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cgroupptyltd.sharepoint.com/sites/Q003749SNOWYMONARORCFSReview/Shared Documents/J002509 SMRC Resourcing Strat and SRV/Workings/SRV IPART Application/Attachments/"/>
    </mc:Choice>
  </mc:AlternateContent>
  <xr:revisionPtr revIDLastSave="94" documentId="8_{F049640E-E6DC-4759-ABFE-CC0B1C73F127}" xr6:coauthVersionLast="47" xr6:coauthVersionMax="47" xr10:uidLastSave="{24253307-1A63-46F7-B08B-A0219F1C02A9}"/>
  <bookViews>
    <workbookView xWindow="28680" yWindow="-120" windowWidth="29040" windowHeight="15720" tabRatio="758" firstSheet="1" activeTab="1" xr2:uid="{1E3268BC-D374-4FA2-A53F-70CBBE0599D9}"/>
  </bookViews>
  <sheets>
    <sheet name="Account mapping - GJ" sheetId="93" state="hidden" r:id="rId1"/>
    <sheet name="Con P&amp;L" sheetId="94" r:id="rId2"/>
    <sheet name="Con BS" sheetId="95" r:id="rId3"/>
    <sheet name="Con CF" sheetId="96" r:id="rId4"/>
    <sheet name="Gen P&amp;L" sheetId="97" r:id="rId5"/>
    <sheet name="Gen BS" sheetId="98" r:id="rId6"/>
    <sheet name="Gen CF" sheetId="128" r:id="rId7"/>
    <sheet name="Wat P&amp;L" sheetId="99" r:id="rId8"/>
    <sheet name="Wat BS" sheetId="100" r:id="rId9"/>
    <sheet name="Wat CF" sheetId="126" r:id="rId10"/>
    <sheet name="Sew P&amp;L" sheetId="101" r:id="rId11"/>
    <sheet name="Sew BS" sheetId="102" r:id="rId12"/>
    <sheet name="Sew CF" sheetId="127" r:id="rId13"/>
    <sheet name="Capital Works" sheetId="140" r:id="rId14"/>
  </sheets>
  <externalReferences>
    <externalReference r:id="rId15"/>
  </externalReferences>
  <definedNames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xlnm._FilterDatabase" localSheetId="0" hidden="1">'Account mapping - GJ'!$A$1:$H$2003</definedName>
    <definedName name="_Order1" hidden="1">255</definedName>
    <definedName name="AccMapping">#REF!</definedName>
    <definedName name="AssetGroup">#REF!</definedName>
    <definedName name="CWAssumpt">#REF!</definedName>
    <definedName name="FinYrs">'Con P&amp;L'!$C$5:$R$5</definedName>
    <definedName name="Fund">#REF!</definedName>
    <definedName name="FundCodes">#REF!</definedName>
    <definedName name="FundList">#REF!</definedName>
    <definedName name="FundMap">#REF!</definedName>
    <definedName name="general_gl_table_component_3" hidden="1">'[1]GL Table'!$AD$6</definedName>
    <definedName name="GrowthTable" localSheetId="13">'Capital Works'!$B$40:$B$57</definedName>
    <definedName name="GrowthTabl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2" i="96" l="1"/>
  <c r="H13" i="94"/>
  <c r="H12" i="94"/>
  <c r="G26" i="94" l="1"/>
  <c r="G25" i="94"/>
  <c r="G24" i="94"/>
  <c r="G23" i="94"/>
  <c r="G22" i="94"/>
  <c r="G21" i="94"/>
  <c r="G17" i="94"/>
  <c r="G15" i="94"/>
  <c r="G14" i="94"/>
  <c r="G13" i="94"/>
  <c r="G12" i="94"/>
  <c r="G11" i="94"/>
  <c r="G10" i="94"/>
  <c r="G9" i="94"/>
  <c r="G49" i="96"/>
  <c r="G45" i="96"/>
  <c r="G35" i="96"/>
  <c r="G22" i="96"/>
  <c r="G47" i="96" s="1"/>
  <c r="G51" i="96" s="1"/>
  <c r="G54" i="96" s="1"/>
  <c r="G27" i="97"/>
  <c r="G18" i="97"/>
  <c r="G56" i="98"/>
  <c r="G58" i="98" s="1"/>
  <c r="G46" i="98"/>
  <c r="G39" i="98"/>
  <c r="G26" i="98"/>
  <c r="G16" i="98"/>
  <c r="G27" i="99"/>
  <c r="G18" i="99"/>
  <c r="G56" i="100"/>
  <c r="G58" i="100" s="1"/>
  <c r="G46" i="100"/>
  <c r="G39" i="100"/>
  <c r="G26" i="100"/>
  <c r="G16" i="100"/>
  <c r="G27" i="101"/>
  <c r="G18" i="101"/>
  <c r="G58" i="102"/>
  <c r="G56" i="102"/>
  <c r="G46" i="102"/>
  <c r="G39" i="102"/>
  <c r="G26" i="102"/>
  <c r="G16" i="102"/>
  <c r="G48" i="102" l="1"/>
  <c r="G28" i="102"/>
  <c r="G50" i="102" s="1"/>
  <c r="G29" i="101"/>
  <c r="G31" i="101" s="1"/>
  <c r="G48" i="100"/>
  <c r="G28" i="100"/>
  <c r="G29" i="99"/>
  <c r="G31" i="99" s="1"/>
  <c r="G48" i="98"/>
  <c r="G28" i="98"/>
  <c r="G50" i="98" s="1"/>
  <c r="G29" i="97"/>
  <c r="G31" i="97" s="1"/>
  <c r="G27" i="94"/>
  <c r="G18" i="94"/>
  <c r="G50" i="100"/>
  <c r="G29" i="94" l="1"/>
  <c r="G31" i="94" s="1"/>
  <c r="R44" i="96" l="1"/>
  <c r="R43" i="96"/>
  <c r="R39" i="96"/>
  <c r="R33" i="96"/>
  <c r="R20" i="96"/>
  <c r="R34" i="96"/>
  <c r="R28" i="96"/>
  <c r="R14" i="96"/>
  <c r="R32" i="96" l="1"/>
  <c r="R12" i="95"/>
  <c r="G11" i="95"/>
  <c r="G12" i="95"/>
  <c r="H12" i="95"/>
  <c r="I12" i="95"/>
  <c r="J12" i="95"/>
  <c r="K12" i="95"/>
  <c r="L12" i="95"/>
  <c r="M12" i="95"/>
  <c r="N12" i="95"/>
  <c r="O12" i="95"/>
  <c r="G13" i="95"/>
  <c r="G14" i="95"/>
  <c r="G15" i="95"/>
  <c r="G16" i="95"/>
  <c r="C17" i="95"/>
  <c r="D17" i="95"/>
  <c r="D29" i="95" s="1"/>
  <c r="E17" i="95"/>
  <c r="F17" i="95"/>
  <c r="F29" i="95" s="1"/>
  <c r="F51" i="95" s="1"/>
  <c r="G20" i="95"/>
  <c r="G21" i="95"/>
  <c r="G22" i="95"/>
  <c r="G23" i="95"/>
  <c r="G24" i="95"/>
  <c r="G25" i="95"/>
  <c r="G26" i="95"/>
  <c r="C27" i="95"/>
  <c r="D27" i="95"/>
  <c r="E27" i="95"/>
  <c r="F27" i="95"/>
  <c r="C29" i="95"/>
  <c r="E29" i="95"/>
  <c r="G33" i="95"/>
  <c r="G34" i="95"/>
  <c r="G35" i="95"/>
  <c r="H35" i="95"/>
  <c r="G36" i="95"/>
  <c r="G37" i="95"/>
  <c r="G38" i="95"/>
  <c r="G39" i="95"/>
  <c r="C40" i="95"/>
  <c r="C49" i="95" s="1"/>
  <c r="D40" i="95"/>
  <c r="D49" i="95" s="1"/>
  <c r="E40" i="95"/>
  <c r="E49" i="95" s="1"/>
  <c r="F40" i="95"/>
  <c r="G43" i="95"/>
  <c r="G44" i="95"/>
  <c r="G45" i="95"/>
  <c r="G46" i="95"/>
  <c r="C47" i="95"/>
  <c r="D47" i="95"/>
  <c r="E47" i="95"/>
  <c r="F47" i="95"/>
  <c r="F49" i="95" s="1"/>
  <c r="G54" i="95"/>
  <c r="G55" i="95"/>
  <c r="G56" i="95"/>
  <c r="C57" i="95"/>
  <c r="C59" i="95" s="1"/>
  <c r="D57" i="95"/>
  <c r="D59" i="95" s="1"/>
  <c r="E57" i="95"/>
  <c r="F57" i="95"/>
  <c r="F59" i="95" s="1"/>
  <c r="E59" i="95"/>
  <c r="N38" i="140" l="1"/>
  <c r="G17" i="95"/>
  <c r="G27" i="95"/>
  <c r="G57" i="95"/>
  <c r="G59" i="95" s="1"/>
  <c r="G40" i="95"/>
  <c r="G47" i="95"/>
  <c r="R35" i="126"/>
  <c r="R27" i="96"/>
  <c r="R35" i="127"/>
  <c r="E51" i="95"/>
  <c r="C51" i="95"/>
  <c r="G29" i="95"/>
  <c r="D51" i="95"/>
  <c r="G49" i="95"/>
  <c r="N19" i="140" l="1"/>
  <c r="R31" i="96"/>
  <c r="N79" i="140"/>
  <c r="N23" i="140"/>
  <c r="G51" i="95"/>
  <c r="R35" i="96" l="1"/>
  <c r="R35" i="128"/>
  <c r="D19" i="140" l="1"/>
  <c r="D38" i="140"/>
  <c r="D23" i="140"/>
  <c r="D79" i="140"/>
  <c r="E19" i="140" l="1"/>
  <c r="E23" i="140"/>
  <c r="E79" i="140"/>
  <c r="G23" i="140"/>
  <c r="G19" i="140"/>
  <c r="G79" i="140"/>
  <c r="J23" i="140"/>
  <c r="J19" i="140"/>
  <c r="J79" i="140"/>
  <c r="M23" i="140"/>
  <c r="M79" i="140"/>
  <c r="M19" i="140"/>
  <c r="E38" i="140" l="1"/>
  <c r="G38" i="140"/>
  <c r="M38" i="140"/>
  <c r="J38" i="140"/>
  <c r="H79" i="140" l="1"/>
  <c r="H23" i="140"/>
  <c r="H19" i="140"/>
  <c r="H38" i="140"/>
  <c r="L23" i="140"/>
  <c r="L19" i="140"/>
  <c r="L38" i="140"/>
  <c r="L79" i="140"/>
  <c r="K23" i="140"/>
  <c r="K19" i="140"/>
  <c r="K38" i="140"/>
  <c r="K79" i="140"/>
  <c r="F38" i="140"/>
  <c r="F79" i="140"/>
  <c r="F19" i="140"/>
  <c r="F23" i="140"/>
  <c r="I79" i="140"/>
  <c r="I23" i="140"/>
  <c r="I19" i="140"/>
  <c r="I38" i="140"/>
  <c r="G35" i="128"/>
  <c r="F35" i="128"/>
  <c r="E35" i="128"/>
  <c r="D35" i="128"/>
  <c r="C35" i="128"/>
  <c r="G35" i="127"/>
  <c r="F35" i="127"/>
  <c r="E35" i="127"/>
  <c r="D35" i="127"/>
  <c r="C35" i="127"/>
  <c r="G35" i="126"/>
  <c r="F35" i="126"/>
  <c r="E35" i="126"/>
  <c r="D35" i="126"/>
  <c r="C35" i="126"/>
  <c r="R15" i="94" l="1"/>
  <c r="R26" i="94"/>
  <c r="D25" i="140"/>
  <c r="G53" i="128"/>
  <c r="G51" i="128"/>
  <c r="H53" i="128"/>
  <c r="G53" i="127"/>
  <c r="G51" i="127"/>
  <c r="G51" i="126"/>
  <c r="H49" i="126" s="1"/>
  <c r="G53" i="126"/>
  <c r="R10" i="126" l="1"/>
  <c r="Q44" i="96"/>
  <c r="K27" i="96"/>
  <c r="L27" i="96"/>
  <c r="N33" i="96"/>
  <c r="M33" i="96"/>
  <c r="O43" i="96"/>
  <c r="L34" i="96"/>
  <c r="N44" i="96"/>
  <c r="J27" i="96"/>
  <c r="P28" i="96"/>
  <c r="L33" i="96"/>
  <c r="N43" i="96"/>
  <c r="Q39" i="96"/>
  <c r="J34" i="96"/>
  <c r="K34" i="96"/>
  <c r="P27" i="96"/>
  <c r="L32" i="96"/>
  <c r="N39" i="96"/>
  <c r="M14" i="96"/>
  <c r="N28" i="96"/>
  <c r="J33" i="96"/>
  <c r="P34" i="96"/>
  <c r="L43" i="96"/>
  <c r="Q27" i="96"/>
  <c r="M32" i="96"/>
  <c r="O39" i="96"/>
  <c r="K44" i="96"/>
  <c r="I27" i="96"/>
  <c r="O28" i="96"/>
  <c r="K33" i="96"/>
  <c r="Q34" i="96"/>
  <c r="M43" i="96"/>
  <c r="N32" i="96"/>
  <c r="P39" i="96"/>
  <c r="O32" i="96"/>
  <c r="Q28" i="96"/>
  <c r="J39" i="96"/>
  <c r="P43" i="96"/>
  <c r="J44" i="96"/>
  <c r="L44" i="96"/>
  <c r="M27" i="96"/>
  <c r="O33" i="96"/>
  <c r="J14" i="96"/>
  <c r="O20" i="96"/>
  <c r="K28" i="96"/>
  <c r="Q32" i="96"/>
  <c r="M34" i="96"/>
  <c r="O44" i="96"/>
  <c r="K39" i="96"/>
  <c r="Q43" i="96"/>
  <c r="M44" i="96"/>
  <c r="J28" i="96"/>
  <c r="P32" i="96"/>
  <c r="N27" i="96"/>
  <c r="J32" i="96"/>
  <c r="P33" i="96"/>
  <c r="K14" i="96"/>
  <c r="P20" i="96"/>
  <c r="L28" i="96"/>
  <c r="N34" i="96"/>
  <c r="J43" i="96"/>
  <c r="P44" i="96"/>
  <c r="O27" i="96"/>
  <c r="K32" i="96"/>
  <c r="Q33" i="96"/>
  <c r="M39" i="96"/>
  <c r="L14" i="96"/>
  <c r="Q20" i="96"/>
  <c r="M28" i="96"/>
  <c r="O34" i="96"/>
  <c r="K43" i="96"/>
  <c r="L39" i="96"/>
  <c r="H20" i="96"/>
  <c r="H44" i="96"/>
  <c r="H28" i="96"/>
  <c r="J20" i="96"/>
  <c r="K20" i="96"/>
  <c r="Q14" i="96"/>
  <c r="I43" i="96"/>
  <c r="L20" i="96"/>
  <c r="M20" i="96"/>
  <c r="I28" i="96"/>
  <c r="N20" i="96"/>
  <c r="I32" i="96"/>
  <c r="N14" i="96"/>
  <c r="O14" i="96"/>
  <c r="P14" i="96"/>
  <c r="I44" i="96"/>
  <c r="I34" i="96"/>
  <c r="I33" i="96"/>
  <c r="I39" i="96"/>
  <c r="I14" i="96"/>
  <c r="I20" i="96"/>
  <c r="E25" i="140"/>
  <c r="F25" i="140"/>
  <c r="H35" i="127"/>
  <c r="H35" i="126"/>
  <c r="Q35" i="126"/>
  <c r="P35" i="126"/>
  <c r="O35" i="126"/>
  <c r="N35" i="126"/>
  <c r="M35" i="126"/>
  <c r="L35" i="126"/>
  <c r="K35" i="126"/>
  <c r="J35" i="126"/>
  <c r="I35" i="126"/>
  <c r="Q35" i="127"/>
  <c r="K35" i="127"/>
  <c r="N35" i="127"/>
  <c r="I35" i="127"/>
  <c r="H53" i="126"/>
  <c r="H53" i="127"/>
  <c r="H43" i="96"/>
  <c r="H33" i="96"/>
  <c r="H27" i="96"/>
  <c r="H39" i="96"/>
  <c r="H32" i="96"/>
  <c r="H14" i="96"/>
  <c r="H34" i="96"/>
  <c r="R35" i="95"/>
  <c r="H49" i="96"/>
  <c r="F47" i="128"/>
  <c r="F51" i="128" s="1"/>
  <c r="F54" i="128" s="1"/>
  <c r="C47" i="128"/>
  <c r="C51" i="128" s="1"/>
  <c r="C54" i="128" s="1"/>
  <c r="G45" i="128"/>
  <c r="F45" i="128"/>
  <c r="E45" i="128"/>
  <c r="D45" i="128"/>
  <c r="C45" i="128"/>
  <c r="G22" i="128"/>
  <c r="G47" i="128" s="1"/>
  <c r="G54" i="128" s="1"/>
  <c r="F22" i="128"/>
  <c r="E22" i="128"/>
  <c r="E47" i="128" s="1"/>
  <c r="E51" i="128" s="1"/>
  <c r="E54" i="128" s="1"/>
  <c r="D22" i="128"/>
  <c r="D47" i="128" s="1"/>
  <c r="D51" i="128" s="1"/>
  <c r="D54" i="128" s="1"/>
  <c r="C22" i="128"/>
  <c r="G45" i="127"/>
  <c r="F45" i="127"/>
  <c r="E45" i="127"/>
  <c r="D45" i="127"/>
  <c r="C45" i="127"/>
  <c r="G22" i="127"/>
  <c r="F22" i="127"/>
  <c r="F47" i="127" s="1"/>
  <c r="F51" i="127" s="1"/>
  <c r="E22" i="127"/>
  <c r="E47" i="127" s="1"/>
  <c r="E51" i="127" s="1"/>
  <c r="E54" i="127" s="1"/>
  <c r="D22" i="127"/>
  <c r="D47" i="127" s="1"/>
  <c r="D51" i="127" s="1"/>
  <c r="D54" i="127" s="1"/>
  <c r="C22" i="127"/>
  <c r="G45" i="126"/>
  <c r="F45" i="126"/>
  <c r="E45" i="126"/>
  <c r="D45" i="126"/>
  <c r="C45" i="126"/>
  <c r="G22" i="126"/>
  <c r="F22" i="126"/>
  <c r="E22" i="126"/>
  <c r="D22" i="126"/>
  <c r="D47" i="126" s="1"/>
  <c r="D51" i="126" s="1"/>
  <c r="D54" i="126" s="1"/>
  <c r="C22" i="126"/>
  <c r="C47" i="126" s="1"/>
  <c r="C51" i="126" s="1"/>
  <c r="C54" i="126" s="1"/>
  <c r="R12" i="94" l="1"/>
  <c r="R17" i="94"/>
  <c r="R11" i="94"/>
  <c r="R14" i="94"/>
  <c r="R16" i="94"/>
  <c r="R9" i="94"/>
  <c r="Q12" i="95"/>
  <c r="G25" i="140"/>
  <c r="I53" i="127"/>
  <c r="J53" i="127" s="1"/>
  <c r="K53" i="127" s="1"/>
  <c r="L53" i="127" s="1"/>
  <c r="M53" i="127" s="1"/>
  <c r="N53" i="127" s="1"/>
  <c r="O53" i="127" s="1"/>
  <c r="P53" i="127" s="1"/>
  <c r="Q53" i="127" s="1"/>
  <c r="R53" i="127" s="1"/>
  <c r="G47" i="127"/>
  <c r="C47" i="127"/>
  <c r="C51" i="127" s="1"/>
  <c r="C54" i="127" s="1"/>
  <c r="F47" i="126"/>
  <c r="F51" i="126" s="1"/>
  <c r="E47" i="126"/>
  <c r="E51" i="126" s="1"/>
  <c r="E54" i="126" s="1"/>
  <c r="G47" i="126"/>
  <c r="F54" i="127"/>
  <c r="R15" i="96" l="1"/>
  <c r="R12" i="96"/>
  <c r="R10" i="94"/>
  <c r="R10" i="96"/>
  <c r="H25" i="140"/>
  <c r="P35" i="127"/>
  <c r="L35" i="127"/>
  <c r="M35" i="127"/>
  <c r="J35" i="127"/>
  <c r="O35" i="127"/>
  <c r="I35" i="95"/>
  <c r="F54" i="126"/>
  <c r="G54" i="127"/>
  <c r="G54" i="126"/>
  <c r="R11" i="96" l="1"/>
  <c r="I25" i="140"/>
  <c r="J35" i="95"/>
  <c r="R18" i="101" l="1"/>
  <c r="R18" i="97"/>
  <c r="R13" i="94"/>
  <c r="R18" i="99"/>
  <c r="J25" i="140"/>
  <c r="K35" i="95"/>
  <c r="R18" i="94" l="1"/>
  <c r="K25" i="140"/>
  <c r="L35" i="95"/>
  <c r="L25" i="140" l="1"/>
  <c r="M35" i="95"/>
  <c r="M25" i="140" l="1"/>
  <c r="N35" i="95"/>
  <c r="R21" i="94" l="1"/>
  <c r="O35" i="95"/>
  <c r="R25" i="94" l="1"/>
  <c r="H44" i="95"/>
  <c r="H24" i="95"/>
  <c r="H22" i="95"/>
  <c r="H56" i="95"/>
  <c r="H34" i="95"/>
  <c r="H36" i="95"/>
  <c r="R17" i="96"/>
  <c r="P12" i="95"/>
  <c r="Q35" i="95"/>
  <c r="P35" i="95"/>
  <c r="H53" i="96"/>
  <c r="I53" i="96" s="1"/>
  <c r="J53" i="96" s="1"/>
  <c r="K53" i="96" s="1"/>
  <c r="L53" i="96" s="1"/>
  <c r="M53" i="96" s="1"/>
  <c r="N53" i="96" s="1"/>
  <c r="O53" i="96" s="1"/>
  <c r="P53" i="96" s="1"/>
  <c r="Q53" i="96" s="1"/>
  <c r="R53" i="96" s="1"/>
  <c r="R21" i="96" l="1"/>
  <c r="I36" i="95"/>
  <c r="I22" i="95"/>
  <c r="I34" i="95"/>
  <c r="I24" i="95"/>
  <c r="I44" i="95"/>
  <c r="I56" i="95"/>
  <c r="J34" i="95" l="1"/>
  <c r="J22" i="95"/>
  <c r="J56" i="95"/>
  <c r="J36" i="95"/>
  <c r="J44" i="95"/>
  <c r="J24" i="95"/>
  <c r="K24" i="95" l="1"/>
  <c r="K36" i="95"/>
  <c r="K56" i="95"/>
  <c r="K22" i="95"/>
  <c r="K44" i="95"/>
  <c r="K34" i="95"/>
  <c r="R46" i="100"/>
  <c r="H22" i="94"/>
  <c r="H15" i="94"/>
  <c r="H26" i="94"/>
  <c r="H11" i="94"/>
  <c r="H16" i="94"/>
  <c r="H24" i="94"/>
  <c r="H17" i="94"/>
  <c r="H10" i="94"/>
  <c r="H23" i="94"/>
  <c r="H14" i="94"/>
  <c r="H25" i="94"/>
  <c r="L44" i="95" l="1"/>
  <c r="L34" i="95"/>
  <c r="L22" i="95"/>
  <c r="L56" i="95"/>
  <c r="L36" i="95"/>
  <c r="L24" i="95"/>
  <c r="I42" i="96"/>
  <c r="I45" i="126"/>
  <c r="R45" i="126"/>
  <c r="R45" i="127"/>
  <c r="R40" i="96"/>
  <c r="J45" i="127"/>
  <c r="I45" i="127"/>
  <c r="I45" i="95"/>
  <c r="H45" i="126"/>
  <c r="H45" i="95"/>
  <c r="H45" i="127"/>
  <c r="L40" i="96"/>
  <c r="J40" i="96"/>
  <c r="I45" i="128"/>
  <c r="J45" i="128"/>
  <c r="M40" i="96"/>
  <c r="O40" i="96"/>
  <c r="J45" i="126"/>
  <c r="N40" i="96"/>
  <c r="K40" i="96"/>
  <c r="J42" i="96"/>
  <c r="H40" i="96"/>
  <c r="P40" i="96"/>
  <c r="Q40" i="96"/>
  <c r="H42" i="96"/>
  <c r="I40" i="96"/>
  <c r="H19" i="96"/>
  <c r="H11" i="96"/>
  <c r="H10" i="126"/>
  <c r="H12" i="96"/>
  <c r="H18" i="96"/>
  <c r="K45" i="126"/>
  <c r="H21" i="96"/>
  <c r="H15" i="96"/>
  <c r="H21" i="94"/>
  <c r="H9" i="94"/>
  <c r="H27" i="99"/>
  <c r="H18" i="99"/>
  <c r="I37" i="95" l="1"/>
  <c r="H37" i="95"/>
  <c r="M36" i="95"/>
  <c r="M22" i="95"/>
  <c r="M34" i="95"/>
  <c r="M44" i="95"/>
  <c r="M24" i="95"/>
  <c r="M56" i="95"/>
  <c r="H45" i="128"/>
  <c r="K45" i="128"/>
  <c r="H17" i="96"/>
  <c r="H22" i="127"/>
  <c r="H47" i="127" s="1"/>
  <c r="H51" i="127" s="1"/>
  <c r="L45" i="126"/>
  <c r="K45" i="127"/>
  <c r="K42" i="96"/>
  <c r="H10" i="96"/>
  <c r="H29" i="99"/>
  <c r="H31" i="99" s="1"/>
  <c r="H22" i="128"/>
  <c r="H22" i="126"/>
  <c r="H47" i="126" s="1"/>
  <c r="H51" i="126" s="1"/>
  <c r="N34" i="95" l="1"/>
  <c r="N22" i="95"/>
  <c r="N56" i="95"/>
  <c r="N24" i="95"/>
  <c r="N36" i="95"/>
  <c r="N44" i="95"/>
  <c r="J45" i="95"/>
  <c r="J37" i="95"/>
  <c r="H54" i="127"/>
  <c r="L45" i="127"/>
  <c r="I49" i="126"/>
  <c r="O44" i="95" l="1"/>
  <c r="O56" i="95"/>
  <c r="O22" i="95"/>
  <c r="O36" i="95"/>
  <c r="O34" i="95"/>
  <c r="O24" i="95"/>
  <c r="P22" i="95" l="1"/>
  <c r="P56" i="95"/>
  <c r="P34" i="95"/>
  <c r="P24" i="95"/>
  <c r="P36" i="95"/>
  <c r="P44" i="95"/>
  <c r="L42" i="96"/>
  <c r="N45" i="127"/>
  <c r="M45" i="127"/>
  <c r="R44" i="95" l="1"/>
  <c r="Q44" i="95"/>
  <c r="R36" i="95"/>
  <c r="Q36" i="95"/>
  <c r="R34" i="95"/>
  <c r="Q34" i="95"/>
  <c r="R56" i="95"/>
  <c r="Q56" i="95"/>
  <c r="R24" i="95"/>
  <c r="Q24" i="95"/>
  <c r="R22" i="95"/>
  <c r="Q22" i="95"/>
  <c r="L45" i="128"/>
  <c r="K37" i="95"/>
  <c r="K45" i="95"/>
  <c r="R39" i="102" l="1"/>
  <c r="R46" i="102"/>
  <c r="M45" i="126"/>
  <c r="R48" i="102" l="1"/>
  <c r="L45" i="95" l="1"/>
  <c r="L37" i="95"/>
  <c r="O45" i="127"/>
  <c r="M42" i="96"/>
  <c r="M45" i="128"/>
  <c r="N45" i="126" l="1"/>
  <c r="P45" i="127" l="1"/>
  <c r="M37" i="95" l="1"/>
  <c r="M45" i="95"/>
  <c r="N42" i="96"/>
  <c r="N45" i="128"/>
  <c r="Q45" i="127" l="1"/>
  <c r="O45" i="126"/>
  <c r="N37" i="95" l="1"/>
  <c r="N45" i="95"/>
  <c r="O42" i="96"/>
  <c r="O45" i="128"/>
  <c r="P45" i="126" l="1"/>
  <c r="H46" i="95"/>
  <c r="I46" i="95"/>
  <c r="H43" i="95"/>
  <c r="I43" i="95"/>
  <c r="J43" i="95"/>
  <c r="K43" i="95"/>
  <c r="H25" i="95"/>
  <c r="I25" i="95"/>
  <c r="H26" i="95"/>
  <c r="H16" i="95"/>
  <c r="I16" i="95"/>
  <c r="J16" i="95"/>
  <c r="K16" i="95"/>
  <c r="H14" i="95"/>
  <c r="I14" i="95"/>
  <c r="J14" i="95"/>
  <c r="K14" i="95"/>
  <c r="H46" i="100"/>
  <c r="I46" i="100"/>
  <c r="J46" i="100"/>
  <c r="K46" i="100"/>
  <c r="L46" i="100"/>
  <c r="M46" i="100"/>
  <c r="N46" i="100"/>
  <c r="I45" i="96"/>
  <c r="J45" i="96"/>
  <c r="K45" i="96"/>
  <c r="L45" i="96"/>
  <c r="M45" i="96"/>
  <c r="N45" i="96"/>
  <c r="O45" i="96"/>
  <c r="C54" i="96"/>
  <c r="D54" i="96"/>
  <c r="E54" i="96"/>
  <c r="F54" i="96"/>
  <c r="C51" i="96"/>
  <c r="D51" i="96"/>
  <c r="E51" i="96"/>
  <c r="F51" i="96"/>
  <c r="C47" i="96"/>
  <c r="D47" i="96"/>
  <c r="E47" i="96"/>
  <c r="F47" i="96"/>
  <c r="C45" i="96"/>
  <c r="D45" i="96"/>
  <c r="E45" i="96"/>
  <c r="F45" i="96"/>
  <c r="H45" i="96"/>
  <c r="C35" i="96"/>
  <c r="D35" i="96"/>
  <c r="E35" i="96"/>
  <c r="F35" i="96"/>
  <c r="C22" i="96"/>
  <c r="D22" i="96"/>
  <c r="E22" i="96"/>
  <c r="F22" i="96"/>
  <c r="I47" i="95" l="1"/>
  <c r="H47" i="95"/>
  <c r="H15" i="95"/>
  <c r="H39" i="95"/>
  <c r="H38" i="95"/>
  <c r="M43" i="95"/>
  <c r="L43" i="95"/>
  <c r="L16" i="95"/>
  <c r="I33" i="95"/>
  <c r="H33" i="95"/>
  <c r="H21" i="95"/>
  <c r="H55" i="95"/>
  <c r="H13" i="95"/>
  <c r="P42" i="96"/>
  <c r="P45" i="128"/>
  <c r="H39" i="100"/>
  <c r="H46" i="98"/>
  <c r="N43" i="95"/>
  <c r="H39" i="98"/>
  <c r="I39" i="98"/>
  <c r="J33" i="95"/>
  <c r="I39" i="100"/>
  <c r="P45" i="96" l="1"/>
  <c r="J25" i="95"/>
  <c r="L14" i="95"/>
  <c r="J46" i="95"/>
  <c r="J47" i="95" s="1"/>
  <c r="I26" i="95"/>
  <c r="M16" i="95"/>
  <c r="I38" i="95"/>
  <c r="I39" i="95"/>
  <c r="H40" i="95"/>
  <c r="H49" i="95" s="1"/>
  <c r="I15" i="95"/>
  <c r="I21" i="95"/>
  <c r="I13" i="95"/>
  <c r="I55" i="95"/>
  <c r="I48" i="100"/>
  <c r="H48" i="100"/>
  <c r="P46" i="100"/>
  <c r="O45" i="95"/>
  <c r="O37" i="95"/>
  <c r="Q45" i="126"/>
  <c r="H48" i="98"/>
  <c r="I46" i="98"/>
  <c r="O43" i="95"/>
  <c r="K33" i="95"/>
  <c r="J39" i="100"/>
  <c r="I40" i="95" l="1"/>
  <c r="I49" i="95" s="1"/>
  <c r="R23" i="94"/>
  <c r="J39" i="95"/>
  <c r="J38" i="95"/>
  <c r="J40" i="95" s="1"/>
  <c r="J49" i="95" s="1"/>
  <c r="J39" i="98"/>
  <c r="N16" i="95"/>
  <c r="J26" i="95"/>
  <c r="K46" i="95"/>
  <c r="K47" i="95" s="1"/>
  <c r="M14" i="95"/>
  <c r="J15" i="95"/>
  <c r="K25" i="95"/>
  <c r="J21" i="95"/>
  <c r="J55" i="95"/>
  <c r="J13" i="95"/>
  <c r="R42" i="96"/>
  <c r="R45" i="128"/>
  <c r="I48" i="98"/>
  <c r="J48" i="100"/>
  <c r="O46" i="100"/>
  <c r="Q42" i="96"/>
  <c r="Q45" i="128"/>
  <c r="J46" i="98"/>
  <c r="P43" i="95"/>
  <c r="L33" i="95"/>
  <c r="K39" i="100"/>
  <c r="P45" i="95" l="1"/>
  <c r="P37" i="95"/>
  <c r="R19" i="96"/>
  <c r="Q45" i="96"/>
  <c r="R45" i="96"/>
  <c r="K15" i="95"/>
  <c r="N14" i="95"/>
  <c r="L46" i="95"/>
  <c r="L47" i="95" s="1"/>
  <c r="K26" i="95"/>
  <c r="O16" i="95"/>
  <c r="K38" i="95"/>
  <c r="K39" i="98"/>
  <c r="L25" i="95"/>
  <c r="K39" i="95"/>
  <c r="K21" i="95"/>
  <c r="K13" i="95"/>
  <c r="K55" i="95"/>
  <c r="J48" i="98"/>
  <c r="K48" i="100"/>
  <c r="K46" i="98"/>
  <c r="M33" i="95"/>
  <c r="L39" i="100"/>
  <c r="K40" i="95" l="1"/>
  <c r="K49" i="95" s="1"/>
  <c r="M25" i="95"/>
  <c r="L38" i="95"/>
  <c r="L39" i="98"/>
  <c r="L26" i="95"/>
  <c r="O14" i="95"/>
  <c r="P16" i="95"/>
  <c r="M46" i="95"/>
  <c r="M47" i="95" s="1"/>
  <c r="R43" i="95"/>
  <c r="Q43" i="95"/>
  <c r="L39" i="95"/>
  <c r="L15" i="95"/>
  <c r="L21" i="95"/>
  <c r="L55" i="95"/>
  <c r="L13" i="95"/>
  <c r="K48" i="98"/>
  <c r="L48" i="100"/>
  <c r="L46" i="98"/>
  <c r="N33" i="95"/>
  <c r="M39" i="100"/>
  <c r="L40" i="95" l="1"/>
  <c r="L49" i="95" s="1"/>
  <c r="R16" i="95"/>
  <c r="Q16" i="95"/>
  <c r="N46" i="95"/>
  <c r="N47" i="95" s="1"/>
  <c r="P14" i="95"/>
  <c r="M26" i="95"/>
  <c r="M15" i="95"/>
  <c r="M38" i="95"/>
  <c r="M39" i="98"/>
  <c r="M39" i="95"/>
  <c r="N25" i="95"/>
  <c r="M21" i="95"/>
  <c r="M13" i="95"/>
  <c r="M55" i="95"/>
  <c r="L48" i="98"/>
  <c r="M48" i="100"/>
  <c r="Q46" i="100"/>
  <c r="M46" i="98"/>
  <c r="O33" i="95"/>
  <c r="N39" i="100"/>
  <c r="M40" i="95" l="1"/>
  <c r="M49" i="95" s="1"/>
  <c r="N39" i="95"/>
  <c r="N38" i="95"/>
  <c r="N39" i="98"/>
  <c r="N15" i="95"/>
  <c r="N26" i="95"/>
  <c r="R14" i="95"/>
  <c r="Q14" i="95"/>
  <c r="O46" i="95"/>
  <c r="O47" i="95" s="1"/>
  <c r="O25" i="95"/>
  <c r="N21" i="95"/>
  <c r="N55" i="95"/>
  <c r="N13" i="95"/>
  <c r="R45" i="95"/>
  <c r="R37" i="95"/>
  <c r="M48" i="98"/>
  <c r="N48" i="100"/>
  <c r="N46" i="98"/>
  <c r="P33" i="95"/>
  <c r="O39" i="100"/>
  <c r="N40" i="95" l="1"/>
  <c r="N49" i="95" s="1"/>
  <c r="Q45" i="95"/>
  <c r="Q37" i="95"/>
  <c r="P25" i="95"/>
  <c r="P46" i="95"/>
  <c r="P47" i="95" s="1"/>
  <c r="O26" i="95"/>
  <c r="O15" i="95"/>
  <c r="O38" i="95"/>
  <c r="O39" i="98"/>
  <c r="O39" i="95"/>
  <c r="O21" i="95"/>
  <c r="O13" i="95"/>
  <c r="O55" i="95"/>
  <c r="N48" i="98"/>
  <c r="O48" i="100"/>
  <c r="O46" i="98"/>
  <c r="P39" i="100"/>
  <c r="O40" i="95" l="1"/>
  <c r="O49" i="95" s="1"/>
  <c r="P39" i="95"/>
  <c r="P38" i="95"/>
  <c r="P39" i="98"/>
  <c r="P26" i="95"/>
  <c r="P15" i="95"/>
  <c r="Q46" i="95"/>
  <c r="Q47" i="95" s="1"/>
  <c r="R25" i="95"/>
  <c r="Q25" i="95"/>
  <c r="Q39" i="100"/>
  <c r="Q48" i="100" s="1"/>
  <c r="Q33" i="95"/>
  <c r="P21" i="95"/>
  <c r="P55" i="95"/>
  <c r="P13" i="95"/>
  <c r="O48" i="98"/>
  <c r="P48" i="100"/>
  <c r="Q46" i="98"/>
  <c r="P46" i="98"/>
  <c r="R46" i="95" l="1"/>
  <c r="R47" i="95" s="1"/>
  <c r="R46" i="98"/>
  <c r="R15" i="95"/>
  <c r="Q15" i="95"/>
  <c r="R26" i="95"/>
  <c r="Q26" i="95"/>
  <c r="P40" i="95"/>
  <c r="P49" i="95" s="1"/>
  <c r="Q38" i="95"/>
  <c r="Q39" i="98"/>
  <c r="R39" i="95"/>
  <c r="Q39" i="95"/>
  <c r="R21" i="95"/>
  <c r="Q21" i="95"/>
  <c r="R39" i="100"/>
  <c r="R33" i="95"/>
  <c r="R13" i="95"/>
  <c r="Q13" i="95"/>
  <c r="R55" i="95"/>
  <c r="Q55" i="95"/>
  <c r="P48" i="98"/>
  <c r="Q40" i="95" l="1"/>
  <c r="Q49" i="95" s="1"/>
  <c r="R38" i="95"/>
  <c r="R40" i="95" s="1"/>
  <c r="R39" i="98"/>
  <c r="Q48" i="98"/>
  <c r="R48" i="100"/>
  <c r="R24" i="94"/>
  <c r="R49" i="95" l="1"/>
  <c r="R48" i="98"/>
  <c r="E1601" i="93"/>
  <c r="R22" i="126" l="1"/>
  <c r="R47" i="126" s="1"/>
  <c r="R27" i="99"/>
  <c r="R22" i="128"/>
  <c r="R27" i="97"/>
  <c r="E4" i="93"/>
  <c r="E5" i="93"/>
  <c r="E6" i="93"/>
  <c r="E7" i="93"/>
  <c r="E8" i="93"/>
  <c r="E9" i="93"/>
  <c r="E10" i="93"/>
  <c r="E11" i="93"/>
  <c r="E12" i="93"/>
  <c r="E13" i="93"/>
  <c r="E14" i="93"/>
  <c r="E15" i="93"/>
  <c r="E16" i="93"/>
  <c r="E17" i="93"/>
  <c r="E18" i="93"/>
  <c r="E19" i="93"/>
  <c r="E20" i="93"/>
  <c r="E21" i="93"/>
  <c r="E22" i="93"/>
  <c r="E23" i="93"/>
  <c r="E24" i="93"/>
  <c r="E25" i="93"/>
  <c r="E26" i="93"/>
  <c r="E27" i="93"/>
  <c r="E28" i="93"/>
  <c r="E29" i="93"/>
  <c r="E30" i="93"/>
  <c r="E31" i="93"/>
  <c r="E32" i="93"/>
  <c r="E33" i="93"/>
  <c r="E34" i="93"/>
  <c r="E35" i="93"/>
  <c r="E36" i="93"/>
  <c r="E37" i="93"/>
  <c r="E38" i="93"/>
  <c r="E39" i="93"/>
  <c r="E40" i="93"/>
  <c r="E41" i="93"/>
  <c r="E42" i="93"/>
  <c r="E43" i="93"/>
  <c r="E44" i="93"/>
  <c r="E45" i="93"/>
  <c r="E46" i="93"/>
  <c r="E47" i="93"/>
  <c r="E48" i="93"/>
  <c r="E49" i="93"/>
  <c r="E50" i="93"/>
  <c r="E51" i="93"/>
  <c r="E52" i="93"/>
  <c r="E53" i="93"/>
  <c r="E54" i="93"/>
  <c r="E55" i="93"/>
  <c r="E56" i="93"/>
  <c r="E57" i="93"/>
  <c r="E58" i="93"/>
  <c r="E59" i="93"/>
  <c r="E60" i="93"/>
  <c r="E61" i="93"/>
  <c r="E62" i="93"/>
  <c r="E63" i="93"/>
  <c r="E64" i="93"/>
  <c r="E65" i="93"/>
  <c r="E66" i="93"/>
  <c r="E67" i="93"/>
  <c r="E68" i="93"/>
  <c r="E69" i="93"/>
  <c r="E70" i="93"/>
  <c r="E71" i="93"/>
  <c r="E72" i="93"/>
  <c r="E73" i="93"/>
  <c r="E74" i="93"/>
  <c r="E75" i="93"/>
  <c r="E76" i="93"/>
  <c r="E77" i="93"/>
  <c r="E78" i="93"/>
  <c r="E79" i="93"/>
  <c r="E80" i="93"/>
  <c r="E81" i="93"/>
  <c r="E82" i="93"/>
  <c r="E83" i="93"/>
  <c r="E84" i="93"/>
  <c r="E85" i="93"/>
  <c r="E86" i="93"/>
  <c r="E87" i="93"/>
  <c r="E88" i="93"/>
  <c r="E89" i="93"/>
  <c r="E90" i="93"/>
  <c r="E91" i="93"/>
  <c r="E92" i="93"/>
  <c r="E93" i="93"/>
  <c r="E94" i="93"/>
  <c r="E95" i="93"/>
  <c r="E96" i="93"/>
  <c r="E97" i="93"/>
  <c r="E98" i="93"/>
  <c r="E99" i="93"/>
  <c r="E100" i="93"/>
  <c r="E101" i="93"/>
  <c r="E102" i="93"/>
  <c r="E103" i="93"/>
  <c r="E104" i="93"/>
  <c r="E105" i="93"/>
  <c r="E106" i="93"/>
  <c r="E107" i="93"/>
  <c r="E108" i="93"/>
  <c r="E109" i="93"/>
  <c r="E110" i="93"/>
  <c r="E111" i="93"/>
  <c r="E112" i="93"/>
  <c r="E113" i="93"/>
  <c r="E114" i="93"/>
  <c r="E115" i="93"/>
  <c r="E116" i="93"/>
  <c r="E117" i="93"/>
  <c r="E118" i="93"/>
  <c r="E119" i="93"/>
  <c r="E120" i="93"/>
  <c r="E121" i="93"/>
  <c r="E122" i="93"/>
  <c r="E123" i="93"/>
  <c r="E124" i="93"/>
  <c r="E125" i="93"/>
  <c r="E126" i="93"/>
  <c r="E127" i="93"/>
  <c r="E128" i="93"/>
  <c r="E129" i="93"/>
  <c r="E130" i="93"/>
  <c r="E131" i="93"/>
  <c r="E132" i="93"/>
  <c r="E133" i="93"/>
  <c r="E134" i="93"/>
  <c r="E135" i="93"/>
  <c r="E136" i="93"/>
  <c r="E137" i="93"/>
  <c r="E138" i="93"/>
  <c r="E139" i="93"/>
  <c r="E140" i="93"/>
  <c r="E141" i="93"/>
  <c r="E142" i="93"/>
  <c r="E143" i="93"/>
  <c r="E144" i="93"/>
  <c r="E145" i="93"/>
  <c r="E146" i="93"/>
  <c r="E147" i="93"/>
  <c r="E148" i="93"/>
  <c r="E149" i="93"/>
  <c r="E150" i="93"/>
  <c r="E151" i="93"/>
  <c r="E152" i="93"/>
  <c r="E153" i="93"/>
  <c r="E154" i="93"/>
  <c r="E155" i="93"/>
  <c r="E156" i="93"/>
  <c r="E157" i="93"/>
  <c r="E158" i="93"/>
  <c r="E159" i="93"/>
  <c r="E160" i="93"/>
  <c r="E161" i="93"/>
  <c r="E162" i="93"/>
  <c r="E163" i="93"/>
  <c r="E164" i="93"/>
  <c r="E165" i="93"/>
  <c r="E166" i="93"/>
  <c r="E167" i="93"/>
  <c r="E168" i="93"/>
  <c r="E169" i="93"/>
  <c r="E170" i="93"/>
  <c r="E171" i="93"/>
  <c r="E172" i="93"/>
  <c r="E173" i="93"/>
  <c r="E174" i="93"/>
  <c r="E175" i="93"/>
  <c r="E176" i="93"/>
  <c r="E177" i="93"/>
  <c r="E178" i="93"/>
  <c r="E179" i="93"/>
  <c r="E180" i="93"/>
  <c r="E181" i="93"/>
  <c r="E182" i="93"/>
  <c r="E183" i="93"/>
  <c r="E184" i="93"/>
  <c r="E185" i="93"/>
  <c r="E186" i="93"/>
  <c r="E187" i="93"/>
  <c r="E188" i="93"/>
  <c r="E189" i="93"/>
  <c r="E190" i="93"/>
  <c r="E191" i="93"/>
  <c r="E192" i="93"/>
  <c r="E193" i="93"/>
  <c r="E194" i="93"/>
  <c r="E195" i="93"/>
  <c r="E196" i="93"/>
  <c r="E197" i="93"/>
  <c r="E198" i="93"/>
  <c r="E199" i="93"/>
  <c r="E200" i="93"/>
  <c r="E201" i="93"/>
  <c r="E202" i="93"/>
  <c r="E203" i="93"/>
  <c r="E204" i="93"/>
  <c r="E205" i="93"/>
  <c r="E206" i="93"/>
  <c r="E207" i="93"/>
  <c r="E208" i="93"/>
  <c r="E209" i="93"/>
  <c r="E210" i="93"/>
  <c r="E211" i="93"/>
  <c r="E212" i="93"/>
  <c r="E213" i="93"/>
  <c r="E214" i="93"/>
  <c r="E215" i="93"/>
  <c r="E216" i="93"/>
  <c r="E217" i="93"/>
  <c r="E218" i="93"/>
  <c r="E219" i="93"/>
  <c r="E220" i="93"/>
  <c r="E221" i="93"/>
  <c r="E222" i="93"/>
  <c r="E223" i="93"/>
  <c r="E224" i="93"/>
  <c r="E225" i="93"/>
  <c r="E226" i="93"/>
  <c r="E227" i="93"/>
  <c r="E228" i="93"/>
  <c r="E229" i="93"/>
  <c r="E230" i="93"/>
  <c r="E231" i="93"/>
  <c r="E232" i="93"/>
  <c r="E233" i="93"/>
  <c r="E234" i="93"/>
  <c r="E235" i="93"/>
  <c r="E236" i="93"/>
  <c r="E237" i="93"/>
  <c r="E238" i="93"/>
  <c r="E239" i="93"/>
  <c r="E240" i="93"/>
  <c r="E241" i="93"/>
  <c r="E242" i="93"/>
  <c r="E243" i="93"/>
  <c r="E244" i="93"/>
  <c r="E245" i="93"/>
  <c r="E246" i="93"/>
  <c r="E247" i="93"/>
  <c r="E248" i="93"/>
  <c r="E249" i="93"/>
  <c r="E250" i="93"/>
  <c r="E251" i="93"/>
  <c r="E252" i="93"/>
  <c r="E253" i="93"/>
  <c r="E254" i="93"/>
  <c r="E255" i="93"/>
  <c r="E256" i="93"/>
  <c r="E257" i="93"/>
  <c r="E258" i="93"/>
  <c r="E259" i="93"/>
  <c r="E260" i="93"/>
  <c r="E261" i="93"/>
  <c r="E262" i="93"/>
  <c r="E263" i="93"/>
  <c r="E264" i="93"/>
  <c r="E265" i="93"/>
  <c r="E266" i="93"/>
  <c r="E267" i="93"/>
  <c r="E268" i="93"/>
  <c r="E269" i="93"/>
  <c r="E270" i="93"/>
  <c r="E271" i="93"/>
  <c r="E272" i="93"/>
  <c r="E273" i="93"/>
  <c r="E274" i="93"/>
  <c r="E275" i="93"/>
  <c r="E276" i="93"/>
  <c r="E277" i="93"/>
  <c r="E278" i="93"/>
  <c r="E279" i="93"/>
  <c r="E280" i="93"/>
  <c r="E281" i="93"/>
  <c r="E282" i="93"/>
  <c r="E283" i="93"/>
  <c r="E284" i="93"/>
  <c r="E285" i="93"/>
  <c r="E286" i="93"/>
  <c r="E287" i="93"/>
  <c r="E288" i="93"/>
  <c r="E289" i="93"/>
  <c r="E290" i="93"/>
  <c r="E291" i="93"/>
  <c r="E292" i="93"/>
  <c r="E293" i="93"/>
  <c r="E294" i="93"/>
  <c r="E295" i="93"/>
  <c r="E296" i="93"/>
  <c r="E297" i="93"/>
  <c r="E298" i="93"/>
  <c r="E299" i="93"/>
  <c r="E300" i="93"/>
  <c r="E301" i="93"/>
  <c r="E302" i="93"/>
  <c r="E303" i="93"/>
  <c r="E304" i="93"/>
  <c r="E305" i="93"/>
  <c r="E306" i="93"/>
  <c r="E307" i="93"/>
  <c r="E308" i="93"/>
  <c r="E309" i="93"/>
  <c r="E310" i="93"/>
  <c r="E311" i="93"/>
  <c r="E312" i="93"/>
  <c r="E313" i="93"/>
  <c r="E314" i="93"/>
  <c r="E315" i="93"/>
  <c r="E316" i="93"/>
  <c r="E317" i="93"/>
  <c r="E318" i="93"/>
  <c r="E319" i="93"/>
  <c r="E320" i="93"/>
  <c r="E321" i="93"/>
  <c r="E322" i="93"/>
  <c r="E323" i="93"/>
  <c r="E324" i="93"/>
  <c r="E325" i="93"/>
  <c r="E326" i="93"/>
  <c r="E327" i="93"/>
  <c r="E328" i="93"/>
  <c r="E329" i="93"/>
  <c r="E330" i="93"/>
  <c r="E331" i="93"/>
  <c r="E332" i="93"/>
  <c r="E333" i="93"/>
  <c r="E334" i="93"/>
  <c r="E335" i="93"/>
  <c r="E336" i="93"/>
  <c r="E337" i="93"/>
  <c r="E338" i="93"/>
  <c r="E339" i="93"/>
  <c r="E340" i="93"/>
  <c r="E341" i="93"/>
  <c r="E342" i="93"/>
  <c r="E343" i="93"/>
  <c r="E344" i="93"/>
  <c r="E345" i="93"/>
  <c r="E346" i="93"/>
  <c r="E347" i="93"/>
  <c r="E348" i="93"/>
  <c r="E349" i="93"/>
  <c r="E350" i="93"/>
  <c r="E351" i="93"/>
  <c r="E352" i="93"/>
  <c r="E353" i="93"/>
  <c r="E354" i="93"/>
  <c r="E355" i="93"/>
  <c r="E356" i="93"/>
  <c r="E357" i="93"/>
  <c r="E358" i="93"/>
  <c r="E359" i="93"/>
  <c r="E360" i="93"/>
  <c r="E361" i="93"/>
  <c r="E362" i="93"/>
  <c r="E363" i="93"/>
  <c r="E364" i="93"/>
  <c r="E365" i="93"/>
  <c r="E366" i="93"/>
  <c r="E367" i="93"/>
  <c r="E368" i="93"/>
  <c r="E369" i="93"/>
  <c r="E370" i="93"/>
  <c r="E371" i="93"/>
  <c r="E372" i="93"/>
  <c r="E373" i="93"/>
  <c r="E374" i="93"/>
  <c r="E375" i="93"/>
  <c r="E376" i="93"/>
  <c r="E377" i="93"/>
  <c r="E378" i="93"/>
  <c r="E379" i="93"/>
  <c r="E380" i="93"/>
  <c r="E381" i="93"/>
  <c r="E382" i="93"/>
  <c r="E383" i="93"/>
  <c r="E384" i="93"/>
  <c r="E385" i="93"/>
  <c r="E386" i="93"/>
  <c r="E387" i="93"/>
  <c r="E388" i="93"/>
  <c r="E389" i="93"/>
  <c r="E390" i="93"/>
  <c r="E391" i="93"/>
  <c r="E392" i="93"/>
  <c r="E393" i="93"/>
  <c r="E394" i="93"/>
  <c r="E395" i="93"/>
  <c r="E396" i="93"/>
  <c r="E397" i="93"/>
  <c r="E398" i="93"/>
  <c r="E399" i="93"/>
  <c r="E400" i="93"/>
  <c r="E401" i="93"/>
  <c r="E402" i="93"/>
  <c r="E403" i="93"/>
  <c r="E404" i="93"/>
  <c r="E405" i="93"/>
  <c r="E406" i="93"/>
  <c r="E407" i="93"/>
  <c r="E408" i="93"/>
  <c r="E409" i="93"/>
  <c r="E410" i="93"/>
  <c r="E411" i="93"/>
  <c r="E412" i="93"/>
  <c r="E413" i="93"/>
  <c r="E414" i="93"/>
  <c r="E415" i="93"/>
  <c r="E416" i="93"/>
  <c r="E417" i="93"/>
  <c r="E418" i="93"/>
  <c r="E419" i="93"/>
  <c r="E420" i="93"/>
  <c r="E421" i="93"/>
  <c r="E422" i="93"/>
  <c r="E423" i="93"/>
  <c r="E424" i="93"/>
  <c r="E425" i="93"/>
  <c r="E426" i="93"/>
  <c r="E427" i="93"/>
  <c r="E428" i="93"/>
  <c r="E429" i="93"/>
  <c r="E430" i="93"/>
  <c r="E431" i="93"/>
  <c r="E432" i="93"/>
  <c r="E433" i="93"/>
  <c r="E434" i="93"/>
  <c r="E435" i="93"/>
  <c r="E436" i="93"/>
  <c r="E437" i="93"/>
  <c r="E438" i="93"/>
  <c r="E439" i="93"/>
  <c r="E440" i="93"/>
  <c r="E441" i="93"/>
  <c r="E442" i="93"/>
  <c r="E443" i="93"/>
  <c r="E444" i="93"/>
  <c r="E445" i="93"/>
  <c r="E446" i="93"/>
  <c r="E447" i="93"/>
  <c r="E448" i="93"/>
  <c r="E449" i="93"/>
  <c r="E450" i="93"/>
  <c r="E451" i="93"/>
  <c r="E452" i="93"/>
  <c r="E453" i="93"/>
  <c r="E454" i="93"/>
  <c r="E455" i="93"/>
  <c r="E456" i="93"/>
  <c r="E457" i="93"/>
  <c r="E458" i="93"/>
  <c r="E459" i="93"/>
  <c r="E460" i="93"/>
  <c r="E461" i="93"/>
  <c r="E462" i="93"/>
  <c r="E463" i="93"/>
  <c r="E464" i="93"/>
  <c r="E465" i="93"/>
  <c r="E466" i="93"/>
  <c r="E467" i="93"/>
  <c r="E468" i="93"/>
  <c r="E469" i="93"/>
  <c r="E470" i="93"/>
  <c r="E471" i="93"/>
  <c r="E472" i="93"/>
  <c r="E473" i="93"/>
  <c r="E474" i="93"/>
  <c r="E475" i="93"/>
  <c r="E476" i="93"/>
  <c r="E477" i="93"/>
  <c r="E478" i="93"/>
  <c r="E479" i="93"/>
  <c r="E480" i="93"/>
  <c r="E481" i="93"/>
  <c r="E482" i="93"/>
  <c r="E483" i="93"/>
  <c r="E484" i="93"/>
  <c r="E485" i="93"/>
  <c r="E486" i="93"/>
  <c r="E487" i="93"/>
  <c r="E488" i="93"/>
  <c r="E489" i="93"/>
  <c r="E490" i="93"/>
  <c r="E491" i="93"/>
  <c r="E492" i="93"/>
  <c r="E493" i="93"/>
  <c r="E494" i="93"/>
  <c r="E495" i="93"/>
  <c r="E496" i="93"/>
  <c r="E497" i="93"/>
  <c r="E498" i="93"/>
  <c r="E499" i="93"/>
  <c r="E500" i="93"/>
  <c r="E501" i="93"/>
  <c r="E502" i="93"/>
  <c r="E503" i="93"/>
  <c r="E504" i="93"/>
  <c r="E505" i="93"/>
  <c r="E506" i="93"/>
  <c r="E507" i="93"/>
  <c r="E508" i="93"/>
  <c r="E509" i="93"/>
  <c r="E510" i="93"/>
  <c r="E511" i="93"/>
  <c r="E512" i="93"/>
  <c r="E513" i="93"/>
  <c r="E514" i="93"/>
  <c r="E515" i="93"/>
  <c r="E516" i="93"/>
  <c r="E517" i="93"/>
  <c r="E518" i="93"/>
  <c r="E519" i="93"/>
  <c r="E520" i="93"/>
  <c r="E521" i="93"/>
  <c r="E522" i="93"/>
  <c r="E523" i="93"/>
  <c r="E524" i="93"/>
  <c r="E525" i="93"/>
  <c r="E526" i="93"/>
  <c r="E527" i="93"/>
  <c r="E528" i="93"/>
  <c r="E529" i="93"/>
  <c r="E530" i="93"/>
  <c r="E531" i="93"/>
  <c r="E532" i="93"/>
  <c r="E533" i="93"/>
  <c r="E534" i="93"/>
  <c r="E535" i="93"/>
  <c r="E536" i="93"/>
  <c r="E537" i="93"/>
  <c r="E538" i="93"/>
  <c r="E539" i="93"/>
  <c r="E540" i="93"/>
  <c r="E541" i="93"/>
  <c r="E542" i="93"/>
  <c r="E543" i="93"/>
  <c r="E544" i="93"/>
  <c r="E545" i="93"/>
  <c r="E546" i="93"/>
  <c r="E547" i="93"/>
  <c r="E548" i="93"/>
  <c r="E549" i="93"/>
  <c r="E550" i="93"/>
  <c r="E551" i="93"/>
  <c r="E552" i="93"/>
  <c r="E553" i="93"/>
  <c r="E554" i="93"/>
  <c r="E555" i="93"/>
  <c r="E556" i="93"/>
  <c r="E557" i="93"/>
  <c r="E558" i="93"/>
  <c r="E559" i="93"/>
  <c r="E560" i="93"/>
  <c r="E561" i="93"/>
  <c r="E562" i="93"/>
  <c r="E563" i="93"/>
  <c r="E564" i="93"/>
  <c r="E565" i="93"/>
  <c r="E566" i="93"/>
  <c r="E567" i="93"/>
  <c r="E568" i="93"/>
  <c r="E569" i="93"/>
  <c r="E570" i="93"/>
  <c r="E571" i="93"/>
  <c r="E572" i="93"/>
  <c r="E573" i="93"/>
  <c r="E574" i="93"/>
  <c r="E575" i="93"/>
  <c r="E576" i="93"/>
  <c r="E577" i="93"/>
  <c r="E578" i="93"/>
  <c r="E579" i="93"/>
  <c r="E580" i="93"/>
  <c r="E581" i="93"/>
  <c r="E582" i="93"/>
  <c r="E583" i="93"/>
  <c r="E584" i="93"/>
  <c r="E585" i="93"/>
  <c r="E586" i="93"/>
  <c r="E587" i="93"/>
  <c r="E588" i="93"/>
  <c r="E589" i="93"/>
  <c r="E590" i="93"/>
  <c r="E591" i="93"/>
  <c r="E592" i="93"/>
  <c r="E593" i="93"/>
  <c r="E594" i="93"/>
  <c r="E595" i="93"/>
  <c r="E596" i="93"/>
  <c r="E597" i="93"/>
  <c r="E598" i="93"/>
  <c r="E599" i="93"/>
  <c r="E600" i="93"/>
  <c r="E601" i="93"/>
  <c r="E602" i="93"/>
  <c r="E603" i="93"/>
  <c r="E604" i="93"/>
  <c r="E605" i="93"/>
  <c r="E606" i="93"/>
  <c r="E607" i="93"/>
  <c r="E608" i="93"/>
  <c r="E609" i="93"/>
  <c r="E610" i="93"/>
  <c r="E611" i="93"/>
  <c r="E612" i="93"/>
  <c r="E613" i="93"/>
  <c r="E614" i="93"/>
  <c r="E615" i="93"/>
  <c r="E616" i="93"/>
  <c r="E617" i="93"/>
  <c r="E618" i="93"/>
  <c r="E619" i="93"/>
  <c r="E620" i="93"/>
  <c r="E621" i="93"/>
  <c r="E622" i="93"/>
  <c r="E623" i="93"/>
  <c r="E624" i="93"/>
  <c r="E625" i="93"/>
  <c r="E626" i="93"/>
  <c r="E627" i="93"/>
  <c r="E628" i="93"/>
  <c r="E629" i="93"/>
  <c r="E630" i="93"/>
  <c r="E631" i="93"/>
  <c r="E632" i="93"/>
  <c r="E633" i="93"/>
  <c r="E634" i="93"/>
  <c r="E635" i="93"/>
  <c r="E636" i="93"/>
  <c r="E637" i="93"/>
  <c r="E638" i="93"/>
  <c r="E639" i="93"/>
  <c r="E640" i="93"/>
  <c r="E641" i="93"/>
  <c r="E642" i="93"/>
  <c r="E643" i="93"/>
  <c r="E644" i="93"/>
  <c r="E645" i="93"/>
  <c r="E646" i="93"/>
  <c r="E647" i="93"/>
  <c r="E648" i="93"/>
  <c r="E649" i="93"/>
  <c r="E650" i="93"/>
  <c r="E651" i="93"/>
  <c r="E652" i="93"/>
  <c r="E653" i="93"/>
  <c r="E654" i="93"/>
  <c r="E655" i="93"/>
  <c r="E656" i="93"/>
  <c r="E657" i="93"/>
  <c r="E658" i="93"/>
  <c r="E659" i="93"/>
  <c r="E660" i="93"/>
  <c r="E661" i="93"/>
  <c r="E662" i="93"/>
  <c r="E663" i="93"/>
  <c r="E664" i="93"/>
  <c r="E665" i="93"/>
  <c r="E666" i="93"/>
  <c r="E667" i="93"/>
  <c r="E668" i="93"/>
  <c r="E669" i="93"/>
  <c r="E670" i="93"/>
  <c r="E671" i="93"/>
  <c r="E672" i="93"/>
  <c r="E673" i="93"/>
  <c r="E674" i="93"/>
  <c r="E675" i="93"/>
  <c r="E676" i="93"/>
  <c r="E677" i="93"/>
  <c r="E678" i="93"/>
  <c r="E679" i="93"/>
  <c r="E680" i="93"/>
  <c r="E681" i="93"/>
  <c r="E682" i="93"/>
  <c r="E683" i="93"/>
  <c r="E684" i="93"/>
  <c r="E685" i="93"/>
  <c r="E686" i="93"/>
  <c r="E687" i="93"/>
  <c r="E688" i="93"/>
  <c r="E689" i="93"/>
  <c r="E690" i="93"/>
  <c r="E691" i="93"/>
  <c r="E692" i="93"/>
  <c r="E693" i="93"/>
  <c r="E694" i="93"/>
  <c r="E695" i="93"/>
  <c r="E696" i="93"/>
  <c r="E697" i="93"/>
  <c r="E698" i="93"/>
  <c r="E699" i="93"/>
  <c r="E700" i="93"/>
  <c r="E701" i="93"/>
  <c r="E702" i="93"/>
  <c r="E703" i="93"/>
  <c r="E704" i="93"/>
  <c r="E705" i="93"/>
  <c r="E706" i="93"/>
  <c r="E707" i="93"/>
  <c r="E708" i="93"/>
  <c r="E709" i="93"/>
  <c r="E710" i="93"/>
  <c r="E711" i="93"/>
  <c r="E712" i="93"/>
  <c r="E713" i="93"/>
  <c r="E714" i="93"/>
  <c r="E715" i="93"/>
  <c r="E716" i="93"/>
  <c r="E717" i="93"/>
  <c r="E718" i="93"/>
  <c r="E719" i="93"/>
  <c r="E720" i="93"/>
  <c r="E721" i="93"/>
  <c r="E722" i="93"/>
  <c r="E723" i="93"/>
  <c r="E724" i="93"/>
  <c r="E725" i="93"/>
  <c r="E726" i="93"/>
  <c r="E727" i="93"/>
  <c r="E728" i="93"/>
  <c r="E729" i="93"/>
  <c r="E730" i="93"/>
  <c r="E731" i="93"/>
  <c r="E732" i="93"/>
  <c r="E733" i="93"/>
  <c r="E734" i="93"/>
  <c r="E735" i="93"/>
  <c r="E736" i="93"/>
  <c r="E737" i="93"/>
  <c r="E738" i="93"/>
  <c r="E739" i="93"/>
  <c r="E740" i="93"/>
  <c r="E741" i="93"/>
  <c r="E742" i="93"/>
  <c r="E743" i="93"/>
  <c r="E744" i="93"/>
  <c r="E745" i="93"/>
  <c r="E746" i="93"/>
  <c r="E747" i="93"/>
  <c r="E748" i="93"/>
  <c r="E749" i="93"/>
  <c r="E750" i="93"/>
  <c r="E751" i="93"/>
  <c r="E752" i="93"/>
  <c r="E753" i="93"/>
  <c r="E754" i="93"/>
  <c r="E755" i="93"/>
  <c r="E756" i="93"/>
  <c r="E757" i="93"/>
  <c r="E758" i="93"/>
  <c r="E759" i="93"/>
  <c r="E760" i="93"/>
  <c r="E761" i="93"/>
  <c r="E762" i="93"/>
  <c r="E763" i="93"/>
  <c r="E764" i="93"/>
  <c r="E765" i="93"/>
  <c r="E766" i="93"/>
  <c r="E767" i="93"/>
  <c r="E768" i="93"/>
  <c r="E769" i="93"/>
  <c r="E770" i="93"/>
  <c r="E771" i="93"/>
  <c r="E772" i="93"/>
  <c r="E773" i="93"/>
  <c r="E774" i="93"/>
  <c r="E775" i="93"/>
  <c r="E776" i="93"/>
  <c r="E777" i="93"/>
  <c r="E778" i="93"/>
  <c r="E779" i="93"/>
  <c r="E780" i="93"/>
  <c r="E781" i="93"/>
  <c r="E782" i="93"/>
  <c r="E783" i="93"/>
  <c r="E784" i="93"/>
  <c r="E785" i="93"/>
  <c r="E786" i="93"/>
  <c r="E787" i="93"/>
  <c r="E788" i="93"/>
  <c r="E789" i="93"/>
  <c r="E790" i="93"/>
  <c r="E791" i="93"/>
  <c r="E792" i="93"/>
  <c r="E793" i="93"/>
  <c r="E794" i="93"/>
  <c r="E795" i="93"/>
  <c r="E796" i="93"/>
  <c r="E797" i="93"/>
  <c r="E798" i="93"/>
  <c r="E799" i="93"/>
  <c r="E800" i="93"/>
  <c r="E801" i="93"/>
  <c r="E802" i="93"/>
  <c r="E803" i="93"/>
  <c r="E804" i="93"/>
  <c r="E805" i="93"/>
  <c r="E806" i="93"/>
  <c r="E807" i="93"/>
  <c r="E808" i="93"/>
  <c r="E809" i="93"/>
  <c r="E810" i="93"/>
  <c r="E811" i="93"/>
  <c r="E812" i="93"/>
  <c r="E813" i="93"/>
  <c r="E814" i="93"/>
  <c r="E815" i="93"/>
  <c r="E816" i="93"/>
  <c r="E817" i="93"/>
  <c r="E818" i="93"/>
  <c r="E819" i="93"/>
  <c r="E820" i="93"/>
  <c r="E821" i="93"/>
  <c r="E822" i="93"/>
  <c r="E823" i="93"/>
  <c r="E824" i="93"/>
  <c r="E825" i="93"/>
  <c r="E826" i="93"/>
  <c r="E827" i="93"/>
  <c r="E828" i="93"/>
  <c r="E829" i="93"/>
  <c r="E830" i="93"/>
  <c r="E831" i="93"/>
  <c r="E832" i="93"/>
  <c r="E833" i="93"/>
  <c r="E834" i="93"/>
  <c r="E835" i="93"/>
  <c r="E836" i="93"/>
  <c r="E837" i="93"/>
  <c r="E838" i="93"/>
  <c r="E839" i="93"/>
  <c r="E840" i="93"/>
  <c r="E841" i="93"/>
  <c r="E842" i="93"/>
  <c r="E843" i="93"/>
  <c r="E844" i="93"/>
  <c r="E845" i="93"/>
  <c r="E846" i="93"/>
  <c r="E847" i="93"/>
  <c r="E848" i="93"/>
  <c r="E849" i="93"/>
  <c r="E850" i="93"/>
  <c r="E851" i="93"/>
  <c r="E852" i="93"/>
  <c r="E853" i="93"/>
  <c r="E854" i="93"/>
  <c r="E855" i="93"/>
  <c r="E856" i="93"/>
  <c r="E857" i="93"/>
  <c r="E858" i="93"/>
  <c r="E859" i="93"/>
  <c r="E860" i="93"/>
  <c r="E861" i="93"/>
  <c r="E862" i="93"/>
  <c r="E863" i="93"/>
  <c r="E864" i="93"/>
  <c r="E865" i="93"/>
  <c r="E866" i="93"/>
  <c r="E867" i="93"/>
  <c r="E868" i="93"/>
  <c r="E869" i="93"/>
  <c r="E870" i="93"/>
  <c r="E871" i="93"/>
  <c r="E872" i="93"/>
  <c r="E873" i="93"/>
  <c r="E874" i="93"/>
  <c r="E875" i="93"/>
  <c r="E876" i="93"/>
  <c r="E877" i="93"/>
  <c r="E878" i="93"/>
  <c r="E879" i="93"/>
  <c r="E880" i="93"/>
  <c r="E881" i="93"/>
  <c r="E882" i="93"/>
  <c r="E883" i="93"/>
  <c r="E884" i="93"/>
  <c r="E885" i="93"/>
  <c r="E886" i="93"/>
  <c r="E887" i="93"/>
  <c r="E888" i="93"/>
  <c r="E889" i="93"/>
  <c r="E890" i="93"/>
  <c r="E891" i="93"/>
  <c r="E892" i="93"/>
  <c r="E893" i="93"/>
  <c r="E894" i="93"/>
  <c r="E895" i="93"/>
  <c r="E896" i="93"/>
  <c r="E897" i="93"/>
  <c r="E898" i="93"/>
  <c r="E899" i="93"/>
  <c r="E900" i="93"/>
  <c r="E901" i="93"/>
  <c r="E902" i="93"/>
  <c r="E903" i="93"/>
  <c r="E904" i="93"/>
  <c r="E905" i="93"/>
  <c r="E906" i="93"/>
  <c r="E907" i="93"/>
  <c r="E908" i="93"/>
  <c r="E909" i="93"/>
  <c r="E910" i="93"/>
  <c r="E911" i="93"/>
  <c r="E912" i="93"/>
  <c r="E913" i="93"/>
  <c r="E914" i="93"/>
  <c r="E915" i="93"/>
  <c r="E916" i="93"/>
  <c r="E917" i="93"/>
  <c r="E918" i="93"/>
  <c r="E919" i="93"/>
  <c r="E920" i="93"/>
  <c r="E921" i="93"/>
  <c r="E922" i="93"/>
  <c r="E923" i="93"/>
  <c r="E924" i="93"/>
  <c r="E925" i="93"/>
  <c r="E926" i="93"/>
  <c r="E927" i="93"/>
  <c r="E928" i="93"/>
  <c r="E929" i="93"/>
  <c r="E930" i="93"/>
  <c r="E931" i="93"/>
  <c r="E932" i="93"/>
  <c r="E933" i="93"/>
  <c r="E934" i="93"/>
  <c r="E935" i="93"/>
  <c r="E936" i="93"/>
  <c r="E937" i="93"/>
  <c r="E938" i="93"/>
  <c r="E939" i="93"/>
  <c r="E940" i="93"/>
  <c r="E941" i="93"/>
  <c r="E942" i="93"/>
  <c r="E943" i="93"/>
  <c r="E944" i="93"/>
  <c r="E945" i="93"/>
  <c r="E946" i="93"/>
  <c r="E947" i="93"/>
  <c r="E948" i="93"/>
  <c r="E949" i="93"/>
  <c r="E950" i="93"/>
  <c r="E951" i="93"/>
  <c r="E952" i="93"/>
  <c r="E953" i="93"/>
  <c r="E954" i="93"/>
  <c r="E955" i="93"/>
  <c r="E956" i="93"/>
  <c r="E957" i="93"/>
  <c r="E958" i="93"/>
  <c r="E959" i="93"/>
  <c r="E960" i="93"/>
  <c r="E961" i="93"/>
  <c r="E962" i="93"/>
  <c r="E963" i="93"/>
  <c r="E964" i="93"/>
  <c r="E965" i="93"/>
  <c r="E966" i="93"/>
  <c r="E967" i="93"/>
  <c r="E968" i="93"/>
  <c r="E969" i="93"/>
  <c r="E970" i="93"/>
  <c r="E971" i="93"/>
  <c r="E972" i="93"/>
  <c r="E973" i="93"/>
  <c r="E974" i="93"/>
  <c r="E975" i="93"/>
  <c r="E976" i="93"/>
  <c r="E977" i="93"/>
  <c r="E978" i="93"/>
  <c r="E979" i="93"/>
  <c r="E980" i="93"/>
  <c r="E981" i="93"/>
  <c r="E982" i="93"/>
  <c r="E983" i="93"/>
  <c r="E984" i="93"/>
  <c r="E985" i="93"/>
  <c r="E986" i="93"/>
  <c r="E987" i="93"/>
  <c r="E988" i="93"/>
  <c r="E989" i="93"/>
  <c r="E990" i="93"/>
  <c r="E991" i="93"/>
  <c r="E992" i="93"/>
  <c r="E993" i="93"/>
  <c r="E994" i="93"/>
  <c r="E995" i="93"/>
  <c r="E996" i="93"/>
  <c r="E997" i="93"/>
  <c r="E998" i="93"/>
  <c r="E999" i="93"/>
  <c r="E1000" i="93"/>
  <c r="E1001" i="93"/>
  <c r="E1002" i="93"/>
  <c r="E1003" i="93"/>
  <c r="E1004" i="93"/>
  <c r="E1005" i="93"/>
  <c r="E1006" i="93"/>
  <c r="E1007" i="93"/>
  <c r="E1008" i="93"/>
  <c r="E1009" i="93"/>
  <c r="E1010" i="93"/>
  <c r="E1011" i="93"/>
  <c r="E1012" i="93"/>
  <c r="E1013" i="93"/>
  <c r="E1014" i="93"/>
  <c r="E1015" i="93"/>
  <c r="E1016" i="93"/>
  <c r="E1017" i="93"/>
  <c r="E1018" i="93"/>
  <c r="E1019" i="93"/>
  <c r="E1020" i="93"/>
  <c r="E1021" i="93"/>
  <c r="E1022" i="93"/>
  <c r="E1023" i="93"/>
  <c r="E1024" i="93"/>
  <c r="E1025" i="93"/>
  <c r="E1026" i="93"/>
  <c r="E1027" i="93"/>
  <c r="E1028" i="93"/>
  <c r="E1029" i="93"/>
  <c r="E1030" i="93"/>
  <c r="E1031" i="93"/>
  <c r="E1032" i="93"/>
  <c r="E1033" i="93"/>
  <c r="E1034" i="93"/>
  <c r="E1035" i="93"/>
  <c r="E1036" i="93"/>
  <c r="E1037" i="93"/>
  <c r="E1038" i="93"/>
  <c r="E1039" i="93"/>
  <c r="E1040" i="93"/>
  <c r="E1041" i="93"/>
  <c r="E1042" i="93"/>
  <c r="E1043" i="93"/>
  <c r="E1044" i="93"/>
  <c r="E1045" i="93"/>
  <c r="E1046" i="93"/>
  <c r="E1047" i="93"/>
  <c r="E1048" i="93"/>
  <c r="E1049" i="93"/>
  <c r="E1050" i="93"/>
  <c r="E1051" i="93"/>
  <c r="E1052" i="93"/>
  <c r="E1053" i="93"/>
  <c r="E1054" i="93"/>
  <c r="E1055" i="93"/>
  <c r="E1056" i="93"/>
  <c r="E1057" i="93"/>
  <c r="E1058" i="93"/>
  <c r="E1059" i="93"/>
  <c r="E1060" i="93"/>
  <c r="E1061" i="93"/>
  <c r="E1062" i="93"/>
  <c r="E1063" i="93"/>
  <c r="E1064" i="93"/>
  <c r="E1065" i="93"/>
  <c r="E1066" i="93"/>
  <c r="E1067" i="93"/>
  <c r="E1068" i="93"/>
  <c r="E1069" i="93"/>
  <c r="E1070" i="93"/>
  <c r="E1071" i="93"/>
  <c r="E1072" i="93"/>
  <c r="E1073" i="93"/>
  <c r="E1074" i="93"/>
  <c r="E1075" i="93"/>
  <c r="E1076" i="93"/>
  <c r="E1077" i="93"/>
  <c r="E1078" i="93"/>
  <c r="E1079" i="93"/>
  <c r="E1080" i="93"/>
  <c r="E1081" i="93"/>
  <c r="E1082" i="93"/>
  <c r="E1083" i="93"/>
  <c r="E1084" i="93"/>
  <c r="E1085" i="93"/>
  <c r="E1086" i="93"/>
  <c r="E1087" i="93"/>
  <c r="E1088" i="93"/>
  <c r="E1089" i="93"/>
  <c r="E1090" i="93"/>
  <c r="E1091" i="93"/>
  <c r="E1092" i="93"/>
  <c r="E1093" i="93"/>
  <c r="E1094" i="93"/>
  <c r="E1095" i="93"/>
  <c r="E1096" i="93"/>
  <c r="E1097" i="93"/>
  <c r="E1098" i="93"/>
  <c r="E1099" i="93"/>
  <c r="E1100" i="93"/>
  <c r="E1101" i="93"/>
  <c r="E1102" i="93"/>
  <c r="E1103" i="93"/>
  <c r="E1104" i="93"/>
  <c r="E1105" i="93"/>
  <c r="E1106" i="93"/>
  <c r="E1107" i="93"/>
  <c r="E1108" i="93"/>
  <c r="E1109" i="93"/>
  <c r="E1110" i="93"/>
  <c r="E1111" i="93"/>
  <c r="E1112" i="93"/>
  <c r="E1113" i="93"/>
  <c r="E1114" i="93"/>
  <c r="E1115" i="93"/>
  <c r="E1116" i="93"/>
  <c r="E1117" i="93"/>
  <c r="E1118" i="93"/>
  <c r="E1119" i="93"/>
  <c r="E1120" i="93"/>
  <c r="E1121" i="93"/>
  <c r="E1122" i="93"/>
  <c r="E1123" i="93"/>
  <c r="E1124" i="93"/>
  <c r="E1125" i="93"/>
  <c r="E1126" i="93"/>
  <c r="E1127" i="93"/>
  <c r="E1128" i="93"/>
  <c r="E1129" i="93"/>
  <c r="E1130" i="93"/>
  <c r="E1131" i="93"/>
  <c r="E1132" i="93"/>
  <c r="E1133" i="93"/>
  <c r="E1134" i="93"/>
  <c r="E1135" i="93"/>
  <c r="E1136" i="93"/>
  <c r="E1137" i="93"/>
  <c r="E1138" i="93"/>
  <c r="E1139" i="93"/>
  <c r="E1140" i="93"/>
  <c r="E1141" i="93"/>
  <c r="E1142" i="93"/>
  <c r="E1143" i="93"/>
  <c r="E1144" i="93"/>
  <c r="E1145" i="93"/>
  <c r="E1146" i="93"/>
  <c r="E1147" i="93"/>
  <c r="E1148" i="93"/>
  <c r="E1149" i="93"/>
  <c r="E1150" i="93"/>
  <c r="E1151" i="93"/>
  <c r="E1152" i="93"/>
  <c r="E1153" i="93"/>
  <c r="E1154" i="93"/>
  <c r="E1155" i="93"/>
  <c r="E1156" i="93"/>
  <c r="E1157" i="93"/>
  <c r="E1158" i="93"/>
  <c r="E1159" i="93"/>
  <c r="E1160" i="93"/>
  <c r="E1161" i="93"/>
  <c r="E1162" i="93"/>
  <c r="E1163" i="93"/>
  <c r="E1164" i="93"/>
  <c r="E1165" i="93"/>
  <c r="E1166" i="93"/>
  <c r="E1167" i="93"/>
  <c r="E1168" i="93"/>
  <c r="E1169" i="93"/>
  <c r="E1170" i="93"/>
  <c r="E1171" i="93"/>
  <c r="E1172" i="93"/>
  <c r="E1173" i="93"/>
  <c r="E1174" i="93"/>
  <c r="E1175" i="93"/>
  <c r="E1176" i="93"/>
  <c r="E1177" i="93"/>
  <c r="E1178" i="93"/>
  <c r="E1179" i="93"/>
  <c r="E1180" i="93"/>
  <c r="E1181" i="93"/>
  <c r="E1182" i="93"/>
  <c r="E1183" i="93"/>
  <c r="E1184" i="93"/>
  <c r="E1185" i="93"/>
  <c r="E1186" i="93"/>
  <c r="E1187" i="93"/>
  <c r="E1188" i="93"/>
  <c r="E1189" i="93"/>
  <c r="E1190" i="93"/>
  <c r="E1191" i="93"/>
  <c r="E1192" i="93"/>
  <c r="E1193" i="93"/>
  <c r="E1194" i="93"/>
  <c r="E1195" i="93"/>
  <c r="E1196" i="93"/>
  <c r="E1197" i="93"/>
  <c r="E1198" i="93"/>
  <c r="E1199" i="93"/>
  <c r="E1200" i="93"/>
  <c r="E1201" i="93"/>
  <c r="E1202" i="93"/>
  <c r="E1203" i="93"/>
  <c r="E1204" i="93"/>
  <c r="E1205" i="93"/>
  <c r="E1206" i="93"/>
  <c r="E1207" i="93"/>
  <c r="E1208" i="93"/>
  <c r="E1209" i="93"/>
  <c r="E1210" i="93"/>
  <c r="E1211" i="93"/>
  <c r="E1212" i="93"/>
  <c r="E1213" i="93"/>
  <c r="E1214" i="93"/>
  <c r="E1215" i="93"/>
  <c r="E1216" i="93"/>
  <c r="E1217" i="93"/>
  <c r="E1218" i="93"/>
  <c r="E1219" i="93"/>
  <c r="E1220" i="93"/>
  <c r="E1221" i="93"/>
  <c r="E1222" i="93"/>
  <c r="E1223" i="93"/>
  <c r="E1224" i="93"/>
  <c r="E1225" i="93"/>
  <c r="E1226" i="93"/>
  <c r="E1227" i="93"/>
  <c r="E1228" i="93"/>
  <c r="E1229" i="93"/>
  <c r="E1230" i="93"/>
  <c r="E1231" i="93"/>
  <c r="E1232" i="93"/>
  <c r="E1233" i="93"/>
  <c r="E1234" i="93"/>
  <c r="E1235" i="93"/>
  <c r="E1236" i="93"/>
  <c r="E1237" i="93"/>
  <c r="E1238" i="93"/>
  <c r="E1239" i="93"/>
  <c r="E1240" i="93"/>
  <c r="E1241" i="93"/>
  <c r="E1242" i="93"/>
  <c r="E1243" i="93"/>
  <c r="E1244" i="93"/>
  <c r="E1245" i="93"/>
  <c r="E1246" i="93"/>
  <c r="E1247" i="93"/>
  <c r="E1248" i="93"/>
  <c r="E1249" i="93"/>
  <c r="E1250" i="93"/>
  <c r="E1251" i="93"/>
  <c r="E1252" i="93"/>
  <c r="E1253" i="93"/>
  <c r="E1254" i="93"/>
  <c r="E1255" i="93"/>
  <c r="E1256" i="93"/>
  <c r="E1257" i="93"/>
  <c r="E1258" i="93"/>
  <c r="E1259" i="93"/>
  <c r="E1260" i="93"/>
  <c r="E1261" i="93"/>
  <c r="E1262" i="93"/>
  <c r="E1263" i="93"/>
  <c r="E1264" i="93"/>
  <c r="E1265" i="93"/>
  <c r="E1266" i="93"/>
  <c r="E1267" i="93"/>
  <c r="E1268" i="93"/>
  <c r="E1269" i="93"/>
  <c r="E1270" i="93"/>
  <c r="E1271" i="93"/>
  <c r="E1272" i="93"/>
  <c r="E1273" i="93"/>
  <c r="E1274" i="93"/>
  <c r="E1275" i="93"/>
  <c r="E1276" i="93"/>
  <c r="E1277" i="93"/>
  <c r="E1278" i="93"/>
  <c r="E1279" i="93"/>
  <c r="E1280" i="93"/>
  <c r="E1281" i="93"/>
  <c r="E1282" i="93"/>
  <c r="E1283" i="93"/>
  <c r="E1284" i="93"/>
  <c r="E1285" i="93"/>
  <c r="E1286" i="93"/>
  <c r="E1287" i="93"/>
  <c r="E1288" i="93"/>
  <c r="E1289" i="93"/>
  <c r="E1290" i="93"/>
  <c r="E1291" i="93"/>
  <c r="E1292" i="93"/>
  <c r="E1293" i="93"/>
  <c r="E1294" i="93"/>
  <c r="E1295" i="93"/>
  <c r="E1296" i="93"/>
  <c r="E1297" i="93"/>
  <c r="E1298" i="93"/>
  <c r="E1299" i="93"/>
  <c r="E1300" i="93"/>
  <c r="E1301" i="93"/>
  <c r="E1302" i="93"/>
  <c r="E1303" i="93"/>
  <c r="E1304" i="93"/>
  <c r="E1305" i="93"/>
  <c r="E1306" i="93"/>
  <c r="E1307" i="93"/>
  <c r="E1308" i="93"/>
  <c r="E1309" i="93"/>
  <c r="E1310" i="93"/>
  <c r="E1311" i="93"/>
  <c r="E1312" i="93"/>
  <c r="E1313" i="93"/>
  <c r="E1314" i="93"/>
  <c r="E1315" i="93"/>
  <c r="E1316" i="93"/>
  <c r="E1317" i="93"/>
  <c r="E1318" i="93"/>
  <c r="E1319" i="93"/>
  <c r="E1320" i="93"/>
  <c r="E1321" i="93"/>
  <c r="E1322" i="93"/>
  <c r="E1323" i="93"/>
  <c r="E1324" i="93"/>
  <c r="E1325" i="93"/>
  <c r="E1326" i="93"/>
  <c r="E1327" i="93"/>
  <c r="E1328" i="93"/>
  <c r="E1329" i="93"/>
  <c r="E1330" i="93"/>
  <c r="E1331" i="93"/>
  <c r="E1332" i="93"/>
  <c r="E1333" i="93"/>
  <c r="E1334" i="93"/>
  <c r="E1335" i="93"/>
  <c r="E1336" i="93"/>
  <c r="E1337" i="93"/>
  <c r="E1338" i="93"/>
  <c r="E1339" i="93"/>
  <c r="E1340" i="93"/>
  <c r="E1341" i="93"/>
  <c r="E1342" i="93"/>
  <c r="E1343" i="93"/>
  <c r="E1344" i="93"/>
  <c r="E1345" i="93"/>
  <c r="E1346" i="93"/>
  <c r="E1347" i="93"/>
  <c r="E1348" i="93"/>
  <c r="E1349" i="93"/>
  <c r="E1350" i="93"/>
  <c r="E1351" i="93"/>
  <c r="E1352" i="93"/>
  <c r="E1353" i="93"/>
  <c r="E1354" i="93"/>
  <c r="E1355" i="93"/>
  <c r="E1356" i="93"/>
  <c r="E1357" i="93"/>
  <c r="E1358" i="93"/>
  <c r="E1359" i="93"/>
  <c r="E1360" i="93"/>
  <c r="E1361" i="93"/>
  <c r="E1362" i="93"/>
  <c r="E1363" i="93"/>
  <c r="E1364" i="93"/>
  <c r="E1365" i="93"/>
  <c r="E1366" i="93"/>
  <c r="E1367" i="93"/>
  <c r="E1368" i="93"/>
  <c r="E1369" i="93"/>
  <c r="E1370" i="93"/>
  <c r="E1371" i="93"/>
  <c r="E1372" i="93"/>
  <c r="E1373" i="93"/>
  <c r="E1374" i="93"/>
  <c r="E1375" i="93"/>
  <c r="E1376" i="93"/>
  <c r="E1377" i="93"/>
  <c r="E1378" i="93"/>
  <c r="E1379" i="93"/>
  <c r="E1380" i="93"/>
  <c r="E1381" i="93"/>
  <c r="E1382" i="93"/>
  <c r="E1383" i="93"/>
  <c r="E1384" i="93"/>
  <c r="E1385" i="93"/>
  <c r="E1386" i="93"/>
  <c r="E1387" i="93"/>
  <c r="E1388" i="93"/>
  <c r="E1389" i="93"/>
  <c r="E1390" i="93"/>
  <c r="E1391" i="93"/>
  <c r="E1392" i="93"/>
  <c r="E1393" i="93"/>
  <c r="E1394" i="93"/>
  <c r="E1395" i="93"/>
  <c r="E1396" i="93"/>
  <c r="E1397" i="93"/>
  <c r="E1398" i="93"/>
  <c r="E1399" i="93"/>
  <c r="E1400" i="93"/>
  <c r="E1401" i="93"/>
  <c r="E1402" i="93"/>
  <c r="E1403" i="93"/>
  <c r="E1404" i="93"/>
  <c r="E1405" i="93"/>
  <c r="E1406" i="93"/>
  <c r="E1407" i="93"/>
  <c r="E1408" i="93"/>
  <c r="E1409" i="93"/>
  <c r="E1410" i="93"/>
  <c r="E1411" i="93"/>
  <c r="E1412" i="93"/>
  <c r="E1413" i="93"/>
  <c r="E1414" i="93"/>
  <c r="E1415" i="93"/>
  <c r="E1416" i="93"/>
  <c r="E1417" i="93"/>
  <c r="E1418" i="93"/>
  <c r="E1419" i="93"/>
  <c r="E1420" i="93"/>
  <c r="E1421" i="93"/>
  <c r="E1422" i="93"/>
  <c r="E1423" i="93"/>
  <c r="E1424" i="93"/>
  <c r="E1425" i="93"/>
  <c r="E1426" i="93"/>
  <c r="E1427" i="93"/>
  <c r="E1428" i="93"/>
  <c r="E1429" i="93"/>
  <c r="E1430" i="93"/>
  <c r="E1431" i="93"/>
  <c r="E1432" i="93"/>
  <c r="E1433" i="93"/>
  <c r="E1434" i="93"/>
  <c r="E1435" i="93"/>
  <c r="E1436" i="93"/>
  <c r="E1437" i="93"/>
  <c r="E1438" i="93"/>
  <c r="E1439" i="93"/>
  <c r="E1440" i="93"/>
  <c r="E1441" i="93"/>
  <c r="E1442" i="93"/>
  <c r="E1443" i="93"/>
  <c r="E1444" i="93"/>
  <c r="E1445" i="93"/>
  <c r="E1446" i="93"/>
  <c r="E1447" i="93"/>
  <c r="E1448" i="93"/>
  <c r="E1449" i="93"/>
  <c r="E1450" i="93"/>
  <c r="E1451" i="93"/>
  <c r="E1452" i="93"/>
  <c r="E1453" i="93"/>
  <c r="E1454" i="93"/>
  <c r="E1455" i="93"/>
  <c r="E1456" i="93"/>
  <c r="E1457" i="93"/>
  <c r="E1458" i="93"/>
  <c r="E1459" i="93"/>
  <c r="E1460" i="93"/>
  <c r="E1461" i="93"/>
  <c r="E1462" i="93"/>
  <c r="E1463" i="93"/>
  <c r="E1464" i="93"/>
  <c r="E1465" i="93"/>
  <c r="E1466" i="93"/>
  <c r="E1467" i="93"/>
  <c r="E1468" i="93"/>
  <c r="E1469" i="93"/>
  <c r="E1470" i="93"/>
  <c r="E1471" i="93"/>
  <c r="E1472" i="93"/>
  <c r="E1473" i="93"/>
  <c r="E1474" i="93"/>
  <c r="E1475" i="93"/>
  <c r="E1476" i="93"/>
  <c r="E1477" i="93"/>
  <c r="E1478" i="93"/>
  <c r="E1479" i="93"/>
  <c r="E1480" i="93"/>
  <c r="E1481" i="93"/>
  <c r="E1482" i="93"/>
  <c r="E1483" i="93"/>
  <c r="E1484" i="93"/>
  <c r="E1485" i="93"/>
  <c r="E1486" i="93"/>
  <c r="E1487" i="93"/>
  <c r="E1488" i="93"/>
  <c r="E1489" i="93"/>
  <c r="E1490" i="93"/>
  <c r="E1491" i="93"/>
  <c r="E1492" i="93"/>
  <c r="E1493" i="93"/>
  <c r="E1494" i="93"/>
  <c r="E1495" i="93"/>
  <c r="E1496" i="93"/>
  <c r="E1497" i="93"/>
  <c r="E1498" i="93"/>
  <c r="E1499" i="93"/>
  <c r="E1500" i="93"/>
  <c r="E1501" i="93"/>
  <c r="E1502" i="93"/>
  <c r="E1503" i="93"/>
  <c r="E1504" i="93"/>
  <c r="E1505" i="93"/>
  <c r="E1506" i="93"/>
  <c r="E1507" i="93"/>
  <c r="E1508" i="93"/>
  <c r="E1509" i="93"/>
  <c r="E1510" i="93"/>
  <c r="E1511" i="93"/>
  <c r="E1512" i="93"/>
  <c r="E1513" i="93"/>
  <c r="E1514" i="93"/>
  <c r="E1515" i="93"/>
  <c r="E1516" i="93"/>
  <c r="E1517" i="93"/>
  <c r="E1518" i="93"/>
  <c r="E1519" i="93"/>
  <c r="E1520" i="93"/>
  <c r="E1521" i="93"/>
  <c r="E1522" i="93"/>
  <c r="E1523" i="93"/>
  <c r="E1524" i="93"/>
  <c r="E1525" i="93"/>
  <c r="E1526" i="93"/>
  <c r="E1527" i="93"/>
  <c r="E1528" i="93"/>
  <c r="E1529" i="93"/>
  <c r="E1530" i="93"/>
  <c r="E1531" i="93"/>
  <c r="E1532" i="93"/>
  <c r="E1533" i="93"/>
  <c r="E1534" i="93"/>
  <c r="E1535" i="93"/>
  <c r="E1536" i="93"/>
  <c r="E1537" i="93"/>
  <c r="E1538" i="93"/>
  <c r="E1539" i="93"/>
  <c r="E1540" i="93"/>
  <c r="E1541" i="93"/>
  <c r="E1542" i="93"/>
  <c r="E1543" i="93"/>
  <c r="E1544" i="93"/>
  <c r="E1545" i="93"/>
  <c r="E1546" i="93"/>
  <c r="E1547" i="93"/>
  <c r="E1548" i="93"/>
  <c r="E1549" i="93"/>
  <c r="E1550" i="93"/>
  <c r="E1551" i="93"/>
  <c r="E1552" i="93"/>
  <c r="E1553" i="93"/>
  <c r="E1554" i="93"/>
  <c r="E1555" i="93"/>
  <c r="E1556" i="93"/>
  <c r="E1557" i="93"/>
  <c r="E1558" i="93"/>
  <c r="E1559" i="93"/>
  <c r="E1560" i="93"/>
  <c r="E1561" i="93"/>
  <c r="E1562" i="93"/>
  <c r="E1563" i="93"/>
  <c r="E1564" i="93"/>
  <c r="E1565" i="93"/>
  <c r="E1566" i="93"/>
  <c r="E1567" i="93"/>
  <c r="E1568" i="93"/>
  <c r="E1569" i="93"/>
  <c r="E1570" i="93"/>
  <c r="E1571" i="93"/>
  <c r="E1572" i="93"/>
  <c r="E1573" i="93"/>
  <c r="E1574" i="93"/>
  <c r="E1575" i="93"/>
  <c r="E1576" i="93"/>
  <c r="E1577" i="93"/>
  <c r="E1578" i="93"/>
  <c r="E1579" i="93"/>
  <c r="E1580" i="93"/>
  <c r="E1581" i="93"/>
  <c r="E1582" i="93"/>
  <c r="E1583" i="93"/>
  <c r="E1584" i="93"/>
  <c r="E1585" i="93"/>
  <c r="E1586" i="93"/>
  <c r="E1587" i="93"/>
  <c r="E1588" i="93"/>
  <c r="E1589" i="93"/>
  <c r="E1590" i="93"/>
  <c r="E1591" i="93"/>
  <c r="E1592" i="93"/>
  <c r="E1593" i="93"/>
  <c r="E1594" i="93"/>
  <c r="E1595" i="93"/>
  <c r="E1596" i="93"/>
  <c r="E1597" i="93"/>
  <c r="E1598" i="93"/>
  <c r="E1599" i="93"/>
  <c r="E1600" i="93"/>
  <c r="E1602" i="93"/>
  <c r="E1603" i="93"/>
  <c r="E1604" i="93"/>
  <c r="E1605" i="93"/>
  <c r="E1606" i="93"/>
  <c r="E1607" i="93"/>
  <c r="E1608" i="93"/>
  <c r="E1609" i="93"/>
  <c r="E1610" i="93"/>
  <c r="E1611" i="93"/>
  <c r="E1612" i="93"/>
  <c r="E1613" i="93"/>
  <c r="E1614" i="93"/>
  <c r="E1615" i="93"/>
  <c r="E1616" i="93"/>
  <c r="E1617" i="93"/>
  <c r="E1618" i="93"/>
  <c r="E1619" i="93"/>
  <c r="E1620" i="93"/>
  <c r="E1621" i="93"/>
  <c r="E1622" i="93"/>
  <c r="E1623" i="93"/>
  <c r="E1624" i="93"/>
  <c r="E1625" i="93"/>
  <c r="E1626" i="93"/>
  <c r="E1627" i="93"/>
  <c r="E1628" i="93"/>
  <c r="E1629" i="93"/>
  <c r="E1630" i="93"/>
  <c r="E1631" i="93"/>
  <c r="E1632" i="93"/>
  <c r="E1633" i="93"/>
  <c r="E1634" i="93"/>
  <c r="E1635" i="93"/>
  <c r="E1636" i="93"/>
  <c r="E1637" i="93"/>
  <c r="E1638" i="93"/>
  <c r="E1639" i="93"/>
  <c r="E1640" i="93"/>
  <c r="E1641" i="93"/>
  <c r="E1642" i="93"/>
  <c r="E1643" i="93"/>
  <c r="E1644" i="93"/>
  <c r="E1645" i="93"/>
  <c r="E1646" i="93"/>
  <c r="E1647" i="93"/>
  <c r="E1648" i="93"/>
  <c r="E1649" i="93"/>
  <c r="E1650" i="93"/>
  <c r="E1651" i="93"/>
  <c r="E1652" i="93"/>
  <c r="E1653" i="93"/>
  <c r="E1654" i="93"/>
  <c r="E1655" i="93"/>
  <c r="E1656" i="93"/>
  <c r="E1657" i="93"/>
  <c r="E1658" i="93"/>
  <c r="E1659" i="93"/>
  <c r="E1660" i="93"/>
  <c r="E1661" i="93"/>
  <c r="E1662" i="93"/>
  <c r="E1663" i="93"/>
  <c r="E1664" i="93"/>
  <c r="E1665" i="93"/>
  <c r="E1666" i="93"/>
  <c r="E1667" i="93"/>
  <c r="E1668" i="93"/>
  <c r="E1669" i="93"/>
  <c r="E1670" i="93"/>
  <c r="E1671" i="93"/>
  <c r="E1672" i="93"/>
  <c r="E1673" i="93"/>
  <c r="E1674" i="93"/>
  <c r="E1675" i="93"/>
  <c r="E1676" i="93"/>
  <c r="E1677" i="93"/>
  <c r="E1678" i="93"/>
  <c r="E1679" i="93"/>
  <c r="E1680" i="93"/>
  <c r="E1681" i="93"/>
  <c r="E1682" i="93"/>
  <c r="E1683" i="93"/>
  <c r="E1684" i="93"/>
  <c r="E1685" i="93"/>
  <c r="E1686" i="93"/>
  <c r="E1687" i="93"/>
  <c r="E1688" i="93"/>
  <c r="E1689" i="93"/>
  <c r="E1690" i="93"/>
  <c r="E1691" i="93"/>
  <c r="E1692" i="93"/>
  <c r="E1693" i="93"/>
  <c r="E1694" i="93"/>
  <c r="E1695" i="93"/>
  <c r="E1696" i="93"/>
  <c r="E1697" i="93"/>
  <c r="E1698" i="93"/>
  <c r="E1699" i="93"/>
  <c r="E1700" i="93"/>
  <c r="E1701" i="93"/>
  <c r="E1702" i="93"/>
  <c r="E1703" i="93"/>
  <c r="E1704" i="93"/>
  <c r="E1705" i="93"/>
  <c r="E1706" i="93"/>
  <c r="E1707" i="93"/>
  <c r="E1708" i="93"/>
  <c r="E1709" i="93"/>
  <c r="E1710" i="93"/>
  <c r="E1711" i="93"/>
  <c r="E1712" i="93"/>
  <c r="E1713" i="93"/>
  <c r="E1714" i="93"/>
  <c r="E1715" i="93"/>
  <c r="E1716" i="93"/>
  <c r="E1717" i="93"/>
  <c r="E1718" i="93"/>
  <c r="E1719" i="93"/>
  <c r="E1720" i="93"/>
  <c r="E1721" i="93"/>
  <c r="E1722" i="93"/>
  <c r="E1723" i="93"/>
  <c r="E1724" i="93"/>
  <c r="E1725" i="93"/>
  <c r="E1726" i="93"/>
  <c r="E1727" i="93"/>
  <c r="E1728" i="93"/>
  <c r="E1729" i="93"/>
  <c r="E1730" i="93"/>
  <c r="E1731" i="93"/>
  <c r="E1732" i="93"/>
  <c r="E1733" i="93"/>
  <c r="E1734" i="93"/>
  <c r="E1735" i="93"/>
  <c r="E1736" i="93"/>
  <c r="E1737" i="93"/>
  <c r="E1738" i="93"/>
  <c r="E1739" i="93"/>
  <c r="E1740" i="93"/>
  <c r="E1741" i="93"/>
  <c r="E1742" i="93"/>
  <c r="E1743" i="93"/>
  <c r="E1744" i="93"/>
  <c r="E1745" i="93"/>
  <c r="E1746" i="93"/>
  <c r="E1747" i="93"/>
  <c r="E1748" i="93"/>
  <c r="E1749" i="93"/>
  <c r="E1750" i="93"/>
  <c r="E1751" i="93"/>
  <c r="E1752" i="93"/>
  <c r="E1753" i="93"/>
  <c r="E1754" i="93"/>
  <c r="E1755" i="93"/>
  <c r="E1756" i="93"/>
  <c r="E1757" i="93"/>
  <c r="E1758" i="93"/>
  <c r="E1759" i="93"/>
  <c r="E1760" i="93"/>
  <c r="E1761" i="93"/>
  <c r="E1762" i="93"/>
  <c r="E1763" i="93"/>
  <c r="E1764" i="93"/>
  <c r="E1765" i="93"/>
  <c r="E1766" i="93"/>
  <c r="E1767" i="93"/>
  <c r="E1768" i="93"/>
  <c r="E1769" i="93"/>
  <c r="E1770" i="93"/>
  <c r="E1771" i="93"/>
  <c r="E1772" i="93"/>
  <c r="E1773" i="93"/>
  <c r="E1774" i="93"/>
  <c r="E1775" i="93"/>
  <c r="E1776" i="93"/>
  <c r="E1777" i="93"/>
  <c r="E1778" i="93"/>
  <c r="E1779" i="93"/>
  <c r="E1780" i="93"/>
  <c r="E1781" i="93"/>
  <c r="E1782" i="93"/>
  <c r="E1783" i="93"/>
  <c r="E1784" i="93"/>
  <c r="E1785" i="93"/>
  <c r="E1786" i="93"/>
  <c r="E1787" i="93"/>
  <c r="E1788" i="93"/>
  <c r="E1789" i="93"/>
  <c r="E1790" i="93"/>
  <c r="E1791" i="93"/>
  <c r="E1792" i="93"/>
  <c r="E1793" i="93"/>
  <c r="E1794" i="93"/>
  <c r="E1795" i="93"/>
  <c r="E1796" i="93"/>
  <c r="E1797" i="93"/>
  <c r="E1798" i="93"/>
  <c r="E1799" i="93"/>
  <c r="E1800" i="93"/>
  <c r="E1801" i="93"/>
  <c r="E1802" i="93"/>
  <c r="E1803" i="93"/>
  <c r="E1804" i="93"/>
  <c r="E1805" i="93"/>
  <c r="E1806" i="93"/>
  <c r="E1807" i="93"/>
  <c r="E1808" i="93"/>
  <c r="E1809" i="93"/>
  <c r="E1810" i="93"/>
  <c r="E1811" i="93"/>
  <c r="E1812" i="93"/>
  <c r="E1813" i="93"/>
  <c r="E1814" i="93"/>
  <c r="E1815" i="93"/>
  <c r="E1816" i="93"/>
  <c r="E1817" i="93"/>
  <c r="E1818" i="93"/>
  <c r="E1819" i="93"/>
  <c r="E1820" i="93"/>
  <c r="E1821" i="93"/>
  <c r="E1822" i="93"/>
  <c r="E1823" i="93"/>
  <c r="E1824" i="93"/>
  <c r="E1825" i="93"/>
  <c r="E1826" i="93"/>
  <c r="E1827" i="93"/>
  <c r="E1828" i="93"/>
  <c r="E1829" i="93"/>
  <c r="E1830" i="93"/>
  <c r="E1831" i="93"/>
  <c r="E1832" i="93"/>
  <c r="E1833" i="93"/>
  <c r="E1834" i="93"/>
  <c r="E1835" i="93"/>
  <c r="E1836" i="93"/>
  <c r="E1837" i="93"/>
  <c r="E1838" i="93"/>
  <c r="E1839" i="93"/>
  <c r="E1840" i="93"/>
  <c r="E1841" i="93"/>
  <c r="E1842" i="93"/>
  <c r="E1843" i="93"/>
  <c r="E1844" i="93"/>
  <c r="E1845" i="93"/>
  <c r="E1846" i="93"/>
  <c r="E1847" i="93"/>
  <c r="E1848" i="93"/>
  <c r="E1849" i="93"/>
  <c r="E1850" i="93"/>
  <c r="E1851" i="93"/>
  <c r="E1852" i="93"/>
  <c r="E1853" i="93"/>
  <c r="E1854" i="93"/>
  <c r="E1855" i="93"/>
  <c r="E1856" i="93"/>
  <c r="E1857" i="93"/>
  <c r="E1858" i="93"/>
  <c r="E1859" i="93"/>
  <c r="E1860" i="93"/>
  <c r="E1861" i="93"/>
  <c r="E1862" i="93"/>
  <c r="E1863" i="93"/>
  <c r="E1864" i="93"/>
  <c r="E1865" i="93"/>
  <c r="E1866" i="93"/>
  <c r="E1867" i="93"/>
  <c r="E1868" i="93"/>
  <c r="E1869" i="93"/>
  <c r="E1870" i="93"/>
  <c r="E1871" i="93"/>
  <c r="E1872" i="93"/>
  <c r="E1873" i="93"/>
  <c r="E1874" i="93"/>
  <c r="E1875" i="93"/>
  <c r="E1876" i="93"/>
  <c r="E1877" i="93"/>
  <c r="E1878" i="93"/>
  <c r="E1879" i="93"/>
  <c r="E1880" i="93"/>
  <c r="E1881" i="93"/>
  <c r="E1882" i="93"/>
  <c r="E1883" i="93"/>
  <c r="E1884" i="93"/>
  <c r="E1885" i="93"/>
  <c r="E1886" i="93"/>
  <c r="E1887" i="93"/>
  <c r="E1888" i="93"/>
  <c r="E1889" i="93"/>
  <c r="E1890" i="93"/>
  <c r="E1891" i="93"/>
  <c r="E1892" i="93"/>
  <c r="E1893" i="93"/>
  <c r="E1894" i="93"/>
  <c r="E1895" i="93"/>
  <c r="E1896" i="93"/>
  <c r="E1897" i="93"/>
  <c r="E1898" i="93"/>
  <c r="E1899" i="93"/>
  <c r="E1900" i="93"/>
  <c r="E1901" i="93"/>
  <c r="E1902" i="93"/>
  <c r="E1903" i="93"/>
  <c r="E1904" i="93"/>
  <c r="E1905" i="93"/>
  <c r="E1906" i="93"/>
  <c r="E1907" i="93"/>
  <c r="E1908" i="93"/>
  <c r="E1909" i="93"/>
  <c r="E1910" i="93"/>
  <c r="E1911" i="93"/>
  <c r="E1912" i="93"/>
  <c r="E1913" i="93"/>
  <c r="E1914" i="93"/>
  <c r="E1915" i="93"/>
  <c r="E1916" i="93"/>
  <c r="E1917" i="93"/>
  <c r="E1918" i="93"/>
  <c r="E1919" i="93"/>
  <c r="E1920" i="93"/>
  <c r="E1921" i="93"/>
  <c r="E1922" i="93"/>
  <c r="E1923" i="93"/>
  <c r="E1924" i="93"/>
  <c r="E1925" i="93"/>
  <c r="E1926" i="93"/>
  <c r="E1927" i="93"/>
  <c r="E1928" i="93"/>
  <c r="E1929" i="93"/>
  <c r="E1930" i="93"/>
  <c r="E1931" i="93"/>
  <c r="E1932" i="93"/>
  <c r="E1933" i="93"/>
  <c r="E1934" i="93"/>
  <c r="E1935" i="93"/>
  <c r="E1936" i="93"/>
  <c r="E1937" i="93"/>
  <c r="E1938" i="93"/>
  <c r="E1939" i="93"/>
  <c r="E1940" i="93"/>
  <c r="E1941" i="93"/>
  <c r="E1942" i="93"/>
  <c r="E1943" i="93"/>
  <c r="E1944" i="93"/>
  <c r="E1945" i="93"/>
  <c r="E1946" i="93"/>
  <c r="E1947" i="93"/>
  <c r="E1948" i="93"/>
  <c r="E1949" i="93"/>
  <c r="E1950" i="93"/>
  <c r="E1951" i="93"/>
  <c r="E1952" i="93"/>
  <c r="E1953" i="93"/>
  <c r="E1954" i="93"/>
  <c r="E1955" i="93"/>
  <c r="E1956" i="93"/>
  <c r="E1957" i="93"/>
  <c r="E1958" i="93"/>
  <c r="E1959" i="93"/>
  <c r="E1960" i="93"/>
  <c r="E1961" i="93"/>
  <c r="E1962" i="93"/>
  <c r="E1963" i="93"/>
  <c r="E1964" i="93"/>
  <c r="E1965" i="93"/>
  <c r="E1966" i="93"/>
  <c r="E1967" i="93"/>
  <c r="E1968" i="93"/>
  <c r="E1969" i="93"/>
  <c r="E1970" i="93"/>
  <c r="E1971" i="93"/>
  <c r="E1972" i="93"/>
  <c r="E1973" i="93"/>
  <c r="E1974" i="93"/>
  <c r="E1975" i="93"/>
  <c r="E1976" i="93"/>
  <c r="E1977" i="93"/>
  <c r="E1978" i="93"/>
  <c r="E1979" i="93"/>
  <c r="E1980" i="93"/>
  <c r="E1981" i="93"/>
  <c r="E1982" i="93"/>
  <c r="E1983" i="93"/>
  <c r="E1984" i="93"/>
  <c r="E1985" i="93"/>
  <c r="E1986" i="93"/>
  <c r="E1987" i="93"/>
  <c r="E1988" i="93"/>
  <c r="E1989" i="93"/>
  <c r="E1990" i="93"/>
  <c r="E1991" i="93"/>
  <c r="E1992" i="93"/>
  <c r="E1993" i="93"/>
  <c r="E1994" i="93"/>
  <c r="E1995" i="93"/>
  <c r="E1996" i="93"/>
  <c r="E1997" i="93"/>
  <c r="E1998" i="93"/>
  <c r="E1999" i="93"/>
  <c r="E2000" i="93"/>
  <c r="E2001" i="93"/>
  <c r="E2002" i="93"/>
  <c r="E2003" i="93"/>
  <c r="E3" i="93"/>
  <c r="R47" i="128" l="1"/>
  <c r="R22" i="127"/>
  <c r="R47" i="127" s="1"/>
  <c r="R27" i="101"/>
  <c r="R29" i="97"/>
  <c r="R31" i="97" s="1"/>
  <c r="R22" i="94"/>
  <c r="R29" i="99"/>
  <c r="R31" i="99" s="1"/>
  <c r="R18" i="96" l="1"/>
  <c r="R27" i="94"/>
  <c r="R29" i="101"/>
  <c r="R31" i="101" s="1"/>
  <c r="R22" i="96" l="1"/>
  <c r="R47" i="96" s="1"/>
  <c r="R29" i="94"/>
  <c r="R31" i="94" s="1"/>
  <c r="I10" i="126"/>
  <c r="I53" i="128"/>
  <c r="I13" i="94"/>
  <c r="I11" i="94"/>
  <c r="O15" i="94"/>
  <c r="K26" i="94"/>
  <c r="P15" i="94"/>
  <c r="I25" i="94"/>
  <c r="I14" i="94"/>
  <c r="L26" i="94"/>
  <c r="O26" i="94"/>
  <c r="N26" i="94"/>
  <c r="N15" i="94"/>
  <c r="J26" i="94"/>
  <c r="P26" i="94"/>
  <c r="J15" i="94"/>
  <c r="L15" i="94"/>
  <c r="I10" i="94"/>
  <c r="I26" i="94"/>
  <c r="I15" i="94"/>
  <c r="I22" i="94"/>
  <c r="M15" i="94"/>
  <c r="Q26" i="94"/>
  <c r="I17" i="94"/>
  <c r="Q15" i="94"/>
  <c r="M26" i="94"/>
  <c r="I16" i="94"/>
  <c r="I12" i="94"/>
  <c r="K15" i="94"/>
  <c r="J11" i="94" l="1"/>
  <c r="I23" i="94"/>
  <c r="I15" i="96"/>
  <c r="J53" i="128"/>
  <c r="I27" i="101"/>
  <c r="J17" i="94"/>
  <c r="I18" i="101"/>
  <c r="I21" i="94"/>
  <c r="I22" i="128"/>
  <c r="I12" i="96"/>
  <c r="I18" i="96"/>
  <c r="I11" i="96"/>
  <c r="I9" i="94"/>
  <c r="J16" i="94"/>
  <c r="J14" i="94"/>
  <c r="J10" i="94"/>
  <c r="J12" i="94"/>
  <c r="J25" i="94"/>
  <c r="I21" i="96"/>
  <c r="I17" i="96" l="1"/>
  <c r="I19" i="96"/>
  <c r="J23" i="94"/>
  <c r="J9" i="94"/>
  <c r="J10" i="126"/>
  <c r="K10" i="126"/>
  <c r="J15" i="96"/>
  <c r="K53" i="128"/>
  <c r="I22" i="127"/>
  <c r="I47" i="127" s="1"/>
  <c r="I51" i="127" s="1"/>
  <c r="J18" i="101"/>
  <c r="J22" i="128"/>
  <c r="J12" i="96"/>
  <c r="I10" i="96"/>
  <c r="I22" i="126"/>
  <c r="I47" i="126" s="1"/>
  <c r="I51" i="126" s="1"/>
  <c r="J21" i="96"/>
  <c r="J11" i="96"/>
  <c r="J21" i="94"/>
  <c r="K17" i="94"/>
  <c r="K13" i="94"/>
  <c r="K16" i="94"/>
  <c r="K11" i="94"/>
  <c r="K14" i="94"/>
  <c r="K12" i="94"/>
  <c r="K10" i="94"/>
  <c r="K25" i="94"/>
  <c r="I22" i="96" l="1"/>
  <c r="J19" i="96"/>
  <c r="J10" i="96"/>
  <c r="K23" i="94"/>
  <c r="K9" i="94"/>
  <c r="K18" i="101"/>
  <c r="K15" i="96"/>
  <c r="L53" i="128"/>
  <c r="I54" i="127"/>
  <c r="K22" i="128"/>
  <c r="J17" i="96"/>
  <c r="K21" i="96"/>
  <c r="J49" i="126"/>
  <c r="K12" i="96"/>
  <c r="K11" i="96"/>
  <c r="K21" i="94"/>
  <c r="L11" i="94"/>
  <c r="L10" i="94"/>
  <c r="L14" i="94"/>
  <c r="L16" i="94"/>
  <c r="L25" i="94"/>
  <c r="L12" i="94"/>
  <c r="L17" i="94"/>
  <c r="K10" i="96" l="1"/>
  <c r="K19" i="96"/>
  <c r="L23" i="94"/>
  <c r="L9" i="94"/>
  <c r="L10" i="126"/>
  <c r="M10" i="126"/>
  <c r="M53" i="128"/>
  <c r="L15" i="96"/>
  <c r="L18" i="101"/>
  <c r="L22" i="128"/>
  <c r="L12" i="96"/>
  <c r="L11" i="96"/>
  <c r="K17" i="96"/>
  <c r="L21" i="96"/>
  <c r="L21" i="94"/>
  <c r="L13" i="94"/>
  <c r="M16" i="94"/>
  <c r="M10" i="94"/>
  <c r="M11" i="94"/>
  <c r="M25" i="94"/>
  <c r="M14" i="94"/>
  <c r="M12" i="94"/>
  <c r="M17" i="94"/>
  <c r="M21" i="94"/>
  <c r="L10" i="96" l="1"/>
  <c r="L19" i="96"/>
  <c r="M23" i="94"/>
  <c r="M18" i="101"/>
  <c r="M9" i="94"/>
  <c r="N53" i="128"/>
  <c r="M15" i="96"/>
  <c r="M22" i="128"/>
  <c r="M17" i="96"/>
  <c r="M21" i="96"/>
  <c r="M11" i="96"/>
  <c r="L17" i="96"/>
  <c r="M12" i="96"/>
  <c r="M13" i="94"/>
  <c r="N17" i="94"/>
  <c r="N10" i="94"/>
  <c r="N25" i="94"/>
  <c r="N11" i="94"/>
  <c r="N16" i="94"/>
  <c r="N12" i="94"/>
  <c r="N14" i="94"/>
  <c r="M19" i="96" l="1"/>
  <c r="N23" i="94"/>
  <c r="M10" i="96"/>
  <c r="N9" i="94"/>
  <c r="N10" i="126"/>
  <c r="O10" i="126"/>
  <c r="N15" i="96"/>
  <c r="O53" i="128"/>
  <c r="P53" i="128" s="1"/>
  <c r="N18" i="101"/>
  <c r="N21" i="94"/>
  <c r="N22" i="128"/>
  <c r="N11" i="96"/>
  <c r="N21" i="96"/>
  <c r="N12" i="96"/>
  <c r="N13" i="94"/>
  <c r="O11" i="94"/>
  <c r="O14" i="94"/>
  <c r="O25" i="94"/>
  <c r="O17" i="94"/>
  <c r="O12" i="94"/>
  <c r="O16" i="94"/>
  <c r="O10" i="94"/>
  <c r="N17" i="96" l="1"/>
  <c r="N19" i="96"/>
  <c r="N10" i="96"/>
  <c r="O23" i="94"/>
  <c r="O9" i="94"/>
  <c r="Q10" i="126"/>
  <c r="P10" i="126"/>
  <c r="O15" i="96"/>
  <c r="Q53" i="128"/>
  <c r="O18" i="101"/>
  <c r="O22" i="128"/>
  <c r="O12" i="96"/>
  <c r="O11" i="96"/>
  <c r="O21" i="96"/>
  <c r="O21" i="94"/>
  <c r="O13" i="94"/>
  <c r="P25" i="94"/>
  <c r="Q16" i="94"/>
  <c r="P18" i="101"/>
  <c r="P16" i="94"/>
  <c r="Q14" i="94"/>
  <c r="P14" i="94"/>
  <c r="P12" i="94"/>
  <c r="Q17" i="94"/>
  <c r="P13" i="94"/>
  <c r="P17" i="94"/>
  <c r="P11" i="94"/>
  <c r="P10" i="94"/>
  <c r="Q10" i="94"/>
  <c r="P9" i="94"/>
  <c r="Q25" i="94"/>
  <c r="P21" i="94"/>
  <c r="O19" i="96" l="1"/>
  <c r="R53" i="128"/>
  <c r="O10" i="96"/>
  <c r="Q11" i="94"/>
  <c r="P23" i="94"/>
  <c r="P22" i="128"/>
  <c r="P15" i="96"/>
  <c r="Q9" i="94"/>
  <c r="Q18" i="101"/>
  <c r="P17" i="96"/>
  <c r="Q21" i="96"/>
  <c r="P21" i="96"/>
  <c r="P10" i="96"/>
  <c r="Q11" i="96"/>
  <c r="O17" i="96"/>
  <c r="P11" i="96"/>
  <c r="Q12" i="96"/>
  <c r="P12" i="96"/>
  <c r="Q13" i="94"/>
  <c r="Q21" i="94"/>
  <c r="Q15" i="96" l="1"/>
  <c r="P19" i="96"/>
  <c r="Q23" i="94"/>
  <c r="Q10" i="96"/>
  <c r="Q12" i="94"/>
  <c r="Q22" i="128"/>
  <c r="Q17" i="96"/>
  <c r="Q46" i="102"/>
  <c r="P46" i="102"/>
  <c r="O46" i="102"/>
  <c r="N46" i="102"/>
  <c r="M46" i="102"/>
  <c r="L46" i="102"/>
  <c r="K46" i="102"/>
  <c r="J46" i="102"/>
  <c r="I46" i="102"/>
  <c r="H46" i="102"/>
  <c r="Q39" i="102"/>
  <c r="P39" i="102"/>
  <c r="O39" i="102"/>
  <c r="N39" i="102"/>
  <c r="M39" i="102"/>
  <c r="L39" i="102"/>
  <c r="K39" i="102"/>
  <c r="J39" i="102"/>
  <c r="I39" i="102"/>
  <c r="H39" i="102"/>
  <c r="H26" i="102"/>
  <c r="Q27" i="101"/>
  <c r="P27" i="101"/>
  <c r="O27" i="101"/>
  <c r="N27" i="101"/>
  <c r="M27" i="101"/>
  <c r="L27" i="101"/>
  <c r="K27" i="101"/>
  <c r="J27" i="101"/>
  <c r="H27" i="101"/>
  <c r="I29" i="101"/>
  <c r="H18" i="101"/>
  <c r="Q27" i="99"/>
  <c r="P27" i="99"/>
  <c r="O27" i="99"/>
  <c r="N27" i="99"/>
  <c r="M27" i="99"/>
  <c r="L27" i="99"/>
  <c r="K27" i="99"/>
  <c r="J27" i="99"/>
  <c r="I27" i="99"/>
  <c r="Q18" i="99"/>
  <c r="P18" i="99"/>
  <c r="O18" i="99"/>
  <c r="N18" i="99"/>
  <c r="M18" i="99"/>
  <c r="L18" i="99"/>
  <c r="K18" i="99"/>
  <c r="J18" i="99"/>
  <c r="I18" i="99"/>
  <c r="H27" i="97"/>
  <c r="Q18" i="97"/>
  <c r="P18" i="97"/>
  <c r="O18" i="97"/>
  <c r="N18" i="97"/>
  <c r="M18" i="97"/>
  <c r="L18" i="97"/>
  <c r="K18" i="97"/>
  <c r="I18" i="97"/>
  <c r="H18" i="97"/>
  <c r="N18" i="94"/>
  <c r="M18" i="94"/>
  <c r="L18" i="94"/>
  <c r="K18" i="94"/>
  <c r="P18" i="94"/>
  <c r="O18" i="94"/>
  <c r="I18" i="94"/>
  <c r="F56" i="102"/>
  <c r="F58" i="102" s="1"/>
  <c r="E56" i="102"/>
  <c r="E58" i="102" s="1"/>
  <c r="D56" i="102"/>
  <c r="D58" i="102" s="1"/>
  <c r="C56" i="102"/>
  <c r="C58" i="102" s="1"/>
  <c r="F46" i="102"/>
  <c r="E46" i="102"/>
  <c r="D46" i="102"/>
  <c r="C46" i="102"/>
  <c r="F39" i="102"/>
  <c r="E39" i="102"/>
  <c r="D39" i="102"/>
  <c r="C39" i="102"/>
  <c r="F26" i="102"/>
  <c r="E26" i="102"/>
  <c r="D26" i="102"/>
  <c r="C26" i="102"/>
  <c r="F16" i="102"/>
  <c r="E16" i="102"/>
  <c r="D16" i="102"/>
  <c r="C16" i="102"/>
  <c r="F27" i="101"/>
  <c r="E27" i="101"/>
  <c r="D27" i="101"/>
  <c r="C27" i="101"/>
  <c r="F18" i="101"/>
  <c r="E18" i="101"/>
  <c r="D18" i="101"/>
  <c r="C18" i="101"/>
  <c r="F56" i="100"/>
  <c r="F58" i="100" s="1"/>
  <c r="E56" i="100"/>
  <c r="E58" i="100" s="1"/>
  <c r="D56" i="100"/>
  <c r="D58" i="100" s="1"/>
  <c r="C56" i="100"/>
  <c r="C58" i="100" s="1"/>
  <c r="F46" i="100"/>
  <c r="E46" i="100"/>
  <c r="D46" i="100"/>
  <c r="C46" i="100"/>
  <c r="F39" i="100"/>
  <c r="E39" i="100"/>
  <c r="D39" i="100"/>
  <c r="C39" i="100"/>
  <c r="F26" i="100"/>
  <c r="E26" i="100"/>
  <c r="D26" i="100"/>
  <c r="C26" i="100"/>
  <c r="F16" i="100"/>
  <c r="E16" i="100"/>
  <c r="D16" i="100"/>
  <c r="C16" i="100"/>
  <c r="F27" i="99"/>
  <c r="E27" i="99"/>
  <c r="D27" i="99"/>
  <c r="C27" i="99"/>
  <c r="F18" i="99"/>
  <c r="E18" i="99"/>
  <c r="D18" i="99"/>
  <c r="C18" i="99"/>
  <c r="F56" i="98"/>
  <c r="F58" i="98" s="1"/>
  <c r="E56" i="98"/>
  <c r="E58" i="98" s="1"/>
  <c r="D56" i="98"/>
  <c r="D58" i="98" s="1"/>
  <c r="C56" i="98"/>
  <c r="C58" i="98" s="1"/>
  <c r="F46" i="98"/>
  <c r="E46" i="98"/>
  <c r="D46" i="98"/>
  <c r="C46" i="98"/>
  <c r="F39" i="98"/>
  <c r="E39" i="98"/>
  <c r="D39" i="98"/>
  <c r="C39" i="98"/>
  <c r="F26" i="98"/>
  <c r="E26" i="98"/>
  <c r="D26" i="98"/>
  <c r="C26" i="98"/>
  <c r="F16" i="98"/>
  <c r="E16" i="98"/>
  <c r="D16" i="98"/>
  <c r="C16" i="98"/>
  <c r="F27" i="97"/>
  <c r="E27" i="97"/>
  <c r="D27" i="97"/>
  <c r="C27" i="97"/>
  <c r="F18" i="97"/>
  <c r="E18" i="97"/>
  <c r="D18" i="97"/>
  <c r="C18" i="97"/>
  <c r="H27" i="94"/>
  <c r="F27" i="94"/>
  <c r="E27" i="94"/>
  <c r="D27" i="94"/>
  <c r="C27" i="94"/>
  <c r="H18" i="94"/>
  <c r="F18" i="94"/>
  <c r="E18" i="94"/>
  <c r="D18" i="94"/>
  <c r="C18" i="94"/>
  <c r="Q19" i="96" l="1"/>
  <c r="Q18" i="94"/>
  <c r="I31" i="101"/>
  <c r="C28" i="98"/>
  <c r="O48" i="102"/>
  <c r="C48" i="100"/>
  <c r="D28" i="98"/>
  <c r="E28" i="102"/>
  <c r="F48" i="98"/>
  <c r="E48" i="102"/>
  <c r="F29" i="99"/>
  <c r="F31" i="99" s="1"/>
  <c r="F28" i="102"/>
  <c r="C48" i="98"/>
  <c r="C28" i="100"/>
  <c r="K29" i="101"/>
  <c r="Q29" i="99"/>
  <c r="J29" i="99"/>
  <c r="M29" i="99"/>
  <c r="O29" i="99"/>
  <c r="L29" i="99"/>
  <c r="C60" i="95"/>
  <c r="D28" i="100"/>
  <c r="E28" i="100"/>
  <c r="D48" i="102"/>
  <c r="L48" i="102"/>
  <c r="I29" i="99"/>
  <c r="D48" i="100"/>
  <c r="C48" i="102"/>
  <c r="Q29" i="101"/>
  <c r="I48" i="102"/>
  <c r="J48" i="102"/>
  <c r="D48" i="98"/>
  <c r="K29" i="99"/>
  <c r="N29" i="99"/>
  <c r="E28" i="98"/>
  <c r="D28" i="102"/>
  <c r="P29" i="99"/>
  <c r="L29" i="101"/>
  <c r="H29" i="97"/>
  <c r="K48" i="102"/>
  <c r="M48" i="102"/>
  <c r="N48" i="102"/>
  <c r="P48" i="102"/>
  <c r="Q48" i="102"/>
  <c r="H48" i="102"/>
  <c r="H29" i="101"/>
  <c r="J29" i="101"/>
  <c r="N29" i="101"/>
  <c r="O29" i="101"/>
  <c r="P29" i="101"/>
  <c r="M29" i="101"/>
  <c r="F28" i="100"/>
  <c r="E48" i="100"/>
  <c r="F48" i="100"/>
  <c r="F28" i="98"/>
  <c r="E48" i="98"/>
  <c r="F48" i="102"/>
  <c r="C28" i="102"/>
  <c r="C29" i="97"/>
  <c r="C31" i="97" s="1"/>
  <c r="D29" i="97"/>
  <c r="D31" i="97" s="1"/>
  <c r="E29" i="97"/>
  <c r="E31" i="97" s="1"/>
  <c r="C29" i="94"/>
  <c r="C31" i="94" s="1"/>
  <c r="D29" i="94"/>
  <c r="D31" i="94" s="1"/>
  <c r="C29" i="101"/>
  <c r="C31" i="101" s="1"/>
  <c r="D29" i="101"/>
  <c r="D31" i="101" s="1"/>
  <c r="E29" i="101"/>
  <c r="E31" i="101" s="1"/>
  <c r="F29" i="101"/>
  <c r="F31" i="101" s="1"/>
  <c r="E29" i="99"/>
  <c r="E31" i="99" s="1"/>
  <c r="C29" i="99"/>
  <c r="C31" i="99" s="1"/>
  <c r="D29" i="99"/>
  <c r="D31" i="99" s="1"/>
  <c r="F29" i="97"/>
  <c r="F31" i="97" s="1"/>
  <c r="H29" i="94"/>
  <c r="H31" i="94" s="1"/>
  <c r="E29" i="94"/>
  <c r="E31" i="94" s="1"/>
  <c r="F29" i="94"/>
  <c r="F31" i="94" s="1"/>
  <c r="M31" i="99" l="1"/>
  <c r="K31" i="101"/>
  <c r="N31" i="99"/>
  <c r="L31" i="101"/>
  <c r="O31" i="101"/>
  <c r="O31" i="99"/>
  <c r="J31" i="99"/>
  <c r="Q31" i="99"/>
  <c r="P31" i="99"/>
  <c r="J31" i="101"/>
  <c r="K31" i="99"/>
  <c r="Q31" i="101"/>
  <c r="M31" i="101"/>
  <c r="P31" i="101"/>
  <c r="N31" i="101"/>
  <c r="L31" i="99"/>
  <c r="H31" i="101"/>
  <c r="H56" i="100"/>
  <c r="H58" i="100" s="1"/>
  <c r="H31" i="97"/>
  <c r="H54" i="95"/>
  <c r="H57" i="95" s="1"/>
  <c r="H59" i="95" s="1"/>
  <c r="I31" i="99"/>
  <c r="C50" i="98"/>
  <c r="C59" i="98" s="1"/>
  <c r="E50" i="102"/>
  <c r="E59" i="102" s="1"/>
  <c r="G59" i="100"/>
  <c r="F60" i="95"/>
  <c r="C50" i="100"/>
  <c r="C59" i="100" s="1"/>
  <c r="D50" i="98"/>
  <c r="D59" i="98" s="1"/>
  <c r="G59" i="98"/>
  <c r="F50" i="102"/>
  <c r="F59" i="102" s="1"/>
  <c r="E60" i="95"/>
  <c r="F50" i="98"/>
  <c r="F59" i="98" s="1"/>
  <c r="C50" i="102"/>
  <c r="C59" i="102" s="1"/>
  <c r="D60" i="95"/>
  <c r="D50" i="102"/>
  <c r="D59" i="102" s="1"/>
  <c r="E50" i="100"/>
  <c r="E59" i="100" s="1"/>
  <c r="G59" i="102"/>
  <c r="G60" i="95"/>
  <c r="E50" i="98"/>
  <c r="E59" i="98" s="1"/>
  <c r="D50" i="100"/>
  <c r="D59" i="100" s="1"/>
  <c r="F50" i="100"/>
  <c r="F59" i="100" s="1"/>
  <c r="I26" i="102" l="1"/>
  <c r="H56" i="102"/>
  <c r="H58" i="102" s="1"/>
  <c r="H56" i="98"/>
  <c r="H58" i="98" s="1"/>
  <c r="I16" i="102" l="1"/>
  <c r="H16" i="102"/>
  <c r="J26" i="102"/>
  <c r="I56" i="102"/>
  <c r="I58" i="102" s="1"/>
  <c r="I56" i="100"/>
  <c r="I58" i="100" s="1"/>
  <c r="I28" i="102" l="1"/>
  <c r="I50" i="102" s="1"/>
  <c r="I59" i="102" s="1"/>
  <c r="H28" i="102"/>
  <c r="H50" i="102" s="1"/>
  <c r="H59" i="102" s="1"/>
  <c r="H16" i="100"/>
  <c r="K26" i="102"/>
  <c r="J56" i="102"/>
  <c r="J58" i="102" s="1"/>
  <c r="J56" i="100"/>
  <c r="J58" i="100" s="1"/>
  <c r="K56" i="100"/>
  <c r="K58" i="100" s="1"/>
  <c r="I16" i="100" l="1"/>
  <c r="L26" i="102"/>
  <c r="K56" i="102"/>
  <c r="K58" i="102" s="1"/>
  <c r="L56" i="100"/>
  <c r="L58" i="100" s="1"/>
  <c r="M26" i="102" l="1"/>
  <c r="J13" i="94"/>
  <c r="J18" i="97"/>
  <c r="L56" i="102"/>
  <c r="L58" i="102" s="1"/>
  <c r="M56" i="100"/>
  <c r="M58" i="100" s="1"/>
  <c r="N26" i="102" l="1"/>
  <c r="J18" i="94"/>
  <c r="J22" i="94"/>
  <c r="M56" i="102"/>
  <c r="M58" i="102" s="1"/>
  <c r="N56" i="100"/>
  <c r="N58" i="100" s="1"/>
  <c r="J22" i="127" l="1"/>
  <c r="J47" i="127" s="1"/>
  <c r="J51" i="127" s="1"/>
  <c r="J16" i="102" s="1"/>
  <c r="J18" i="96"/>
  <c r="J22" i="126"/>
  <c r="J47" i="126" s="1"/>
  <c r="J51" i="126" s="1"/>
  <c r="O26" i="102"/>
  <c r="K22" i="94"/>
  <c r="N56" i="102"/>
  <c r="N58" i="102" s="1"/>
  <c r="O56" i="100"/>
  <c r="O58" i="100" s="1"/>
  <c r="J54" i="127" l="1"/>
  <c r="J22" i="96"/>
  <c r="J16" i="100"/>
  <c r="K22" i="127"/>
  <c r="K47" i="127" s="1"/>
  <c r="J28" i="102"/>
  <c r="J50" i="102" s="1"/>
  <c r="J59" i="102" s="1"/>
  <c r="K49" i="126"/>
  <c r="K18" i="96"/>
  <c r="K22" i="126"/>
  <c r="K47" i="126" s="1"/>
  <c r="P26" i="102"/>
  <c r="R26" i="102"/>
  <c r="L22" i="94"/>
  <c r="O56" i="102"/>
  <c r="O58" i="102" s="1"/>
  <c r="P56" i="100"/>
  <c r="P58" i="100" s="1"/>
  <c r="K51" i="127" l="1"/>
  <c r="K22" i="96"/>
  <c r="Q56" i="100"/>
  <c r="Q58" i="100" s="1"/>
  <c r="R56" i="100"/>
  <c r="R58" i="100" s="1"/>
  <c r="L22" i="127"/>
  <c r="L47" i="127" s="1"/>
  <c r="K51" i="126"/>
  <c r="L18" i="96"/>
  <c r="L22" i="126"/>
  <c r="L47" i="126" s="1"/>
  <c r="Q26" i="102"/>
  <c r="M22" i="94"/>
  <c r="P56" i="102"/>
  <c r="P58" i="102" s="1"/>
  <c r="K54" i="127" l="1"/>
  <c r="L51" i="127"/>
  <c r="L22" i="96"/>
  <c r="Q56" i="102"/>
  <c r="Q58" i="102" s="1"/>
  <c r="R56" i="102"/>
  <c r="R58" i="102" s="1"/>
  <c r="K16" i="100"/>
  <c r="M22" i="127"/>
  <c r="M47" i="127" s="1"/>
  <c r="L49" i="126"/>
  <c r="L51" i="126" s="1"/>
  <c r="K16" i="102"/>
  <c r="M18" i="96"/>
  <c r="M22" i="126"/>
  <c r="M47" i="126" s="1"/>
  <c r="N22" i="94"/>
  <c r="M22" i="96" l="1"/>
  <c r="L16" i="102"/>
  <c r="L54" i="127"/>
  <c r="M51" i="127"/>
  <c r="N22" i="127"/>
  <c r="N47" i="127" s="1"/>
  <c r="K28" i="102"/>
  <c r="K50" i="102" s="1"/>
  <c r="K59" i="102" s="1"/>
  <c r="M49" i="126"/>
  <c r="M51" i="126" s="1"/>
  <c r="N18" i="96"/>
  <c r="N22" i="126"/>
  <c r="N47" i="126" s="1"/>
  <c r="O22" i="94"/>
  <c r="N22" i="96" l="1"/>
  <c r="L28" i="102"/>
  <c r="L50" i="102" s="1"/>
  <c r="L59" i="102" s="1"/>
  <c r="N51" i="127"/>
  <c r="M54" i="127"/>
  <c r="M16" i="102"/>
  <c r="O22" i="127"/>
  <c r="O47" i="127" s="1"/>
  <c r="L16" i="100"/>
  <c r="N49" i="126"/>
  <c r="N51" i="126" s="1"/>
  <c r="O18" i="96"/>
  <c r="O22" i="126"/>
  <c r="O47" i="126" s="1"/>
  <c r="P22" i="94"/>
  <c r="O22" i="96" l="1"/>
  <c r="O51" i="127"/>
  <c r="O54" i="127" s="1"/>
  <c r="N16" i="102"/>
  <c r="N54" i="127"/>
  <c r="P22" i="127"/>
  <c r="P47" i="127" s="1"/>
  <c r="M28" i="102"/>
  <c r="M50" i="102" s="1"/>
  <c r="M59" i="102" s="1"/>
  <c r="M16" i="100"/>
  <c r="O49" i="126"/>
  <c r="O51" i="126" s="1"/>
  <c r="P18" i="96"/>
  <c r="P22" i="126"/>
  <c r="P47" i="126" s="1"/>
  <c r="Q22" i="94"/>
  <c r="P22" i="96" l="1"/>
  <c r="O16" i="102"/>
  <c r="P51" i="127"/>
  <c r="Q22" i="127"/>
  <c r="Q47" i="127" s="1"/>
  <c r="N28" i="102"/>
  <c r="N50" i="102" s="1"/>
  <c r="N59" i="102" s="1"/>
  <c r="N16" i="100"/>
  <c r="P49" i="126"/>
  <c r="P51" i="126" s="1"/>
  <c r="Q18" i="96"/>
  <c r="Q22" i="126"/>
  <c r="Q47" i="126" s="1"/>
  <c r="Q22" i="96" l="1"/>
  <c r="O28" i="102"/>
  <c r="O50" i="102" s="1"/>
  <c r="O59" i="102" s="1"/>
  <c r="P16" i="100"/>
  <c r="P16" i="102"/>
  <c r="P54" i="127"/>
  <c r="Q51" i="127"/>
  <c r="R51" i="127" s="1"/>
  <c r="O16" i="100"/>
  <c r="Q49" i="126"/>
  <c r="Q51" i="126" s="1"/>
  <c r="R49" i="126" s="1"/>
  <c r="R51" i="126" s="1"/>
  <c r="R16" i="100" l="1"/>
  <c r="R54" i="127"/>
  <c r="R16" i="102"/>
  <c r="P28" i="102"/>
  <c r="P50" i="102" s="1"/>
  <c r="P59" i="102" s="1"/>
  <c r="Q54" i="127"/>
  <c r="Q16" i="102"/>
  <c r="R28" i="102" l="1"/>
  <c r="R50" i="102" s="1"/>
  <c r="R59" i="102" s="1"/>
  <c r="Q28" i="102"/>
  <c r="Q50" i="102" s="1"/>
  <c r="Q59" i="102" s="1"/>
  <c r="Q16" i="100"/>
  <c r="H54" i="126" l="1"/>
  <c r="H20" i="95"/>
  <c r="I53" i="126"/>
  <c r="I20" i="95" s="1"/>
  <c r="I54" i="126" l="1"/>
  <c r="I26" i="100"/>
  <c r="I28" i="100" s="1"/>
  <c r="I50" i="100" s="1"/>
  <c r="I59" i="100" s="1"/>
  <c r="H26" i="100"/>
  <c r="H28" i="100" s="1"/>
  <c r="H50" i="100" s="1"/>
  <c r="H59" i="100" s="1"/>
  <c r="J53" i="126"/>
  <c r="J20" i="95" l="1"/>
  <c r="K53" i="126"/>
  <c r="J54" i="126"/>
  <c r="K20" i="95" l="1"/>
  <c r="L53" i="126"/>
  <c r="K54" i="126"/>
  <c r="J26" i="100"/>
  <c r="J28" i="100" s="1"/>
  <c r="J50" i="100" s="1"/>
  <c r="J59" i="100" s="1"/>
  <c r="L54" i="126" l="1"/>
  <c r="L20" i="95"/>
  <c r="M53" i="126"/>
  <c r="K26" i="100"/>
  <c r="K28" i="100" s="1"/>
  <c r="K50" i="100" s="1"/>
  <c r="K59" i="100" s="1"/>
  <c r="M54" i="126" l="1"/>
  <c r="M20" i="95"/>
  <c r="N53" i="126"/>
  <c r="L26" i="100"/>
  <c r="L28" i="100" s="1"/>
  <c r="L50" i="100" s="1"/>
  <c r="L59" i="100" s="1"/>
  <c r="M26" i="100" l="1"/>
  <c r="M28" i="100" s="1"/>
  <c r="M50" i="100" s="1"/>
  <c r="M59" i="100" s="1"/>
  <c r="N20" i="95"/>
  <c r="N54" i="126"/>
  <c r="O53" i="126"/>
  <c r="O54" i="126" l="1"/>
  <c r="P53" i="126"/>
  <c r="O20" i="95"/>
  <c r="N26" i="100"/>
  <c r="N28" i="100" s="1"/>
  <c r="N50" i="100" s="1"/>
  <c r="N59" i="100" s="1"/>
  <c r="O26" i="100" l="1"/>
  <c r="O28" i="100" s="1"/>
  <c r="O50" i="100" s="1"/>
  <c r="O59" i="100" s="1"/>
  <c r="Q53" i="126"/>
  <c r="R53" i="126" s="1"/>
  <c r="P54" i="126"/>
  <c r="P20" i="95"/>
  <c r="R54" i="126" l="1"/>
  <c r="P26" i="100"/>
  <c r="P28" i="100" s="1"/>
  <c r="P50" i="100" s="1"/>
  <c r="P59" i="100" s="1"/>
  <c r="Q54" i="126"/>
  <c r="R20" i="95" l="1"/>
  <c r="R26" i="100"/>
  <c r="R28" i="100" s="1"/>
  <c r="R50" i="100" s="1"/>
  <c r="R59" i="100" s="1"/>
  <c r="Q20" i="95"/>
  <c r="Q26" i="100"/>
  <c r="Q28" i="100" s="1"/>
  <c r="Q50" i="100" s="1"/>
  <c r="Q59" i="100" s="1"/>
  <c r="H23" i="95" l="1"/>
  <c r="H27" i="95" s="1"/>
  <c r="L31" i="96"/>
  <c r="J31" i="96"/>
  <c r="Q31" i="96"/>
  <c r="K35" i="128"/>
  <c r="K47" i="128" s="1"/>
  <c r="N35" i="128"/>
  <c r="N47" i="128" s="1"/>
  <c r="I35" i="128"/>
  <c r="I47" i="128" s="1"/>
  <c r="M35" i="128"/>
  <c r="M47" i="128" s="1"/>
  <c r="P31" i="96"/>
  <c r="O35" i="128"/>
  <c r="O47" i="128" s="1"/>
  <c r="N31" i="96"/>
  <c r="J35" i="128"/>
  <c r="J47" i="128" s="1"/>
  <c r="Q35" i="128"/>
  <c r="Q47" i="128" s="1"/>
  <c r="K31" i="96"/>
  <c r="L35" i="128"/>
  <c r="L47" i="128" s="1"/>
  <c r="H31" i="96"/>
  <c r="H35" i="96" s="1"/>
  <c r="H47" i="96" s="1"/>
  <c r="H51" i="96" s="1"/>
  <c r="P35" i="128"/>
  <c r="P47" i="128" s="1"/>
  <c r="M31" i="96"/>
  <c r="O31" i="96"/>
  <c r="I31" i="96"/>
  <c r="H35" i="128"/>
  <c r="H47" i="128" s="1"/>
  <c r="H51" i="128" s="1"/>
  <c r="P35" i="96" l="1"/>
  <c r="P47" i="96" s="1"/>
  <c r="Q35" i="96"/>
  <c r="Q47" i="96" s="1"/>
  <c r="J35" i="96"/>
  <c r="J47" i="96" s="1"/>
  <c r="L35" i="96"/>
  <c r="L47" i="96" s="1"/>
  <c r="K35" i="96"/>
  <c r="K47" i="96" s="1"/>
  <c r="O35" i="96"/>
  <c r="O47" i="96" s="1"/>
  <c r="M35" i="96"/>
  <c r="M47" i="96" s="1"/>
  <c r="N35" i="96"/>
  <c r="N47" i="96" s="1"/>
  <c r="I35" i="96"/>
  <c r="I47" i="96" s="1"/>
  <c r="H54" i="128"/>
  <c r="H54" i="96"/>
  <c r="I49" i="96"/>
  <c r="I51" i="128"/>
  <c r="P24" i="94"/>
  <c r="P27" i="97"/>
  <c r="O24" i="94"/>
  <c r="O27" i="97"/>
  <c r="N24" i="94"/>
  <c r="N27" i="97"/>
  <c r="M24" i="94"/>
  <c r="M27" i="97"/>
  <c r="L27" i="97"/>
  <c r="L24" i="94"/>
  <c r="K24" i="94"/>
  <c r="K27" i="97"/>
  <c r="J24" i="94"/>
  <c r="J27" i="97"/>
  <c r="I24" i="94"/>
  <c r="I27" i="97"/>
  <c r="H26" i="98"/>
  <c r="Q24" i="94"/>
  <c r="Q27" i="97"/>
  <c r="H11" i="95" l="1"/>
  <c r="H17" i="95" s="1"/>
  <c r="H29" i="95" s="1"/>
  <c r="H51" i="95" s="1"/>
  <c r="N27" i="94"/>
  <c r="O27" i="94"/>
  <c r="J27" i="94"/>
  <c r="L27" i="94"/>
  <c r="I27" i="94"/>
  <c r="M27" i="94"/>
  <c r="K27" i="94"/>
  <c r="Q27" i="94"/>
  <c r="P27" i="94"/>
  <c r="I23" i="95"/>
  <c r="I27" i="95" s="1"/>
  <c r="Q29" i="97"/>
  <c r="Q31" i="97" s="1"/>
  <c r="I26" i="98"/>
  <c r="I51" i="96"/>
  <c r="I54" i="128"/>
  <c r="J51" i="128"/>
  <c r="K51" i="128" s="1"/>
  <c r="H16" i="98"/>
  <c r="M29" i="97"/>
  <c r="I29" i="97"/>
  <c r="N29" i="97"/>
  <c r="J29" i="97"/>
  <c r="K29" i="97"/>
  <c r="O29" i="97"/>
  <c r="P29" i="97"/>
  <c r="L29" i="97"/>
  <c r="L29" i="94" l="1"/>
  <c r="L31" i="94" s="1"/>
  <c r="J26" i="98"/>
  <c r="N29" i="94"/>
  <c r="N31" i="94" s="1"/>
  <c r="J29" i="94"/>
  <c r="J31" i="94" s="1"/>
  <c r="I11" i="95"/>
  <c r="I17" i="95" s="1"/>
  <c r="I29" i="95" s="1"/>
  <c r="I51" i="95" s="1"/>
  <c r="I29" i="94"/>
  <c r="I31" i="94" s="1"/>
  <c r="O29" i="94"/>
  <c r="O31" i="94" s="1"/>
  <c r="K29" i="94"/>
  <c r="K31" i="94" s="1"/>
  <c r="Q29" i="94"/>
  <c r="Q31" i="94" s="1"/>
  <c r="M29" i="94"/>
  <c r="M31" i="94" s="1"/>
  <c r="P29" i="94"/>
  <c r="P31" i="94" s="1"/>
  <c r="J23" i="95"/>
  <c r="J27" i="95" s="1"/>
  <c r="M31" i="97"/>
  <c r="J31" i="97"/>
  <c r="K31" i="97"/>
  <c r="J49" i="96"/>
  <c r="H28" i="98"/>
  <c r="H50" i="98" s="1"/>
  <c r="I54" i="96"/>
  <c r="H60" i="95"/>
  <c r="I16" i="98"/>
  <c r="J54" i="128"/>
  <c r="L31" i="97"/>
  <c r="O31" i="97"/>
  <c r="N31" i="97"/>
  <c r="P31" i="97"/>
  <c r="I31" i="97"/>
  <c r="I54" i="95"/>
  <c r="I57" i="95" s="1"/>
  <c r="I59" i="95" s="1"/>
  <c r="K54" i="128"/>
  <c r="L51" i="128"/>
  <c r="K26" i="98" l="1"/>
  <c r="K11" i="95"/>
  <c r="K17" i="95" s="1"/>
  <c r="J11" i="95"/>
  <c r="J17" i="95" s="1"/>
  <c r="J29" i="95" s="1"/>
  <c r="J51" i="95" s="1"/>
  <c r="J51" i="96"/>
  <c r="J54" i="96" s="1"/>
  <c r="K23" i="95"/>
  <c r="K27" i="95" s="1"/>
  <c r="J16" i="98"/>
  <c r="J28" i="98" s="1"/>
  <c r="J50" i="98" s="1"/>
  <c r="H59" i="98"/>
  <c r="I28" i="98"/>
  <c r="I50" i="98" s="1"/>
  <c r="I56" i="98"/>
  <c r="I58" i="98" s="1"/>
  <c r="J54" i="95"/>
  <c r="J57" i="95" s="1"/>
  <c r="J59" i="95" s="1"/>
  <c r="M51" i="128"/>
  <c r="L54" i="128"/>
  <c r="K16" i="98"/>
  <c r="K29" i="95" l="1"/>
  <c r="K51" i="95" s="1"/>
  <c r="K49" i="96"/>
  <c r="L11" i="95"/>
  <c r="L17" i="95" s="1"/>
  <c r="L23" i="95"/>
  <c r="L27" i="95" s="1"/>
  <c r="L26" i="98"/>
  <c r="I60" i="95"/>
  <c r="I59" i="98"/>
  <c r="J56" i="98"/>
  <c r="J58" i="98" s="1"/>
  <c r="J59" i="98" s="1"/>
  <c r="K54" i="95"/>
  <c r="K57" i="95" s="1"/>
  <c r="K59" i="95" s="1"/>
  <c r="L16" i="98"/>
  <c r="K28" i="98"/>
  <c r="K50" i="98" s="1"/>
  <c r="N51" i="128"/>
  <c r="M54" i="128"/>
  <c r="K51" i="96" l="1"/>
  <c r="K54" i="96" s="1"/>
  <c r="L29" i="95"/>
  <c r="L51" i="95" s="1"/>
  <c r="M11" i="95"/>
  <c r="M17" i="95" s="1"/>
  <c r="M23" i="95"/>
  <c r="M27" i="95" s="1"/>
  <c r="M26" i="98"/>
  <c r="J60" i="95"/>
  <c r="K60" i="95"/>
  <c r="K56" i="98"/>
  <c r="K58" i="98" s="1"/>
  <c r="K59" i="98" s="1"/>
  <c r="L54" i="95"/>
  <c r="L57" i="95" s="1"/>
  <c r="L59" i="95" s="1"/>
  <c r="M16" i="98"/>
  <c r="O51" i="128"/>
  <c r="N54" i="128"/>
  <c r="L28" i="98"/>
  <c r="L50" i="98" s="1"/>
  <c r="L49" i="96" l="1"/>
  <c r="L51" i="96" s="1"/>
  <c r="M49" i="96" s="1"/>
  <c r="M51" i="96" s="1"/>
  <c r="M29" i="95"/>
  <c r="M51" i="95" s="1"/>
  <c r="N11" i="95"/>
  <c r="N17" i="95" s="1"/>
  <c r="N23" i="95"/>
  <c r="N27" i="95" s="1"/>
  <c r="N26" i="98"/>
  <c r="L56" i="98"/>
  <c r="L58" i="98" s="1"/>
  <c r="L59" i="98" s="1"/>
  <c r="M54" i="95"/>
  <c r="M57" i="95" s="1"/>
  <c r="M59" i="95" s="1"/>
  <c r="P51" i="128"/>
  <c r="O54" i="128"/>
  <c r="N16" i="98"/>
  <c r="M28" i="98"/>
  <c r="M50" i="98" s="1"/>
  <c r="L54" i="96" l="1"/>
  <c r="N29" i="95"/>
  <c r="N51" i="95" s="1"/>
  <c r="O11" i="95"/>
  <c r="O17" i="95" s="1"/>
  <c r="N49" i="96"/>
  <c r="M54" i="96"/>
  <c r="O23" i="95"/>
  <c r="O27" i="95" s="1"/>
  <c r="L60" i="95"/>
  <c r="O26" i="98"/>
  <c r="M56" i="98"/>
  <c r="M58" i="98" s="1"/>
  <c r="M59" i="98" s="1"/>
  <c r="N54" i="95"/>
  <c r="N57" i="95" s="1"/>
  <c r="N59" i="95" s="1"/>
  <c r="P54" i="128"/>
  <c r="Q51" i="128"/>
  <c r="R51" i="128" s="1"/>
  <c r="O16" i="98"/>
  <c r="N28" i="98"/>
  <c r="N50" i="98" s="1"/>
  <c r="P26" i="98" l="1"/>
  <c r="O29" i="95"/>
  <c r="O51" i="95" s="1"/>
  <c r="P11" i="95"/>
  <c r="P17" i="95" s="1"/>
  <c r="N51" i="96"/>
  <c r="R54" i="128"/>
  <c r="P23" i="95"/>
  <c r="P27" i="95" s="1"/>
  <c r="M60" i="95"/>
  <c r="N56" i="98"/>
  <c r="N58" i="98" s="1"/>
  <c r="N59" i="98" s="1"/>
  <c r="O54" i="95"/>
  <c r="O57" i="95" s="1"/>
  <c r="O59" i="95" s="1"/>
  <c r="Q54" i="128"/>
  <c r="P16" i="98"/>
  <c r="O28" i="98"/>
  <c r="O50" i="98" s="1"/>
  <c r="P29" i="95" l="1"/>
  <c r="P51" i="95" s="1"/>
  <c r="Q11" i="95"/>
  <c r="Q17" i="95" s="1"/>
  <c r="N54" i="96"/>
  <c r="O49" i="96"/>
  <c r="Q23" i="95"/>
  <c r="Q27" i="95" s="1"/>
  <c r="R16" i="98"/>
  <c r="R11" i="95"/>
  <c r="R17" i="95" s="1"/>
  <c r="N60" i="95"/>
  <c r="Q26" i="98"/>
  <c r="O56" i="98"/>
  <c r="O58" i="98" s="1"/>
  <c r="O59" i="98" s="1"/>
  <c r="P54" i="95"/>
  <c r="P57" i="95" s="1"/>
  <c r="P59" i="95" s="1"/>
  <c r="Q16" i="98"/>
  <c r="P28" i="98"/>
  <c r="P50" i="98" s="1"/>
  <c r="Q29" i="95" l="1"/>
  <c r="Q51" i="95" s="1"/>
  <c r="O51" i="96"/>
  <c r="R23" i="95"/>
  <c r="R27" i="95" s="1"/>
  <c r="R29" i="95" s="1"/>
  <c r="R51" i="95" s="1"/>
  <c r="R26" i="98"/>
  <c r="R28" i="98" s="1"/>
  <c r="R50" i="98" s="1"/>
  <c r="O60" i="95"/>
  <c r="P56" i="98"/>
  <c r="P58" i="98" s="1"/>
  <c r="P59" i="98" s="1"/>
  <c r="Q28" i="98"/>
  <c r="Q50" i="98" s="1"/>
  <c r="O54" i="96" l="1"/>
  <c r="P49" i="96"/>
  <c r="Q54" i="95"/>
  <c r="Q57" i="95" s="1"/>
  <c r="Q59" i="95" s="1"/>
  <c r="P60" i="95"/>
  <c r="Q56" i="98"/>
  <c r="Q58" i="98" s="1"/>
  <c r="Q59" i="98" s="1"/>
  <c r="P51" i="96" l="1"/>
  <c r="R54" i="95"/>
  <c r="R57" i="95" s="1"/>
  <c r="R59" i="95" s="1"/>
  <c r="R60" i="95" s="1"/>
  <c r="R56" i="98"/>
  <c r="R58" i="98" s="1"/>
  <c r="R59" i="98" s="1"/>
  <c r="Q60" i="95"/>
  <c r="Q49" i="96" l="1"/>
  <c r="P54" i="96"/>
  <c r="Q51" i="96" l="1"/>
  <c r="R49" i="96" l="1"/>
  <c r="Q54" i="96"/>
  <c r="R51" i="96" l="1"/>
  <c r="R54" i="96" s="1"/>
</calcChain>
</file>

<file path=xl/sharedStrings.xml><?xml version="1.0" encoding="utf-8"?>
<sst xmlns="http://schemas.openxmlformats.org/spreadsheetml/2006/main" count="14690" uniqueCount="1099">
  <si>
    <t>General</t>
  </si>
  <si>
    <t>Water</t>
  </si>
  <si>
    <t>Sewer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</si>
  <si>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</si>
  <si>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</si>
  <si>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</si>
  <si>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</si>
  <si>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</si>
  <si>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</si>
  <si>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</si>
  <si>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</si>
  <si>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</si>
  <si>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</si>
  <si>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Bridges</t>
  </si>
  <si>
    <t>Roads</t>
  </si>
  <si>
    <t>Office Equipment</t>
  </si>
  <si>
    <t>Stormwater</t>
  </si>
  <si>
    <t>Borrowing Costs</t>
  </si>
  <si>
    <t>Depreciation</t>
  </si>
  <si>
    <t>Other Expenses</t>
  </si>
  <si>
    <t>Interest and Investment Revenue</t>
  </si>
  <si>
    <t>Other Revenues</t>
  </si>
  <si>
    <t>Cash and Cash Equivalents</t>
  </si>
  <si>
    <t>Other</t>
  </si>
  <si>
    <t>Payables</t>
  </si>
  <si>
    <t>Provisions</t>
  </si>
  <si>
    <t>Infrastructure, Property, Plant &amp; Equipment</t>
  </si>
  <si>
    <t>INCOME STATEMENT - CONSOLIDATED</t>
  </si>
  <si>
    <t>FORWARD PLAN</t>
  </si>
  <si>
    <t>2018/19</t>
  </si>
  <si>
    <t>2019/20</t>
  </si>
  <si>
    <t>2020/21</t>
  </si>
  <si>
    <t>2021/22</t>
  </si>
  <si>
    <t>$'000</t>
  </si>
  <si>
    <t>Other income</t>
  </si>
  <si>
    <t>STATEMENT OF FINANCIAL POSITION - CONSOLIDATED</t>
  </si>
  <si>
    <t>ASSETS</t>
  </si>
  <si>
    <t>Current Assets</t>
  </si>
  <si>
    <t>Investments</t>
  </si>
  <si>
    <t>Receivables</t>
  </si>
  <si>
    <t>Inventories</t>
  </si>
  <si>
    <t>Total Current Assets</t>
  </si>
  <si>
    <t>Non-Current Assets</t>
  </si>
  <si>
    <t>Intangible Assets</t>
  </si>
  <si>
    <t>Right of use assets</t>
  </si>
  <si>
    <t>Total Non-Current Assets</t>
  </si>
  <si>
    <t>TOTAL ASSETS</t>
  </si>
  <si>
    <t>LIABILITIES</t>
  </si>
  <si>
    <t>Current Liabilities</t>
  </si>
  <si>
    <t>Income received in advance</t>
  </si>
  <si>
    <t>Contract liabilities</t>
  </si>
  <si>
    <t>Lease liabilities</t>
  </si>
  <si>
    <t>Borrowings</t>
  </si>
  <si>
    <t>Employee benefit provision</t>
  </si>
  <si>
    <t>Total Current Liabilities</t>
  </si>
  <si>
    <t>Non-Current Liabilities</t>
  </si>
  <si>
    <t>Total Non-Current Liabilities</t>
  </si>
  <si>
    <t>TOTAL LIABILITIES</t>
  </si>
  <si>
    <t>NET ASSETS</t>
  </si>
  <si>
    <t>EQUITY</t>
  </si>
  <si>
    <t>Other reserves</t>
  </si>
  <si>
    <t>STATEMENT OF CASH FLOWS - CONSOLIDATED</t>
  </si>
  <si>
    <t>Receipts:</t>
  </si>
  <si>
    <t>Bonds, deposits and retention amounts received</t>
  </si>
  <si>
    <t>Payments:</t>
  </si>
  <si>
    <t>Bonds, deposits and retention amounts refunded</t>
  </si>
  <si>
    <t>Total cash, cash equivalents and investments</t>
  </si>
  <si>
    <t>INCOME STATEMENT - GENERAL FUND</t>
  </si>
  <si>
    <t>STATEMENT OF FINANCIAL POSITION - GENERAL FUND</t>
  </si>
  <si>
    <t>INCOME STATEMENT - WATER FUND</t>
  </si>
  <si>
    <t>STATEMENT OF FINANCIAL POSITION - WATER FUND</t>
  </si>
  <si>
    <t>Purchase of intangible assets</t>
  </si>
  <si>
    <t>INCOME STATEMENT - SEWER FUND</t>
  </si>
  <si>
    <t>STATEMENT OF FINANCIAL POSITION - SEWER FUND</t>
  </si>
  <si>
    <t>Total</t>
  </si>
  <si>
    <t>GL Master.Sub</t>
  </si>
  <si>
    <t>Master Account Level</t>
  </si>
  <si>
    <t>Sub Account Level</t>
  </si>
  <si>
    <t>Resource Level</t>
  </si>
  <si>
    <t>01000 - Executive Management</t>
  </si>
  <si>
    <t>01000.0100 - Executive Management : Operating Expenditure</t>
  </si>
  <si>
    <t>0100 - Operating Expenditure</t>
  </si>
  <si>
    <t>0300 - Salaries and Wages</t>
  </si>
  <si>
    <t>0330 - Medicals</t>
  </si>
  <si>
    <t>0336 - Other Employment costs</t>
  </si>
  <si>
    <t>0337 - Recruitment costs</t>
  </si>
  <si>
    <t>0401 - Contractors (no contract)</t>
  </si>
  <si>
    <t>0410 - Consultants</t>
  </si>
  <si>
    <t>0442 - Conference expenses</t>
  </si>
  <si>
    <t>0445 - Telephone &amp; Internet Charges</t>
  </si>
  <si>
    <t>0499 - Other Sundry Expenses</t>
  </si>
  <si>
    <t>0500 - Materials Purchased</t>
  </si>
  <si>
    <t>0505 - Inventory Issued From Store</t>
  </si>
  <si>
    <t>0511 - Memberships, licenses, and subscriptions</t>
  </si>
  <si>
    <t>0532 - Stationery &amp; Office Consumables</t>
  </si>
  <si>
    <t>0570 - Food &amp; Catering Costs</t>
  </si>
  <si>
    <t>0571 - Travel Related Costs Other</t>
  </si>
  <si>
    <t>0610 - General Legal Costs</t>
  </si>
  <si>
    <t>0970 - Plant Hire - Internal Usage</t>
  </si>
  <si>
    <t>0985 - Overheads Recovered</t>
  </si>
  <si>
    <t>01010 - Elected Members</t>
  </si>
  <si>
    <t>01010.0100 - Elected Members : Operating Expenditure</t>
  </si>
  <si>
    <t>0400 - Contracts</t>
  </si>
  <si>
    <t>0425 - Mayoral Fee</t>
  </si>
  <si>
    <t>0426 - Elected Members Allowances</t>
  </si>
  <si>
    <t>0427 - Elected Members Expenses</t>
  </si>
  <si>
    <t>0448 - Donations Paid</t>
  </si>
  <si>
    <t>0523 - Contributions paid</t>
  </si>
  <si>
    <t>01020 - Governance</t>
  </si>
  <si>
    <t>01020.0100 - Governance : Operating Expenditure</t>
  </si>
  <si>
    <t>0301 - Overtime</t>
  </si>
  <si>
    <t>0454 - Software Licenses</t>
  </si>
  <si>
    <t>0522 - Marketing and advertising</t>
  </si>
  <si>
    <t>01020.0200 - Governance : Operating Revenue</t>
  </si>
  <si>
    <t>0200 - Operating Revenue</t>
  </si>
  <si>
    <t>0124 - Regulatory and Statutory Fees</t>
  </si>
  <si>
    <t>0160 - Other Fees</t>
  </si>
  <si>
    <t>0270 - Other Contributions Received</t>
  </si>
  <si>
    <t>0700 - Depreciation</t>
  </si>
  <si>
    <t>0706 - Depn Exp - Office Equipment</t>
  </si>
  <si>
    <t>01030 - Business Development</t>
  </si>
  <si>
    <t>01030.0100 - Business Development : Operating Expenditure</t>
  </si>
  <si>
    <t>0525 - Council Properties - Rates</t>
  </si>
  <si>
    <t>0550 - Tools/Equipment Expensed (under $5000)</t>
  </si>
  <si>
    <t>01040 - Risk Management</t>
  </si>
  <si>
    <t>01040.0100 - Risk Management : Operating Expenditure</t>
  </si>
  <si>
    <t>0430 - General Asset Insurance</t>
  </si>
  <si>
    <t>0431 - Public Liability Insurance</t>
  </si>
  <si>
    <t>0435 - Other Insurance</t>
  </si>
  <si>
    <t>01050 - Internal Audit</t>
  </si>
  <si>
    <t>01050.0100 - Internal Audit : Operating Expenditure</t>
  </si>
  <si>
    <t>0561 - Software Purchase &amp; Upgrade - Expensed</t>
  </si>
  <si>
    <t>01060 - Communications &amp; Public Relations</t>
  </si>
  <si>
    <t>01060.0100 - Communications &amp; Public Relations : Operating Expenditure</t>
  </si>
  <si>
    <t>0446 - Postage</t>
  </si>
  <si>
    <t>01070 - Project Management</t>
  </si>
  <si>
    <t>01070.0100 - Project Management : Operating Expenditure</t>
  </si>
  <si>
    <t>0510 - Protective Clothing &amp; Accessories</t>
  </si>
  <si>
    <t>0601 - Capital Revenue - No Module</t>
  </si>
  <si>
    <t>0257 - State Grants - Capital non-recurrent</t>
  </si>
  <si>
    <t>01100 - Organisational Services</t>
  </si>
  <si>
    <t>01100.0100 - Organisational Services : Operating Expenditure</t>
  </si>
  <si>
    <t>0310 - Public Holidays</t>
  </si>
  <si>
    <t>0311 - Annual Leave</t>
  </si>
  <si>
    <t>0313 - Long Service Leave</t>
  </si>
  <si>
    <t>0314 - Other Leave Expenses</t>
  </si>
  <si>
    <t>0315 - ELE Oncosts (W/comp and Super)</t>
  </si>
  <si>
    <t>0332 - Fringe Benefit Taxes</t>
  </si>
  <si>
    <t>0420 - Bad &amp; Doubtful Debts</t>
  </si>
  <si>
    <t>0440 - Electricity</t>
  </si>
  <si>
    <t>0447 - Bank Fees &amp; Charges</t>
  </si>
  <si>
    <t>0456 - Cashiers Rounding Adjustments</t>
  </si>
  <si>
    <t>01100.0200 - Organisational Services : Operating Revenue</t>
  </si>
  <si>
    <t>0172 - Interest Received Banks &amp; Other</t>
  </si>
  <si>
    <t>0249 - Other Sundry Income</t>
  </si>
  <si>
    <t>0259 - Grants Commission Allocation</t>
  </si>
  <si>
    <t>01100.0950 - Organisational Services : Interest Revenue</t>
  </si>
  <si>
    <t>0950 - Interest Revenue</t>
  </si>
  <si>
    <t>0021 - Rates &amp; Charges Interest Write Off</t>
  </si>
  <si>
    <t>01110 - Financial Services</t>
  </si>
  <si>
    <t>01110.0100 - Financial Services : Operating Expenditure</t>
  </si>
  <si>
    <t>0521 - Printing and Photocopying</t>
  </si>
  <si>
    <t>0524 - Rental and Hire expense</t>
  </si>
  <si>
    <t>0527 - Fees and Charges Paid</t>
  </si>
  <si>
    <t>0530 - Valuation Expenses</t>
  </si>
  <si>
    <t>0600 - Audit Services Financial Reports</t>
  </si>
  <si>
    <t>0612 - Debt Collection Legal Fees</t>
  </si>
  <si>
    <t>0980 - Overheads Allocated</t>
  </si>
  <si>
    <t>01110.0200 - Financial Services : Operating Revenue</t>
  </si>
  <si>
    <t>0120 - Information Provision</t>
  </si>
  <si>
    <t>0150 - Fees - Certificates</t>
  </si>
  <si>
    <t>0204 - Legal Charges Recouped</t>
  </si>
  <si>
    <t>01110.0205 - Financial Services : Statutory &amp; Regulatory Revenue</t>
  </si>
  <si>
    <t>0205 - Statutory &amp; Regulatory Revenue</t>
  </si>
  <si>
    <t>01120 - Procurement</t>
  </si>
  <si>
    <t>01120.0100 - Procurement : Operating Expenditure</t>
  </si>
  <si>
    <t>0506 - Stock Adjustment/Write Off Expense</t>
  </si>
  <si>
    <t>0531 - Freight Delivery</t>
  </si>
  <si>
    <t>0541 - Motor Vehicle &amp; Machinery Parts</t>
  </si>
  <si>
    <t>0690 - Trade Discounts Received</t>
  </si>
  <si>
    <t>01120.0200 - Procurement : Operating Revenue</t>
  </si>
  <si>
    <t>0206 - Income from Retail Sale of Stock</t>
  </si>
  <si>
    <t>01120.0700 - Procurement : Depreciation</t>
  </si>
  <si>
    <t>0705 - Depn Exp - Plant &amp; Equipment</t>
  </si>
  <si>
    <t>01130 - IT Services</t>
  </si>
  <si>
    <t>01130.0100 - IT Services : Operating Expenditure</t>
  </si>
  <si>
    <t>0560 - Computer Hardware Expensed</t>
  </si>
  <si>
    <t>0620 - Operating Lease - cancellable leases</t>
  </si>
  <si>
    <t>0632 - Charges on Finance Leases</t>
  </si>
  <si>
    <t>0772 - Depn Exp - Other Assets</t>
  </si>
  <si>
    <t>0783 - Depr Exp - Right of Use Assets</t>
  </si>
  <si>
    <t>01130.0200 - IT Services : Operating Revenue</t>
  </si>
  <si>
    <t>0137 - Facility &amp; Equipment Hire</t>
  </si>
  <si>
    <t>0254 - State Grants - Operating</t>
  </si>
  <si>
    <t>0201 - Operating Revenue - No Module</t>
  </si>
  <si>
    <t>0255 - State Grants - Operating non-recurrent</t>
  </si>
  <si>
    <t>01130.0205 - IT Services : Statutory &amp; Regulatory Revenue</t>
  </si>
  <si>
    <t>01130.0500 - IT Services : Capital Expenditure</t>
  </si>
  <si>
    <t>0500 - Capital Expenditure</t>
  </si>
  <si>
    <t>0600 - Capital  Revenue</t>
  </si>
  <si>
    <t>0265 - Transfer from Reserve - Operating Grants</t>
  </si>
  <si>
    <t>01130.0700 - IT Services : Depreciation</t>
  </si>
  <si>
    <t>0784 - Amortisation - Intangibles</t>
  </si>
  <si>
    <t>01140 - Records Management</t>
  </si>
  <si>
    <t>01140.0100 - Records Management : Operating Expenditure</t>
  </si>
  <si>
    <t>01150 - Human Resources Management</t>
  </si>
  <si>
    <t>01150.0100 - Human Resources Management : Operating Expenditure</t>
  </si>
  <si>
    <t>0320 - Superannuation - Council Contribution</t>
  </si>
  <si>
    <t>0321 - Superannuation - Defined Benefits</t>
  </si>
  <si>
    <t>0331 - Workers Compensation Insurance</t>
  </si>
  <si>
    <t>0982 - Internal charges</t>
  </si>
  <si>
    <t>0986 - Oncost Recovered</t>
  </si>
  <si>
    <t>01150.0200 - Human Resources Management : Operating Revenue</t>
  </si>
  <si>
    <t>0205 - Workers Compensation - Reimbursement</t>
  </si>
  <si>
    <t>0207 - Workers Compensation - Incentive Rebate</t>
  </si>
  <si>
    <t>01180 - Customer Services</t>
  </si>
  <si>
    <t>01180.0100 - Customer Services : Operating Expenditure</t>
  </si>
  <si>
    <t>0458 - Cashiers Deficiency</t>
  </si>
  <si>
    <t>01180.0200 - Customer Services : Operating Revenue</t>
  </si>
  <si>
    <t>0212 - Commissions &amp; Agency Fees</t>
  </si>
  <si>
    <t>01200 - Asset Management</t>
  </si>
  <si>
    <t>01200.0100 - Asset Management : Operating Expenditure</t>
  </si>
  <si>
    <t>01200.0700 - Asset Management : Depreciation</t>
  </si>
  <si>
    <t>01210 - Biosecurity Weeds</t>
  </si>
  <si>
    <t>01210.0100 - Biosecurity Weeds : Operating Expenditure</t>
  </si>
  <si>
    <t>0334 - Allowance - Salaries and Wages</t>
  </si>
  <si>
    <t>0981 - Internal Charges Income</t>
  </si>
  <si>
    <t>01210.0200 - Biosecurity Weeds : Operating Revenue</t>
  </si>
  <si>
    <t>01210.0205 - Biosecurity Weeds : Statutory &amp; Regulatory Revenue</t>
  </si>
  <si>
    <t>01220 - Parks, Gardens and Open Spaces</t>
  </si>
  <si>
    <t>01220.0100 - Parks, Gardens and Open Spaces : Operating Expenditure</t>
  </si>
  <si>
    <t>0441 - Gas Charges</t>
  </si>
  <si>
    <t>0526 - Council Properties - Water Rates</t>
  </si>
  <si>
    <t>0528 - Council Properties - Waste</t>
  </si>
  <si>
    <t>0540 - Fuel</t>
  </si>
  <si>
    <t>0110 - CVR Operating Expenditure</t>
  </si>
  <si>
    <t>0802 - Loss on Disposal of Asset</t>
  </si>
  <si>
    <t>01220.0200 - Parks, Gardens and Open Spaces : Operating Revenue</t>
  </si>
  <si>
    <t>0131 - Licences &amp; Permits</t>
  </si>
  <si>
    <t>0200 - Investment Property Rental Income</t>
  </si>
  <si>
    <t>01220.0500 - Parks, Gardens and Open Spaces : Capital Expenditure</t>
  </si>
  <si>
    <t>0871 - Legacy WIP Balance</t>
  </si>
  <si>
    <t>01220.0600 - Parks, Gardens and Open Spaces : Capital  Revenue</t>
  </si>
  <si>
    <t>0253 - Comm`th Grants - Capital non-recurrent</t>
  </si>
  <si>
    <t>0266 - Transfer from Reserve - Capital Grants</t>
  </si>
  <si>
    <t>01220.0700 - Parks, Gardens and Open Spaces : Depreciation</t>
  </si>
  <si>
    <t>0712 - Depn Exp - Buildings specialised</t>
  </si>
  <si>
    <t>0713 - Depn Exp - Other Structures</t>
  </si>
  <si>
    <t>0760 - Depn Exp - Other Open Space/Recreation</t>
  </si>
  <si>
    <t>01240 - Sportsgrounds &amp; Ovals</t>
  </si>
  <si>
    <t>01240.0100 - Sportsgrounds &amp; Ovals : Operating Expenditure</t>
  </si>
  <si>
    <t>01240.0200 - Sportsgrounds &amp; Ovals : Operating Revenue</t>
  </si>
  <si>
    <t>0138 - Hall Hire</t>
  </si>
  <si>
    <t>01240.0500 - Sportsgrounds &amp; Ovals : Capital Expenditure</t>
  </si>
  <si>
    <t>0984 - Internal Quarry Charge</t>
  </si>
  <si>
    <t>01240.0600 - Sportsgrounds &amp; Ovals : Capital  Revenue</t>
  </si>
  <si>
    <t>0256 - State Grants - Capital</t>
  </si>
  <si>
    <t>01240.0700 - Sportsgrounds &amp; Ovals : Depreciation</t>
  </si>
  <si>
    <t>0710 - Depn Exp - Land Improvements</t>
  </si>
  <si>
    <t>0711 - Depn Exp - Buildings non specialised</t>
  </si>
  <si>
    <t>01250 - Bridges</t>
  </si>
  <si>
    <t>01250.0100 - Bridges : Operating Expenditure</t>
  </si>
  <si>
    <t>01250.0110 - Bridges : CVR Operating Expenditure</t>
  </si>
  <si>
    <t>01250.0500 - Bridges : Capital Expenditure</t>
  </si>
  <si>
    <t>01250.0600 - Bridges : Capital  Revenue</t>
  </si>
  <si>
    <t>0260 - Roads to Recovery Funding</t>
  </si>
  <si>
    <t>01250.0700 - Bridges : Depreciation</t>
  </si>
  <si>
    <t>0722 - Depn Exp - Bridges</t>
  </si>
  <si>
    <t>0730 - Depn Exp - Stormwater Drainage</t>
  </si>
  <si>
    <t>01300 - Roads Operations</t>
  </si>
  <si>
    <t>01300.0100 - Roads Operations : Operating Expenditure</t>
  </si>
  <si>
    <t>0333 - Payroll Tax</t>
  </si>
  <si>
    <t>0439 - Street Lighting</t>
  </si>
  <si>
    <t>01300.0200 - Roads Operations : Operating Revenue</t>
  </si>
  <si>
    <t>0272 - RMS Contributions (RRRP &amp; Block Grant)</t>
  </si>
  <si>
    <t>01300.0700 - Roads Operations : Depreciation</t>
  </si>
  <si>
    <t>01320 - Urban Streets</t>
  </si>
  <si>
    <t>01320.0100 - Urban Streets : Operating Expenditure</t>
  </si>
  <si>
    <t>01320.0500 - Urban Streets : Capital Expenditure</t>
  </si>
  <si>
    <t>01320.0600 - Urban Streets : Capital  Revenue</t>
  </si>
  <si>
    <t>01320.0700 - Urban Streets : Depreciation</t>
  </si>
  <si>
    <t>0720 - Depn Exp - Roads</t>
  </si>
  <si>
    <t>01340 - Rural Roads</t>
  </si>
  <si>
    <t>01340.0100 - Rural Roads : Operating Expenditure</t>
  </si>
  <si>
    <t>01340.0110 - Rural Roads : CVR Operating Expenditure</t>
  </si>
  <si>
    <t>01340.0200 - Rural Roads : Operating Revenue</t>
  </si>
  <si>
    <t>0208 - Reimbursement - Other</t>
  </si>
  <si>
    <t>01340.0500 - Rural Roads : Capital Expenditure</t>
  </si>
  <si>
    <t>01340.0600 - Rural Roads : Capital  Revenue</t>
  </si>
  <si>
    <t>01340.0700 - Rural Roads : Depreciation</t>
  </si>
  <si>
    <t>01350 - Footpaths</t>
  </si>
  <si>
    <t>01350.0100 - Footpaths : Operating Expenditure</t>
  </si>
  <si>
    <t>01350.0200 - Footpaths : Operating Revenue</t>
  </si>
  <si>
    <t>01350.0500 - Footpaths : Capital Expenditure</t>
  </si>
  <si>
    <t>01350.0600 - Footpaths : Capital  Revenue</t>
  </si>
  <si>
    <t>01350.0700 - Footpaths : Depreciation</t>
  </si>
  <si>
    <t>0723 - Depn Exp - Footpaths</t>
  </si>
  <si>
    <t>01360 - Regional Roads</t>
  </si>
  <si>
    <t>01360.0100 - Regional Roads : Operating Expenditure</t>
  </si>
  <si>
    <t>01360.0200 - Regional Roads : Operating Revenue</t>
  </si>
  <si>
    <t>01360.0500 - Regional Roads : Capital Expenditure</t>
  </si>
  <si>
    <t>01360.0600 - Regional Roads : Capital  Revenue</t>
  </si>
  <si>
    <t>01360.0700 - Regional Roads : Depreciation</t>
  </si>
  <si>
    <t>01370 - Carparks</t>
  </si>
  <si>
    <t>01370.0100 - Carparks : Operating Expenditure</t>
  </si>
  <si>
    <t>01370.0500 - Carparks : Capital Expenditure</t>
  </si>
  <si>
    <t>01370.0600 - Carparks : Capital  Revenue</t>
  </si>
  <si>
    <t>01370.0700 - Carparks : Depreciation</t>
  </si>
  <si>
    <t>01380 - RMS Main Roads</t>
  </si>
  <si>
    <t>01380.0100 - RMS Main Roads : Operating Expenditure</t>
  </si>
  <si>
    <t>01380.0200 - RMS Main Roads : Operating Revenue</t>
  </si>
  <si>
    <t>0122 - RMS Works (State Rds not ctrl by Cncl)</t>
  </si>
  <si>
    <t>02100 - Stormwater Drainage</t>
  </si>
  <si>
    <t>02100.0100 - Stormwater Drainage : Operating Expenditure</t>
  </si>
  <si>
    <t>0073 - Stormwater Management Services</t>
  </si>
  <si>
    <t>02100.0500 - Stormwater Drainage : Capital Expenditure</t>
  </si>
  <si>
    <t>02100.0700 - Stormwater Drainage : Depreciation</t>
  </si>
  <si>
    <t>02110 - Public Amenities</t>
  </si>
  <si>
    <t>02110.0100 - Public Amenities : Operating Expenditure</t>
  </si>
  <si>
    <t>02110.0500 - Public Amenities : Capital Expenditure</t>
  </si>
  <si>
    <t>02190 - Airfields Management</t>
  </si>
  <si>
    <t>02190.0100 - Airfields Management : Operating Expenditure</t>
  </si>
  <si>
    <t>02190.0700 - Airfields Management : Depreciation</t>
  </si>
  <si>
    <t>02200 - Quarry Operations</t>
  </si>
  <si>
    <t>02200.0100 - Quarry Operations : Operating Expenditure</t>
  </si>
  <si>
    <t>0611 - Planning and Development Legal Costs</t>
  </si>
  <si>
    <t>0791 - Discount adjustment restoration</t>
  </si>
  <si>
    <t>02200.0200 - Quarry Operations : Operating Revenue</t>
  </si>
  <si>
    <t>0983 - Internal Quarry Income</t>
  </si>
  <si>
    <t>02200.0700 - Quarry Operations : Depreciation</t>
  </si>
  <si>
    <t>0770 - Depn Exp -  Quarry Assets</t>
  </si>
  <si>
    <t>02210 - Cemetery Operations</t>
  </si>
  <si>
    <t>02210.0100 - Cemetery Operations : Operating Expenditure</t>
  </si>
  <si>
    <t>02210.0200 - Cemetery Operations : Operating Revenue</t>
  </si>
  <si>
    <t>0134 - Cemetery/crematoria fees</t>
  </si>
  <si>
    <t>0145 - Private Works Fees</t>
  </si>
  <si>
    <t>0271 - Donations Received</t>
  </si>
  <si>
    <t>02210.0205 - Cemetery Operations : Statutory &amp; Regulatory Revenue</t>
  </si>
  <si>
    <t>02210.0500 - Cemetery Operations : Capital Expenditure</t>
  </si>
  <si>
    <t>02210.0600 - Cemetery Operations : Capital  Revenue</t>
  </si>
  <si>
    <t>02210.0700 - Cemetery Operations : Depreciation</t>
  </si>
  <si>
    <t>02220 - Plant Operations</t>
  </si>
  <si>
    <t>02220.0100 - Plant Operations : Operating Expenditure</t>
  </si>
  <si>
    <t>0455 - Motor Vehicle Registration Fees</t>
  </si>
  <si>
    <t>0631 - Interest Payments Bank Loans</t>
  </si>
  <si>
    <t>02220.0110 - Plant Operations : CVR Operating Expenditure</t>
  </si>
  <si>
    <t>0801 - Loss on Sale of Asset</t>
  </si>
  <si>
    <t>02220.0120 - Plant Operations : Plant Operating Expenditure</t>
  </si>
  <si>
    <t>0120 - Plant Operating Expenditure</t>
  </si>
  <si>
    <t>02220.0200 - Plant Operations : Operating Revenue</t>
  </si>
  <si>
    <t>0143 - Fuel &amp; Diesel Rebate Scheme Income</t>
  </si>
  <si>
    <t>0203 - Council Vehicle Private Use Recouped</t>
  </si>
  <si>
    <t>0850 - Proceeds fr Sale of Prop, Pl &amp; Equip</t>
  </si>
  <si>
    <t>02220.0210 - Plant Operations : CVR Operating Revenue</t>
  </si>
  <si>
    <t>0210 - CVR Operating Revenue</t>
  </si>
  <si>
    <t>0800 - Profit on Sale of Asset</t>
  </si>
  <si>
    <t>02220.0220 - Plant Operations : Plant Operating Revenue</t>
  </si>
  <si>
    <t>0220 - Plant Operating Revenue</t>
  </si>
  <si>
    <t>0975 - Plant Hire Recovered</t>
  </si>
  <si>
    <t>02220.0500 - Plant Operations : Capital Expenditure</t>
  </si>
  <si>
    <t>02220.0600 - Plant Operations : Capital  Revenue</t>
  </si>
  <si>
    <t>02220.0700 - Plant Operations : Depreciation</t>
  </si>
  <si>
    <t>02222 - Plant Operations - Water</t>
  </si>
  <si>
    <t>02222.0120 - Plant Operations - Water : Plant Operating Expenditure</t>
  </si>
  <si>
    <t>02222.0220 - Plant Operations - Water : Plant Operating Revenue</t>
  </si>
  <si>
    <t>02222.0500 - Plant Operations - Water : Capital Expenditure</t>
  </si>
  <si>
    <t>02222.0600 - Plant Operations - Water : Capital  Revenue</t>
  </si>
  <si>
    <t>02223 - Plant Operations - Waste Water</t>
  </si>
  <si>
    <t>02223.0120 - Plant Operations - Waste Water : Plant Operating Expenditure</t>
  </si>
  <si>
    <t>02223.0220 - Plant Operations - Waste Water : Plant Operating Revenue</t>
  </si>
  <si>
    <t>02223.0500 - Plant Operations - Waste Water : Capital Expenditure</t>
  </si>
  <si>
    <t>02223.0600 - Plant Operations - Waste Water : Capital  Revenue</t>
  </si>
  <si>
    <t>02224 - Plant Operations - Waste</t>
  </si>
  <si>
    <t>02224.0120 - Plant Operations - Waste : Plant Operating Expenditure</t>
  </si>
  <si>
    <t>02224.0220 - Plant Operations - Waste : Plant Operating Revenue</t>
  </si>
  <si>
    <t>02224.0500 - Plant Operations - Waste : Capital Expenditure</t>
  </si>
  <si>
    <t>02224.0600 - Plant Operations - Waste : Capital  Revenue</t>
  </si>
  <si>
    <t>02225 - Plant Operations-Aged Care</t>
  </si>
  <si>
    <t>02225.0120 - Plant Operations-Aged Care : Plant Operating Expenditure</t>
  </si>
  <si>
    <t>02225.0220 - Plant Operations-Aged Care : Plant Operating Revenue</t>
  </si>
  <si>
    <t>02230 - Private Works</t>
  </si>
  <si>
    <t>02230.0100 - Private Works : Operating Expenditure</t>
  </si>
  <si>
    <t>02230.0200 - Private Works : Operating Revenue</t>
  </si>
  <si>
    <t>02240 - Corporate Administration Buildings</t>
  </si>
  <si>
    <t>02240.0100 - Corporate Administration Buildings : Operating Expenditure</t>
  </si>
  <si>
    <t>02240.0200 - Corporate Administration Buildings : Operating Revenue</t>
  </si>
  <si>
    <t>0135 - Lease/Rent Fees Received</t>
  </si>
  <si>
    <t>02240.0500 - Corporate Administration Buildings : Capital Expenditure</t>
  </si>
  <si>
    <t>02240.0700 - Corporate Administration Buildings : Depreciation</t>
  </si>
  <si>
    <t>0707 - Depn Exp - Furniture &amp; Fittings</t>
  </si>
  <si>
    <t>02260 - Buildings - Halls</t>
  </si>
  <si>
    <t>02260.0100 - Buildings - Halls : Operating Expenditure</t>
  </si>
  <si>
    <t>02260.0200 - Buildings - Halls : Operating Revenue</t>
  </si>
  <si>
    <t>02260.0500 - Buildings - Halls : Capital Expenditure</t>
  </si>
  <si>
    <t>02260.0600 - Buildings - Halls : Capital  Revenue</t>
  </si>
  <si>
    <t>02260.0700 - Buildings - Halls : Depreciation</t>
  </si>
  <si>
    <t>02280 - Community Buildings</t>
  </si>
  <si>
    <t>02280.0100 - Community Buildings : Operating Expenditure</t>
  </si>
  <si>
    <t>02280.0200 - Community Buildings : Operating Revenue</t>
  </si>
  <si>
    <t>02280.0500 - Community Buildings : Capital Expenditure</t>
  </si>
  <si>
    <t>02280.0600 - Community Buildings : Capital  Revenue</t>
  </si>
  <si>
    <t>02280.0700 - Community Buildings : Depreciation</t>
  </si>
  <si>
    <t>02300 - Saleyards</t>
  </si>
  <si>
    <t>02300.0100 - Saleyards : Operating Expenditure</t>
  </si>
  <si>
    <t>02300.0200 - Saleyards : Operating Revenue</t>
  </si>
  <si>
    <t>0100 - Water Supply Services User Charge</t>
  </si>
  <si>
    <t>02300.0500 - Saleyards : Capital Expenditure</t>
  </si>
  <si>
    <t>02300.0600 - Saleyards : Capital  Revenue</t>
  </si>
  <si>
    <t>02300.0700 - Saleyards : Depreciation</t>
  </si>
  <si>
    <t>02320 - Depot Buildings</t>
  </si>
  <si>
    <t>02320.0100 - Depot Buildings : Operating Expenditure</t>
  </si>
  <si>
    <t>02320.0500 - Depot Buildings : Capital Expenditure</t>
  </si>
  <si>
    <t>02320.0700 - Depot Buildings : Depreciation</t>
  </si>
  <si>
    <t>02390 - Property Management Services</t>
  </si>
  <si>
    <t>02390.0100 - Property Management Services : Operating Expenditure</t>
  </si>
  <si>
    <t>02390.0110 - Property Management Services : CVR Operating Expenditure</t>
  </si>
  <si>
    <t>02390.0200 - Property Management Services : Operating Revenue</t>
  </si>
  <si>
    <t>0123 - Caravan Park Fees</t>
  </si>
  <si>
    <t>02390.0700 - Property Management Services : Depreciation</t>
  </si>
  <si>
    <t>02400 - Community Services Management</t>
  </si>
  <si>
    <t>02400.0100 - Community Services Management : Operating Expenditure</t>
  </si>
  <si>
    <t>02420 - Home Care Packages</t>
  </si>
  <si>
    <t>02420.0100 - Home Care Packages : Operating Expenditure</t>
  </si>
  <si>
    <t>02420.0200 - Home Care Packages : Operating Revenue</t>
  </si>
  <si>
    <t>0144 - Community Services Contributions</t>
  </si>
  <si>
    <t>0250 - Comm`th Grants - Operating</t>
  </si>
  <si>
    <t>02430 - Multi-Service Outlet / NDIS Under 65</t>
  </si>
  <si>
    <t>02430.0100 - Multi-Service Outlet / NDIS Under 65 : Operating Expenditure</t>
  </si>
  <si>
    <t>02430.0200 - Multi-Service Outlet / NDIS Under 65 : Operating Revenue</t>
  </si>
  <si>
    <t>02440 - Commonwealth Home Support Programme</t>
  </si>
  <si>
    <t>02440.0100 - Commonwealth Home Support Programme : Operating Expenditure</t>
  </si>
  <si>
    <t>02440.0200 - Commonwealth Home Support Programme : Operating Revenue</t>
  </si>
  <si>
    <t>0161 - Brokerage income</t>
  </si>
  <si>
    <t>02440.0700 - Commonwealth Home Support Programme : Depreciation</t>
  </si>
  <si>
    <t>02450 - Community Transport</t>
  </si>
  <si>
    <t>02450.0100 - Community Transport : Operating Expenditure</t>
  </si>
  <si>
    <t>02450.0200 - Community Transport : Operating Revenue</t>
  </si>
  <si>
    <t>0870 - Contra Asset Additions</t>
  </si>
  <si>
    <t>02450.0700 - Community Transport : Depreciation</t>
  </si>
  <si>
    <t>02460 - ComPacks</t>
  </si>
  <si>
    <t>02460.0100 - ComPacks : Operating Expenditure</t>
  </si>
  <si>
    <t>02460.0200 - ComPacks : Operating Revenue</t>
  </si>
  <si>
    <t>02470 - Libraries</t>
  </si>
  <si>
    <t>02470.0100 - Libraries : Operating Expenditure</t>
  </si>
  <si>
    <t>0520 - Book Purchases</t>
  </si>
  <si>
    <t>02470.0200 - Libraries : Operating Revenue</t>
  </si>
  <si>
    <t>0140 - Library Fees</t>
  </si>
  <si>
    <t>0248 - Sundry Sales</t>
  </si>
  <si>
    <t>02470.0500 - Libraries : Capital Expenditure</t>
  </si>
  <si>
    <t>02470.0600 - Libraries : Capital  Revenue</t>
  </si>
  <si>
    <t>02470.0700 - Libraries : Depreciation</t>
  </si>
  <si>
    <t>0771 - Depn Exp - Library collection</t>
  </si>
  <si>
    <t>02480 - Youth Services</t>
  </si>
  <si>
    <t>02480.0100 - Youth Services : Operating Expenditure</t>
  </si>
  <si>
    <t>02480.0200 - Youth Services : Operating Revenue</t>
  </si>
  <si>
    <t>02500 - Child Care centres</t>
  </si>
  <si>
    <t>02500.0100 - Child Care centres : Operating Expenditure</t>
  </si>
  <si>
    <t>02500.0200 - Child Care centres : Operating Revenue</t>
  </si>
  <si>
    <t>02600 - Tourism Operations</t>
  </si>
  <si>
    <t>02600.0100 - Tourism Operations : Operating Expenditure</t>
  </si>
  <si>
    <t>02600.0200 - Tourism Operations : Operating Revenue</t>
  </si>
  <si>
    <t>0251 - Comm`th Grants - Operating non-recurrent</t>
  </si>
  <si>
    <t>02600.0700 - Tourism Operations : Depreciation</t>
  </si>
  <si>
    <t>02610 - Economic Development</t>
  </si>
  <si>
    <t>02610.0100 - Economic Development : Operating Expenditure</t>
  </si>
  <si>
    <t>02610.0200 - Economic Development : Operating Revenue</t>
  </si>
  <si>
    <t>02610.0500 - Economic Development : Capital Expenditure</t>
  </si>
  <si>
    <t>02610.0600 - Economic Development : Capital  Revenue</t>
  </si>
  <si>
    <t>02610.0700 - Economic Development : Depreciation</t>
  </si>
  <si>
    <t>02620 - Recreation Planning</t>
  </si>
  <si>
    <t>02620.0100 - Recreation Planning : Operating Expenditure</t>
  </si>
  <si>
    <t>02650 - Caravan Parks</t>
  </si>
  <si>
    <t>02650.0100 - Caravan Parks : Operating Expenditure</t>
  </si>
  <si>
    <t>02650.0200 - Caravan Parks : Operating Revenue</t>
  </si>
  <si>
    <t>02650.0500 - Caravan Parks : Capital Expenditure</t>
  </si>
  <si>
    <t>02650.0700 - Caravan Parks : Depreciation</t>
  </si>
  <si>
    <t>02700 - Land Development Operations</t>
  </si>
  <si>
    <t>02700.0100 - Land Development Operations : Operating Expenditure</t>
  </si>
  <si>
    <t>02700.0500 - Land Development Operations : Capital Expenditure</t>
  </si>
  <si>
    <t>02700.0600 - Land Development Operations : Capital  Revenue</t>
  </si>
  <si>
    <t>0852 - Proceeds fr Sale of Investment Property</t>
  </si>
  <si>
    <t>02750 - Swimming Pools</t>
  </si>
  <si>
    <t>02750.0100 - Swimming Pools : Operating Expenditure</t>
  </si>
  <si>
    <t>02750.0200 - Swimming Pools : Operating Revenue</t>
  </si>
  <si>
    <t>0132 - Admission Fees</t>
  </si>
  <si>
    <t>02750.0500 - Swimming Pools : Capital Expenditure</t>
  </si>
  <si>
    <t>02750.0600 - Swimming Pools : Capital  Revenue</t>
  </si>
  <si>
    <t>02750.0700 - Swimming Pools : Depreciation</t>
  </si>
  <si>
    <t>0708 - Depn Exp - Swimming Pools</t>
  </si>
  <si>
    <t>02800 - Development Assessment</t>
  </si>
  <si>
    <t>02800.0100 - Development Assessment : Operating Expenditure</t>
  </si>
  <si>
    <t>02800.0200 - Development Assessment : Operating Revenue</t>
  </si>
  <si>
    <t>0121 - Planning Assessment Fees</t>
  </si>
  <si>
    <t>02800.0205 - Development Assessment : Statutory &amp; Regulatory Revenue</t>
  </si>
  <si>
    <t>02810 - Ranger Services</t>
  </si>
  <si>
    <t>02810.0100 - Ranger Services : Operating Expenditure</t>
  </si>
  <si>
    <t>02810.0200 - Ranger Services : Operating Revenue</t>
  </si>
  <si>
    <t>0125 - Dog Impounding Fees</t>
  </si>
  <si>
    <t>0127 - Animal Registration Fees</t>
  </si>
  <si>
    <t>02810.0700 - Ranger Services : Depreciation</t>
  </si>
  <si>
    <t>02820 - Strategic Planning</t>
  </si>
  <si>
    <t>02820.0100 - Strategic Planning : Operating Expenditure</t>
  </si>
  <si>
    <t>02820.0200 - Strategic Planning : Operating Revenue</t>
  </si>
  <si>
    <t>0173 - Interest on Developer Contributions</t>
  </si>
  <si>
    <t>0280 - s.94 - Community Facilities</t>
  </si>
  <si>
    <t>0281 - s.94 - Open Space &amp; Public Art</t>
  </si>
  <si>
    <t>0282 - s.94 Sport &amp; Recreational Facilities</t>
  </si>
  <si>
    <t>0283 - s.94 - Shared Trails</t>
  </si>
  <si>
    <t>0284 - s.94 - Waste Management</t>
  </si>
  <si>
    <t>0287 - s.94 - Bushfire Services</t>
  </si>
  <si>
    <t>0289 - s.94 - Road Works</t>
  </si>
  <si>
    <t>0291 - S94a Bombala</t>
  </si>
  <si>
    <t>0293 - s.94 - Shared Pathways</t>
  </si>
  <si>
    <t>0295 - s.94 - Cooma-Monaro Open Space</t>
  </si>
  <si>
    <t>0296 - s.94 - Cooma-Monaro Community Facilities</t>
  </si>
  <si>
    <t>02820.0205 - Strategic Planning : Statutory &amp; Regulatory Revenue</t>
  </si>
  <si>
    <t>02830 - Building Control Services</t>
  </si>
  <si>
    <t>02830.0100 - Building Control Services : Operating Expenditure</t>
  </si>
  <si>
    <t>02830.0200 - Building Control Services : Operating Revenue</t>
  </si>
  <si>
    <t>02830.0205 - Building Control Services : Statutory &amp; Regulatory Revenue</t>
  </si>
  <si>
    <t>02840 - Environmental Health Services</t>
  </si>
  <si>
    <t>02840.0100 - Environmental Health Services : Operating Expenditure</t>
  </si>
  <si>
    <t>02840.0200 - Environmental Health Services : Operating Revenue</t>
  </si>
  <si>
    <t>0077 - OSSM - Annual Charge</t>
  </si>
  <si>
    <t>02840.0205 - Environmental Health Services : Statutory &amp; Regulatory Revenue</t>
  </si>
  <si>
    <t>02840.0700 - Environmental Health Services : Depreciation</t>
  </si>
  <si>
    <t>02840.0800 - Environmental Health Services : Special Purpose Revenue</t>
  </si>
  <si>
    <t>0800 - Special Purpose Revenue</t>
  </si>
  <si>
    <t>0020 - Rates &amp; Charges  Written Off</t>
  </si>
  <si>
    <t>02840.0950 - Environmental Health Services : Interest Revenue</t>
  </si>
  <si>
    <t>0170 - Rates &amp; Charges Interest Penalty</t>
  </si>
  <si>
    <t>02850 - Emergency Management Operations</t>
  </si>
  <si>
    <t>02850.0100 - Emergency Management Operations : Operating Expenditure</t>
  </si>
  <si>
    <t>02850.0200 - Emergency Management Operations : Operating Revenue</t>
  </si>
  <si>
    <t>02860 - Rural Fire Service RFS</t>
  </si>
  <si>
    <t>02860.0100 - Rural Fire Service RFS : Operating Expenditure</t>
  </si>
  <si>
    <t>02860.0200 - Rural Fire Service RFS : Operating Revenue</t>
  </si>
  <si>
    <t>02860.0500 - Rural Fire Service RFS : Capital Expenditure</t>
  </si>
  <si>
    <t>02860.0600 - Rural Fire Service RFS : Capital  Revenue</t>
  </si>
  <si>
    <t>02860.0700 - Rural Fire Service RFS : Depreciation</t>
  </si>
  <si>
    <t>02870 - State Emergency Service</t>
  </si>
  <si>
    <t>02870.0100 - State Emergency Service : Operating Expenditure</t>
  </si>
  <si>
    <t>02870.0700 - State Emergency Service : Depreciation</t>
  </si>
  <si>
    <t>02880 - Community Development</t>
  </si>
  <si>
    <t>02880.0100 - Community Development : Operating Expenditure</t>
  </si>
  <si>
    <t>02880.0200 - Community Development : Operating Revenue</t>
  </si>
  <si>
    <t>02890 - Arts and Culture</t>
  </si>
  <si>
    <t>02890.0100 - Arts and Culture : Operating Expenditure</t>
  </si>
  <si>
    <t>02890.0500 - Arts and Culture : Capital Expenditure</t>
  </si>
  <si>
    <t>02990 - General Purpose Revenue</t>
  </si>
  <si>
    <t>02990.0200 - General Purpose Revenue : Operating Revenue</t>
  </si>
  <si>
    <t>0010 - Rates - Residential</t>
  </si>
  <si>
    <t>0011 - Rates - Commercial</t>
  </si>
  <si>
    <t>0012 - Rates - Farmland</t>
  </si>
  <si>
    <t>0035 - Rates &amp; Charges Pensioner Cons - Council</t>
  </si>
  <si>
    <t>0238 - Pensioner Rates Subisides</t>
  </si>
  <si>
    <t>0258 - Rates &amp; Charges Pensioner Conc – Goverme</t>
  </si>
  <si>
    <t>02990.0800 - General Purpose Revenue : Special Purpose Revenue</t>
  </si>
  <si>
    <t>02990.0805 - General Purpose Revenue : Revenue Other</t>
  </si>
  <si>
    <t>0805 - Revenue Other</t>
  </si>
  <si>
    <t>02990.0900 - General Purpose Revenue : General Purpose Rates Revenue</t>
  </si>
  <si>
    <t>0900 - General Purpose Rates Revenue</t>
  </si>
  <si>
    <t>0030 - Rates Legal Costs Recovered</t>
  </si>
  <si>
    <t>0031 - Rates Legal Written Off</t>
  </si>
  <si>
    <t>02990.0950 - General Purpose Revenue : Interest Revenue</t>
  </si>
  <si>
    <t>03200 - Water Supply</t>
  </si>
  <si>
    <t>03200.0100 - Water Supply : Operating Expenditure</t>
  </si>
  <si>
    <t>03200.0200 - Water Supply : Operating Revenue</t>
  </si>
  <si>
    <t>0071 - Water Supply Annual Charge</t>
  </si>
  <si>
    <t>0154 - Fees - Water Standpipes</t>
  </si>
  <si>
    <t>0285 - s.64 - Water</t>
  </si>
  <si>
    <t>03200.0205 - Water Supply : Statutory &amp; Regulatory Revenue</t>
  </si>
  <si>
    <t>0153 -  Fees - Water Meters</t>
  </si>
  <si>
    <t>03200.0210 - Water Supply : CVR Operating Revenue</t>
  </si>
  <si>
    <t>03200.0500 - Water Supply : Capital Expenditure</t>
  </si>
  <si>
    <t>03200.0600 - Water Supply : Capital  Revenue</t>
  </si>
  <si>
    <t>03200.0700 - Water Supply : Depreciation</t>
  </si>
  <si>
    <t>0740 - Depn Exp - Water Infrastructure</t>
  </si>
  <si>
    <t>03200.0800 - Water Supply : Special Purpose Revenue</t>
  </si>
  <si>
    <t>03200.0805 - Water Supply : Revenue Other</t>
  </si>
  <si>
    <t>03200.0950 - Water Supply : Interest Revenue</t>
  </si>
  <si>
    <t>03300 - Waste Water Services</t>
  </si>
  <si>
    <t>03300.0100 - Waste Water Services : Operating Expenditure</t>
  </si>
  <si>
    <t>03300.0110 - Waste Water Services : CVR Operating Expenditure</t>
  </si>
  <si>
    <t>03300.0200 - Waste Water Services : Operating Revenue</t>
  </si>
  <si>
    <t>0072 - Sewer Annual Charge</t>
  </si>
  <si>
    <t>0101 - Sewer Service User Charge</t>
  </si>
  <si>
    <t>0174 - Interest Revenue - Loans Receivable</t>
  </si>
  <si>
    <t>0286 - s.64 - Sewer</t>
  </si>
  <si>
    <t>03300.0205 - Waste Water Services : Statutory &amp; Regulatory Revenue</t>
  </si>
  <si>
    <t>03300.0500 - Waste Water Services : Capital Expenditure</t>
  </si>
  <si>
    <t>03300.0600 - Waste Water Services : Capital  Revenue</t>
  </si>
  <si>
    <t>03300.0700 - Waste Water Services : Depreciation</t>
  </si>
  <si>
    <t>0750 - Depn Exp - Sewerage Infrastructure</t>
  </si>
  <si>
    <t>03300.0800 - Waste Water Services : Special Purpose Revenue</t>
  </si>
  <si>
    <t>03300.0805 - Waste Water Services : Revenue Other</t>
  </si>
  <si>
    <t>03300.0950 - Waste Water Services : Interest Revenue</t>
  </si>
  <si>
    <t>03390 - Liquid Trade Waste</t>
  </si>
  <si>
    <t>03390.0100 - Liquid Trade Waste : Operating Expenditure</t>
  </si>
  <si>
    <t>03390.0200 - Liquid Trade Waste : Operating Revenue</t>
  </si>
  <si>
    <t>0078 - LTW Annual Charge</t>
  </si>
  <si>
    <t>0202 - LTW Discharge</t>
  </si>
  <si>
    <t>03390.0800 - Liquid Trade Waste : Special Purpose Revenue</t>
  </si>
  <si>
    <t>03390.0805 - Liquid Trade Waste : Revenue Other</t>
  </si>
  <si>
    <t>03390.0950 - Liquid Trade Waste : Interest Revenue</t>
  </si>
  <si>
    <t>03400 - Waste Management</t>
  </si>
  <si>
    <t>03400.0100 - Waste Management : Operating Expenditure</t>
  </si>
  <si>
    <t>0790 - Impairment</t>
  </si>
  <si>
    <t>03400.0200 - Waste Management : Operating Revenue</t>
  </si>
  <si>
    <t>0070 - Non Domestic Waste Mgt Services</t>
  </si>
  <si>
    <t>0103 - Commercial Waste Management Annual Charg</t>
  </si>
  <si>
    <t>0105 - Commerical Recycling Annual Charge</t>
  </si>
  <si>
    <t>0106 - Organic Waste Service User Charge</t>
  </si>
  <si>
    <t>0107 - Tipping Fees</t>
  </si>
  <si>
    <t>03400.0500 - Waste Management : Capital Expenditure</t>
  </si>
  <si>
    <t>03400.0700 - Waste Management : Depreciation</t>
  </si>
  <si>
    <t>0780 - Depn Exp - Tip Assets</t>
  </si>
  <si>
    <t>03400.0800 - Waste Management : Special Purpose Revenue</t>
  </si>
  <si>
    <t>03400.0805 - Waste Management : Revenue Other</t>
  </si>
  <si>
    <t>03400.0950 - Waste Management : Interest Revenue</t>
  </si>
  <si>
    <t>03410 - Domestic Waste Services</t>
  </si>
  <si>
    <t>03410.0100 - Domestic Waste Services : Operating Expenditure</t>
  </si>
  <si>
    <t>03410.0200 - Domestic Waste Services : Operating Revenue</t>
  </si>
  <si>
    <t>0074 - Domestic Waste Mgt Services</t>
  </si>
  <si>
    <t>03410.0700 - Domestic Waste Services : Depreciation</t>
  </si>
  <si>
    <t>03410.0800 - Domestic Waste Services : Special Purpose Revenue</t>
  </si>
  <si>
    <t>03410.0950 - Domestic Waste Services : Interest Revenue</t>
  </si>
  <si>
    <t>04000 - Yallambee Lodge</t>
  </si>
  <si>
    <t>04000.0100 - Yallambee Lodge : Operating Expenditure</t>
  </si>
  <si>
    <t>0338 - Employees - Labour Hire</t>
  </si>
  <si>
    <t>04000.0200 - Yallambee Lodge : Operating Revenue</t>
  </si>
  <si>
    <t>0147 - Aged Care Fees</t>
  </si>
  <si>
    <t>04000.0500 - Yallambee Lodge : Capital Expenditure</t>
  </si>
  <si>
    <t>04000.0600 - Yallambee Lodge : Capital  Revenue</t>
  </si>
  <si>
    <t>04000.0700 - Yallambee Lodge : Depreciation</t>
  </si>
  <si>
    <t>04010 - Snowy River Hostel</t>
  </si>
  <si>
    <t>04010.0100 - Snowy River Hostel : Operating Expenditure</t>
  </si>
  <si>
    <t>04010.0200 - Snowy River Hostel : Operating Revenue</t>
  </si>
  <si>
    <t>04010.0700 - Snowy River Hostel : Depreciation</t>
  </si>
  <si>
    <t>08100 - Contra on Capitalisation of Assets - Gen Fund</t>
  </si>
  <si>
    <t>08100.8240 - Contra on Capitalisation of Assets - Gen Fund : Infras Assets - Plant &amp; Equipment</t>
  </si>
  <si>
    <t>8240 - Infras Assets - Plant &amp; Equipment</t>
  </si>
  <si>
    <t>0875 - Contra Asset Sales</t>
  </si>
  <si>
    <t>08100.8245 - Contra on Capitalisation of Assets - Gen Fund : Infra - Buildings non specialised</t>
  </si>
  <si>
    <t>8245 - Infra - Buildings non specialised</t>
  </si>
  <si>
    <t>08100.8246 - Contra on Capitalisation of Assets - Gen Fund : Infra - Buildings specialised</t>
  </si>
  <si>
    <t>8246 - Infra - Buildings specialised</t>
  </si>
  <si>
    <t>08100.8247 - Contra on Capitalisation of Assets - Gen Fund : Infra - Other Structures</t>
  </si>
  <si>
    <t>8247 - Infra - Other Structures</t>
  </si>
  <si>
    <t>08100.8248 - Contra on Capitalisation of Assets - Gen Fund : Infra - Roads</t>
  </si>
  <si>
    <t>8248 - Infra - Roads</t>
  </si>
  <si>
    <t>08100.8249 - Contra on Capitalisation of Assets - Gen Fund : Infra - Bridges</t>
  </si>
  <si>
    <t>8249 - Infra - Bridges</t>
  </si>
  <si>
    <t>08100.8250 - Contra on Capitalisation of Assets - Gen Fund : Infra - Footpaths</t>
  </si>
  <si>
    <t>8250 - Infra - Footpaths</t>
  </si>
  <si>
    <t>08100.8254 - Contra on Capitalisation of Assets - Gen Fund : Infra - Other Open Space/Recreation</t>
  </si>
  <si>
    <t>8254 - Infra - Other Open Space/Recreation</t>
  </si>
  <si>
    <t>08200 - Contra on Capitalisation of Assets - Water F</t>
  </si>
  <si>
    <t>08200.8240 - Contra on Capitalisation of Assets - Water F : Infras Assets - Plant &amp; Equipment</t>
  </si>
  <si>
    <t>08200.8252 - Contra on Capitalisation of Assets - Water F : Infra - Water Infrastructure</t>
  </si>
  <si>
    <t>8252 - Infra - Water Infrastructure</t>
  </si>
  <si>
    <t>8259 - Infra - Operational Land</t>
  </si>
  <si>
    <t>08300 - Contra on Capitalisation of Assets - Sewer F</t>
  </si>
  <si>
    <t>08300.8253 - Contra on Capitalisation of Assets - Sewer F : Infra - Sewerage Infrastructure</t>
  </si>
  <si>
    <t>8253 - Infra - Sewerage Infrastructure</t>
  </si>
  <si>
    <t>08400 - Contra on Capitalisation of Assets - Waste F</t>
  </si>
  <si>
    <t>08500 - Contra on Capitalisation of Assets - Aged Care F</t>
  </si>
  <si>
    <t>08500.8240 - Contra on Capitalisation of Assets - Aged Care F : Infra - Plant &amp; Equipment</t>
  </si>
  <si>
    <t>8240 - Infra - Plant &amp; Equipment</t>
  </si>
  <si>
    <t>01010.0200 - Elected Members : Operating Revenue</t>
  </si>
  <si>
    <t>01030.0200 - Business Development : Operating Revenue</t>
  </si>
  <si>
    <t>01040.0200 - Risk Management : Operating Revenue</t>
  </si>
  <si>
    <t>1000 - Tfr from Externally Restricted Reserve</t>
  </si>
  <si>
    <t>0459 - Training</t>
  </si>
  <si>
    <t>0247 - Cashiers Surplus</t>
  </si>
  <si>
    <t>01250.0200 - Bridges : Operating Revenue</t>
  </si>
  <si>
    <t>0261 - State Grants - Natural Disaster Funding</t>
  </si>
  <si>
    <t>02100.0600 - Stormwater Drainage : Capital  Revenue</t>
  </si>
  <si>
    <t>02110.0700 - Public Amenities : Depreciation</t>
  </si>
  <si>
    <t>02500.0700 - Child Care centres : Depreciation</t>
  </si>
  <si>
    <t>0508 - Retail Stock</t>
  </si>
  <si>
    <t>02750.1000 - Swimming Pools : Tfr from Externally Restricted Reserve</t>
  </si>
  <si>
    <t>02750.1010 - Swimming Pools : Tfr from Internally Restricted Reserve</t>
  </si>
  <si>
    <t>1010 - Tfr from Internally Restricted Reserve</t>
  </si>
  <si>
    <t>0936 - Former Snowy River LGA</t>
  </si>
  <si>
    <t>02810.0205 - Ranger Services : Statutory &amp; Regulatory Revenue</t>
  </si>
  <si>
    <t>02890.0200 - Arts and Culture : Operating Revenue</t>
  </si>
  <si>
    <t>0037 - Rates &amp; Charges Pensioner Cons - Govt</t>
  </si>
  <si>
    <t>0153 - Fees - Water Meters</t>
  </si>
  <si>
    <t>0156 - Fees - Sewer Connection Applications</t>
  </si>
  <si>
    <t>03400.0600 - Waste Management : Capital  Revenue</t>
  </si>
  <si>
    <t>03400.1000 - Waste Management : Tfr from Externally Restricted Reserve</t>
  </si>
  <si>
    <t>08300.8240 - Contra on Capitalisation of Assets - Sewer F : Infras Assets - Plant &amp; Equipment</t>
  </si>
  <si>
    <t>08400.8240 - Contra on Capitalisation of Assets - Waste F : Infras Assets - Plant &amp; Equipment</t>
  </si>
  <si>
    <t>19260 - Fn1-Current Provisions</t>
  </si>
  <si>
    <t>19260.8650 - Fn1-Current Provisions : Provisions - Employee Benefits</t>
  </si>
  <si>
    <t>8650 - Provisions - Employee Benefits</t>
  </si>
  <si>
    <t>2225 - Sick Leave Provision</t>
  </si>
  <si>
    <t>01060.0200 - Communications &amp; Public Relations : Operating Revenue</t>
  </si>
  <si>
    <t>0312 - Sick Leave</t>
  </si>
  <si>
    <t>0905 - Developer Contributions s94</t>
  </si>
  <si>
    <t>02750.1020 - Swimming Pools : Trf from Internal Loan</t>
  </si>
  <si>
    <t>1020 - Trf from Internal Loan</t>
  </si>
  <si>
    <t>0909 - Water fund</t>
  </si>
  <si>
    <t>0267 - 7.12 Central Catchment</t>
  </si>
  <si>
    <t>0275 - 7.12 South West Catchment</t>
  </si>
  <si>
    <t>03200.1000 - Water Supply : Tfr from Externally Restricted Reserve</t>
  </si>
  <si>
    <t>03300.1000 - Waste Water Services : Tfr from Externally Restricted Reserve</t>
  </si>
  <si>
    <t>0910 - Sewer fund</t>
  </si>
  <si>
    <t>0934 - Waste management</t>
  </si>
  <si>
    <t>Reserves</t>
  </si>
  <si>
    <t>Resource and Waste</t>
  </si>
  <si>
    <t>Other Open Space Recreation</t>
  </si>
  <si>
    <t>Buildings Specialised</t>
  </si>
  <si>
    <t>Buildings Non-specialised</t>
  </si>
  <si>
    <t>Plant &amp; Equipment (incl Fleet</t>
  </si>
  <si>
    <t>Wastewater</t>
  </si>
  <si>
    <t>Grant Funding</t>
  </si>
  <si>
    <t>BUDGET</t>
  </si>
  <si>
    <t>2017/18</t>
  </si>
  <si>
    <t>Income from continuing operations</t>
  </si>
  <si>
    <t>Rates and annual charges</t>
  </si>
  <si>
    <t>User charges and fees</t>
  </si>
  <si>
    <t>Other revenue</t>
  </si>
  <si>
    <t>Grants and contributions provided for operating purposes</t>
  </si>
  <si>
    <t>Grants and contributions provided for capital purposes</t>
  </si>
  <si>
    <t>Interest and investment revenue</t>
  </si>
  <si>
    <t>Net gains from the disposal of assets</t>
  </si>
  <si>
    <t>Rental income</t>
  </si>
  <si>
    <t>Total income from continuing operations</t>
  </si>
  <si>
    <t>Expenses from continuing operations</t>
  </si>
  <si>
    <t>Employee benefits and on-costs</t>
  </si>
  <si>
    <t>Materials and services</t>
  </si>
  <si>
    <t>Borrowing costs</t>
  </si>
  <si>
    <t>Depreciation, amortisation and impairment of non-financial assets</t>
  </si>
  <si>
    <t>Other expenses</t>
  </si>
  <si>
    <t>Net losses from the disposal of assets</t>
  </si>
  <si>
    <t>Total expenses from continuing operations</t>
  </si>
  <si>
    <t>Operating result from continuing operations</t>
  </si>
  <si>
    <t>Net operating result for the year before grants and contributions provided for capital purposes</t>
  </si>
  <si>
    <t>Investments accounted for using the equity method</t>
  </si>
  <si>
    <t>Accumulated surplus</t>
  </si>
  <si>
    <t>Revaluation reserves</t>
  </si>
  <si>
    <t>Council equity interest</t>
  </si>
  <si>
    <t>Total equity</t>
  </si>
  <si>
    <t>Cash Flows from operating activities</t>
  </si>
  <si>
    <t>Investment and interest revenue received</t>
  </si>
  <si>
    <t>Grants and contributions</t>
  </si>
  <si>
    <t>Net cash provided (or used in) operating activities</t>
  </si>
  <si>
    <t>Cash Flows from investing activities</t>
  </si>
  <si>
    <t>Sale of investments</t>
  </si>
  <si>
    <t>Sale of infrastructure, property, plant and equipment</t>
  </si>
  <si>
    <t>Deferred Debtors Receipts</t>
  </si>
  <si>
    <t>Purchase of investment securities</t>
  </si>
  <si>
    <t>Purchase of infrastructure, property, plant and equipment</t>
  </si>
  <si>
    <t>Purchase of real estate assets</t>
  </si>
  <si>
    <t>Deferred debtors and advances made</t>
  </si>
  <si>
    <t>Net cash provided (or used in) investing activities</t>
  </si>
  <si>
    <t>Cash Flows from financing activities</t>
  </si>
  <si>
    <t>New Residential Accommodation Bonds</t>
  </si>
  <si>
    <t>Proceeds from borrowings</t>
  </si>
  <si>
    <t>Repayment of borrowings and advances</t>
  </si>
  <si>
    <t>Principal component of lease payments</t>
  </si>
  <si>
    <t>Repayment of Residential Accommodation Bonds</t>
  </si>
  <si>
    <t>Net cash provided (or used in) financing activities</t>
  </si>
  <si>
    <t>Net increase/(decrease) in cash and cash equivalents</t>
  </si>
  <si>
    <t>Cash and cash equivalents - beginning of year</t>
  </si>
  <si>
    <t>Cash and cash equivalents - end of the year</t>
  </si>
  <si>
    <t>Investments on hand - end of year</t>
  </si>
  <si>
    <t>HISTORICAL ACTUALS</t>
  </si>
  <si>
    <t xml:space="preserve">Snowy Monaro Regional Council </t>
  </si>
  <si>
    <t>Independent Assessment of Financial Sustainability</t>
  </si>
  <si>
    <t>Capital expenditure</t>
  </si>
  <si>
    <t>Borrowing Costs Total</t>
  </si>
  <si>
    <t>Depreciation Amortisation &amp; Impairment</t>
  </si>
  <si>
    <t>Depreciation Amortisation &amp; Impairment Total</t>
  </si>
  <si>
    <t>Employee Costs</t>
  </si>
  <si>
    <t>Employee Costs Total</t>
  </si>
  <si>
    <t>Employee Provisions (ELE)</t>
  </si>
  <si>
    <t>Employee Provisions (ELE) Total</t>
  </si>
  <si>
    <t>Grants and contributions provided for op</t>
  </si>
  <si>
    <t>02260.0201 - Buildings - Halls : Operating Revenue - No Module</t>
  </si>
  <si>
    <t>Grants and contributions provided for op Total</t>
  </si>
  <si>
    <t>Grants and contributions provided for ca</t>
  </si>
  <si>
    <t>01220.0601 - Parks, Gardens and Open Spaces : Capital Revenue - No Module</t>
  </si>
  <si>
    <t>01240.0601 - Sportsgrounds &amp; Ovals : Capital Revenue - No Module</t>
  </si>
  <si>
    <t>01250.0601 - Bridges : Capital Revenue - No Module</t>
  </si>
  <si>
    <t>01320.0601 - Urban Streets : Capital Revenue - No Module</t>
  </si>
  <si>
    <t>01340.0601 - Rural Roads : Capital Revenue - No Module</t>
  </si>
  <si>
    <t>01370.0601 - Carparks : Capital Revenue - No Module</t>
  </si>
  <si>
    <t>02220.0601 - Plant Operations : Capital Revenue - No Module</t>
  </si>
  <si>
    <t>02280.0601 - Community Buildings : Capital Revenue - No Module</t>
  </si>
  <si>
    <t>02300.0601 - Saleyards : Capital Revenue - No Module</t>
  </si>
  <si>
    <t>02470.0601 - Libraries : Capital Revenue - No Module</t>
  </si>
  <si>
    <t>02610.0601 - Economic Development : Capital Revenue - No Module</t>
  </si>
  <si>
    <t>02650.0601 - Caravan Parks : Capital Revenue - No Module</t>
  </si>
  <si>
    <t>02750.0601 - Swimming Pools : Capital Revenue - No Module</t>
  </si>
  <si>
    <t>04000.0601 - Yallambee Lodge : Capital Revenue - No Module</t>
  </si>
  <si>
    <t>Grants and contributions provided for ca Total</t>
  </si>
  <si>
    <t>Interest and Investment Revenue Total</t>
  </si>
  <si>
    <t>Inventories Total</t>
  </si>
  <si>
    <t>Materials &amp; Contracts</t>
  </si>
  <si>
    <t>Materials &amp; Contracts Total</t>
  </si>
  <si>
    <t>Net proceeds from the disposal of assets</t>
  </si>
  <si>
    <t>02300.0110 - Saleyards : CVR Operating Expenditure</t>
  </si>
  <si>
    <t>Net proceeds from the disposal of assets Total</t>
  </si>
  <si>
    <t>Other Expenses Total</t>
  </si>
  <si>
    <t>Other Revenues Total</t>
  </si>
  <si>
    <t>Rates &amp; Annual Charges</t>
  </si>
  <si>
    <t>Rates &amp; Annual Charges Total</t>
  </si>
  <si>
    <t>Rental Income</t>
  </si>
  <si>
    <t>Rental Income Total</t>
  </si>
  <si>
    <t>Reserve Transfers</t>
  </si>
  <si>
    <t>Reserve Transfers Total</t>
  </si>
  <si>
    <t>Sale Proceeds - Contra Sales</t>
  </si>
  <si>
    <t>Sale Proceeds - Contra Sales Total</t>
  </si>
  <si>
    <t>Uncapitalised Wip - Contra Assets</t>
  </si>
  <si>
    <t>08100.8241 - Contra on Capitalisation of Assets - Gen Fund : Infra - Office Equipment</t>
  </si>
  <si>
    <t>08100.8243 - Contra on Capitalisation of Assets - Gen Fund : Infra - Swimming Pools</t>
  </si>
  <si>
    <t>08100.8256 - Contra on Capitalisation of Assets - Gen Fund : Infra - Library collection</t>
  </si>
  <si>
    <t>08100.8259 - Contra on Capitalisation of Assets - Gen Fund : Infra - Operational Land</t>
  </si>
  <si>
    <t>08100.8261 - Contra on Capitalisation of Assets - Gen Fund : Infra - Bulk Eathworks</t>
  </si>
  <si>
    <t>08500.8241 - Contra on Capitalisation of Assets - Aged Care F : Infra - Office Equipment</t>
  </si>
  <si>
    <t>08500.8245 - Contra on Capitalisation of Assets - Aged Care F : Infra - Buildings non specialised</t>
  </si>
  <si>
    <t>Uncapitalised Wip - Contra Assets Total</t>
  </si>
  <si>
    <t>User Fees &amp; Charges</t>
  </si>
  <si>
    <t>User Fees &amp; Charges Total</t>
  </si>
  <si>
    <t>0148 - Subdivision contributions non cash</t>
  </si>
  <si>
    <t>8241 - Infra - Office Equipment</t>
  </si>
  <si>
    <t>8243 - Infra - Swimming Pools</t>
  </si>
  <si>
    <t>8256 - Infra - Library collection</t>
  </si>
  <si>
    <t>8261 - Infra - Bulk Eathworks</t>
  </si>
  <si>
    <t>Statements Natural Account</t>
  </si>
  <si>
    <t>0100</t>
  </si>
  <si>
    <t>0700</t>
  </si>
  <si>
    <t>0500</t>
  </si>
  <si>
    <t>0120</t>
  </si>
  <si>
    <t>8650</t>
  </si>
  <si>
    <t>0200</t>
  </si>
  <si>
    <t>0600</t>
  </si>
  <si>
    <t>0201</t>
  </si>
  <si>
    <t>0601</t>
  </si>
  <si>
    <t>0205</t>
  </si>
  <si>
    <t>0950</t>
  </si>
  <si>
    <t>0805</t>
  </si>
  <si>
    <t>0220</t>
  </si>
  <si>
    <t>0110</t>
  </si>
  <si>
    <t>0210</t>
  </si>
  <si>
    <t>0800</t>
  </si>
  <si>
    <t>0900</t>
  </si>
  <si>
    <t>1000</t>
  </si>
  <si>
    <t>1010</t>
  </si>
  <si>
    <t>1020</t>
  </si>
  <si>
    <t>8240</t>
  </si>
  <si>
    <t>8252</t>
  </si>
  <si>
    <t>8241</t>
  </si>
  <si>
    <t>8243</t>
  </si>
  <si>
    <t>8245</t>
  </si>
  <si>
    <t>8246</t>
  </si>
  <si>
    <t>8247</t>
  </si>
  <si>
    <t>8248</t>
  </si>
  <si>
    <t>8249</t>
  </si>
  <si>
    <t>8250</t>
  </si>
  <si>
    <t>8254</t>
  </si>
  <si>
    <t>8256</t>
  </si>
  <si>
    <t>8259</t>
  </si>
  <si>
    <t>8261</t>
  </si>
  <si>
    <t>8253</t>
  </si>
  <si>
    <t>0632</t>
  </si>
  <si>
    <t>0791</t>
  </si>
  <si>
    <t>0631</t>
  </si>
  <si>
    <t>0705</t>
  </si>
  <si>
    <t>0783</t>
  </si>
  <si>
    <t>0706</t>
  </si>
  <si>
    <t>0772</t>
  </si>
  <si>
    <t>0784</t>
  </si>
  <si>
    <t>0712</t>
  </si>
  <si>
    <t>0713</t>
  </si>
  <si>
    <t>0760</t>
  </si>
  <si>
    <t>0710</t>
  </si>
  <si>
    <t>0711</t>
  </si>
  <si>
    <t>0720</t>
  </si>
  <si>
    <t>0722</t>
  </si>
  <si>
    <t>0723</t>
  </si>
  <si>
    <t>0730</t>
  </si>
  <si>
    <t>0770</t>
  </si>
  <si>
    <t>0707</t>
  </si>
  <si>
    <t>0771</t>
  </si>
  <si>
    <t>0708</t>
  </si>
  <si>
    <t>0740</t>
  </si>
  <si>
    <t>0750</t>
  </si>
  <si>
    <t>0780</t>
  </si>
  <si>
    <t>0300</t>
  </si>
  <si>
    <t>0301</t>
  </si>
  <si>
    <t>0336</t>
  </si>
  <si>
    <t>0337</t>
  </si>
  <si>
    <t>0442</t>
  </si>
  <si>
    <t>0571</t>
  </si>
  <si>
    <t>0330</t>
  </si>
  <si>
    <t>0334</t>
  </si>
  <si>
    <t>0310</t>
  </si>
  <si>
    <t>0311</t>
  </si>
  <si>
    <t>0312</t>
  </si>
  <si>
    <t>0313</t>
  </si>
  <si>
    <t>0314</t>
  </si>
  <si>
    <t>0315</t>
  </si>
  <si>
    <t>0332</t>
  </si>
  <si>
    <t>0459</t>
  </si>
  <si>
    <t>0510</t>
  </si>
  <si>
    <t>0986</t>
  </si>
  <si>
    <t>0333</t>
  </si>
  <si>
    <t>2225</t>
  </si>
  <si>
    <t>0321</t>
  </si>
  <si>
    <t>0320</t>
  </si>
  <si>
    <t>0331</t>
  </si>
  <si>
    <t>0207</t>
  </si>
  <si>
    <t>0270</t>
  </si>
  <si>
    <t>0259</t>
  </si>
  <si>
    <t>0265</t>
  </si>
  <si>
    <t>0254</t>
  </si>
  <si>
    <t>0250</t>
  </si>
  <si>
    <t>0255</t>
  </si>
  <si>
    <t>0272</t>
  </si>
  <si>
    <t>0260</t>
  </si>
  <si>
    <t>0261</t>
  </si>
  <si>
    <t>0271</t>
  </si>
  <si>
    <t>0251</t>
  </si>
  <si>
    <t>0238</t>
  </si>
  <si>
    <t>0256</t>
  </si>
  <si>
    <t>0253</t>
  </si>
  <si>
    <t>0257</t>
  </si>
  <si>
    <t>0266</t>
  </si>
  <si>
    <t>0148</t>
  </si>
  <si>
    <t>0267</t>
  </si>
  <si>
    <t>0275</t>
  </si>
  <si>
    <t>0280</t>
  </si>
  <si>
    <t>0281</t>
  </si>
  <si>
    <t>0282</t>
  </si>
  <si>
    <t>0283</t>
  </si>
  <si>
    <t>0284</t>
  </si>
  <si>
    <t>0287</t>
  </si>
  <si>
    <t>0289</t>
  </si>
  <si>
    <t>0291</t>
  </si>
  <si>
    <t>0293</t>
  </si>
  <si>
    <t>0295</t>
  </si>
  <si>
    <t>0296</t>
  </si>
  <si>
    <t>0285</t>
  </si>
  <si>
    <t>0286</t>
  </si>
  <si>
    <t>0172</t>
  </si>
  <si>
    <t>0173</t>
  </si>
  <si>
    <t>0170</t>
  </si>
  <si>
    <t>0174</t>
  </si>
  <si>
    <t>0508</t>
  </si>
  <si>
    <t>0401</t>
  </si>
  <si>
    <t>0410</t>
  </si>
  <si>
    <t>0445</t>
  </si>
  <si>
    <t>0499</t>
  </si>
  <si>
    <t>0505</t>
  </si>
  <si>
    <t>0511</t>
  </si>
  <si>
    <t>0522</t>
  </si>
  <si>
    <t>0524</t>
  </si>
  <si>
    <t>0532</t>
  </si>
  <si>
    <t>0570</t>
  </si>
  <si>
    <t>0610</t>
  </si>
  <si>
    <t>0970</t>
  </si>
  <si>
    <t>0982</t>
  </si>
  <si>
    <t>0985</t>
  </si>
  <si>
    <t>0400</t>
  </si>
  <si>
    <t>0521</t>
  </si>
  <si>
    <t>0561</t>
  </si>
  <si>
    <t>0430</t>
  </si>
  <si>
    <t>0431</t>
  </si>
  <si>
    <t>0435</t>
  </si>
  <si>
    <t>0454</t>
  </si>
  <si>
    <t>0550</t>
  </si>
  <si>
    <t>0446</t>
  </si>
  <si>
    <t>0447</t>
  </si>
  <si>
    <t>0456</t>
  </si>
  <si>
    <t>0527</t>
  </si>
  <si>
    <t>0530</t>
  </si>
  <si>
    <t>0612</t>
  </si>
  <si>
    <t>0980</t>
  </si>
  <si>
    <t>0506</t>
  </si>
  <si>
    <t>0531</t>
  </si>
  <si>
    <t>0690</t>
  </si>
  <si>
    <t>0560</t>
  </si>
  <si>
    <t>0440</t>
  </si>
  <si>
    <t>0441</t>
  </si>
  <si>
    <t>0525</t>
  </si>
  <si>
    <t>0526</t>
  </si>
  <si>
    <t>0528</t>
  </si>
  <si>
    <t>0540</t>
  </si>
  <si>
    <t>0439</t>
  </si>
  <si>
    <t>0981</t>
  </si>
  <si>
    <t>0975</t>
  </si>
  <si>
    <t>0541</t>
  </si>
  <si>
    <t>0455</t>
  </si>
  <si>
    <t>0611</t>
  </si>
  <si>
    <t>0338</t>
  </si>
  <si>
    <t>0802</t>
  </si>
  <si>
    <t>0801</t>
  </si>
  <si>
    <t>0850</t>
  </si>
  <si>
    <t>0852</t>
  </si>
  <si>
    <t>0425</t>
  </si>
  <si>
    <t>0426</t>
  </si>
  <si>
    <t>0427</t>
  </si>
  <si>
    <t>0448</t>
  </si>
  <si>
    <t>0523</t>
  </si>
  <si>
    <t>0420</t>
  </si>
  <si>
    <t>0021</t>
  </si>
  <si>
    <t>0620</t>
  </si>
  <si>
    <t>0458</t>
  </si>
  <si>
    <t>0984</t>
  </si>
  <si>
    <t>0983</t>
  </si>
  <si>
    <t>0520</t>
  </si>
  <si>
    <t>0020</t>
  </si>
  <si>
    <t>0031</t>
  </si>
  <si>
    <t>0790</t>
  </si>
  <si>
    <t>0208</t>
  </si>
  <si>
    <t>0249</t>
  </si>
  <si>
    <t>0204</t>
  </si>
  <si>
    <t>0206</t>
  </si>
  <si>
    <t>0212</t>
  </si>
  <si>
    <t>0247</t>
  </si>
  <si>
    <t>0248</t>
  </si>
  <si>
    <t>0077</t>
  </si>
  <si>
    <t>0035</t>
  </si>
  <si>
    <t>0037</t>
  </si>
  <si>
    <t>0073</t>
  </si>
  <si>
    <t>0010</t>
  </si>
  <si>
    <t>0011</t>
  </si>
  <si>
    <t>0012</t>
  </si>
  <si>
    <t>0030</t>
  </si>
  <si>
    <t>0258</t>
  </si>
  <si>
    <t>0071</t>
  </si>
  <si>
    <t>0072</t>
  </si>
  <si>
    <t>0078</t>
  </si>
  <si>
    <t>0103</t>
  </si>
  <si>
    <t>0105</t>
  </si>
  <si>
    <t>0070</t>
  </si>
  <si>
    <t>0074</t>
  </si>
  <si>
    <t>0137</t>
  </si>
  <si>
    <t>0138</t>
  </si>
  <si>
    <t>0203</t>
  </si>
  <si>
    <t>0135</t>
  </si>
  <si>
    <t>0905</t>
  </si>
  <si>
    <t>0936</t>
  </si>
  <si>
    <t>0909</t>
  </si>
  <si>
    <t>0910</t>
  </si>
  <si>
    <t>0934</t>
  </si>
  <si>
    <t>0875</t>
  </si>
  <si>
    <t>0871</t>
  </si>
  <si>
    <t>0870</t>
  </si>
  <si>
    <t>0124</t>
  </si>
  <si>
    <t>0160</t>
  </si>
  <si>
    <t>0150</t>
  </si>
  <si>
    <t>0145</t>
  </si>
  <si>
    <t>0131</t>
  </si>
  <si>
    <t>0122</t>
  </si>
  <si>
    <t>0134</t>
  </si>
  <si>
    <t>0143</t>
  </si>
  <si>
    <t>0147</t>
  </si>
  <si>
    <t>0161</t>
  </si>
  <si>
    <t>0144</t>
  </si>
  <si>
    <t>0140</t>
  </si>
  <si>
    <t>0123</t>
  </si>
  <si>
    <t>0132</t>
  </si>
  <si>
    <t>0121</t>
  </si>
  <si>
    <t>0125</t>
  </si>
  <si>
    <t>0127</t>
  </si>
  <si>
    <t>0153</t>
  </si>
  <si>
    <t>0154</t>
  </si>
  <si>
    <t>0106</t>
  </si>
  <si>
    <t>0156</t>
  </si>
  <si>
    <t>0101</t>
  </si>
  <si>
    <t>0202</t>
  </si>
  <si>
    <t>0107</t>
  </si>
  <si>
    <t>Resource</t>
  </si>
  <si>
    <t>Concat</t>
  </si>
  <si>
    <t>Other Structures</t>
  </si>
  <si>
    <t>Contract assets and contract cost assets</t>
  </si>
  <si>
    <t>Asset Class</t>
  </si>
  <si>
    <t>General Revenue</t>
  </si>
  <si>
    <t>Renewal</t>
  </si>
  <si>
    <t>New</t>
  </si>
  <si>
    <t>Upgrade</t>
  </si>
  <si>
    <t>Uncompleted works</t>
  </si>
  <si>
    <t>ICT Replacement</t>
  </si>
  <si>
    <t>DRAFT</t>
  </si>
  <si>
    <t>STATEMENT OF CASH FLOWS - SEWER</t>
  </si>
  <si>
    <t>STATEMENT OF CASH FLOWS - WATER</t>
  </si>
  <si>
    <t>STATEMENT OF CASH FLOWS - GENERAL</t>
  </si>
  <si>
    <t>Capital Works Plan</t>
  </si>
  <si>
    <t>TOTAL EXPENSES</t>
  </si>
  <si>
    <t>PLANNED CAPITAL EXPENDITURE</t>
  </si>
  <si>
    <t>PLANNED CAPITAL FUNDING</t>
  </si>
  <si>
    <t>Renewal Ratio</t>
  </si>
  <si>
    <t>2032/33</t>
  </si>
  <si>
    <t>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</si>
</sst>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%"/>
    <numFmt numFmtId="167" formatCode="#,##0_ ;[Red]\-#,##0\ "/>
    <numFmt numFmtId="168" formatCode="[$-C09]d\ mmmm\ yyyy;@"/>
    <numFmt numFmtId="169" formatCode="#,##0_ ;[Red]\-#,##0_ ;#,##0_ "/>
    <numFmt numFmtId="170" formatCode="#,##0.0_ ;[Red]\-#,##0.0_ ;#,##0.0_ "/>
    <numFmt numFmtId="171" formatCode="_ @"/>
    <numFmt numFmtId="172" formatCode="@_ "/>
    <numFmt numFmtId="173" formatCode="h:mm;@"/>
    <numFmt numFmtId="174" formatCode="dd/mm/yy;@"/>
    <numFmt numFmtId="175" formatCode="#,##0;\(#,##0\);\-"/>
  </numFmts>
  <fonts count="8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sz val="11"/>
      <color indexed="8"/>
      <name val="Arial"/>
      <family val="2"/>
    </font>
    <font>
      <sz val="10"/>
      <name val="MS Sans Serif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i/>
      <sz val="12"/>
      <color rgb="FF7F7F7F"/>
      <name val="Arial"/>
      <family val="2"/>
    </font>
    <font>
      <sz val="12"/>
      <color theme="0"/>
      <name val="Arial"/>
      <family val="2"/>
    </font>
    <font>
      <sz val="12"/>
      <color indexed="8"/>
      <name val="Arial"/>
      <family val="2"/>
    </font>
    <font>
      <u/>
      <sz val="8"/>
      <color indexed="48"/>
      <name val="Tahoma"/>
      <family val="2"/>
    </font>
    <font>
      <i/>
      <sz val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sz val="10"/>
      <name val="Tahoma"/>
      <family val="2"/>
    </font>
    <font>
      <sz val="9"/>
      <color indexed="60"/>
      <name val="Arial"/>
      <family val="2"/>
    </font>
    <font>
      <sz val="8"/>
      <color indexed="9"/>
      <name val="Tahoma"/>
      <family val="2"/>
    </font>
    <font>
      <b/>
      <sz val="8"/>
      <color indexed="48"/>
      <name val="Tahoma"/>
      <family val="2"/>
    </font>
    <font>
      <b/>
      <sz val="8"/>
      <name val="Tahoma"/>
      <family val="2"/>
    </font>
    <font>
      <sz val="8"/>
      <color indexed="9"/>
      <name val="Arial"/>
      <family val="2"/>
    </font>
    <font>
      <u/>
      <sz val="8"/>
      <color indexed="21"/>
      <name val="Arial"/>
      <family val="2"/>
    </font>
    <font>
      <b/>
      <sz val="8"/>
      <color indexed="48"/>
      <name val="Arial"/>
      <family val="2"/>
    </font>
    <font>
      <sz val="8"/>
      <color indexed="16"/>
      <name val="Arial"/>
      <family val="2"/>
    </font>
    <font>
      <sz val="9"/>
      <color indexed="9"/>
      <name val="Arial"/>
      <family val="2"/>
    </font>
    <font>
      <sz val="9"/>
      <color indexed="16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62"/>
      <name val="Arial"/>
      <family val="2"/>
    </font>
    <font>
      <b/>
      <sz val="15"/>
      <color indexed="56"/>
      <name val="Arial"/>
      <family val="2"/>
    </font>
    <font>
      <b/>
      <sz val="13"/>
      <color indexed="62"/>
      <name val="Arial"/>
      <family val="2"/>
    </font>
    <font>
      <b/>
      <sz val="13"/>
      <color indexed="56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10"/>
      <name val="Arial"/>
      <family val="2"/>
    </font>
    <font>
      <sz val="12"/>
      <color indexed="52"/>
      <name val="Arial"/>
      <family val="2"/>
    </font>
    <font>
      <sz val="12"/>
      <color indexed="19"/>
      <name val="Arial"/>
      <family val="2"/>
    </font>
    <font>
      <sz val="12"/>
      <color indexed="60"/>
      <name val="Arial"/>
      <family val="2"/>
    </font>
    <font>
      <sz val="10"/>
      <name val="MS Sans Serif"/>
    </font>
    <font>
      <b/>
      <sz val="12"/>
      <color indexed="63"/>
      <name val="Arial"/>
      <family val="2"/>
    </font>
    <font>
      <sz val="14"/>
      <color indexed="9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2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Times New Roman"/>
      <family val="1"/>
    </font>
    <font>
      <b/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6"/>
      <color theme="1"/>
      <name val="Arial"/>
      <family val="2"/>
    </font>
    <font>
      <b/>
      <sz val="20"/>
      <color theme="4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b/>
      <sz val="9"/>
      <color indexed="8"/>
      <name val="Arial"/>
      <family val="2"/>
    </font>
    <font>
      <b/>
      <i/>
      <sz val="9"/>
      <color theme="1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</fills>
  <borders count="18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/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20"/>
      </bottom>
      <diagonal/>
    </border>
    <border>
      <left/>
      <right style="thin">
        <color indexed="18"/>
      </right>
      <top/>
      <bottom style="medium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rgb="FF0070C0"/>
      </right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thin">
        <color indexed="64"/>
      </bottom>
      <diagonal/>
    </border>
    <border>
      <left/>
      <right style="medium">
        <color theme="4"/>
      </right>
      <top/>
      <bottom style="thin">
        <color indexed="64"/>
      </bottom>
      <diagonal/>
    </border>
    <border>
      <left style="medium">
        <color theme="4"/>
      </left>
      <right/>
      <top style="thin">
        <color indexed="6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theme="4"/>
      </right>
      <top style="thin">
        <color indexed="64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indexed="64"/>
      </bottom>
      <diagonal/>
    </border>
    <border>
      <left/>
      <right style="thin">
        <color theme="4"/>
      </right>
      <top/>
      <bottom style="thin">
        <color indexed="64"/>
      </bottom>
      <diagonal/>
    </border>
    <border>
      <left style="thin">
        <color theme="4"/>
      </left>
      <right/>
      <top style="thin">
        <color indexed="64"/>
      </top>
      <bottom/>
      <diagonal/>
    </border>
    <border>
      <left/>
      <right style="thin">
        <color theme="4"/>
      </right>
      <top style="thin">
        <color indexed="6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theme="4"/>
      </bottom>
      <diagonal/>
    </border>
    <border>
      <left/>
      <right style="thin">
        <color theme="4"/>
      </right>
      <top style="medium">
        <color theme="0"/>
      </top>
      <bottom style="thin">
        <color theme="4"/>
      </bottom>
      <diagonal/>
    </border>
  </borders>
  <cellStyleXfs count="23872">
    <xf numFmtId="0" fontId="0" fillId="0" borderId="0"/>
    <xf numFmtId="9" fontId="10" fillId="0" borderId="0" applyFont="0" applyFill="0" applyBorder="0" applyAlignment="0" applyProtection="0"/>
    <xf numFmtId="0" fontId="13" fillId="4" borderId="0"/>
    <xf numFmtId="0" fontId="8" fillId="0" borderId="0"/>
    <xf numFmtId="165" fontId="1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168" fontId="52" fillId="54" borderId="78" applyNumberFormat="0" applyAlignment="0" applyProtection="0"/>
    <xf numFmtId="168" fontId="52" fillId="54" borderId="88" applyNumberFormat="0" applyAlignment="0" applyProtection="0"/>
    <xf numFmtId="0" fontId="6" fillId="0" borderId="0"/>
    <xf numFmtId="168" fontId="52" fillId="54" borderId="98" applyNumberFormat="0" applyAlignment="0" applyProtection="0"/>
    <xf numFmtId="165" fontId="13" fillId="0" borderId="0" applyFont="0" applyFill="0" applyBorder="0" applyAlignment="0" applyProtection="0"/>
    <xf numFmtId="168" fontId="13" fillId="0" borderId="0"/>
    <xf numFmtId="0" fontId="10" fillId="0" borderId="0"/>
    <xf numFmtId="168" fontId="12" fillId="0" borderId="0"/>
    <xf numFmtId="0" fontId="6" fillId="0" borderId="0"/>
    <xf numFmtId="4" fontId="13" fillId="15" borderId="0"/>
    <xf numFmtId="0" fontId="29" fillId="0" borderId="0"/>
    <xf numFmtId="0" fontId="13" fillId="0" borderId="0"/>
    <xf numFmtId="9" fontId="13" fillId="0" borderId="0" applyFont="0" applyFill="0" applyBorder="0" applyAlignment="0" applyProtection="0"/>
    <xf numFmtId="0" fontId="30" fillId="17" borderId="0"/>
    <xf numFmtId="0" fontId="13" fillId="4" borderId="0"/>
    <xf numFmtId="0" fontId="31" fillId="19" borderId="0"/>
    <xf numFmtId="0" fontId="13" fillId="0" borderId="0"/>
    <xf numFmtId="4" fontId="32" fillId="0" borderId="0"/>
    <xf numFmtId="171" fontId="36" fillId="20" borderId="11"/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69" fontId="34" fillId="16" borderId="12"/>
    <xf numFmtId="4" fontId="34" fillId="0" borderId="12"/>
    <xf numFmtId="4" fontId="34" fillId="0" borderId="12"/>
    <xf numFmtId="0" fontId="34" fillId="0" borderId="12"/>
    <xf numFmtId="0" fontId="34" fillId="0" borderId="13"/>
    <xf numFmtId="0" fontId="34" fillId="0" borderId="13"/>
    <xf numFmtId="0" fontId="34" fillId="0" borderId="13"/>
    <xf numFmtId="0" fontId="34" fillId="0" borderId="13"/>
    <xf numFmtId="170" fontId="33" fillId="22" borderId="14" applyFont="0" applyFill="0" applyBorder="0" applyProtection="0">
      <alignment horizontal="right"/>
    </xf>
    <xf numFmtId="17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9" fontId="33" fillId="18" borderId="14" applyFont="0" applyFill="0" applyBorder="0" applyProtection="0">
      <alignment horizontal="left"/>
    </xf>
    <xf numFmtId="4" fontId="32" fillId="0" borderId="0"/>
    <xf numFmtId="0" fontId="29" fillId="0" borderId="0"/>
    <xf numFmtId="0" fontId="10" fillId="0" borderId="0"/>
    <xf numFmtId="171" fontId="40" fillId="23" borderId="15">
      <alignment horizontal="center" vertical="center"/>
    </xf>
    <xf numFmtId="172" fontId="38" fillId="12" borderId="0">
      <alignment horizontal="right"/>
    </xf>
    <xf numFmtId="172" fontId="38" fillId="24" borderId="0">
      <alignment horizontal="right"/>
    </xf>
    <xf numFmtId="172" fontId="38" fillId="13" borderId="0">
      <alignment horizontal="right"/>
    </xf>
    <xf numFmtId="172" fontId="38" fillId="25" borderId="0">
      <alignment horizontal="right"/>
    </xf>
    <xf numFmtId="172" fontId="38" fillId="14" borderId="0">
      <alignment horizontal="right"/>
    </xf>
    <xf numFmtId="172" fontId="41" fillId="26" borderId="0">
      <alignment horizontal="right"/>
    </xf>
    <xf numFmtId="172" fontId="41" fillId="27" borderId="0">
      <alignment horizontal="right"/>
    </xf>
    <xf numFmtId="37" fontId="32" fillId="0" borderId="12"/>
    <xf numFmtId="39" fontId="32" fillId="0" borderId="12"/>
    <xf numFmtId="0" fontId="39" fillId="0" borderId="0"/>
    <xf numFmtId="172" fontId="42" fillId="12" borderId="16"/>
    <xf numFmtId="172" fontId="42" fillId="24" borderId="16"/>
    <xf numFmtId="172" fontId="42" fillId="13" borderId="16"/>
    <xf numFmtId="172" fontId="42" fillId="25" borderId="16"/>
    <xf numFmtId="172" fontId="42" fillId="14" borderId="17"/>
    <xf numFmtId="172" fontId="43" fillId="26" borderId="0"/>
    <xf numFmtId="172" fontId="43" fillId="27" borderId="16"/>
    <xf numFmtId="169" fontId="37" fillId="28" borderId="18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0" fillId="0" borderId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168" fontId="31" fillId="19" borderId="0"/>
    <xf numFmtId="168" fontId="31" fillId="19" borderId="0"/>
    <xf numFmtId="0" fontId="44" fillId="29" borderId="0"/>
    <xf numFmtId="168" fontId="44" fillId="29" borderId="0"/>
    <xf numFmtId="168" fontId="44" fillId="29" borderId="0"/>
    <xf numFmtId="0" fontId="45" fillId="30" borderId="0"/>
    <xf numFmtId="168" fontId="45" fillId="30" borderId="0"/>
    <xf numFmtId="168" fontId="45" fillId="30" borderId="0"/>
    <xf numFmtId="0" fontId="46" fillId="0" borderId="0"/>
    <xf numFmtId="168" fontId="46" fillId="0" borderId="0"/>
    <xf numFmtId="0" fontId="46" fillId="0" borderId="0"/>
    <xf numFmtId="0" fontId="46" fillId="0" borderId="0"/>
    <xf numFmtId="0" fontId="46" fillId="0" borderId="0"/>
    <xf numFmtId="168" fontId="46" fillId="0" borderId="0"/>
    <xf numFmtId="0" fontId="46" fillId="0" borderId="0"/>
    <xf numFmtId="0" fontId="47" fillId="0" borderId="0"/>
    <xf numFmtId="168" fontId="47" fillId="0" borderId="0"/>
    <xf numFmtId="0" fontId="47" fillId="0" borderId="0"/>
    <xf numFmtId="0" fontId="47" fillId="0" borderId="0"/>
    <xf numFmtId="0" fontId="47" fillId="0" borderId="0"/>
    <xf numFmtId="168" fontId="47" fillId="0" borderId="0"/>
    <xf numFmtId="0" fontId="47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" fontId="13" fillId="15" borderId="0"/>
    <xf numFmtId="4" fontId="13" fillId="15" borderId="0"/>
    <xf numFmtId="4" fontId="13" fillId="15" borderId="0"/>
    <xf numFmtId="4" fontId="13" fillId="15" borderId="0"/>
    <xf numFmtId="0" fontId="30" fillId="17" borderId="0"/>
    <xf numFmtId="168" fontId="30" fillId="17" borderId="0"/>
    <xf numFmtId="168" fontId="30" fillId="17" borderId="0"/>
    <xf numFmtId="168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0" fontId="31" fillId="19" borderId="0"/>
    <xf numFmtId="168" fontId="31" fillId="19" borderId="0"/>
    <xf numFmtId="168" fontId="31" fillId="19" borderId="0"/>
    <xf numFmtId="0" fontId="44" fillId="29" borderId="0"/>
    <xf numFmtId="168" fontId="44" fillId="29" borderId="0"/>
    <xf numFmtId="168" fontId="44" fillId="29" borderId="0"/>
    <xf numFmtId="0" fontId="45" fillId="30" borderId="0"/>
    <xf numFmtId="168" fontId="45" fillId="30" borderId="0"/>
    <xf numFmtId="168" fontId="45" fillId="30" borderId="0"/>
    <xf numFmtId="0" fontId="46" fillId="0" borderId="0"/>
    <xf numFmtId="168" fontId="46" fillId="0" borderId="0"/>
    <xf numFmtId="0" fontId="46" fillId="0" borderId="0"/>
    <xf numFmtId="0" fontId="46" fillId="0" borderId="0"/>
    <xf numFmtId="0" fontId="46" fillId="0" borderId="0"/>
    <xf numFmtId="168" fontId="46" fillId="0" borderId="0"/>
    <xf numFmtId="0" fontId="46" fillId="0" borderId="0"/>
    <xf numFmtId="0" fontId="47" fillId="0" borderId="0"/>
    <xf numFmtId="168" fontId="47" fillId="0" borderId="0"/>
    <xf numFmtId="0" fontId="47" fillId="0" borderId="0"/>
    <xf numFmtId="0" fontId="47" fillId="0" borderId="0"/>
    <xf numFmtId="0" fontId="47" fillId="0" borderId="0"/>
    <xf numFmtId="168" fontId="47" fillId="0" borderId="0"/>
    <xf numFmtId="0" fontId="47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5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0" borderId="0" applyNumberFormat="0" applyBorder="0" applyAlignment="0" applyProtection="0"/>
    <xf numFmtId="168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0" borderId="0" applyNumberFormat="0" applyBorder="0" applyAlignment="0" applyProtection="0"/>
    <xf numFmtId="168" fontId="28" fillId="40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5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3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68" fontId="49" fillId="34" borderId="0" applyNumberFormat="0" applyBorder="0" applyAlignment="0" applyProtection="0"/>
    <xf numFmtId="168" fontId="49" fillId="34" borderId="0" applyNumberFormat="0" applyBorder="0" applyAlignment="0" applyProtection="0"/>
    <xf numFmtId="168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68" fontId="49" fillId="48" borderId="0" applyNumberFormat="0" applyBorder="0" applyAlignment="0" applyProtection="0"/>
    <xf numFmtId="168" fontId="49" fillId="48" borderId="0" applyNumberFormat="0" applyBorder="0" applyAlignment="0" applyProtection="0"/>
    <xf numFmtId="168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68" fontId="49" fillId="52" borderId="0" applyNumberFormat="0" applyBorder="0" applyAlignment="0" applyProtection="0"/>
    <xf numFmtId="168" fontId="49" fillId="52" borderId="0" applyNumberFormat="0" applyBorder="0" applyAlignment="0" applyProtection="0"/>
    <xf numFmtId="168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168" fontId="50" fillId="38" borderId="0" applyNumberFormat="0" applyBorder="0" applyAlignment="0" applyProtection="0"/>
    <xf numFmtId="168" fontId="50" fillId="38" borderId="0" applyNumberFormat="0" applyBorder="0" applyAlignment="0" applyProtection="0"/>
    <xf numFmtId="168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168" fontId="55" fillId="39" borderId="0" applyNumberFormat="0" applyBorder="0" applyAlignment="0" applyProtection="0"/>
    <xf numFmtId="168" fontId="55" fillId="39" borderId="0" applyNumberFormat="0" applyBorder="0" applyAlignment="0" applyProtection="0"/>
    <xf numFmtId="168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168" fontId="56" fillId="0" borderId="21" applyNumberFormat="0" applyFill="0" applyAlignment="0" applyProtection="0"/>
    <xf numFmtId="168" fontId="56" fillId="0" borderId="21" applyNumberFormat="0" applyFill="0" applyAlignment="0" applyProtection="0"/>
    <xf numFmtId="168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168" fontId="58" fillId="0" borderId="23" applyNumberFormat="0" applyFill="0" applyAlignment="0" applyProtection="0"/>
    <xf numFmtId="168" fontId="58" fillId="0" borderId="23" applyNumberFormat="0" applyFill="0" applyAlignment="0" applyProtection="0"/>
    <xf numFmtId="168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168" fontId="60" fillId="0" borderId="25" applyNumberFormat="0" applyFill="0" applyAlignment="0" applyProtection="0"/>
    <xf numFmtId="168" fontId="60" fillId="0" borderId="25" applyNumberFormat="0" applyFill="0" applyAlignment="0" applyProtection="0"/>
    <xf numFmtId="168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0" fontId="64" fillId="0" borderId="28" applyNumberFormat="0" applyFill="0" applyAlignment="0" applyProtection="0"/>
    <xf numFmtId="0" fontId="64" fillId="0" borderId="28" applyNumberFormat="0" applyFill="0" applyAlignment="0" applyProtection="0"/>
    <xf numFmtId="168" fontId="63" fillId="0" borderId="27" applyNumberFormat="0" applyFill="0" applyAlignment="0" applyProtection="0"/>
    <xf numFmtId="168" fontId="63" fillId="0" borderId="27" applyNumberFormat="0" applyFill="0" applyAlignment="0" applyProtection="0"/>
    <xf numFmtId="168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168" fontId="65" fillId="40" borderId="0" applyNumberFormat="0" applyBorder="0" applyAlignment="0" applyProtection="0"/>
    <xf numFmtId="168" fontId="65" fillId="40" borderId="0" applyNumberFormat="0" applyBorder="0" applyAlignment="0" applyProtection="0"/>
    <xf numFmtId="168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168" fontId="13" fillId="0" borderId="0"/>
    <xf numFmtId="168" fontId="13" fillId="0" borderId="0"/>
    <xf numFmtId="0" fontId="2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3" fillId="0" borderId="0"/>
    <xf numFmtId="168" fontId="13" fillId="0" borderId="0"/>
    <xf numFmtId="0" fontId="21" fillId="0" borderId="0"/>
    <xf numFmtId="0" fontId="21" fillId="0" borderId="0"/>
    <xf numFmtId="168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0"/>
    <xf numFmtId="0" fontId="21" fillId="0" borderId="0"/>
    <xf numFmtId="168" fontId="12" fillId="0" borderId="0"/>
    <xf numFmtId="0" fontId="21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2" fillId="0" borderId="0"/>
    <xf numFmtId="0" fontId="21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12" fillId="0" borderId="0"/>
    <xf numFmtId="0" fontId="21" fillId="0" borderId="0"/>
    <xf numFmtId="168" fontId="13" fillId="0" borderId="0"/>
    <xf numFmtId="168" fontId="13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12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21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3" fillId="0" borderId="0"/>
    <xf numFmtId="168" fontId="13" fillId="0" borderId="0"/>
    <xf numFmtId="0" fontId="21" fillId="0" borderId="0"/>
    <xf numFmtId="168" fontId="12" fillId="0" borderId="0"/>
    <xf numFmtId="168" fontId="12" fillId="0" borderId="0"/>
    <xf numFmtId="0" fontId="13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1" fillId="0" borderId="0"/>
    <xf numFmtId="168" fontId="12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12" fillId="0" borderId="0"/>
    <xf numFmtId="0" fontId="13" fillId="0" borderId="0"/>
    <xf numFmtId="0" fontId="13" fillId="0" borderId="0"/>
    <xf numFmtId="168" fontId="12" fillId="0" borderId="0"/>
    <xf numFmtId="0" fontId="13" fillId="0" borderId="0"/>
    <xf numFmtId="0" fontId="13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12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168" fontId="13" fillId="0" borderId="0"/>
    <xf numFmtId="168" fontId="13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3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168" fontId="12" fillId="0" borderId="0"/>
    <xf numFmtId="168" fontId="12" fillId="0" borderId="0"/>
    <xf numFmtId="168" fontId="13" fillId="0" borderId="0"/>
    <xf numFmtId="168" fontId="12" fillId="0" borderId="0"/>
    <xf numFmtId="0" fontId="13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0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0" fontId="28" fillId="0" borderId="0"/>
    <xf numFmtId="0" fontId="28" fillId="0" borderId="0"/>
    <xf numFmtId="168" fontId="12" fillId="0" borderId="0"/>
    <xf numFmtId="0" fontId="21" fillId="0" borderId="0"/>
    <xf numFmtId="0" fontId="21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168" fontId="13" fillId="0" borderId="0"/>
    <xf numFmtId="168" fontId="13" fillId="0" borderId="0"/>
    <xf numFmtId="168" fontId="13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168" fontId="12" fillId="0" borderId="0"/>
    <xf numFmtId="0" fontId="21" fillId="0" borderId="0"/>
    <xf numFmtId="0" fontId="13" fillId="0" borderId="0"/>
    <xf numFmtId="0" fontId="12" fillId="0" borderId="0"/>
    <xf numFmtId="0" fontId="13" fillId="0" borderId="0"/>
    <xf numFmtId="0" fontId="28" fillId="0" borderId="0"/>
    <xf numFmtId="168" fontId="48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3" fillId="0" borderId="0"/>
    <xf numFmtId="168" fontId="13" fillId="0" borderId="0"/>
    <xf numFmtId="0" fontId="12" fillId="0" borderId="0"/>
    <xf numFmtId="0" fontId="28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168" fontId="13" fillId="0" borderId="0"/>
    <xf numFmtId="168" fontId="13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67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168" fontId="13" fillId="0" borderId="0"/>
    <xf numFmtId="168" fontId="13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168" fontId="13" fillId="0" borderId="0"/>
    <xf numFmtId="168" fontId="13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35" borderId="10" applyNumberFormat="0" applyFont="0" applyAlignment="0" applyProtection="0"/>
    <xf numFmtId="0" fontId="13" fillId="35" borderId="10" applyNumberFormat="0" applyFont="0" applyAlignment="0" applyProtection="0"/>
    <xf numFmtId="168" fontId="13" fillId="35" borderId="10" applyNumberFormat="0" applyFont="0" applyAlignment="0" applyProtection="0"/>
    <xf numFmtId="0" fontId="28" fillId="35" borderId="10" applyNumberFormat="0" applyFont="0" applyAlignment="0" applyProtection="0"/>
    <xf numFmtId="168" fontId="13" fillId="35" borderId="10" applyNumberFormat="0" applyFont="0" applyAlignment="0" applyProtection="0"/>
    <xf numFmtId="168" fontId="13" fillId="35" borderId="10" applyNumberFormat="0" applyFont="0" applyAlignment="0" applyProtection="0"/>
    <xf numFmtId="0" fontId="13" fillId="35" borderId="10" applyNumberFormat="0" applyFont="0" applyAlignment="0" applyProtection="0"/>
    <xf numFmtId="168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68" fillId="54" borderId="29" applyNumberFormat="0" applyAlignment="0" applyProtection="0"/>
    <xf numFmtId="168" fontId="68" fillId="54" borderId="29" applyNumberFormat="0" applyAlignment="0" applyProtection="0"/>
    <xf numFmtId="168" fontId="68" fillId="54" borderId="29" applyNumberFormat="0" applyAlignment="0" applyProtection="0"/>
    <xf numFmtId="0" fontId="68" fillId="54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1" fillId="0" borderId="0" applyNumberFormat="0" applyFill="0" applyBorder="0" applyAlignment="0" applyProtection="0"/>
    <xf numFmtId="168" fontId="71" fillId="0" borderId="0" applyNumberFormat="0" applyFill="0" applyBorder="0" applyAlignment="0" applyProtection="0"/>
    <xf numFmtId="168" fontId="71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" fillId="0" borderId="0"/>
    <xf numFmtId="168" fontId="13" fillId="4" borderId="0"/>
    <xf numFmtId="168" fontId="13" fillId="4" borderId="0"/>
    <xf numFmtId="168" fontId="31" fillId="19" borderId="0"/>
    <xf numFmtId="0" fontId="44" fillId="29" borderId="0"/>
    <xf numFmtId="168" fontId="44" fillId="29" borderId="0"/>
    <xf numFmtId="0" fontId="45" fillId="30" borderId="0"/>
    <xf numFmtId="168" fontId="45" fillId="30" borderId="0"/>
    <xf numFmtId="0" fontId="46" fillId="0" borderId="0"/>
    <xf numFmtId="168" fontId="46" fillId="0" borderId="0"/>
    <xf numFmtId="0" fontId="47" fillId="0" borderId="0"/>
    <xf numFmtId="168" fontId="47" fillId="0" borderId="0"/>
    <xf numFmtId="0" fontId="13" fillId="0" borderId="0"/>
    <xf numFmtId="0" fontId="48" fillId="0" borderId="0"/>
    <xf numFmtId="168" fontId="48" fillId="0" borderId="0"/>
    <xf numFmtId="0" fontId="13" fillId="0" borderId="0"/>
    <xf numFmtId="4" fontId="13" fillId="15" borderId="0"/>
    <xf numFmtId="168" fontId="30" fillId="17" borderId="0"/>
    <xf numFmtId="168" fontId="13" fillId="4" borderId="0"/>
    <xf numFmtId="168" fontId="13" fillId="4" borderId="0"/>
    <xf numFmtId="0" fontId="31" fillId="19" borderId="0"/>
    <xf numFmtId="168" fontId="31" fillId="19" borderId="0"/>
    <xf numFmtId="0" fontId="44" fillId="29" borderId="0"/>
    <xf numFmtId="168" fontId="44" fillId="29" borderId="0"/>
    <xf numFmtId="0" fontId="45" fillId="30" borderId="0"/>
    <xf numFmtId="168" fontId="45" fillId="30" borderId="0"/>
    <xf numFmtId="0" fontId="46" fillId="0" borderId="0"/>
    <xf numFmtId="168" fontId="46" fillId="0" borderId="0"/>
    <xf numFmtId="0" fontId="47" fillId="0" borderId="0"/>
    <xf numFmtId="168" fontId="47" fillId="0" borderId="0"/>
    <xf numFmtId="0" fontId="48" fillId="0" borderId="0"/>
    <xf numFmtId="168" fontId="48" fillId="0" borderId="0"/>
    <xf numFmtId="168" fontId="10" fillId="31" borderId="0" applyNumberFormat="0" applyBorder="0" applyAlignment="0" applyProtection="0"/>
    <xf numFmtId="168" fontId="10" fillId="31" borderId="0" applyNumberFormat="0" applyBorder="0" applyAlignment="0" applyProtection="0"/>
    <xf numFmtId="168" fontId="10" fillId="31" borderId="0" applyNumberFormat="0" applyBorder="0" applyAlignment="0" applyProtection="0"/>
    <xf numFmtId="0" fontId="10" fillId="31" borderId="0" applyNumberForma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0" fontId="10" fillId="33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0" fontId="10" fillId="35" borderId="0" applyNumberForma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0" fontId="10" fillId="37" borderId="0" applyNumberFormat="0" applyBorder="0" applyAlignment="0" applyProtection="0"/>
    <xf numFmtId="168" fontId="10" fillId="11" borderId="0" applyNumberFormat="0" applyBorder="0" applyAlignment="0" applyProtection="0"/>
    <xf numFmtId="168" fontId="10" fillId="11" borderId="0" applyNumberFormat="0" applyBorder="0" applyAlignment="0" applyProtection="0"/>
    <xf numFmtId="168" fontId="10" fillId="11" borderId="0" applyNumberFormat="0" applyBorder="0" applyAlignment="0" applyProtection="0"/>
    <xf numFmtId="0" fontId="10" fillId="11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0" fontId="10" fillId="35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0" fontId="10" fillId="39" borderId="0" applyNumberFormat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10" fillId="9" borderId="0" applyNumberFormat="0" applyBorder="0" applyAlignment="0" applyProtection="0"/>
    <xf numFmtId="168" fontId="10" fillId="9" borderId="0" applyNumberFormat="0" applyBorder="0" applyAlignment="0" applyProtection="0"/>
    <xf numFmtId="168" fontId="10" fillId="9" borderId="0" applyNumberFormat="0" applyBorder="0" applyAlignment="0" applyProtection="0"/>
    <xf numFmtId="0" fontId="10" fillId="9" borderId="0" applyNumberFormat="0" applyBorder="0" applyAlignment="0" applyProtection="0"/>
    <xf numFmtId="168" fontId="10" fillId="40" borderId="0" applyNumberFormat="0" applyBorder="0" applyAlignment="0" applyProtection="0"/>
    <xf numFmtId="168" fontId="10" fillId="40" borderId="0" applyNumberFormat="0" applyBorder="0" applyAlignment="0" applyProtection="0"/>
    <xf numFmtId="168" fontId="10" fillId="40" borderId="0" applyNumberFormat="0" applyBorder="0" applyAlignment="0" applyProtection="0"/>
    <xf numFmtId="0" fontId="10" fillId="40" borderId="0" applyNumberFormat="0" applyBorder="0" applyAlignment="0" applyProtection="0"/>
    <xf numFmtId="168" fontId="10" fillId="34" borderId="0" applyNumberFormat="0" applyBorder="0" applyAlignment="0" applyProtection="0"/>
    <xf numFmtId="168" fontId="10" fillId="34" borderId="0" applyNumberFormat="0" applyBorder="0" applyAlignment="0" applyProtection="0"/>
    <xf numFmtId="168" fontId="10" fillId="34" borderId="0" applyNumberFormat="0" applyBorder="0" applyAlignment="0" applyProtection="0"/>
    <xf numFmtId="0" fontId="10" fillId="34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0" fontId="10" fillId="39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0" fontId="10" fillId="35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0" fontId="27" fillId="39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0" fontId="27" fillId="44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0" fontId="27" fillId="42" borderId="0" applyNumberFormat="0" applyBorder="0" applyAlignment="0" applyProtection="0"/>
    <xf numFmtId="168" fontId="27" fillId="34" borderId="0" applyNumberFormat="0" applyBorder="0" applyAlignment="0" applyProtection="0"/>
    <xf numFmtId="168" fontId="27" fillId="34" borderId="0" applyNumberFormat="0" applyBorder="0" applyAlignment="0" applyProtection="0"/>
    <xf numFmtId="168" fontId="27" fillId="34" borderId="0" applyNumberFormat="0" applyBorder="0" applyAlignment="0" applyProtection="0"/>
    <xf numFmtId="0" fontId="27" fillId="34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0" fontId="27" fillId="39" borderId="0" applyNumberFormat="0" applyBorder="0" applyAlignment="0" applyProtection="0"/>
    <xf numFmtId="168" fontId="27" fillId="33" borderId="0" applyNumberFormat="0" applyBorder="0" applyAlignment="0" applyProtection="0"/>
    <xf numFmtId="168" fontId="27" fillId="33" borderId="0" applyNumberFormat="0" applyBorder="0" applyAlignment="0" applyProtection="0"/>
    <xf numFmtId="168" fontId="27" fillId="33" borderId="0" applyNumberFormat="0" applyBorder="0" applyAlignment="0" applyProtection="0"/>
    <xf numFmtId="0" fontId="27" fillId="33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0" fontId="27" fillId="48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0" fontId="27" fillId="44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0" fontId="27" fillId="4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0" fontId="27" fillId="52" borderId="0" applyNumberFormat="0" applyBorder="0" applyAlignment="0" applyProtection="0"/>
    <xf numFmtId="168" fontId="27" fillId="10" borderId="0" applyNumberFormat="0" applyBorder="0" applyAlignment="0" applyProtection="0"/>
    <xf numFmtId="168" fontId="27" fillId="10" borderId="0" applyNumberFormat="0" applyBorder="0" applyAlignment="0" applyProtection="0"/>
    <xf numFmtId="168" fontId="27" fillId="10" borderId="0" applyNumberFormat="0" applyBorder="0" applyAlignment="0" applyProtection="0"/>
    <xf numFmtId="0" fontId="27" fillId="1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0" fontId="27" fillId="50" borderId="0" applyNumberFormat="0" applyBorder="0" applyAlignment="0" applyProtection="0"/>
    <xf numFmtId="168" fontId="23" fillId="38" borderId="0" applyNumberFormat="0" applyBorder="0" applyAlignment="0" applyProtection="0"/>
    <xf numFmtId="168" fontId="23" fillId="38" borderId="0" applyNumberFormat="0" applyBorder="0" applyAlignment="0" applyProtection="0"/>
    <xf numFmtId="168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51" fillId="53" borderId="19" applyNumberFormat="0" applyAlignment="0" applyProtection="0"/>
    <xf numFmtId="168" fontId="51" fillId="53" borderId="6" applyNumberFormat="0" applyAlignment="0" applyProtection="0"/>
    <xf numFmtId="168" fontId="51" fillId="53" borderId="6" applyNumberFormat="0" applyAlignment="0" applyProtection="0"/>
    <xf numFmtId="168" fontId="51" fillId="53" borderId="6" applyNumberFormat="0" applyAlignment="0" applyProtection="0"/>
    <xf numFmtId="0" fontId="51" fillId="53" borderId="6" applyNumberFormat="0" applyAlignment="0" applyProtection="0"/>
    <xf numFmtId="168" fontId="16" fillId="7" borderId="8" applyNumberFormat="0" applyAlignment="0" applyProtection="0"/>
    <xf numFmtId="168" fontId="16" fillId="7" borderId="8" applyNumberFormat="0" applyAlignment="0" applyProtection="0"/>
    <xf numFmtId="168" fontId="16" fillId="7" borderId="8" applyNumberFormat="0" applyAlignment="0" applyProtection="0"/>
    <xf numFmtId="0" fontId="16" fillId="7" borderId="8" applyNumberFormat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8" fontId="26" fillId="0" borderId="0" applyNumberFormat="0" applyFill="0" applyBorder="0" applyAlignment="0" applyProtection="0"/>
    <xf numFmtId="168" fontId="26" fillId="0" borderId="0" applyNumberFormat="0" applyFill="0" applyBorder="0" applyAlignment="0" applyProtection="0"/>
    <xf numFmtId="168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8" fontId="22" fillId="39" borderId="0" applyNumberFormat="0" applyBorder="0" applyAlignment="0" applyProtection="0"/>
    <xf numFmtId="168" fontId="22" fillId="39" borderId="0" applyNumberFormat="0" applyBorder="0" applyAlignment="0" applyProtection="0"/>
    <xf numFmtId="168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62" fillId="40" borderId="19" applyNumberFormat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24" fillId="40" borderId="6" applyNumberFormat="0" applyAlignment="0" applyProtection="0"/>
    <xf numFmtId="168" fontId="24" fillId="40" borderId="6" applyNumberFormat="0" applyAlignment="0" applyProtection="0"/>
    <xf numFmtId="168" fontId="24" fillId="40" borderId="6" applyNumberFormat="0" applyAlignment="0" applyProtection="0"/>
    <xf numFmtId="0" fontId="24" fillId="40" borderId="6" applyNumberFormat="0" applyAlignment="0" applyProtection="0"/>
    <xf numFmtId="168" fontId="65" fillId="6" borderId="0" applyNumberFormat="0" applyBorder="0" applyAlignment="0" applyProtection="0"/>
    <xf numFmtId="168" fontId="65" fillId="6" borderId="0" applyNumberFormat="0" applyBorder="0" applyAlignment="0" applyProtection="0"/>
    <xf numFmtId="168" fontId="65" fillId="6" borderId="0" applyNumberFormat="0" applyBorder="0" applyAlignment="0" applyProtection="0"/>
    <xf numFmtId="0" fontId="65" fillId="6" borderId="0" applyNumberFormat="0" applyBorder="0" applyAlignment="0" applyProtection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13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13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0" fontId="4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0" fontId="48" fillId="0" borderId="0"/>
    <xf numFmtId="168" fontId="10" fillId="0" borderId="0"/>
    <xf numFmtId="0" fontId="48" fillId="0" borderId="0"/>
    <xf numFmtId="0" fontId="48" fillId="0" borderId="0"/>
    <xf numFmtId="0" fontId="48" fillId="0" borderId="0"/>
    <xf numFmtId="168" fontId="10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13" fillId="0" borderId="0"/>
    <xf numFmtId="0" fontId="48" fillId="0" borderId="0"/>
    <xf numFmtId="168" fontId="28" fillId="8" borderId="9" applyNumberFormat="0" applyFont="0" applyAlignment="0" applyProtection="0"/>
    <xf numFmtId="0" fontId="48" fillId="0" borderId="0"/>
    <xf numFmtId="0" fontId="13" fillId="35" borderId="10" applyNumberFormat="0" applyFont="0" applyAlignment="0" applyProtection="0"/>
    <xf numFmtId="0" fontId="47" fillId="0" borderId="0"/>
    <xf numFmtId="168" fontId="28" fillId="8" borderId="9" applyNumberFormat="0" applyFont="0" applyAlignment="0" applyProtection="0"/>
    <xf numFmtId="0" fontId="28" fillId="8" borderId="9" applyNumberFormat="0" applyFont="0" applyAlignment="0" applyProtection="0"/>
    <xf numFmtId="0" fontId="48" fillId="0" borderId="0"/>
    <xf numFmtId="168" fontId="28" fillId="8" borderId="9" applyNumberFormat="0" applyFont="0" applyAlignment="0" applyProtection="0"/>
    <xf numFmtId="0" fontId="46" fillId="0" borderId="0"/>
    <xf numFmtId="0" fontId="47" fillId="0" borderId="0"/>
    <xf numFmtId="0" fontId="45" fillId="30" borderId="0"/>
    <xf numFmtId="168" fontId="28" fillId="8" borderId="9" applyNumberFormat="0" applyFont="0" applyAlignment="0" applyProtection="0"/>
    <xf numFmtId="0" fontId="28" fillId="8" borderId="9" applyNumberFormat="0" applyFont="0" applyAlignment="0" applyProtection="0"/>
    <xf numFmtId="0" fontId="44" fillId="29" borderId="0"/>
    <xf numFmtId="0" fontId="28" fillId="8" borderId="9" applyNumberFormat="0" applyFont="0" applyAlignment="0" applyProtection="0"/>
    <xf numFmtId="0" fontId="31" fillId="19" borderId="0"/>
    <xf numFmtId="0" fontId="46" fillId="0" borderId="0"/>
    <xf numFmtId="0" fontId="47" fillId="0" borderId="0"/>
    <xf numFmtId="0" fontId="45" fillId="30" borderId="0"/>
    <xf numFmtId="0" fontId="28" fillId="8" borderId="9" applyNumberFormat="0" applyFont="0" applyAlignment="0" applyProtection="0"/>
    <xf numFmtId="0" fontId="44" fillId="29" borderId="0"/>
    <xf numFmtId="0" fontId="31" fillId="19" borderId="0"/>
    <xf numFmtId="0" fontId="47" fillId="0" borderId="0"/>
    <xf numFmtId="0" fontId="46" fillId="0" borderId="0"/>
    <xf numFmtId="0" fontId="45" fillId="30" borderId="0"/>
    <xf numFmtId="0" fontId="68" fillId="53" borderId="29" applyNumberFormat="0" applyAlignment="0" applyProtection="0"/>
    <xf numFmtId="0" fontId="44" fillId="29" borderId="0"/>
    <xf numFmtId="168" fontId="25" fillId="53" borderId="7" applyNumberFormat="0" applyAlignment="0" applyProtection="0"/>
    <xf numFmtId="168" fontId="25" fillId="53" borderId="7" applyNumberFormat="0" applyAlignment="0" applyProtection="0"/>
    <xf numFmtId="168" fontId="25" fillId="53" borderId="7" applyNumberFormat="0" applyAlignment="0" applyProtection="0"/>
    <xf numFmtId="0" fontId="25" fillId="53" borderId="7" applyNumberFormat="0" applyAlignment="0" applyProtection="0"/>
    <xf numFmtId="0" fontId="31" fillId="19" borderId="0"/>
    <xf numFmtId="0" fontId="46" fillId="0" borderId="0"/>
    <xf numFmtId="9" fontId="13" fillId="0" borderId="0" applyFont="0" applyFill="0" applyBorder="0" applyAlignment="0" applyProtection="0"/>
    <xf numFmtId="0" fontId="45" fillId="30" borderId="0"/>
    <xf numFmtId="0" fontId="44" fillId="29" borderId="0"/>
    <xf numFmtId="0" fontId="31" fillId="19" borderId="0"/>
    <xf numFmtId="0" fontId="48" fillId="0" borderId="0"/>
    <xf numFmtId="0" fontId="47" fillId="0" borderId="0"/>
    <xf numFmtId="0" fontId="48" fillId="0" borderId="0"/>
    <xf numFmtId="0" fontId="46" fillId="0" borderId="0"/>
    <xf numFmtId="0" fontId="45" fillId="30" borderId="0"/>
    <xf numFmtId="0" fontId="44" fillId="29" borderId="0"/>
    <xf numFmtId="0" fontId="47" fillId="0" borderId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48" fillId="0" borderId="0"/>
    <xf numFmtId="0" fontId="46" fillId="0" borderId="0"/>
    <xf numFmtId="0" fontId="13" fillId="0" borderId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28" fillId="8" borderId="9" applyNumberFormat="0" applyFont="0" applyAlignment="0" applyProtection="0"/>
    <xf numFmtId="0" fontId="48" fillId="0" borderId="0"/>
    <xf numFmtId="168" fontId="28" fillId="8" borderId="9" applyNumberFormat="0" applyFont="0" applyAlignment="0" applyProtection="0"/>
    <xf numFmtId="0" fontId="28" fillId="8" borderId="9" applyNumberFormat="0" applyFont="0" applyAlignment="0" applyProtection="0"/>
    <xf numFmtId="0" fontId="48" fillId="0" borderId="0"/>
    <xf numFmtId="0" fontId="47" fillId="0" borderId="0"/>
    <xf numFmtId="168" fontId="28" fillId="8" borderId="9" applyNumberFormat="0" applyFont="0" applyAlignment="0" applyProtection="0"/>
    <xf numFmtId="0" fontId="48" fillId="0" borderId="0"/>
    <xf numFmtId="0" fontId="28" fillId="8" borderId="9" applyNumberFormat="0" applyFont="0" applyAlignment="0" applyProtection="0"/>
    <xf numFmtId="0" fontId="46" fillId="0" borderId="0"/>
    <xf numFmtId="0" fontId="47" fillId="0" borderId="0"/>
    <xf numFmtId="0" fontId="45" fillId="30" borderId="0"/>
    <xf numFmtId="0" fontId="28" fillId="8" borderId="9" applyNumberFormat="0" applyFont="0" applyAlignment="0" applyProtection="0"/>
    <xf numFmtId="0" fontId="44" fillId="29" borderId="0"/>
    <xf numFmtId="0" fontId="31" fillId="19" borderId="0"/>
    <xf numFmtId="0" fontId="47" fillId="0" borderId="0"/>
    <xf numFmtId="0" fontId="46" fillId="0" borderId="0"/>
    <xf numFmtId="0" fontId="45" fillId="30" borderId="0"/>
    <xf numFmtId="0" fontId="44" fillId="29" borderId="0"/>
    <xf numFmtId="0" fontId="31" fillId="19" borderId="0"/>
    <xf numFmtId="0" fontId="46" fillId="0" borderId="0"/>
    <xf numFmtId="0" fontId="45" fillId="30" borderId="0"/>
    <xf numFmtId="0" fontId="44" fillId="29" borderId="0"/>
    <xf numFmtId="0" fontId="31" fillId="19" borderId="0"/>
    <xf numFmtId="0" fontId="48" fillId="0" borderId="0"/>
    <xf numFmtId="0" fontId="47" fillId="0" borderId="0"/>
    <xf numFmtId="0" fontId="48" fillId="0" borderId="0"/>
    <xf numFmtId="0" fontId="46" fillId="0" borderId="0"/>
    <xf numFmtId="0" fontId="45" fillId="30" borderId="0"/>
    <xf numFmtId="0" fontId="44" fillId="29" borderId="0"/>
    <xf numFmtId="0" fontId="47" fillId="0" borderId="0"/>
    <xf numFmtId="0" fontId="48" fillId="0" borderId="0"/>
    <xf numFmtId="0" fontId="46" fillId="0" borderId="0"/>
    <xf numFmtId="0" fontId="13" fillId="0" borderId="0"/>
    <xf numFmtId="0" fontId="45" fillId="30" borderId="0"/>
    <xf numFmtId="0" fontId="44" fillId="29" borderId="0"/>
    <xf numFmtId="0" fontId="47" fillId="0" borderId="0"/>
    <xf numFmtId="0" fontId="46" fillId="0" borderId="0"/>
    <xf numFmtId="0" fontId="13" fillId="0" borderId="0"/>
    <xf numFmtId="0" fontId="45" fillId="30" borderId="0"/>
    <xf numFmtId="0" fontId="44" fillId="29" borderId="0"/>
    <xf numFmtId="0" fontId="47" fillId="0" borderId="0"/>
    <xf numFmtId="0" fontId="46" fillId="0" borderId="0"/>
    <xf numFmtId="0" fontId="45" fillId="30" borderId="0"/>
    <xf numFmtId="0" fontId="13" fillId="0" borderId="0"/>
    <xf numFmtId="0" fontId="45" fillId="30" borderId="0"/>
    <xf numFmtId="0" fontId="44" fillId="29" borderId="0"/>
    <xf numFmtId="0" fontId="47" fillId="0" borderId="0"/>
    <xf numFmtId="0" fontId="13" fillId="0" borderId="0"/>
    <xf numFmtId="0" fontId="46" fillId="0" borderId="0"/>
    <xf numFmtId="0" fontId="45" fillId="30" borderId="0"/>
    <xf numFmtId="0" fontId="13" fillId="0" borderId="0"/>
    <xf numFmtId="0" fontId="44" fillId="29" borderId="0"/>
    <xf numFmtId="0" fontId="13" fillId="0" borderId="0"/>
    <xf numFmtId="0" fontId="44" fillId="29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" fontId="32" fillId="0" borderId="0"/>
    <xf numFmtId="4" fontId="32" fillId="0" borderId="0"/>
    <xf numFmtId="4" fontId="32" fillId="0" borderId="0"/>
    <xf numFmtId="4" fontId="32" fillId="0" borderId="0"/>
    <xf numFmtId="4" fontId="32" fillId="0" borderId="0"/>
    <xf numFmtId="0" fontId="13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2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13" fillId="0" borderId="0"/>
    <xf numFmtId="0" fontId="6" fillId="0" borderId="0"/>
    <xf numFmtId="9" fontId="12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13" fillId="0" borderId="0"/>
    <xf numFmtId="0" fontId="10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10" fillId="0" borderId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10" fillId="0" borderId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10" fillId="0" borderId="0"/>
    <xf numFmtId="0" fontId="13" fillId="0" borderId="0"/>
    <xf numFmtId="0" fontId="10" fillId="0" borderId="0"/>
    <xf numFmtId="168" fontId="62" fillId="37" borderId="88" applyNumberFormat="0" applyAlignment="0" applyProtection="0"/>
    <xf numFmtId="164" fontId="10" fillId="0" borderId="0" applyFont="0" applyFill="0" applyBorder="0" applyAlignment="0" applyProtection="0"/>
    <xf numFmtId="0" fontId="13" fillId="0" borderId="0">
      <alignment vertical="center"/>
    </xf>
    <xf numFmtId="165" fontId="10" fillId="0" borderId="0" applyFont="0" applyFill="0" applyBorder="0" applyAlignment="0" applyProtection="0"/>
    <xf numFmtId="0" fontId="6" fillId="0" borderId="0"/>
    <xf numFmtId="0" fontId="48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0" fontId="48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48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48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0" fontId="13" fillId="0" borderId="0"/>
    <xf numFmtId="165" fontId="6" fillId="0" borderId="0" applyFont="0" applyFill="0" applyBorder="0" applyAlignment="0" applyProtection="0"/>
    <xf numFmtId="0" fontId="48" fillId="0" borderId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0" fontId="13" fillId="0" borderId="0"/>
    <xf numFmtId="165" fontId="6" fillId="0" borderId="0" applyFont="0" applyFill="0" applyBorder="0" applyAlignment="0" applyProtection="0"/>
    <xf numFmtId="0" fontId="48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48" fillId="0" borderId="0"/>
    <xf numFmtId="165" fontId="6" fillId="0" borderId="0" applyFont="0" applyFill="0" applyBorder="0" applyAlignment="0" applyProtection="0"/>
    <xf numFmtId="0" fontId="13" fillId="0" borderId="0"/>
    <xf numFmtId="0" fontId="6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0" fontId="6" fillId="0" borderId="0"/>
    <xf numFmtId="171" fontId="36" fillId="20" borderId="11"/>
    <xf numFmtId="0" fontId="34" fillId="0" borderId="13"/>
    <xf numFmtId="0" fontId="34" fillId="0" borderId="13"/>
    <xf numFmtId="0" fontId="34" fillId="0" borderId="13"/>
    <xf numFmtId="0" fontId="34" fillId="0" borderId="13"/>
    <xf numFmtId="172" fontId="42" fillId="12" borderId="16"/>
    <xf numFmtId="172" fontId="42" fillId="24" borderId="16"/>
    <xf numFmtId="172" fontId="42" fillId="13" borderId="16"/>
    <xf numFmtId="172" fontId="42" fillId="25" borderId="16"/>
    <xf numFmtId="172" fontId="42" fillId="14" borderId="17"/>
    <xf numFmtId="172" fontId="43" fillId="27" borderId="16"/>
    <xf numFmtId="169" fontId="37" fillId="28" borderId="18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3" fillId="35" borderId="10" applyNumberFormat="0" applyFon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13" fillId="35" borderId="10" applyNumberFormat="0" applyFont="0" applyAlignment="0" applyProtection="0"/>
    <xf numFmtId="0" fontId="28" fillId="35" borderId="10" applyNumberFormat="0" applyFont="0" applyAlignment="0" applyProtection="0"/>
    <xf numFmtId="0" fontId="13" fillId="35" borderId="10" applyNumberFormat="0" applyFont="0" applyAlignment="0" applyProtection="0"/>
    <xf numFmtId="168" fontId="13" fillId="35" borderId="10" applyNumberFormat="0" applyFont="0" applyAlignment="0" applyProtection="0"/>
    <xf numFmtId="0" fontId="28" fillId="35" borderId="10" applyNumberFormat="0" applyFont="0" applyAlignment="0" applyProtection="0"/>
    <xf numFmtId="168" fontId="13" fillId="35" borderId="10" applyNumberFormat="0" applyFont="0" applyAlignment="0" applyProtection="0"/>
    <xf numFmtId="168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68" fillId="54" borderId="29" applyNumberFormat="0" applyAlignment="0" applyProtection="0"/>
    <xf numFmtId="168" fontId="68" fillId="54" borderId="29" applyNumberFormat="0" applyAlignment="0" applyProtection="0"/>
    <xf numFmtId="168" fontId="68" fillId="54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51" fillId="53" borderId="19" applyNumberFormat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62" fillId="40" borderId="19" applyNumberFormat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3" fillId="35" borderId="10" applyNumberFormat="0" applyFont="0" applyAlignment="0" applyProtection="0"/>
    <xf numFmtId="0" fontId="68" fillId="53" borderId="29" applyNumberFormat="0" applyAlignment="0" applyProtection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52" fillId="54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9" fontId="37" fillId="28" borderId="37" applyFont="0" applyFill="0" applyBorder="0" applyAlignment="0" applyProtection="0"/>
    <xf numFmtId="172" fontId="42" fillId="14" borderId="36"/>
    <xf numFmtId="172" fontId="42" fillId="25" borderId="35"/>
    <xf numFmtId="172" fontId="42" fillId="13" borderId="35"/>
    <xf numFmtId="172" fontId="42" fillId="24" borderId="35"/>
    <xf numFmtId="172" fontId="42" fillId="12" borderId="35"/>
    <xf numFmtId="0" fontId="34" fillId="0" borderId="34"/>
    <xf numFmtId="0" fontId="34" fillId="0" borderId="34"/>
    <xf numFmtId="0" fontId="34" fillId="0" borderId="34"/>
    <xf numFmtId="165" fontId="10" fillId="0" borderId="0" applyFont="0" applyFill="0" applyBorder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0" fontId="13" fillId="35" borderId="32" applyNumberFormat="0" applyFont="0" applyAlignment="0" applyProtection="0"/>
    <xf numFmtId="0" fontId="72" fillId="0" borderId="40" applyNumberFormat="0" applyFill="0" applyAlignment="0" applyProtection="0"/>
    <xf numFmtId="168" fontId="72" fillId="0" borderId="40" applyNumberFormat="0" applyFill="0" applyAlignment="0" applyProtection="0"/>
    <xf numFmtId="168" fontId="72" fillId="0" borderId="41" applyNumberFormat="0" applyFill="0" applyAlignment="0" applyProtection="0"/>
    <xf numFmtId="168" fontId="72" fillId="0" borderId="41" applyNumberFormat="0" applyFill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168" fontId="68" fillId="53" borderId="39" applyNumberFormat="0" applyAlignment="0" applyProtection="0"/>
    <xf numFmtId="168" fontId="68" fillId="54" borderId="39" applyNumberFormat="0" applyAlignment="0" applyProtection="0"/>
    <xf numFmtId="168" fontId="68" fillId="54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13" fillId="35" borderId="32" applyNumberFormat="0" applyFont="0" applyAlignment="0" applyProtection="0"/>
    <xf numFmtId="0" fontId="13" fillId="35" borderId="32" applyNumberFormat="0" applyFont="0" applyAlignment="0" applyProtection="0"/>
    <xf numFmtId="0" fontId="28" fillId="35" borderId="32" applyNumberFormat="0" applyFon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168" fontId="51" fillId="53" borderId="38" applyNumberFormat="0" applyAlignment="0" applyProtection="0"/>
    <xf numFmtId="168" fontId="51" fillId="53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28" fillId="35" borderId="32" applyNumberFormat="0" applyFont="0" applyAlignment="0" applyProtection="0"/>
    <xf numFmtId="0" fontId="13" fillId="35" borderId="32" applyNumberFormat="0" applyFont="0" applyAlignment="0" applyProtection="0"/>
    <xf numFmtId="168" fontId="13" fillId="35" borderId="32" applyNumberFormat="0" applyFont="0" applyAlignment="0" applyProtection="0"/>
    <xf numFmtId="0" fontId="28" fillId="35" borderId="32" applyNumberFormat="0" applyFont="0" applyAlignment="0" applyProtection="0"/>
    <xf numFmtId="168" fontId="13" fillId="35" borderId="32" applyNumberFormat="0" applyFont="0" applyAlignment="0" applyProtection="0"/>
    <xf numFmtId="168" fontId="28" fillId="35" borderId="32" applyNumberFormat="0" applyFont="0" applyAlignment="0" applyProtection="0"/>
    <xf numFmtId="168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9" fontId="37" fillId="28" borderId="37" applyFont="0" applyFill="0" applyBorder="0" applyAlignment="0" applyProtection="0"/>
    <xf numFmtId="172" fontId="43" fillId="27" borderId="35"/>
    <xf numFmtId="172" fontId="42" fillId="14" borderId="36"/>
    <xf numFmtId="172" fontId="42" fillId="25" borderId="35"/>
    <xf numFmtId="172" fontId="42" fillId="13" borderId="35"/>
    <xf numFmtId="172" fontId="42" fillId="24" borderId="35"/>
    <xf numFmtId="172" fontId="42" fillId="12" borderId="35"/>
    <xf numFmtId="0" fontId="34" fillId="0" borderId="34"/>
    <xf numFmtId="0" fontId="34" fillId="0" borderId="34"/>
    <xf numFmtId="0" fontId="34" fillId="0" borderId="34"/>
    <xf numFmtId="0" fontId="34" fillId="0" borderId="34"/>
    <xf numFmtId="0" fontId="6" fillId="0" borderId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52" fillId="54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72" fontId="43" fillId="27" borderId="35"/>
    <xf numFmtId="0" fontId="34" fillId="0" borderId="34"/>
    <xf numFmtId="171" fontId="36" fillId="20" borderId="33"/>
    <xf numFmtId="0" fontId="19" fillId="0" borderId="40" applyNumberFormat="0" applyFill="0" applyAlignment="0" applyProtection="0"/>
    <xf numFmtId="0" fontId="68" fillId="53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51" fillId="53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13" fillId="35" borderId="32" applyNumberFormat="0" applyFon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71" fontId="36" fillId="20" borderId="33"/>
    <xf numFmtId="168" fontId="62" fillId="37" borderId="38" applyNumberFormat="0" applyAlignment="0" applyProtection="0"/>
    <xf numFmtId="0" fontId="6" fillId="0" borderId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8" fontId="52" fillId="54" borderId="38" applyNumberFormat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8" fontId="52" fillId="54" borderId="3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8" fontId="52" fillId="54" borderId="3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0" fontId="6" fillId="0" borderId="0"/>
    <xf numFmtId="168" fontId="62" fillId="37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3" fillId="35" borderId="32" applyNumberFormat="0" applyFont="0" applyAlignment="0" applyProtection="0"/>
    <xf numFmtId="0" fontId="62" fillId="40" borderId="38" applyNumberFormat="0" applyAlignment="0" applyProtection="0"/>
    <xf numFmtId="0" fontId="51" fillId="53" borderId="38" applyNumberFormat="0" applyAlignment="0" applyProtection="0"/>
    <xf numFmtId="168" fontId="72" fillId="0" borderId="40" applyNumberFormat="0" applyFill="0" applyAlignment="0" applyProtection="0"/>
    <xf numFmtId="0" fontId="72" fillId="0" borderId="40" applyNumberFormat="0" applyFill="0" applyAlignment="0" applyProtection="0"/>
    <xf numFmtId="168" fontId="72" fillId="0" borderId="40" applyNumberFormat="0" applyFill="0" applyAlignment="0" applyProtection="0"/>
    <xf numFmtId="0" fontId="72" fillId="0" borderId="41" applyNumberFormat="0" applyFill="0" applyAlignment="0" applyProtection="0"/>
    <xf numFmtId="168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168" fontId="68" fillId="53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68" fillId="54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28" fillId="35" borderId="32" applyNumberFormat="0" applyFont="0" applyAlignment="0" applyProtection="0"/>
    <xf numFmtId="168" fontId="13" fillId="35" borderId="32" applyNumberFormat="0" applyFon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3" fillId="35" borderId="32" applyNumberFormat="0" applyFont="0" applyAlignment="0" applyProtection="0"/>
    <xf numFmtId="0" fontId="28" fillId="35" borderId="32" applyNumberFormat="0" applyFont="0" applyAlignment="0" applyProtection="0"/>
    <xf numFmtId="0" fontId="13" fillId="35" borderId="32" applyNumberFormat="0" applyFont="0" applyAlignment="0" applyProtection="0"/>
    <xf numFmtId="168" fontId="13" fillId="35" borderId="32" applyNumberFormat="0" applyFont="0" applyAlignment="0" applyProtection="0"/>
    <xf numFmtId="0" fontId="28" fillId="35" borderId="32" applyNumberFormat="0" applyFont="0" applyAlignment="0" applyProtection="0"/>
    <xf numFmtId="168" fontId="13" fillId="35" borderId="32" applyNumberFormat="0" applyFont="0" applyAlignment="0" applyProtection="0"/>
    <xf numFmtId="168" fontId="28" fillId="35" borderId="32" applyNumberFormat="0" applyFont="0" applyAlignment="0" applyProtection="0"/>
    <xf numFmtId="168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3" fillId="35" borderId="32" applyNumberFormat="0" applyFont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8" fillId="54" borderId="39" applyNumberFormat="0" applyAlignment="0" applyProtection="0"/>
    <xf numFmtId="168" fontId="68" fillId="54" borderId="39" applyNumberFormat="0" applyAlignment="0" applyProtection="0"/>
    <xf numFmtId="168" fontId="68" fillId="54" borderId="39" applyNumberFormat="0" applyAlignment="0" applyProtection="0"/>
    <xf numFmtId="168" fontId="68" fillId="53" borderId="39" applyNumberFormat="0" applyAlignment="0" applyProtection="0"/>
    <xf numFmtId="168" fontId="68" fillId="53" borderId="39" applyNumberFormat="0" applyAlignment="0" applyProtection="0"/>
    <xf numFmtId="168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0" fontId="72" fillId="0" borderId="41" applyNumberFormat="0" applyFill="0" applyAlignment="0" applyProtection="0"/>
    <xf numFmtId="168" fontId="72" fillId="0" borderId="41" applyNumberFormat="0" applyFill="0" applyAlignment="0" applyProtection="0"/>
    <xf numFmtId="168" fontId="72" fillId="0" borderId="41" applyNumberFormat="0" applyFill="0" applyAlignment="0" applyProtection="0"/>
    <xf numFmtId="168" fontId="72" fillId="0" borderId="40" applyNumberFormat="0" applyFill="0" applyAlignment="0" applyProtection="0"/>
    <xf numFmtId="168" fontId="72" fillId="0" borderId="40" applyNumberFormat="0" applyFill="0" applyAlignment="0" applyProtection="0"/>
    <xf numFmtId="168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51" fillId="53" borderId="38" applyNumberFormat="0" applyAlignment="0" applyProtection="0"/>
    <xf numFmtId="0" fontId="62" fillId="40" borderId="38" applyNumberFormat="0" applyAlignment="0" applyProtection="0"/>
    <xf numFmtId="0" fontId="68" fillId="53" borderId="39" applyNumberFormat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0" fontId="19" fillId="0" borderId="40" applyNumberFormat="0" applyFill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0" fontId="51" fillId="53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52" fillId="54" borderId="78" applyNumberFormat="0" applyAlignment="0" applyProtection="0"/>
    <xf numFmtId="172" fontId="42" fillId="14" borderId="56"/>
    <xf numFmtId="168" fontId="52" fillId="54" borderId="88" applyNumberFormat="0" applyAlignment="0" applyProtection="0"/>
    <xf numFmtId="168" fontId="62" fillId="37" borderId="108" applyNumberFormat="0" applyAlignment="0" applyProtection="0"/>
    <xf numFmtId="171" fontId="36" fillId="20" borderId="43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0" fontId="28" fillId="35" borderId="72" applyNumberFormat="0" applyFont="0" applyAlignment="0" applyProtection="0"/>
    <xf numFmtId="168" fontId="52" fillId="54" borderId="118" applyNumberFormat="0" applyAlignment="0" applyProtection="0"/>
    <xf numFmtId="0" fontId="34" fillId="0" borderId="44"/>
    <xf numFmtId="0" fontId="34" fillId="0" borderId="44"/>
    <xf numFmtId="0" fontId="34" fillId="0" borderId="44"/>
    <xf numFmtId="0" fontId="34" fillId="0" borderId="44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78" applyNumberFormat="0" applyAlignment="0" applyProtection="0"/>
    <xf numFmtId="168" fontId="19" fillId="0" borderId="70" applyNumberFormat="0" applyFill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72" fontId="42" fillId="12" borderId="45"/>
    <xf numFmtId="172" fontId="42" fillId="24" borderId="45"/>
    <xf numFmtId="172" fontId="42" fillId="13" borderId="45"/>
    <xf numFmtId="172" fontId="42" fillId="25" borderId="45"/>
    <xf numFmtId="172" fontId="42" fillId="14" borderId="46"/>
    <xf numFmtId="168" fontId="52" fillId="54" borderId="68" applyNumberFormat="0" applyAlignment="0" applyProtection="0"/>
    <xf numFmtId="172" fontId="43" fillId="27" borderId="45"/>
    <xf numFmtId="169" fontId="37" fillId="28" borderId="47" applyFont="0" applyFill="0" applyBorder="0" applyAlignment="0" applyProtection="0"/>
    <xf numFmtId="0" fontId="62" fillId="37" borderId="88" applyNumberFormat="0" applyAlignment="0" applyProtection="0"/>
    <xf numFmtId="168" fontId="52" fillId="54" borderId="108" applyNumberFormat="0" applyAlignment="0" applyProtection="0"/>
    <xf numFmtId="168" fontId="62" fillId="37" borderId="78" applyNumberFormat="0" applyAlignment="0" applyProtection="0"/>
    <xf numFmtId="168" fontId="62" fillId="37" borderId="88" applyNumberFormat="0" applyAlignment="0" applyProtection="0"/>
    <xf numFmtId="0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19" fillId="0" borderId="80" applyNumberFormat="0" applyFill="0" applyAlignment="0" applyProtection="0"/>
    <xf numFmtId="168" fontId="52" fillId="54" borderId="88" applyNumberFormat="0" applyAlignment="0" applyProtection="0"/>
    <xf numFmtId="0" fontId="68" fillId="53" borderId="69" applyNumberFormat="0" applyAlignment="0" applyProtection="0"/>
    <xf numFmtId="168" fontId="52" fillId="54" borderId="118" applyNumberFormat="0" applyAlignment="0" applyProtection="0"/>
    <xf numFmtId="0" fontId="13" fillId="35" borderId="102" applyNumberFormat="0" applyFont="0" applyAlignment="0" applyProtection="0"/>
    <xf numFmtId="168" fontId="52" fillId="54" borderId="78" applyNumberFormat="0" applyAlignment="0" applyProtection="0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52" fillId="54" borderId="12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40" borderId="10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19" fillId="0" borderId="70" applyNumberFormat="0" applyFill="0" applyAlignment="0" applyProtection="0"/>
    <xf numFmtId="168" fontId="52" fillId="54" borderId="108" applyNumberFormat="0" applyAlignment="0" applyProtection="0"/>
    <xf numFmtId="0" fontId="13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82" applyNumberFormat="0" applyFon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62" fillId="37" borderId="11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62" fillId="37" borderId="128" applyNumberFormat="0" applyAlignment="0" applyProtection="0"/>
    <xf numFmtId="168" fontId="52" fillId="54" borderId="78" applyNumberFormat="0" applyAlignment="0" applyProtection="0"/>
    <xf numFmtId="0" fontId="13" fillId="35" borderId="52" applyNumberFormat="0" applyFont="0" applyAlignment="0" applyProtection="0"/>
    <xf numFmtId="168" fontId="52" fillId="54" borderId="78" applyNumberFormat="0" applyAlignment="0" applyProtection="0"/>
    <xf numFmtId="168" fontId="62" fillId="37" borderId="12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52" fillId="54" borderId="118" applyNumberFormat="0" applyAlignment="0" applyProtection="0"/>
    <xf numFmtId="172" fontId="42" fillId="12" borderId="85"/>
    <xf numFmtId="168" fontId="52" fillId="54" borderId="118" applyNumberFormat="0" applyAlignment="0" applyProtection="0"/>
    <xf numFmtId="168" fontId="68" fillId="53" borderId="79" applyNumberFormat="0" applyAlignment="0" applyProtection="0"/>
    <xf numFmtId="168" fontId="68" fillId="54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128" applyNumberFormat="0" applyAlignment="0" applyProtection="0"/>
    <xf numFmtId="0" fontId="28" fillId="35" borderId="72" applyNumberFormat="0" applyFont="0" applyAlignment="0" applyProtection="0"/>
    <xf numFmtId="168" fontId="52" fillId="54" borderId="128" applyNumberFormat="0" applyAlignment="0" applyProtection="0"/>
    <xf numFmtId="0" fontId="62" fillId="40" borderId="12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1" fillId="53" borderId="68" applyNumberFormat="0" applyAlignment="0" applyProtection="0"/>
    <xf numFmtId="0" fontId="51" fillId="53" borderId="6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28" fillId="35" borderId="92" applyNumberFormat="0" applyFont="0" applyAlignment="0" applyProtection="0"/>
    <xf numFmtId="0" fontId="52" fillId="54" borderId="12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34" fillId="0" borderId="84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40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62" fillId="40" borderId="5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82" applyNumberFormat="0" applyFont="0" applyAlignment="0" applyProtection="0"/>
    <xf numFmtId="0" fontId="19" fillId="0" borderId="100" applyNumberFormat="0" applyFill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0" fontId="34" fillId="0" borderId="104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8" fillId="54" borderId="109" applyNumberFormat="0" applyAlignment="0" applyProtection="0"/>
    <xf numFmtId="0" fontId="13" fillId="35" borderId="8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0" fontId="28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0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0" applyNumberFormat="0" applyFill="0" applyAlignment="0" applyProtection="0"/>
    <xf numFmtId="0" fontId="28" fillId="35" borderId="112" applyNumberFormat="0" applyFont="0" applyAlignment="0" applyProtection="0"/>
    <xf numFmtId="168" fontId="52" fillId="54" borderId="118" applyNumberFormat="0" applyAlignment="0" applyProtection="0"/>
    <xf numFmtId="172" fontId="42" fillId="14" borderId="106"/>
    <xf numFmtId="0" fontId="28" fillId="35" borderId="92" applyNumberFormat="0" applyFon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0" fontId="51" fillId="53" borderId="6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2" fillId="54" borderId="98" applyNumberFormat="0" applyAlignment="0" applyProtection="0"/>
    <xf numFmtId="168" fontId="52" fillId="54" borderId="128" applyNumberFormat="0" applyAlignment="0" applyProtection="0"/>
    <xf numFmtId="0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0" fontId="28" fillId="35" borderId="82" applyNumberFormat="0" applyFon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0" fontId="34" fillId="0" borderId="84"/>
    <xf numFmtId="172" fontId="42" fillId="13" borderId="105"/>
    <xf numFmtId="168" fontId="52" fillId="54" borderId="88" applyNumberFormat="0" applyAlignment="0" applyProtection="0"/>
    <xf numFmtId="168" fontId="62" fillId="37" borderId="128" applyNumberFormat="0" applyAlignment="0" applyProtection="0"/>
    <xf numFmtId="0" fontId="19" fillId="0" borderId="70" applyNumberFormat="0" applyFill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2" fillId="54" borderId="128" applyNumberFormat="0" applyAlignment="0" applyProtection="0"/>
    <xf numFmtId="168" fontId="62" fillId="37" borderId="128" applyNumberFormat="0" applyAlignment="0" applyProtection="0"/>
    <xf numFmtId="0" fontId="72" fillId="0" borderId="60" applyNumberFormat="0" applyFill="0" applyAlignment="0" applyProtection="0"/>
    <xf numFmtId="0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1" applyNumberFormat="0" applyFill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72" fontId="42" fillId="14" borderId="76"/>
    <xf numFmtId="171" fontId="36" fillId="20" borderId="63"/>
    <xf numFmtId="0" fontId="13" fillId="35" borderId="122" applyNumberFormat="0" applyFont="0" applyAlignment="0" applyProtection="0"/>
    <xf numFmtId="168" fontId="62" fillId="37" borderId="128" applyNumberFormat="0" applyAlignment="0" applyProtection="0"/>
    <xf numFmtId="0" fontId="34" fillId="0" borderId="64"/>
    <xf numFmtId="0" fontId="34" fillId="0" borderId="64"/>
    <xf numFmtId="0" fontId="34" fillId="0" borderId="64"/>
    <xf numFmtId="0" fontId="34" fillId="0" borderId="64"/>
    <xf numFmtId="0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19" fillId="0" borderId="90" applyNumberFormat="0" applyFill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72" fontId="42" fillId="12" borderId="65"/>
    <xf numFmtId="172" fontId="42" fillId="24" borderId="65"/>
    <xf numFmtId="172" fontId="42" fillId="25" borderId="65"/>
    <xf numFmtId="168" fontId="19" fillId="0" borderId="110" applyNumberFormat="0" applyFill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0" fontId="68" fillId="54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40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8" fillId="53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0" fontId="13" fillId="35" borderId="102" applyNumberFormat="0" applyFont="0" applyAlignment="0" applyProtection="0"/>
    <xf numFmtId="168" fontId="52" fillId="54" borderId="108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28" fillId="35" borderId="92" applyNumberFormat="0" applyFon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1" fillId="53" borderId="108" applyNumberFormat="0" applyAlignment="0" applyProtection="0"/>
    <xf numFmtId="0" fontId="51" fillId="53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40" borderId="88" applyNumberFormat="0" applyAlignment="0" applyProtection="0"/>
    <xf numFmtId="0" fontId="62" fillId="40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40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168" fontId="62" fillId="40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62" fillId="37" borderId="12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168" fontId="62" fillId="40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118" applyNumberFormat="0" applyAlignment="0" applyProtection="0"/>
    <xf numFmtId="0" fontId="28" fillId="35" borderId="82" applyNumberFormat="0" applyFont="0" applyAlignment="0" applyProtection="0"/>
    <xf numFmtId="168" fontId="52" fillId="54" borderId="118" applyNumberFormat="0" applyAlignment="0" applyProtection="0"/>
    <xf numFmtId="0" fontId="28" fillId="35" borderId="112" applyNumberFormat="0" applyFon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19" fillId="0" borderId="110" applyNumberFormat="0" applyFill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68" fillId="54" borderId="69" applyNumberForma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72" fontId="42" fillId="25" borderId="75"/>
    <xf numFmtId="172" fontId="42" fillId="24" borderId="75"/>
    <xf numFmtId="168" fontId="52" fillId="54" borderId="108" applyNumberFormat="0" applyAlignment="0" applyProtection="0"/>
    <xf numFmtId="168" fontId="19" fillId="0" borderId="100" applyNumberFormat="0" applyFill="0" applyAlignment="0" applyProtection="0"/>
    <xf numFmtId="168" fontId="52" fillId="54" borderId="108" applyNumberFormat="0" applyAlignment="0" applyProtection="0"/>
    <xf numFmtId="0" fontId="19" fillId="0" borderId="110" applyNumberFormat="0" applyFill="0" applyAlignment="0" applyProtection="0"/>
    <xf numFmtId="168" fontId="52" fillId="54" borderId="128" applyNumberFormat="0" applyAlignment="0" applyProtection="0"/>
    <xf numFmtId="0" fontId="34" fillId="0" borderId="74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19" fillId="0" borderId="80" applyNumberFormat="0" applyFill="0" applyAlignment="0" applyProtection="0"/>
    <xf numFmtId="0" fontId="34" fillId="0" borderId="94"/>
    <xf numFmtId="0" fontId="62" fillId="37" borderId="128" applyNumberFormat="0" applyAlignment="0" applyProtection="0"/>
    <xf numFmtId="172" fontId="42" fillId="14" borderId="126"/>
    <xf numFmtId="0" fontId="28" fillId="35" borderId="92" applyNumberFormat="0" applyFon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62" fillId="37" borderId="108" applyNumberForma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62" fillId="37" borderId="118" applyNumberFormat="0" applyAlignment="0" applyProtection="0"/>
    <xf numFmtId="0" fontId="13" fillId="35" borderId="92" applyNumberFormat="0" applyFont="0" applyAlignment="0" applyProtection="0"/>
    <xf numFmtId="172" fontId="42" fillId="25" borderId="125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28" fillId="35" borderId="10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68" fillId="54" borderId="89" applyNumberFormat="0" applyAlignment="0" applyProtection="0"/>
    <xf numFmtId="168" fontId="68" fillId="53" borderId="89" applyNumberFormat="0" applyAlignment="0" applyProtection="0"/>
    <xf numFmtId="172" fontId="42" fillId="12" borderId="95"/>
    <xf numFmtId="168" fontId="52" fillId="54" borderId="128" applyNumberFormat="0" applyAlignment="0" applyProtection="0"/>
    <xf numFmtId="0" fontId="62" fillId="40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13" fillId="35" borderId="6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8" fillId="54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168" fontId="62" fillId="37" borderId="128" applyNumberFormat="0" applyAlignment="0" applyProtection="0"/>
    <xf numFmtId="172" fontId="42" fillId="25" borderId="55"/>
    <xf numFmtId="172" fontId="42" fillId="24" borderId="55"/>
    <xf numFmtId="172" fontId="42" fillId="12" borderId="55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19" fillId="0" borderId="80" applyNumberFormat="0" applyFill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10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34" fillId="0" borderId="54"/>
    <xf numFmtId="0" fontId="34" fillId="0" borderId="54"/>
    <xf numFmtId="0" fontId="34" fillId="0" borderId="54"/>
    <xf numFmtId="0" fontId="34" fillId="0" borderId="54"/>
    <xf numFmtId="0" fontId="28" fillId="35" borderId="82" applyNumberFormat="0" applyFon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71" fontId="36" fillId="20" borderId="53"/>
    <xf numFmtId="172" fontId="42" fillId="14" borderId="66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0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0" fontId="62" fillId="37" borderId="118" applyNumberFormat="0" applyAlignment="0" applyProtection="0"/>
    <xf numFmtId="0" fontId="28" fillId="35" borderId="12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19" fillId="0" borderId="60" applyNumberFormat="0" applyFill="0" applyAlignment="0" applyProtection="0"/>
    <xf numFmtId="168" fontId="62" fillId="37" borderId="118" applyNumberFormat="0" applyAlignment="0" applyProtection="0"/>
    <xf numFmtId="168" fontId="52" fillId="54" borderId="78" applyNumberFormat="0" applyAlignment="0" applyProtection="0"/>
    <xf numFmtId="0" fontId="34" fillId="0" borderId="74"/>
    <xf numFmtId="0" fontId="62" fillId="37" borderId="108" applyNumberFormat="0" applyAlignment="0" applyProtection="0"/>
    <xf numFmtId="168" fontId="62" fillId="37" borderId="98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0" fontId="52" fillId="54" borderId="8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168" fontId="62" fillId="37" borderId="78" applyNumberFormat="0" applyAlignment="0" applyProtection="0"/>
    <xf numFmtId="168" fontId="52" fillId="54" borderId="98" applyNumberFormat="0" applyAlignment="0" applyProtection="0"/>
    <xf numFmtId="0" fontId="62" fillId="37" borderId="118" applyNumberFormat="0" applyAlignment="0" applyProtection="0"/>
    <xf numFmtId="0" fontId="28" fillId="35" borderId="82" applyNumberFormat="0" applyFont="0" applyAlignment="0" applyProtection="0"/>
    <xf numFmtId="168" fontId="52" fillId="54" borderId="108" applyNumberFormat="0" applyAlignment="0" applyProtection="0"/>
    <xf numFmtId="168" fontId="62" fillId="37" borderId="128" applyNumberFormat="0" applyAlignment="0" applyProtection="0"/>
    <xf numFmtId="0" fontId="51" fillId="53" borderId="58" applyNumberFormat="0" applyAlignment="0" applyProtection="0"/>
    <xf numFmtId="0" fontId="68" fillId="53" borderId="109" applyNumberForma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68" fontId="62" fillId="40" borderId="108" applyNumberFormat="0" applyAlignment="0" applyProtection="0"/>
    <xf numFmtId="168" fontId="62" fillId="37" borderId="12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118" applyNumberFormat="0" applyAlignment="0" applyProtection="0"/>
    <xf numFmtId="0" fontId="28" fillId="35" borderId="82" applyNumberFormat="0" applyFon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62" fillId="37" borderId="128" applyNumberFormat="0" applyAlignment="0" applyProtection="0"/>
    <xf numFmtId="168" fontId="72" fillId="0" borderId="60" applyNumberFormat="0" applyFill="0" applyAlignment="0" applyProtection="0"/>
    <xf numFmtId="168" fontId="72" fillId="0" borderId="61" applyNumberFormat="0" applyFill="0" applyAlignment="0" applyProtection="0"/>
    <xf numFmtId="0" fontId="72" fillId="0" borderId="61" applyNumberFormat="0" applyFill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168" fontId="13" fillId="35" borderId="52" applyNumberFormat="0" applyFont="0" applyAlignment="0" applyProtection="0"/>
    <xf numFmtId="0" fontId="13" fillId="35" borderId="72" applyNumberFormat="0" applyFont="0" applyAlignment="0" applyProtection="0"/>
    <xf numFmtId="0" fontId="72" fillId="0" borderId="110" applyNumberFormat="0" applyFill="0" applyAlignment="0" applyProtection="0"/>
    <xf numFmtId="0" fontId="34" fillId="0" borderId="104"/>
    <xf numFmtId="172" fontId="42" fillId="25" borderId="105"/>
    <xf numFmtId="168" fontId="68" fillId="54" borderId="99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1" fillId="53" borderId="4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0" fontId="68" fillId="53" borderId="109" applyNumberFormat="0" applyAlignment="0" applyProtection="0"/>
    <xf numFmtId="0" fontId="19" fillId="0" borderId="90" applyNumberFormat="0" applyFill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62" fillId="40" borderId="4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62" fillId="37" borderId="68" applyNumberFormat="0" applyAlignment="0" applyProtection="0"/>
    <xf numFmtId="168" fontId="52" fillId="54" borderId="12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8" fillId="53" borderId="119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1" fillId="53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40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40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1" fillId="53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34" fillId="0" borderId="74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118" applyNumberFormat="0" applyAlignment="0" applyProtection="0"/>
    <xf numFmtId="0" fontId="28" fillId="35" borderId="82" applyNumberFormat="0" applyFon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98" applyNumberFormat="0" applyAlignment="0" applyProtection="0"/>
    <xf numFmtId="168" fontId="52" fillId="54" borderId="5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8" fillId="53" borderId="109" applyNumberFormat="0" applyAlignment="0" applyProtection="0"/>
    <xf numFmtId="0" fontId="34" fillId="0" borderId="94"/>
    <xf numFmtId="168" fontId="52" fillId="54" borderId="11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19" fillId="0" borderId="110" applyNumberFormat="0" applyFill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172" fontId="42" fillId="12" borderId="75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6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0" fontId="13" fillId="35" borderId="42" applyNumberFormat="0" applyFont="0" applyAlignment="0" applyProtection="0"/>
    <xf numFmtId="168" fontId="52" fillId="54" borderId="6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0" fontId="28" fillId="35" borderId="7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8" fillId="53" borderId="129" applyNumberFormat="0" applyAlignment="0" applyProtection="0"/>
    <xf numFmtId="0" fontId="13" fillId="35" borderId="7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8" fillId="53" borderId="49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168" fontId="52" fillId="54" borderId="118" applyNumberFormat="0" applyAlignment="0" applyProtection="0"/>
    <xf numFmtId="0" fontId="28" fillId="35" borderId="122" applyNumberFormat="0" applyFont="0" applyAlignment="0" applyProtection="0"/>
    <xf numFmtId="168" fontId="19" fillId="0" borderId="60" applyNumberFormat="0" applyFill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19" fillId="0" borderId="6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9" fillId="0" borderId="50" applyNumberFormat="0" applyFill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9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0" fontId="68" fillId="53" borderId="79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08" applyNumberFormat="0" applyAlignment="0" applyProtection="0"/>
    <xf numFmtId="168" fontId="19" fillId="0" borderId="90" applyNumberFormat="0" applyFill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172" fontId="42" fillId="12" borderId="125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0" fontId="68" fillId="53" borderId="59" applyNumberFormat="0" applyAlignment="0" applyProtection="0"/>
    <xf numFmtId="168" fontId="19" fillId="0" borderId="60" applyNumberFormat="0" applyFill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52" fillId="54" borderId="78" applyNumberFormat="0" applyAlignment="0" applyProtection="0"/>
    <xf numFmtId="168" fontId="19" fillId="0" borderId="70" applyNumberFormat="0" applyFill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0" fontId="52" fillId="54" borderId="11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8" fillId="54" borderId="129" applyNumberFormat="0" applyAlignment="0" applyProtection="0"/>
    <xf numFmtId="168" fontId="62" fillId="37" borderId="108" applyNumberFormat="0" applyAlignment="0" applyProtection="0"/>
    <xf numFmtId="0" fontId="68" fillId="53" borderId="89" applyNumberFormat="0" applyAlignment="0" applyProtection="0"/>
    <xf numFmtId="168" fontId="19" fillId="0" borderId="100" applyNumberFormat="0" applyFill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0" fontId="51" fillId="53" borderId="7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72" fillId="0" borderId="80" applyNumberFormat="0" applyFill="0" applyAlignment="0" applyProtection="0"/>
    <xf numFmtId="168" fontId="72" fillId="0" borderId="81" applyNumberFormat="0" applyFill="0" applyAlignment="0" applyProtection="0"/>
    <xf numFmtId="0" fontId="72" fillId="0" borderId="81" applyNumberFormat="0" applyFill="0" applyAlignment="0" applyProtection="0"/>
    <xf numFmtId="168" fontId="52" fillId="54" borderId="118" applyNumberFormat="0" applyAlignment="0" applyProtection="0"/>
    <xf numFmtId="0" fontId="68" fillId="54" borderId="11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168" fontId="68" fillId="53" borderId="79" applyNumberFormat="0" applyAlignment="0" applyProtection="0"/>
    <xf numFmtId="0" fontId="28" fillId="35" borderId="72" applyNumberFormat="0" applyFont="0" applyAlignment="0" applyProtection="0"/>
    <xf numFmtId="168" fontId="28" fillId="35" borderId="7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0" fontId="13" fillId="35" borderId="92" applyNumberFormat="0" applyFont="0" applyAlignment="0" applyProtection="0"/>
    <xf numFmtId="168" fontId="52" fillId="54" borderId="11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28" fillId="35" borderId="92" applyNumberFormat="0" applyFont="0" applyAlignment="0" applyProtection="0"/>
    <xf numFmtId="0" fontId="34" fillId="0" borderId="84"/>
    <xf numFmtId="168" fontId="62" fillId="37" borderId="98" applyNumberFormat="0" applyAlignment="0" applyProtection="0"/>
    <xf numFmtId="0" fontId="62" fillId="37" borderId="78" applyNumberFormat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168" fontId="52" fillId="54" borderId="78" applyNumberFormat="0" applyAlignment="0" applyProtection="0"/>
    <xf numFmtId="168" fontId="19" fillId="0" borderId="8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62" fillId="40" borderId="78" applyNumberFormat="0" applyAlignment="0" applyProtection="0"/>
    <xf numFmtId="172" fontId="42" fillId="13" borderId="55"/>
    <xf numFmtId="168" fontId="62" fillId="37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88" applyNumberFormat="0" applyAlignment="0" applyProtection="0"/>
    <xf numFmtId="168" fontId="62" fillId="37" borderId="108" applyNumberFormat="0" applyAlignment="0" applyProtection="0"/>
    <xf numFmtId="172" fontId="42" fillId="25" borderId="85"/>
    <xf numFmtId="168" fontId="62" fillId="37" borderId="118" applyNumberFormat="0" applyAlignment="0" applyProtection="0"/>
    <xf numFmtId="165" fontId="10" fillId="0" borderId="0" applyFont="0" applyFill="0" applyBorder="0" applyAlignment="0" applyProtection="0"/>
    <xf numFmtId="168" fontId="62" fillId="37" borderId="108" applyNumberFormat="0" applyAlignment="0" applyProtection="0"/>
    <xf numFmtId="0" fontId="52" fillId="54" borderId="88" applyNumberForma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13" fillId="35" borderId="92" applyNumberFormat="0" applyFon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168" fontId="62" fillId="37" borderId="78" applyNumberFormat="0" applyAlignment="0" applyProtection="0"/>
    <xf numFmtId="0" fontId="62" fillId="37" borderId="108" applyNumberFormat="0" applyAlignment="0" applyProtection="0"/>
    <xf numFmtId="0" fontId="34" fillId="0" borderId="74"/>
    <xf numFmtId="168" fontId="52" fillId="54" borderId="128" applyNumberFormat="0" applyAlignment="0" applyProtection="0"/>
    <xf numFmtId="168" fontId="52" fillId="54" borderId="88" applyNumberFormat="0" applyAlignment="0" applyProtection="0"/>
    <xf numFmtId="0" fontId="68" fillId="53" borderId="79" applyNumberFormat="0" applyAlignment="0" applyProtection="0"/>
    <xf numFmtId="168" fontId="62" fillId="37" borderId="7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62" fillId="37" borderId="108" applyNumberFormat="0" applyAlignment="0" applyProtection="0"/>
    <xf numFmtId="171" fontId="36" fillId="20" borderId="73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62" fillId="37" borderId="78" applyNumberFormat="0" applyAlignment="0" applyProtection="0"/>
    <xf numFmtId="0" fontId="62" fillId="40" borderId="68" applyNumberFormat="0" applyAlignment="0" applyProtection="0"/>
    <xf numFmtId="168" fontId="62" fillId="37" borderId="108" applyNumberFormat="0" applyAlignment="0" applyProtection="0"/>
    <xf numFmtId="0" fontId="62" fillId="37" borderId="78" applyNumberFormat="0" applyAlignment="0" applyProtection="0"/>
    <xf numFmtId="0" fontId="72" fillId="0" borderId="70" applyNumberFormat="0" applyFill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168" fontId="62" fillId="37" borderId="10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71" fontId="36" fillId="20" borderId="43"/>
    <xf numFmtId="0" fontId="34" fillId="0" borderId="44"/>
    <xf numFmtId="0" fontId="34" fillId="0" borderId="44"/>
    <xf numFmtId="0" fontId="34" fillId="0" borderId="44"/>
    <xf numFmtId="0" fontId="34" fillId="0" borderId="44"/>
    <xf numFmtId="172" fontId="42" fillId="12" borderId="45"/>
    <xf numFmtId="172" fontId="42" fillId="24" borderId="45"/>
    <xf numFmtId="172" fontId="42" fillId="13" borderId="45"/>
    <xf numFmtId="172" fontId="42" fillId="25" borderId="45"/>
    <xf numFmtId="172" fontId="42" fillId="14" borderId="46"/>
    <xf numFmtId="172" fontId="43" fillId="27" borderId="45"/>
    <xf numFmtId="169" fontId="37" fillId="28" borderId="47" applyFont="0" applyFill="0" applyBorder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0" fontId="13" fillId="35" borderId="42" applyNumberFormat="0" applyFon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28" fillId="35" borderId="12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168" fontId="62" fillId="37" borderId="98" applyNumberFormat="0" applyAlignment="0" applyProtection="0"/>
    <xf numFmtId="168" fontId="13" fillId="35" borderId="122" applyNumberFormat="0" applyFont="0" applyAlignment="0" applyProtection="0"/>
    <xf numFmtId="168" fontId="52" fillId="54" borderId="98" applyNumberFormat="0" applyAlignment="0" applyProtection="0"/>
    <xf numFmtId="168" fontId="28" fillId="35" borderId="112" applyNumberFormat="0" applyFont="0" applyAlignment="0" applyProtection="0"/>
    <xf numFmtId="168" fontId="52" fillId="54" borderId="108" applyNumberForma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13" fillId="35" borderId="42" applyNumberFormat="0" applyFon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8" fillId="54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62" fillId="40" borderId="128" applyNumberFormat="0" applyAlignment="0" applyProtection="0"/>
    <xf numFmtId="0" fontId="51" fillId="53" borderId="4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28" fillId="35" borderId="72" applyNumberFormat="0" applyFon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2" fillId="40" borderId="4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0" fontId="13" fillId="35" borderId="42" applyNumberFormat="0" applyFont="0" applyAlignment="0" applyProtection="0"/>
    <xf numFmtId="0" fontId="68" fillId="53" borderId="49" applyNumberFormat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9" fillId="0" borderId="50" applyNumberFormat="0" applyFill="0" applyAlignment="0" applyProtection="0"/>
    <xf numFmtId="168" fontId="62" fillId="37" borderId="10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68" fontId="62" fillId="40" borderId="78" applyNumberFormat="0" applyAlignment="0" applyProtection="0"/>
    <xf numFmtId="168" fontId="62" fillId="37" borderId="108" applyNumberFormat="0" applyAlignment="0" applyProtection="0"/>
    <xf numFmtId="0" fontId="68" fillId="53" borderId="119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0" fontId="68" fillId="54" borderId="79" applyNumberFormat="0" applyAlignment="0" applyProtection="0"/>
    <xf numFmtId="0" fontId="28" fillId="35" borderId="112" applyNumberFormat="0" applyFont="0" applyAlignment="0" applyProtection="0"/>
    <xf numFmtId="168" fontId="51" fillId="53" borderId="88" applyNumberFormat="0" applyAlignment="0" applyProtection="0"/>
    <xf numFmtId="0" fontId="62" fillId="37" borderId="98" applyNumberFormat="0" applyAlignment="0" applyProtection="0"/>
    <xf numFmtId="168" fontId="52" fillId="54" borderId="68" applyNumberFormat="0" applyAlignment="0" applyProtection="0"/>
    <xf numFmtId="168" fontId="52" fillId="54" borderId="78" applyNumberFormat="0" applyAlignment="0" applyProtection="0"/>
    <xf numFmtId="0" fontId="28" fillId="35" borderId="92" applyNumberFormat="0" applyFont="0" applyAlignment="0" applyProtection="0"/>
    <xf numFmtId="0" fontId="62" fillId="40" borderId="10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0" fontId="52" fillId="54" borderId="128" applyNumberFormat="0" applyAlignment="0" applyProtection="0"/>
    <xf numFmtId="168" fontId="52" fillId="54" borderId="88" applyNumberFormat="0" applyAlignment="0" applyProtection="0"/>
    <xf numFmtId="0" fontId="68" fillId="53" borderId="79" applyNumberFormat="0" applyAlignment="0" applyProtection="0"/>
    <xf numFmtId="168" fontId="62" fillId="37" borderId="118" applyNumberFormat="0" applyAlignment="0" applyProtection="0"/>
    <xf numFmtId="168" fontId="28" fillId="35" borderId="112" applyNumberFormat="0" applyFon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168" fontId="52" fillId="54" borderId="88" applyNumberFormat="0" applyAlignment="0" applyProtection="0"/>
    <xf numFmtId="0" fontId="52" fillId="54" borderId="108" applyNumberFormat="0" applyAlignment="0" applyProtection="0"/>
    <xf numFmtId="168" fontId="72" fillId="0" borderId="71" applyNumberFormat="0" applyFill="0" applyAlignment="0" applyProtection="0"/>
    <xf numFmtId="0" fontId="72" fillId="0" borderId="70" applyNumberFormat="0" applyFill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52" fillId="54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9" fontId="37" fillId="28" borderId="47" applyFont="0" applyFill="0" applyBorder="0" applyAlignment="0" applyProtection="0"/>
    <xf numFmtId="172" fontId="42" fillId="14" borderId="46"/>
    <xf numFmtId="172" fontId="42" fillId="25" borderId="45"/>
    <xf numFmtId="172" fontId="42" fillId="13" borderId="45"/>
    <xf numFmtId="172" fontId="42" fillId="24" borderId="45"/>
    <xf numFmtId="172" fontId="42" fillId="12" borderId="45"/>
    <xf numFmtId="0" fontId="34" fillId="0" borderId="44"/>
    <xf numFmtId="0" fontId="34" fillId="0" borderId="44"/>
    <xf numFmtId="0" fontId="34" fillId="0" borderId="44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3" fillId="35" borderId="42" applyNumberFormat="0" applyFont="0" applyAlignment="0" applyProtection="0"/>
    <xf numFmtId="0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168" fontId="68" fillId="53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0" fontId="13" fillId="35" borderId="42" applyNumberFormat="0" applyFont="0" applyAlignment="0" applyProtection="0"/>
    <xf numFmtId="0" fontId="28" fillId="35" borderId="42" applyNumberFormat="0" applyFon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9" fontId="37" fillId="28" borderId="47" applyFont="0" applyFill="0" applyBorder="0" applyAlignment="0" applyProtection="0"/>
    <xf numFmtId="172" fontId="43" fillId="27" borderId="45"/>
    <xf numFmtId="172" fontId="42" fillId="14" borderId="46"/>
    <xf numFmtId="172" fontId="42" fillId="25" borderId="45"/>
    <xf numFmtId="172" fontId="42" fillId="13" borderId="45"/>
    <xf numFmtId="172" fontId="42" fillId="24" borderId="45"/>
    <xf numFmtId="172" fontId="42" fillId="12" borderId="45"/>
    <xf numFmtId="0" fontId="34" fillId="0" borderId="44"/>
    <xf numFmtId="0" fontId="34" fillId="0" borderId="44"/>
    <xf numFmtId="0" fontId="34" fillId="0" borderId="44"/>
    <xf numFmtId="0" fontId="34" fillId="0" borderId="44"/>
    <xf numFmtId="168" fontId="62" fillId="37" borderId="12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52" fillId="54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72" fontId="43" fillId="27" borderId="45"/>
    <xf numFmtId="0" fontId="34" fillId="0" borderId="44"/>
    <xf numFmtId="171" fontId="36" fillId="20" borderId="43"/>
    <xf numFmtId="0" fontId="19" fillId="0" borderId="50" applyNumberFormat="0" applyFill="0" applyAlignment="0" applyProtection="0"/>
    <xf numFmtId="0" fontId="68" fillId="53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51" fillId="53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13" fillId="35" borderId="42" applyNumberFormat="0" applyFon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71" fontId="36" fillId="20" borderId="43"/>
    <xf numFmtId="168" fontId="62" fillId="37" borderId="48" applyNumberFormat="0" applyAlignment="0" applyProtection="0"/>
    <xf numFmtId="168" fontId="52" fillId="54" borderId="9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108" applyNumberFormat="0" applyAlignment="0" applyProtection="0"/>
    <xf numFmtId="172" fontId="42" fillId="24" borderId="85"/>
    <xf numFmtId="0" fontId="62" fillId="37" borderId="78" applyNumberFormat="0" applyAlignment="0" applyProtection="0"/>
    <xf numFmtId="168" fontId="62" fillId="37" borderId="108" applyNumberFormat="0" applyAlignment="0" applyProtection="0"/>
    <xf numFmtId="168" fontId="68" fillId="53" borderId="119" applyNumberFormat="0" applyAlignment="0" applyProtection="0"/>
    <xf numFmtId="168" fontId="52" fillId="54" borderId="48" applyNumberFormat="0" applyAlignment="0" applyProtection="0"/>
    <xf numFmtId="168" fontId="52" fillId="54" borderId="88" applyNumberFormat="0" applyAlignment="0" applyProtection="0"/>
    <xf numFmtId="0" fontId="62" fillId="40" borderId="78" applyNumberFormat="0" applyAlignment="0" applyProtection="0"/>
    <xf numFmtId="168" fontId="52" fillId="54" borderId="88" applyNumberFormat="0" applyAlignment="0" applyProtection="0"/>
    <xf numFmtId="168" fontId="52" fillId="54" borderId="4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52" fillId="54" borderId="48" applyNumberFormat="0" applyAlignment="0" applyProtection="0"/>
    <xf numFmtId="168" fontId="62" fillId="37" borderId="7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28" fillId="35" borderId="72" applyNumberFormat="0" applyFont="0" applyAlignment="0" applyProtection="0"/>
    <xf numFmtId="0" fontId="28" fillId="35" borderId="92" applyNumberFormat="0" applyFont="0" applyAlignment="0" applyProtection="0"/>
    <xf numFmtId="168" fontId="52" fillId="54" borderId="128" applyNumberFormat="0" applyAlignment="0" applyProtection="0"/>
    <xf numFmtId="172" fontId="43" fillId="27" borderId="55"/>
    <xf numFmtId="168" fontId="52" fillId="54" borderId="68" applyNumberFormat="0" applyAlignment="0" applyProtection="0"/>
    <xf numFmtId="168" fontId="62" fillId="37" borderId="88" applyNumberFormat="0" applyAlignment="0" applyProtection="0"/>
    <xf numFmtId="168" fontId="52" fillId="54" borderId="7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68" fillId="54" borderId="79" applyNumberForma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172" fontId="42" fillId="14" borderId="86"/>
    <xf numFmtId="0" fontId="52" fillId="54" borderId="88" applyNumberFormat="0" applyAlignment="0" applyProtection="0"/>
    <xf numFmtId="0" fontId="52" fillId="54" borderId="108" applyNumberFormat="0" applyAlignment="0" applyProtection="0"/>
    <xf numFmtId="168" fontId="62" fillId="37" borderId="128" applyNumberFormat="0" applyAlignment="0" applyProtection="0"/>
    <xf numFmtId="168" fontId="72" fillId="0" borderId="70" applyNumberFormat="0" applyFill="0" applyAlignment="0" applyProtection="0"/>
    <xf numFmtId="0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68" fontId="62" fillId="37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0" fontId="13" fillId="35" borderId="42" applyNumberFormat="0" applyFont="0" applyAlignment="0" applyProtection="0"/>
    <xf numFmtId="0" fontId="62" fillId="40" borderId="48" applyNumberFormat="0" applyAlignment="0" applyProtection="0"/>
    <xf numFmtId="0" fontId="51" fillId="53" borderId="48" applyNumberFormat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1" applyNumberFormat="0" applyFill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168" fontId="68" fillId="53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8" fillId="54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168" fontId="62" fillId="37" borderId="98" applyNumberFormat="0" applyAlignment="0" applyProtection="0"/>
    <xf numFmtId="168" fontId="68" fillId="54" borderId="129" applyNumberFormat="0" applyAlignment="0" applyProtection="0"/>
    <xf numFmtId="168" fontId="52" fillId="54" borderId="98" applyNumberFormat="0" applyAlignment="0" applyProtection="0"/>
    <xf numFmtId="168" fontId="13" fillId="35" borderId="72" applyNumberFormat="0" applyFon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13" fillId="35" borderId="42" applyNumberFormat="0" applyFon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2" fillId="40" borderId="12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2" fillId="37" borderId="128" applyNumberFormat="0" applyAlignment="0" applyProtection="0"/>
    <xf numFmtId="168" fontId="52" fillId="54" borderId="108" applyNumberFormat="0" applyAlignment="0" applyProtection="0"/>
    <xf numFmtId="0" fontId="13" fillId="35" borderId="42" applyNumberFormat="0" applyFont="0" applyAlignment="0" applyProtection="0"/>
    <xf numFmtId="0" fontId="62" fillId="40" borderId="10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0" fontId="62" fillId="37" borderId="78" applyNumberFormat="0" applyAlignment="0" applyProtection="0"/>
    <xf numFmtId="168" fontId="62" fillId="37" borderId="108" applyNumberFormat="0" applyAlignment="0" applyProtection="0"/>
    <xf numFmtId="0" fontId="68" fillId="53" borderId="119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0" fontId="62" fillId="40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0" fontId="52" fillId="54" borderId="88" applyNumberFormat="0" applyAlignment="0" applyProtection="0"/>
    <xf numFmtId="0" fontId="28" fillId="35" borderId="72" applyNumberFormat="0" applyFont="0" applyAlignment="0" applyProtection="0"/>
    <xf numFmtId="0" fontId="28" fillId="35" borderId="122" applyNumberFormat="0" applyFont="0" applyAlignment="0" applyProtection="0"/>
    <xf numFmtId="168" fontId="62" fillId="37" borderId="118" applyNumberFormat="0" applyAlignment="0" applyProtection="0"/>
    <xf numFmtId="0" fontId="51" fillId="53" borderId="88" applyNumberFormat="0" applyAlignment="0" applyProtection="0"/>
    <xf numFmtId="169" fontId="37" fillId="28" borderId="57" applyFont="0" applyFill="0" applyBorder="0" applyAlignment="0" applyProtection="0"/>
    <xf numFmtId="168" fontId="52" fillId="54" borderId="68" applyNumberFormat="0" applyAlignment="0" applyProtection="0"/>
    <xf numFmtId="168" fontId="62" fillId="37" borderId="88" applyNumberFormat="0" applyAlignment="0" applyProtection="0"/>
    <xf numFmtId="168" fontId="52" fillId="54" borderId="7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68" fillId="53" borderId="79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0" fontId="62" fillId="37" borderId="98" applyNumberFormat="0" applyAlignment="0" applyProtection="0"/>
    <xf numFmtId="168" fontId="68" fillId="53" borderId="119" applyNumberFormat="0" applyAlignment="0" applyProtection="0"/>
    <xf numFmtId="0" fontId="52" fillId="54" borderId="88" applyNumberFormat="0" applyAlignment="0" applyProtection="0"/>
    <xf numFmtId="168" fontId="52" fillId="54" borderId="108" applyNumberFormat="0" applyAlignment="0" applyProtection="0"/>
    <xf numFmtId="168" fontId="72" fillId="0" borderId="70" applyNumberFormat="0" applyFill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8" fillId="54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51" fillId="53" borderId="48" applyNumberFormat="0" applyAlignment="0" applyProtection="0"/>
    <xf numFmtId="0" fontId="62" fillId="40" borderId="48" applyNumberFormat="0" applyAlignment="0" applyProtection="0"/>
    <xf numFmtId="0" fontId="68" fillId="53" borderId="49" applyNumberFormat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9" fillId="0" borderId="50" applyNumberFormat="0" applyFill="0" applyAlignment="0" applyProtection="0"/>
    <xf numFmtId="168" fontId="62" fillId="37" borderId="118" applyNumberFormat="0" applyAlignment="0" applyProtection="0"/>
    <xf numFmtId="0" fontId="68" fillId="53" borderId="99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0" fontId="51" fillId="53" borderId="8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72" fillId="0" borderId="90" applyNumberFormat="0" applyFill="0" applyAlignment="0" applyProtection="0"/>
    <xf numFmtId="168" fontId="72" fillId="0" borderId="91" applyNumberFormat="0" applyFill="0" applyAlignment="0" applyProtection="0"/>
    <xf numFmtId="0" fontId="72" fillId="0" borderId="91" applyNumberFormat="0" applyFill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168" fontId="68" fillId="53" borderId="89" applyNumberFormat="0" applyAlignment="0" applyProtection="0"/>
    <xf numFmtId="0" fontId="28" fillId="35" borderId="82" applyNumberFormat="0" applyFont="0" applyAlignment="0" applyProtection="0"/>
    <xf numFmtId="168" fontId="28" fillId="35" borderId="8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0" fontId="34" fillId="0" borderId="94"/>
    <xf numFmtId="0" fontId="62" fillId="37" borderId="108" applyNumberFormat="0" applyAlignment="0" applyProtection="0"/>
    <xf numFmtId="0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19" fillId="0" borderId="90" applyNumberFormat="0" applyFill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40" borderId="88" applyNumberFormat="0" applyAlignment="0" applyProtection="0"/>
    <xf numFmtId="172" fontId="42" fillId="13" borderId="65"/>
    <xf numFmtId="168" fontId="62" fillId="37" borderId="118" applyNumberFormat="0" applyAlignment="0" applyProtection="0"/>
    <xf numFmtId="0" fontId="28" fillId="35" borderId="122" applyNumberFormat="0" applyFon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168" fontId="52" fillId="54" borderId="88" applyNumberFormat="0" applyAlignment="0" applyProtection="0"/>
    <xf numFmtId="0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72" fontId="42" fillId="25" borderId="95"/>
    <xf numFmtId="165" fontId="10" fillId="0" borderId="0" applyFont="0" applyFill="0" applyBorder="0" applyAlignment="0" applyProtection="0"/>
    <xf numFmtId="0" fontId="62" fillId="37" borderId="118" applyNumberFormat="0" applyAlignment="0" applyProtection="0"/>
    <xf numFmtId="0" fontId="28" fillId="35" borderId="122" applyNumberFormat="0" applyFont="0" applyAlignment="0" applyProtection="0"/>
    <xf numFmtId="0" fontId="52" fillId="54" borderId="98" applyNumberFormat="0" applyAlignment="0" applyProtection="0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0" fontId="34" fillId="0" borderId="84"/>
    <xf numFmtId="168" fontId="52" fillId="54" borderId="98" applyNumberFormat="0" applyAlignment="0" applyProtection="0"/>
    <xf numFmtId="0" fontId="68" fillId="53" borderId="89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171" fontId="36" fillId="20" borderId="83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62" fillId="37" borderId="88" applyNumberFormat="0" applyAlignment="0" applyProtection="0"/>
    <xf numFmtId="168" fontId="68" fillId="53" borderId="119" applyNumberFormat="0" applyAlignment="0" applyProtection="0"/>
    <xf numFmtId="0" fontId="62" fillId="40" borderId="78" applyNumberFormat="0" applyAlignment="0" applyProtection="0"/>
    <xf numFmtId="0" fontId="62" fillId="40" borderId="118" applyNumberFormat="0" applyAlignment="0" applyProtection="0"/>
    <xf numFmtId="0" fontId="62" fillId="37" borderId="88" applyNumberFormat="0" applyAlignment="0" applyProtection="0"/>
    <xf numFmtId="0" fontId="72" fillId="0" borderId="80" applyNumberFormat="0" applyFill="0" applyAlignment="0" applyProtection="0"/>
    <xf numFmtId="168" fontId="52" fillId="54" borderId="88" applyNumberFormat="0" applyAlignment="0" applyProtection="0"/>
    <xf numFmtId="168" fontId="62" fillId="40" borderId="11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71" fontId="36" fillId="20" borderId="53"/>
    <xf numFmtId="0" fontId="34" fillId="0" borderId="54"/>
    <xf numFmtId="0" fontId="34" fillId="0" borderId="54"/>
    <xf numFmtId="0" fontId="34" fillId="0" borderId="54"/>
    <xf numFmtId="0" fontId="34" fillId="0" borderId="54"/>
    <xf numFmtId="172" fontId="42" fillId="12" borderId="55"/>
    <xf numFmtId="172" fontId="42" fillId="24" borderId="55"/>
    <xf numFmtId="172" fontId="42" fillId="13" borderId="55"/>
    <xf numFmtId="172" fontId="42" fillId="25" borderId="55"/>
    <xf numFmtId="172" fontId="42" fillId="14" borderId="56"/>
    <xf numFmtId="172" fontId="43" fillId="27" borderId="55"/>
    <xf numFmtId="169" fontId="37" fillId="28" borderId="57" applyFont="0" applyFill="0" applyBorder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0" fontId="13" fillId="35" borderId="52" applyNumberFormat="0" applyFon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1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0" fontId="52" fillId="54" borderId="118" applyNumberForma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68" fillId="54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51" fillId="53" borderId="5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1" fillId="53" borderId="108" applyNumberFormat="0" applyAlignment="0" applyProtection="0"/>
    <xf numFmtId="0" fontId="28" fillId="35" borderId="82" applyNumberFormat="0" applyFont="0" applyAlignment="0" applyProtection="0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62" fillId="40" borderId="58" applyNumberFormat="0" applyAlignment="0" applyProtection="0"/>
    <xf numFmtId="168" fontId="52" fillId="54" borderId="118" applyNumberFormat="0" applyAlignment="0" applyProtection="0"/>
    <xf numFmtId="0" fontId="13" fillId="35" borderId="52" applyNumberFormat="0" applyFont="0" applyAlignment="0" applyProtection="0"/>
    <xf numFmtId="0" fontId="68" fillId="53" borderId="59" applyNumberFormat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0" fontId="19" fillId="0" borderId="60" applyNumberFormat="0" applyFill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62" fillId="40" borderId="8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0" fontId="68" fillId="54" borderId="89" applyNumberFormat="0" applyAlignment="0" applyProtection="0"/>
    <xf numFmtId="168" fontId="51" fillId="53" borderId="98" applyNumberFormat="0" applyAlignment="0" applyProtection="0"/>
    <xf numFmtId="0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52" fillId="54" borderId="88" applyNumberFormat="0" applyAlignment="0" applyProtection="0"/>
    <xf numFmtId="168" fontId="13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52" fillId="54" borderId="98" applyNumberFormat="0" applyAlignment="0" applyProtection="0"/>
    <xf numFmtId="0" fontId="68" fillId="53" borderId="89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168" fontId="72" fillId="0" borderId="81" applyNumberFormat="0" applyFill="0" applyAlignment="0" applyProtection="0"/>
    <xf numFmtId="0" fontId="72" fillId="0" borderId="8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9" fontId="37" fillId="28" borderId="57" applyFont="0" applyFill="0" applyBorder="0" applyAlignment="0" applyProtection="0"/>
    <xf numFmtId="172" fontId="42" fillId="14" borderId="56"/>
    <xf numFmtId="172" fontId="42" fillId="25" borderId="55"/>
    <xf numFmtId="172" fontId="42" fillId="13" borderId="55"/>
    <xf numFmtId="172" fontId="42" fillId="24" borderId="55"/>
    <xf numFmtId="172" fontId="42" fillId="12" borderId="55"/>
    <xf numFmtId="0" fontId="34" fillId="0" borderId="54"/>
    <xf numFmtId="0" fontId="34" fillId="0" borderId="54"/>
    <xf numFmtId="0" fontId="34" fillId="0" borderId="54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0" fontId="13" fillId="35" borderId="52" applyNumberFormat="0" applyFont="0" applyAlignment="0" applyProtection="0"/>
    <xf numFmtId="0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1" applyNumberFormat="0" applyFill="0" applyAlignment="0" applyProtection="0"/>
    <xf numFmtId="168" fontId="72" fillId="0" borderId="61" applyNumberFormat="0" applyFill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9" fontId="37" fillId="28" borderId="57" applyFont="0" applyFill="0" applyBorder="0" applyAlignment="0" applyProtection="0"/>
    <xf numFmtId="172" fontId="43" fillId="27" borderId="55"/>
    <xf numFmtId="172" fontId="42" fillId="14" borderId="56"/>
    <xf numFmtId="172" fontId="42" fillId="25" borderId="55"/>
    <xf numFmtId="172" fontId="42" fillId="13" borderId="55"/>
    <xf numFmtId="172" fontId="42" fillId="24" borderId="55"/>
    <xf numFmtId="172" fontId="42" fillId="12" borderId="55"/>
    <xf numFmtId="0" fontId="34" fillId="0" borderId="54"/>
    <xf numFmtId="0" fontId="34" fillId="0" borderId="54"/>
    <xf numFmtId="0" fontId="34" fillId="0" borderId="54"/>
    <xf numFmtId="0" fontId="34" fillId="0" borderId="54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52" fillId="54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72" fontId="43" fillId="27" borderId="55"/>
    <xf numFmtId="0" fontId="34" fillId="0" borderId="54"/>
    <xf numFmtId="171" fontId="36" fillId="20" borderId="53"/>
    <xf numFmtId="0" fontId="19" fillId="0" borderId="60" applyNumberFormat="0" applyFill="0" applyAlignment="0" applyProtection="0"/>
    <xf numFmtId="0" fontId="68" fillId="53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13" fillId="35" borderId="52" applyNumberFormat="0" applyFon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71" fontId="36" fillId="20" borderId="53"/>
    <xf numFmtId="168" fontId="62" fillId="37" borderId="58" applyNumberFormat="0" applyAlignment="0" applyProtection="0"/>
    <xf numFmtId="168" fontId="52" fillId="54" borderId="10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118" applyNumberFormat="0" applyAlignment="0" applyProtection="0"/>
    <xf numFmtId="172" fontId="42" fillId="24" borderId="95"/>
    <xf numFmtId="0" fontId="62" fillId="37" borderId="88" applyNumberFormat="0" applyAlignment="0" applyProtection="0"/>
    <xf numFmtId="168" fontId="62" fillId="37" borderId="118" applyNumberFormat="0" applyAlignment="0" applyProtection="0"/>
    <xf numFmtId="168" fontId="52" fillId="54" borderId="58" applyNumberFormat="0" applyAlignment="0" applyProtection="0"/>
    <xf numFmtId="168" fontId="52" fillId="54" borderId="98" applyNumberFormat="0" applyAlignment="0" applyProtection="0"/>
    <xf numFmtId="0" fontId="62" fillId="40" borderId="88" applyNumberFormat="0" applyAlignment="0" applyProtection="0"/>
    <xf numFmtId="168" fontId="52" fillId="54" borderId="98" applyNumberFormat="0" applyAlignment="0" applyProtection="0"/>
    <xf numFmtId="168" fontId="52" fillId="54" borderId="5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52" fillId="54" borderId="58" applyNumberFormat="0" applyAlignment="0" applyProtection="0"/>
    <xf numFmtId="168" fontId="62" fillId="37" borderId="8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28" fillId="35" borderId="82" applyNumberFormat="0" applyFont="0" applyAlignment="0" applyProtection="0"/>
    <xf numFmtId="168" fontId="28" fillId="35" borderId="102" applyNumberFormat="0" applyFont="0" applyAlignment="0" applyProtection="0"/>
    <xf numFmtId="172" fontId="43" fillId="27" borderId="65"/>
    <xf numFmtId="168" fontId="52" fillId="54" borderId="7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8" fillId="54" borderId="89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72" fontId="42" fillId="14" borderId="96"/>
    <xf numFmtId="0" fontId="52" fillId="54" borderId="98" applyNumberFormat="0" applyAlignment="0" applyProtection="0"/>
    <xf numFmtId="168" fontId="52" fillId="54" borderId="118" applyNumberFormat="0" applyAlignment="0" applyProtection="0"/>
    <xf numFmtId="168" fontId="72" fillId="0" borderId="80" applyNumberFormat="0" applyFill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62" fillId="37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0" fontId="13" fillId="35" borderId="52" applyNumberFormat="0" applyFont="0" applyAlignment="0" applyProtection="0"/>
    <xf numFmtId="0" fontId="62" fillId="40" borderId="58" applyNumberFormat="0" applyAlignment="0" applyProtection="0"/>
    <xf numFmtId="0" fontId="51" fillId="53" borderId="58" applyNumberFormat="0" applyAlignment="0" applyProtection="0"/>
    <xf numFmtId="168" fontId="72" fillId="0" borderId="60" applyNumberFormat="0" applyFill="0" applyAlignment="0" applyProtection="0"/>
    <xf numFmtId="0" fontId="72" fillId="0" borderId="60" applyNumberFormat="0" applyFill="0" applyAlignment="0" applyProtection="0"/>
    <xf numFmtId="168" fontId="72" fillId="0" borderId="60" applyNumberFormat="0" applyFill="0" applyAlignment="0" applyProtection="0"/>
    <xf numFmtId="0" fontId="72" fillId="0" borderId="61" applyNumberFormat="0" applyFill="0" applyAlignment="0" applyProtection="0"/>
    <xf numFmtId="168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68" fillId="54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13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0" fontId="13" fillId="35" borderId="52" applyNumberFormat="0" applyFont="0" applyAlignment="0" applyProtection="0"/>
    <xf numFmtId="168" fontId="52" fillId="54" borderId="118" applyNumberFormat="0" applyAlignment="0" applyProtection="0"/>
    <xf numFmtId="0" fontId="68" fillId="53" borderId="129" applyNumberFormat="0" applyAlignment="0" applyProtection="0"/>
    <xf numFmtId="0" fontId="62" fillId="37" borderId="88" applyNumberFormat="0" applyAlignment="0" applyProtection="0"/>
    <xf numFmtId="168" fontId="62" fillId="37" borderId="118" applyNumberFormat="0" applyAlignment="0" applyProtection="0"/>
    <xf numFmtId="0" fontId="28" fillId="35" borderId="122" applyNumberFormat="0" applyFon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0" fontId="62" fillId="40" borderId="8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0" fontId="28" fillId="35" borderId="112" applyNumberFormat="0" applyFont="0" applyAlignment="0" applyProtection="0"/>
    <xf numFmtId="168" fontId="62" fillId="37" borderId="88" applyNumberFormat="0" applyAlignment="0" applyProtection="0"/>
    <xf numFmtId="0" fontId="52" fillId="54" borderId="98" applyNumberFormat="0" applyAlignment="0" applyProtection="0"/>
    <xf numFmtId="0" fontId="28" fillId="35" borderId="82" applyNumberFormat="0" applyFont="0" applyAlignment="0" applyProtection="0"/>
    <xf numFmtId="168" fontId="52" fillId="54" borderId="128" applyNumberFormat="0" applyAlignment="0" applyProtection="0"/>
    <xf numFmtId="0" fontId="51" fillId="53" borderId="98" applyNumberFormat="0" applyAlignment="0" applyProtection="0"/>
    <xf numFmtId="169" fontId="37" fillId="28" borderId="67" applyFont="0" applyFill="0" applyBorder="0" applyAlignment="0" applyProtection="0"/>
    <xf numFmtId="168" fontId="52" fillId="54" borderId="78" applyNumberFormat="0" applyAlignment="0" applyProtection="0"/>
    <xf numFmtId="168" fontId="62" fillId="37" borderId="98" applyNumberFormat="0" applyAlignment="0" applyProtection="0"/>
    <xf numFmtId="168" fontId="52" fillId="54" borderId="88" applyNumberFormat="0" applyAlignment="0" applyProtection="0"/>
    <xf numFmtId="0" fontId="28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52" fillId="54" borderId="98" applyNumberFormat="0" applyAlignment="0" applyProtection="0"/>
    <xf numFmtId="168" fontId="68" fillId="53" borderId="89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28" fillId="35" borderId="122" applyNumberFormat="0" applyFont="0" applyAlignment="0" applyProtection="0"/>
    <xf numFmtId="0" fontId="52" fillId="54" borderId="98" applyNumberFormat="0" applyAlignment="0" applyProtection="0"/>
    <xf numFmtId="168" fontId="52" fillId="54" borderId="118" applyNumberFormat="0" applyAlignment="0" applyProtection="0"/>
    <xf numFmtId="168" fontId="72" fillId="0" borderId="80" applyNumberFormat="0" applyFill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8" fillId="54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51" fillId="53" borderId="58" applyNumberFormat="0" applyAlignment="0" applyProtection="0"/>
    <xf numFmtId="0" fontId="62" fillId="40" borderId="58" applyNumberFormat="0" applyAlignment="0" applyProtection="0"/>
    <xf numFmtId="0" fontId="68" fillId="53" borderId="59" applyNumberFormat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0" fontId="19" fillId="0" borderId="60" applyNumberFormat="0" applyFill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62" fillId="37" borderId="128" applyNumberFormat="0" applyAlignment="0" applyProtection="0"/>
    <xf numFmtId="0" fontId="51" fillId="53" borderId="98" applyNumberFormat="0" applyAlignment="0" applyProtection="0"/>
    <xf numFmtId="168" fontId="62" fillId="40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72" fillId="0" borderId="100" applyNumberFormat="0" applyFill="0" applyAlignment="0" applyProtection="0"/>
    <xf numFmtId="168" fontId="72" fillId="0" borderId="101" applyNumberFormat="0" applyFill="0" applyAlignment="0" applyProtection="0"/>
    <xf numFmtId="0" fontId="72" fillId="0" borderId="101" applyNumberFormat="0" applyFill="0" applyAlignment="0" applyProtection="0"/>
    <xf numFmtId="172" fontId="42" fillId="12" borderId="115"/>
    <xf numFmtId="0" fontId="68" fillId="53" borderId="99" applyNumberFormat="0" applyAlignment="0" applyProtection="0"/>
    <xf numFmtId="0" fontId="68" fillId="53" borderId="99" applyNumberFormat="0" applyAlignment="0" applyProtection="0"/>
    <xf numFmtId="168" fontId="68" fillId="53" borderId="99" applyNumberFormat="0" applyAlignment="0" applyProtection="0"/>
    <xf numFmtId="0" fontId="28" fillId="35" borderId="92" applyNumberFormat="0" applyFont="0" applyAlignment="0" applyProtection="0"/>
    <xf numFmtId="168" fontId="28" fillId="35" borderId="92" applyNumberFormat="0" applyFon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0" fontId="28" fillId="35" borderId="112" applyNumberFormat="0" applyFon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112" applyNumberFormat="0" applyFon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19" fillId="0" borderId="100" applyNumberFormat="0" applyFill="0" applyAlignment="0" applyProtection="0"/>
    <xf numFmtId="0" fontId="34" fillId="0" borderId="104"/>
    <xf numFmtId="168" fontId="52" fillId="54" borderId="98" applyNumberFormat="0" applyAlignment="0" applyProtection="0"/>
    <xf numFmtId="0" fontId="52" fillId="54" borderId="10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40" borderId="98" applyNumberFormat="0" applyAlignment="0" applyProtection="0"/>
    <xf numFmtId="172" fontId="42" fillId="13" borderId="75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52" fillId="54" borderId="128" applyNumberFormat="0" applyAlignment="0" applyProtection="0"/>
    <xf numFmtId="168" fontId="19" fillId="0" borderId="120" applyNumberFormat="0" applyFill="0" applyAlignment="0" applyProtection="0"/>
    <xf numFmtId="168" fontId="62" fillId="37" borderId="128" applyNumberFormat="0" applyAlignment="0" applyProtection="0"/>
    <xf numFmtId="165" fontId="10" fillId="0" borderId="0" applyFont="0" applyFill="0" applyBorder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0" fontId="62" fillId="37" borderId="128" applyNumberFormat="0" applyAlignment="0" applyProtection="0"/>
    <xf numFmtId="0" fontId="34" fillId="0" borderId="94"/>
    <xf numFmtId="168" fontId="52" fillId="54" borderId="108" applyNumberFormat="0" applyAlignment="0" applyProtection="0"/>
    <xf numFmtId="0" fontId="68" fillId="53" borderId="99" applyNumberFormat="0" applyAlignment="0" applyProtection="0"/>
    <xf numFmtId="168" fontId="62" fillId="37" borderId="98" applyNumberFormat="0" applyAlignment="0" applyProtection="0"/>
    <xf numFmtId="0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0" fontId="62" fillId="37" borderId="128" applyNumberFormat="0" applyAlignment="0" applyProtection="0"/>
    <xf numFmtId="171" fontId="36" fillId="20" borderId="93"/>
    <xf numFmtId="168" fontId="62" fillId="37" borderId="9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62" fillId="37" borderId="98" applyNumberFormat="0" applyAlignment="0" applyProtection="0"/>
    <xf numFmtId="0" fontId="62" fillId="40" borderId="88" applyNumberFormat="0" applyAlignment="0" applyProtection="0"/>
    <xf numFmtId="168" fontId="62" fillId="37" borderId="128" applyNumberFormat="0" applyAlignment="0" applyProtection="0"/>
    <xf numFmtId="0" fontId="62" fillId="37" borderId="98" applyNumberFormat="0" applyAlignment="0" applyProtection="0"/>
    <xf numFmtId="0" fontId="72" fillId="0" borderId="90" applyNumberFormat="0" applyFill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71" fontId="36" fillId="20" borderId="63"/>
    <xf numFmtId="0" fontId="34" fillId="0" borderId="64"/>
    <xf numFmtId="0" fontId="34" fillId="0" borderId="64"/>
    <xf numFmtId="0" fontId="34" fillId="0" borderId="64"/>
    <xf numFmtId="0" fontId="34" fillId="0" borderId="64"/>
    <xf numFmtId="172" fontId="42" fillId="12" borderId="65"/>
    <xf numFmtId="172" fontId="42" fillId="24" borderId="65"/>
    <xf numFmtId="172" fontId="42" fillId="13" borderId="65"/>
    <xf numFmtId="172" fontId="42" fillId="25" borderId="65"/>
    <xf numFmtId="172" fontId="42" fillId="14" borderId="66"/>
    <xf numFmtId="172" fontId="43" fillId="27" borderId="65"/>
    <xf numFmtId="169" fontId="37" fillId="28" borderId="67" applyFont="0" applyFill="0" applyBorder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0" fontId="13" fillId="35" borderId="62" applyNumberFormat="0" applyFon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62" fillId="40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13" fillId="35" borderId="62" applyNumberFormat="0" applyFon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68" fillId="54" borderId="69" applyNumberFormat="0" applyAlignment="0" applyProtection="0"/>
    <xf numFmtId="168" fontId="68" fillId="54" borderId="69" applyNumberForma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51" fillId="53" borderId="6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62" fillId="40" borderId="68" applyNumberFormat="0" applyAlignment="0" applyProtection="0"/>
    <xf numFmtId="0" fontId="52" fillId="54" borderId="128" applyNumberFormat="0" applyAlignment="0" applyProtection="0"/>
    <xf numFmtId="0" fontId="13" fillId="35" borderId="62" applyNumberFormat="0" applyFont="0" applyAlignment="0" applyProtection="0"/>
    <xf numFmtId="0" fontId="68" fillId="53" borderId="69" applyNumberFormat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0" fontId="19" fillId="0" borderId="70" applyNumberFormat="0" applyFill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62" fillId="40" borderId="9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0" fontId="68" fillId="54" borderId="99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0" fontId="28" fillId="35" borderId="112" applyNumberFormat="0" applyFont="0" applyAlignment="0" applyProtection="0"/>
    <xf numFmtId="168" fontId="62" fillId="37" borderId="128" applyNumberFormat="0" applyAlignment="0" applyProtection="0"/>
    <xf numFmtId="168" fontId="51" fillId="53" borderId="108" applyNumberFormat="0" applyAlignment="0" applyProtection="0"/>
    <xf numFmtId="168" fontId="52" fillId="54" borderId="88" applyNumberFormat="0" applyAlignment="0" applyProtection="0"/>
    <xf numFmtId="168" fontId="52" fillId="54" borderId="108" applyNumberFormat="0" applyAlignment="0" applyProtection="0"/>
    <xf numFmtId="0" fontId="68" fillId="53" borderId="99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28" applyNumberFormat="0" applyAlignment="0" applyProtection="0"/>
    <xf numFmtId="168" fontId="72" fillId="0" borderId="91" applyNumberFormat="0" applyFill="0" applyAlignment="0" applyProtection="0"/>
    <xf numFmtId="0" fontId="72" fillId="0" borderId="90" applyNumberFormat="0" applyFill="0" applyAlignment="0" applyProtection="0"/>
    <xf numFmtId="168" fontId="52" fillId="54" borderId="128" applyNumberFormat="0" applyAlignment="0" applyProtection="0"/>
    <xf numFmtId="168" fontId="52" fillId="54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9" fontId="37" fillId="28" borderId="67" applyFont="0" applyFill="0" applyBorder="0" applyAlignment="0" applyProtection="0"/>
    <xf numFmtId="172" fontId="42" fillId="14" borderId="66"/>
    <xf numFmtId="172" fontId="42" fillId="25" borderId="65"/>
    <xf numFmtId="172" fontId="42" fillId="13" borderId="65"/>
    <xf numFmtId="172" fontId="42" fillId="24" borderId="65"/>
    <xf numFmtId="172" fontId="42" fillId="12" borderId="65"/>
    <xf numFmtId="0" fontId="34" fillId="0" borderId="64"/>
    <xf numFmtId="0" fontId="34" fillId="0" borderId="64"/>
    <xf numFmtId="0" fontId="34" fillId="0" borderId="64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0" fontId="13" fillId="35" borderId="62" applyNumberFormat="0" applyFont="0" applyAlignment="0" applyProtection="0"/>
    <xf numFmtId="0" fontId="72" fillId="0" borderId="70" applyNumberFormat="0" applyFill="0" applyAlignment="0" applyProtection="0"/>
    <xf numFmtId="168" fontId="72" fillId="0" borderId="70" applyNumberFormat="0" applyFill="0" applyAlignment="0" applyProtection="0"/>
    <xf numFmtId="168" fontId="72" fillId="0" borderId="71" applyNumberFormat="0" applyFill="0" applyAlignment="0" applyProtection="0"/>
    <xf numFmtId="168" fontId="72" fillId="0" borderId="71" applyNumberFormat="0" applyFill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68" fontId="68" fillId="53" borderId="69" applyNumberFormat="0" applyAlignment="0" applyProtection="0"/>
    <xf numFmtId="168" fontId="68" fillId="54" borderId="69" applyNumberFormat="0" applyAlignment="0" applyProtection="0"/>
    <xf numFmtId="168" fontId="68" fillId="54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28" fillId="35" borderId="62" applyNumberFormat="0" applyFont="0" applyAlignment="0" applyProtection="0"/>
    <xf numFmtId="0" fontId="13" fillId="35" borderId="62" applyNumberFormat="0" applyFon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9" fontId="37" fillId="28" borderId="67" applyFont="0" applyFill="0" applyBorder="0" applyAlignment="0" applyProtection="0"/>
    <xf numFmtId="172" fontId="43" fillId="27" borderId="65"/>
    <xf numFmtId="172" fontId="42" fillId="14" borderId="66"/>
    <xf numFmtId="172" fontId="42" fillId="25" borderId="65"/>
    <xf numFmtId="172" fontId="42" fillId="13" borderId="65"/>
    <xf numFmtId="172" fontId="42" fillId="24" borderId="65"/>
    <xf numFmtId="172" fontId="42" fillId="12" borderId="65"/>
    <xf numFmtId="0" fontId="34" fillId="0" borderId="64"/>
    <xf numFmtId="0" fontId="34" fillId="0" borderId="64"/>
    <xf numFmtId="0" fontId="34" fillId="0" borderId="64"/>
    <xf numFmtId="0" fontId="34" fillId="0" borderId="64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2" fillId="54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72" fontId="43" fillId="27" borderId="65"/>
    <xf numFmtId="0" fontId="34" fillId="0" borderId="64"/>
    <xf numFmtId="171" fontId="36" fillId="20" borderId="63"/>
    <xf numFmtId="0" fontId="19" fillId="0" borderId="70" applyNumberFormat="0" applyFill="0" applyAlignment="0" applyProtection="0"/>
    <xf numFmtId="0" fontId="68" fillId="53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51" fillId="53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13" fillId="35" borderId="6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71" fontId="36" fillId="20" borderId="63"/>
    <xf numFmtId="168" fontId="62" fillId="37" borderId="68" applyNumberForma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28" applyNumberFormat="0" applyAlignment="0" applyProtection="0"/>
    <xf numFmtId="0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68" applyNumberFormat="0" applyAlignment="0" applyProtection="0"/>
    <xf numFmtId="168" fontId="52" fillId="54" borderId="108" applyNumberFormat="0" applyAlignment="0" applyProtection="0"/>
    <xf numFmtId="0" fontId="62" fillId="40" borderId="98" applyNumberFormat="0" applyAlignment="0" applyProtection="0"/>
    <xf numFmtId="168" fontId="52" fillId="54" borderId="108" applyNumberFormat="0" applyAlignment="0" applyProtection="0"/>
    <xf numFmtId="168" fontId="52" fillId="54" borderId="6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6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28" fillId="35" borderId="92" applyNumberFormat="0" applyFont="0" applyAlignment="0" applyProtection="0"/>
    <xf numFmtId="0" fontId="34" fillId="0" borderId="124"/>
    <xf numFmtId="0" fontId="52" fillId="54" borderId="108" applyNumberFormat="0" applyAlignment="0" applyProtection="0"/>
    <xf numFmtId="172" fontId="43" fillId="27" borderId="75"/>
    <xf numFmtId="168" fontId="52" fillId="54" borderId="88" applyNumberFormat="0" applyAlignment="0" applyProtection="0"/>
    <xf numFmtId="168" fontId="52" fillId="54" borderId="98" applyNumberFormat="0" applyAlignment="0" applyProtection="0"/>
    <xf numFmtId="0" fontId="13" fillId="35" borderId="112" applyNumberFormat="0" applyFont="0" applyAlignment="0" applyProtection="0"/>
    <xf numFmtId="0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8" fillId="54" borderId="99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28" applyNumberFormat="0" applyAlignment="0" applyProtection="0"/>
    <xf numFmtId="0" fontId="28" fillId="35" borderId="122" applyNumberFormat="0" applyFont="0" applyAlignment="0" applyProtection="0"/>
    <xf numFmtId="168" fontId="72" fillId="0" borderId="90" applyNumberFormat="0" applyFill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62" fillId="37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0" fontId="13" fillId="35" borderId="62" applyNumberFormat="0" applyFont="0" applyAlignment="0" applyProtection="0"/>
    <xf numFmtId="0" fontId="62" fillId="40" borderId="68" applyNumberFormat="0" applyAlignment="0" applyProtection="0"/>
    <xf numFmtId="0" fontId="51" fillId="53" borderId="68" applyNumberFormat="0" applyAlignment="0" applyProtection="0"/>
    <xf numFmtId="168" fontId="72" fillId="0" borderId="70" applyNumberFormat="0" applyFill="0" applyAlignment="0" applyProtection="0"/>
    <xf numFmtId="0" fontId="72" fillId="0" borderId="70" applyNumberFormat="0" applyFill="0" applyAlignment="0" applyProtection="0"/>
    <xf numFmtId="168" fontId="72" fillId="0" borderId="70" applyNumberFormat="0" applyFill="0" applyAlignment="0" applyProtection="0"/>
    <xf numFmtId="0" fontId="72" fillId="0" borderId="71" applyNumberFormat="0" applyFill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68" fontId="68" fillId="53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68" fillId="54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8" fillId="53" borderId="109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13" fillId="35" borderId="92" applyNumberFormat="0" applyFont="0" applyAlignment="0" applyProtection="0"/>
    <xf numFmtId="0" fontId="13" fillId="35" borderId="11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13" fillId="35" borderId="62" applyNumberFormat="0" applyFon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68" fillId="53" borderId="119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0" fontId="13" fillId="35" borderId="62" applyNumberFormat="0" applyFont="0" applyAlignment="0" applyProtection="0"/>
    <xf numFmtId="0" fontId="34" fillId="0" borderId="104"/>
    <xf numFmtId="168" fontId="52" fillId="54" borderId="128" applyNumberFormat="0" applyAlignment="0" applyProtection="0"/>
    <xf numFmtId="0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0" fontId="62" fillId="40" borderId="9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0" fontId="28" fillId="35" borderId="92" applyNumberFormat="0" applyFont="0" applyAlignment="0" applyProtection="0"/>
    <xf numFmtId="0" fontId="28" fillId="35" borderId="122" applyNumberFormat="0" applyFont="0" applyAlignment="0" applyProtection="0"/>
    <xf numFmtId="168" fontId="52" fillId="54" borderId="108" applyNumberFormat="0" applyAlignment="0" applyProtection="0"/>
    <xf numFmtId="169" fontId="37" fillId="28" borderId="77" applyFont="0" applyFill="0" applyBorder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8" fillId="54" borderId="119" applyNumberFormat="0" applyAlignment="0" applyProtection="0"/>
    <xf numFmtId="0" fontId="51" fillId="53" borderId="108" applyNumberFormat="0" applyAlignment="0" applyProtection="0"/>
    <xf numFmtId="168" fontId="52" fillId="54" borderId="88" applyNumberFormat="0" applyAlignment="0" applyProtection="0"/>
    <xf numFmtId="168" fontId="52" fillId="54" borderId="108" applyNumberFormat="0" applyAlignment="0" applyProtection="0"/>
    <xf numFmtId="168" fontId="68" fillId="53" borderId="99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28" applyNumberFormat="0" applyAlignment="0" applyProtection="0"/>
    <xf numFmtId="168" fontId="72" fillId="0" borderId="90" applyNumberFormat="0" applyFill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8" fillId="54" borderId="69" applyNumberFormat="0" applyAlignment="0" applyProtection="0"/>
    <xf numFmtId="168" fontId="68" fillId="54" borderId="69" applyNumberForma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51" fillId="53" borderId="68" applyNumberFormat="0" applyAlignment="0" applyProtection="0"/>
    <xf numFmtId="0" fontId="62" fillId="40" borderId="68" applyNumberFormat="0" applyAlignment="0" applyProtection="0"/>
    <xf numFmtId="0" fontId="68" fillId="53" borderId="69" applyNumberFormat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0" fontId="19" fillId="0" borderId="70" applyNumberFormat="0" applyFill="0" applyAlignment="0" applyProtection="0"/>
    <xf numFmtId="168" fontId="52" fillId="54" borderId="128" applyNumberFormat="0" applyAlignment="0" applyProtection="0"/>
    <xf numFmtId="0" fontId="28" fillId="35" borderId="112" applyNumberFormat="0" applyFon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19" fillId="0" borderId="120" applyNumberFormat="0" applyFill="0" applyAlignment="0" applyProtection="0"/>
    <xf numFmtId="168" fontId="72" fillId="0" borderId="110" applyNumberFormat="0" applyFill="0" applyAlignment="0" applyProtection="0"/>
    <xf numFmtId="171" fontId="36" fillId="20" borderId="113"/>
    <xf numFmtId="0" fontId="34" fillId="0" borderId="114"/>
    <xf numFmtId="0" fontId="34" fillId="0" borderId="114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72" fontId="43" fillId="27" borderId="105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0" fontId="68" fillId="53" borderId="109" applyNumberFormat="0" applyAlignment="0" applyProtection="0"/>
    <xf numFmtId="168" fontId="62" fillId="37" borderId="108" applyNumberFormat="0" applyAlignment="0" applyProtection="0"/>
    <xf numFmtId="172" fontId="42" fillId="13" borderId="85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62" fillId="40" borderId="108" applyNumberFormat="0" applyAlignment="0" applyProtection="0"/>
    <xf numFmtId="0" fontId="52" fillId="54" borderId="11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0" fontId="51" fillId="53" borderId="11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9" fontId="37" fillId="28" borderId="107" applyFont="0" applyFill="0" applyBorder="0" applyAlignment="0" applyProtection="0"/>
    <xf numFmtId="168" fontId="68" fillId="54" borderId="109" applyNumberFormat="0" applyAlignment="0" applyProtection="0"/>
    <xf numFmtId="165" fontId="10" fillId="0" borderId="0" applyFont="0" applyFill="0" applyBorder="0" applyAlignment="0" applyProtection="0"/>
    <xf numFmtId="0" fontId="51" fillId="53" borderId="12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71" fontId="36" fillId="20" borderId="103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62" fillId="37" borderId="108" applyNumberFormat="0" applyAlignment="0" applyProtection="0"/>
    <xf numFmtId="168" fontId="52" fillId="54" borderId="11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40" borderId="98" applyNumberFormat="0" applyAlignment="0" applyProtection="0"/>
    <xf numFmtId="0" fontId="62" fillId="37" borderId="108" applyNumberFormat="0" applyAlignment="0" applyProtection="0"/>
    <xf numFmtId="0" fontId="72" fillId="0" borderId="100" applyNumberFormat="0" applyFill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71" fontId="36" fillId="20" borderId="73"/>
    <xf numFmtId="0" fontId="34" fillId="0" borderId="74"/>
    <xf numFmtId="0" fontId="34" fillId="0" borderId="74"/>
    <xf numFmtId="0" fontId="34" fillId="0" borderId="74"/>
    <xf numFmtId="0" fontId="34" fillId="0" borderId="74"/>
    <xf numFmtId="172" fontId="42" fillId="12" borderId="75"/>
    <xf numFmtId="172" fontId="42" fillId="24" borderId="75"/>
    <xf numFmtId="172" fontId="42" fillId="13" borderId="75"/>
    <xf numFmtId="172" fontId="42" fillId="25" borderId="75"/>
    <xf numFmtId="172" fontId="42" fillId="14" borderId="76"/>
    <xf numFmtId="172" fontId="43" fillId="27" borderId="75"/>
    <xf numFmtId="169" fontId="37" fillId="28" borderId="77" applyFont="0" applyFill="0" applyBorder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13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13" fillId="35" borderId="72" applyNumberFormat="0" applyFont="0" applyAlignment="0" applyProtection="0"/>
    <xf numFmtId="0" fontId="28" fillId="35" borderId="72" applyNumberFormat="0" applyFont="0" applyAlignment="0" applyProtection="0"/>
    <xf numFmtId="0" fontId="13" fillId="35" borderId="72" applyNumberFormat="0" applyFont="0" applyAlignment="0" applyProtection="0"/>
    <xf numFmtId="168" fontId="13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68" fillId="54" borderId="79" applyNumberFormat="0" applyAlignment="0" applyProtection="0"/>
    <xf numFmtId="168" fontId="68" fillId="54" borderId="79" applyNumberFormat="0" applyAlignment="0" applyProtection="0"/>
    <xf numFmtId="168" fontId="68" fillId="54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51" fillId="53" borderId="7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8" fillId="54" borderId="119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40" borderId="7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0" fontId="68" fillId="53" borderId="79" applyNumberFormat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0" fontId="19" fillId="0" borderId="80" applyNumberFormat="0" applyFill="0" applyAlignment="0" applyProtection="0"/>
    <xf numFmtId="168" fontId="62" fillId="37" borderId="118" applyNumberFormat="0" applyAlignment="0" applyProtection="0"/>
    <xf numFmtId="168" fontId="68" fillId="53" borderId="109" applyNumberFormat="0" applyAlignment="0" applyProtection="0"/>
    <xf numFmtId="168" fontId="62" fillId="37" borderId="108" applyNumberFormat="0" applyAlignment="0" applyProtection="0"/>
    <xf numFmtId="168" fontId="52" fillId="54" borderId="118" applyNumberFormat="0" applyAlignment="0" applyProtection="0"/>
    <xf numFmtId="0" fontId="62" fillId="37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1" fillId="53" borderId="118" applyNumberFormat="0" applyAlignment="0" applyProtection="0"/>
    <xf numFmtId="168" fontId="62" fillId="37" borderId="108" applyNumberFormat="0" applyAlignment="0" applyProtection="0"/>
    <xf numFmtId="0" fontId="28" fillId="35" borderId="102" applyNumberFormat="0" applyFon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0" fontId="28" fillId="35" borderId="102" applyNumberFormat="0" applyFon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0" fontId="52" fillId="54" borderId="118" applyNumberFormat="0" applyAlignment="0" applyProtection="0"/>
    <xf numFmtId="168" fontId="72" fillId="0" borderId="101" applyNumberFormat="0" applyFill="0" applyAlignment="0" applyProtection="0"/>
    <xf numFmtId="0" fontId="72" fillId="0" borderId="100" applyNumberFormat="0" applyFill="0" applyAlignment="0" applyProtection="0"/>
    <xf numFmtId="168" fontId="52" fillId="54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9" fontId="37" fillId="28" borderId="77" applyFont="0" applyFill="0" applyBorder="0" applyAlignment="0" applyProtection="0"/>
    <xf numFmtId="172" fontId="42" fillId="14" borderId="76"/>
    <xf numFmtId="172" fontId="42" fillId="25" borderId="75"/>
    <xf numFmtId="172" fontId="42" fillId="13" borderId="75"/>
    <xf numFmtId="172" fontId="42" fillId="24" borderId="75"/>
    <xf numFmtId="172" fontId="42" fillId="12" borderId="75"/>
    <xf numFmtId="0" fontId="34" fillId="0" borderId="74"/>
    <xf numFmtId="0" fontId="34" fillId="0" borderId="74"/>
    <xf numFmtId="0" fontId="34" fillId="0" borderId="74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0" fontId="13" fillId="35" borderId="72" applyNumberFormat="0" applyFont="0" applyAlignment="0" applyProtection="0"/>
    <xf numFmtId="0" fontId="72" fillId="0" borderId="80" applyNumberFormat="0" applyFill="0" applyAlignment="0" applyProtection="0"/>
    <xf numFmtId="168" fontId="72" fillId="0" borderId="80" applyNumberFormat="0" applyFill="0" applyAlignment="0" applyProtection="0"/>
    <xf numFmtId="168" fontId="72" fillId="0" borderId="81" applyNumberFormat="0" applyFill="0" applyAlignment="0" applyProtection="0"/>
    <xf numFmtId="168" fontId="72" fillId="0" borderId="81" applyNumberFormat="0" applyFill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168" fontId="68" fillId="53" borderId="79" applyNumberFormat="0" applyAlignment="0" applyProtection="0"/>
    <xf numFmtId="168" fontId="68" fillId="54" borderId="79" applyNumberFormat="0" applyAlignment="0" applyProtection="0"/>
    <xf numFmtId="168" fontId="68" fillId="54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0" fontId="13" fillId="35" borderId="72" applyNumberFormat="0" applyFont="0" applyAlignment="0" applyProtection="0"/>
    <xf numFmtId="0" fontId="28" fillId="35" borderId="72" applyNumberFormat="0" applyFon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72" applyNumberFormat="0" applyFont="0" applyAlignment="0" applyProtection="0"/>
    <xf numFmtId="0" fontId="13" fillId="35" borderId="72" applyNumberFormat="0" applyFont="0" applyAlignment="0" applyProtection="0"/>
    <xf numFmtId="168" fontId="13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9" fontId="37" fillId="28" borderId="77" applyFont="0" applyFill="0" applyBorder="0" applyAlignment="0" applyProtection="0"/>
    <xf numFmtId="172" fontId="43" fillId="27" borderId="75"/>
    <xf numFmtId="172" fontId="42" fillId="14" borderId="76"/>
    <xf numFmtId="172" fontId="42" fillId="25" borderId="75"/>
    <xf numFmtId="172" fontId="42" fillId="13" borderId="75"/>
    <xf numFmtId="172" fontId="42" fillId="24" borderId="75"/>
    <xf numFmtId="172" fontId="42" fillId="12" borderId="75"/>
    <xf numFmtId="0" fontId="34" fillId="0" borderId="74"/>
    <xf numFmtId="0" fontId="34" fillId="0" borderId="74"/>
    <xf numFmtId="0" fontId="34" fillId="0" borderId="74"/>
    <xf numFmtId="0" fontId="34" fillId="0" borderId="74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72" fontId="43" fillId="27" borderId="75"/>
    <xf numFmtId="0" fontId="34" fillId="0" borderId="74"/>
    <xf numFmtId="171" fontId="36" fillId="20" borderId="73"/>
    <xf numFmtId="0" fontId="19" fillId="0" borderId="80" applyNumberFormat="0" applyFill="0" applyAlignment="0" applyProtection="0"/>
    <xf numFmtId="0" fontId="68" fillId="53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13" fillId="35" borderId="7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71" fontId="36" fillId="20" borderId="73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8" fillId="54" borderId="109" applyNumberFormat="0" applyAlignment="0" applyProtection="0"/>
    <xf numFmtId="168" fontId="62" fillId="37" borderId="108" applyNumberFormat="0" applyAlignment="0" applyProtection="0"/>
    <xf numFmtId="0" fontId="62" fillId="40" borderId="10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51" fillId="53" borderId="11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102" applyNumberFormat="0" applyFont="0" applyAlignment="0" applyProtection="0"/>
    <xf numFmtId="172" fontId="43" fillId="27" borderId="85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0" fontId="28" fillId="35" borderId="102" applyNumberFormat="0" applyFon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72" fillId="0" borderId="100" applyNumberFormat="0" applyFill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0" fontId="62" fillId="40" borderId="78" applyNumberFormat="0" applyAlignment="0" applyProtection="0"/>
    <xf numFmtId="0" fontId="51" fillId="53" borderId="78" applyNumberFormat="0" applyAlignment="0" applyProtection="0"/>
    <xf numFmtId="168" fontId="72" fillId="0" borderId="80" applyNumberFormat="0" applyFill="0" applyAlignment="0" applyProtection="0"/>
    <xf numFmtId="0" fontId="72" fillId="0" borderId="80" applyNumberFormat="0" applyFill="0" applyAlignment="0" applyProtection="0"/>
    <xf numFmtId="168" fontId="72" fillId="0" borderId="80" applyNumberFormat="0" applyFill="0" applyAlignment="0" applyProtection="0"/>
    <xf numFmtId="0" fontId="72" fillId="0" borderId="81" applyNumberFormat="0" applyFill="0" applyAlignment="0" applyProtection="0"/>
    <xf numFmtId="168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168" fontId="68" fillId="53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68" fillId="54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2" fillId="54" borderId="128" applyNumberFormat="0" applyAlignment="0" applyProtection="0"/>
    <xf numFmtId="168" fontId="19" fillId="0" borderId="130" applyNumberFormat="0" applyFill="0" applyAlignment="0" applyProtection="0"/>
    <xf numFmtId="0" fontId="72" fillId="0" borderId="110" applyNumberFormat="0" applyFill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13" fillId="35" borderId="72" applyNumberFormat="0" applyFont="0" applyAlignment="0" applyProtection="0"/>
    <xf numFmtId="0" fontId="28" fillId="35" borderId="72" applyNumberFormat="0" applyFont="0" applyAlignment="0" applyProtection="0"/>
    <xf numFmtId="0" fontId="13" fillId="35" borderId="72" applyNumberFormat="0" applyFont="0" applyAlignment="0" applyProtection="0"/>
    <xf numFmtId="168" fontId="13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40" borderId="108" applyNumberFormat="0" applyAlignment="0" applyProtection="0"/>
    <xf numFmtId="0" fontId="28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168" fontId="68" fillId="53" borderId="109" applyNumberFormat="0" applyAlignment="0" applyProtection="0"/>
    <xf numFmtId="168" fontId="62" fillId="37" borderId="108" applyNumberFormat="0" applyAlignment="0" applyProtection="0"/>
    <xf numFmtId="0" fontId="62" fillId="40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2" fillId="54" borderId="11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9" fontId="37" fillId="28" borderId="87" applyFont="0" applyFill="0" applyBorder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0" fontId="28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19" fillId="0" borderId="130" applyNumberFormat="0" applyFill="0" applyAlignment="0" applyProtection="0"/>
    <xf numFmtId="168" fontId="52" fillId="54" borderId="118" applyNumberFormat="0" applyAlignment="0" applyProtection="0"/>
    <xf numFmtId="0" fontId="28" fillId="35" borderId="102" applyNumberFormat="0" applyFon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0" fontId="52" fillId="54" borderId="118" applyNumberFormat="0" applyAlignment="0" applyProtection="0"/>
    <xf numFmtId="168" fontId="72" fillId="0" borderId="100" applyNumberFormat="0" applyFill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8" fillId="54" borderId="79" applyNumberFormat="0" applyAlignment="0" applyProtection="0"/>
    <xf numFmtId="168" fontId="68" fillId="54" borderId="79" applyNumberFormat="0" applyAlignment="0" applyProtection="0"/>
    <xf numFmtId="168" fontId="68" fillId="54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51" fillId="53" borderId="78" applyNumberFormat="0" applyAlignment="0" applyProtection="0"/>
    <xf numFmtId="0" fontId="62" fillId="40" borderId="78" applyNumberFormat="0" applyAlignment="0" applyProtection="0"/>
    <xf numFmtId="0" fontId="68" fillId="53" borderId="79" applyNumberFormat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0" fontId="19" fillId="0" borderId="80" applyNumberFormat="0" applyFill="0" applyAlignment="0" applyProtection="0"/>
    <xf numFmtId="0" fontId="62" fillId="40" borderId="128" applyNumberFormat="0" applyAlignment="0" applyProtection="0"/>
    <xf numFmtId="0" fontId="52" fillId="54" borderId="118" applyNumberFormat="0" applyAlignment="0" applyProtection="0"/>
    <xf numFmtId="0" fontId="62" fillId="40" borderId="118" applyNumberFormat="0" applyAlignment="0" applyProtection="0"/>
    <xf numFmtId="0" fontId="72" fillId="0" borderId="121" applyNumberFormat="0" applyFill="0" applyAlignment="0" applyProtection="0"/>
    <xf numFmtId="0" fontId="34" fillId="0" borderId="124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8" fillId="53" borderId="109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2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72" fontId="42" fillId="13" borderId="95"/>
    <xf numFmtId="168" fontId="52" fillId="54" borderId="11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5" fontId="10" fillId="0" borderId="0" applyFont="0" applyFill="0" applyBorder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0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0" fontId="52" fillId="54" borderId="128" applyNumberFormat="0" applyAlignment="0" applyProtection="0"/>
    <xf numFmtId="168" fontId="62" fillId="37" borderId="118" applyNumberFormat="0" applyAlignment="0" applyProtection="0"/>
    <xf numFmtId="0" fontId="34" fillId="0" borderId="114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71" fontId="36" fillId="20" borderId="83"/>
    <xf numFmtId="0" fontId="34" fillId="0" borderId="84"/>
    <xf numFmtId="0" fontId="34" fillId="0" borderId="84"/>
    <xf numFmtId="0" fontId="34" fillId="0" borderId="84"/>
    <xf numFmtId="0" fontId="34" fillId="0" borderId="84"/>
    <xf numFmtId="172" fontId="42" fillId="12" borderId="85"/>
    <xf numFmtId="172" fontId="42" fillId="24" borderId="85"/>
    <xf numFmtId="172" fontId="42" fillId="13" borderId="85"/>
    <xf numFmtId="172" fontId="42" fillId="25" borderId="85"/>
    <xf numFmtId="172" fontId="42" fillId="14" borderId="86"/>
    <xf numFmtId="172" fontId="43" fillId="27" borderId="85"/>
    <xf numFmtId="169" fontId="37" fillId="28" borderId="87" applyFont="0" applyFill="0" applyBorder="0" applyAlignment="0" applyProtection="0"/>
    <xf numFmtId="168" fontId="62" fillId="37" borderId="128" applyNumberFormat="0" applyAlignment="0" applyProtection="0"/>
    <xf numFmtId="0" fontId="13" fillId="35" borderId="82" applyNumberFormat="0" applyFon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13" fillId="35" borderId="82" applyNumberFormat="0" applyFont="0" applyAlignment="0" applyProtection="0"/>
    <xf numFmtId="0" fontId="28" fillId="35" borderId="82" applyNumberFormat="0" applyFont="0" applyAlignment="0" applyProtection="0"/>
    <xf numFmtId="0" fontId="13" fillId="35" borderId="82" applyNumberFormat="0" applyFon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68" fillId="54" borderId="89" applyNumberFormat="0" applyAlignment="0" applyProtection="0"/>
    <xf numFmtId="168" fontId="68" fillId="54" borderId="89" applyNumberFormat="0" applyAlignment="0" applyProtection="0"/>
    <xf numFmtId="168" fontId="68" fillId="54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72" fillId="0" borderId="111" applyNumberFormat="0" applyFill="0" applyAlignment="0" applyProtection="0"/>
    <xf numFmtId="168" fontId="72" fillId="0" borderId="111" applyNumberFormat="0" applyFill="0" applyAlignment="0" applyProtection="0"/>
    <xf numFmtId="0" fontId="51" fillId="53" borderId="8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1" fillId="53" borderId="11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62" fillId="40" borderId="88" applyNumberFormat="0" applyAlignment="0" applyProtection="0"/>
    <xf numFmtId="0" fontId="13" fillId="35" borderId="82" applyNumberFormat="0" applyFont="0" applyAlignment="0" applyProtection="0"/>
    <xf numFmtId="0" fontId="68" fillId="53" borderId="89" applyNumberFormat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0" fontId="19" fillId="0" borderId="90" applyNumberFormat="0" applyFill="0" applyAlignment="0" applyProtection="0"/>
    <xf numFmtId="168" fontId="62" fillId="37" borderId="128" applyNumberFormat="0" applyAlignment="0" applyProtection="0"/>
    <xf numFmtId="0" fontId="34" fillId="0" borderId="124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40" borderId="11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10" applyNumberFormat="0" applyFill="0" applyAlignment="0" applyProtection="0"/>
    <xf numFmtId="168" fontId="52" fillId="54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9" fontId="37" fillId="28" borderId="87" applyFont="0" applyFill="0" applyBorder="0" applyAlignment="0" applyProtection="0"/>
    <xf numFmtId="172" fontId="42" fillId="14" borderId="86"/>
    <xf numFmtId="172" fontId="42" fillId="25" borderId="85"/>
    <xf numFmtId="172" fontId="42" fillId="13" borderId="85"/>
    <xf numFmtId="172" fontId="42" fillId="24" borderId="85"/>
    <xf numFmtId="172" fontId="42" fillId="12" borderId="85"/>
    <xf numFmtId="0" fontId="34" fillId="0" borderId="84"/>
    <xf numFmtId="0" fontId="34" fillId="0" borderId="84"/>
    <xf numFmtId="0" fontId="34" fillId="0" borderId="84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0" fontId="13" fillId="35" borderId="82" applyNumberFormat="0" applyFont="0" applyAlignment="0" applyProtection="0"/>
    <xf numFmtId="0" fontId="72" fillId="0" borderId="90" applyNumberFormat="0" applyFill="0" applyAlignment="0" applyProtection="0"/>
    <xf numFmtId="168" fontId="72" fillId="0" borderId="90" applyNumberFormat="0" applyFill="0" applyAlignment="0" applyProtection="0"/>
    <xf numFmtId="168" fontId="72" fillId="0" borderId="91" applyNumberFormat="0" applyFill="0" applyAlignment="0" applyProtection="0"/>
    <xf numFmtId="168" fontId="72" fillId="0" borderId="91" applyNumberFormat="0" applyFill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168" fontId="68" fillId="53" borderId="89" applyNumberFormat="0" applyAlignment="0" applyProtection="0"/>
    <xf numFmtId="168" fontId="68" fillId="54" borderId="89" applyNumberFormat="0" applyAlignment="0" applyProtection="0"/>
    <xf numFmtId="168" fontId="68" fillId="54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0" fontId="13" fillId="35" borderId="82" applyNumberFormat="0" applyFont="0" applyAlignment="0" applyProtection="0"/>
    <xf numFmtId="0" fontId="28" fillId="35" borderId="82" applyNumberFormat="0" applyFon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28" fillId="35" borderId="82" applyNumberFormat="0" applyFont="0" applyAlignment="0" applyProtection="0"/>
    <xf numFmtId="0" fontId="13" fillId="35" borderId="82" applyNumberFormat="0" applyFon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9" fontId="37" fillId="28" borderId="87" applyFont="0" applyFill="0" applyBorder="0" applyAlignment="0" applyProtection="0"/>
    <xf numFmtId="172" fontId="43" fillId="27" borderId="85"/>
    <xf numFmtId="172" fontId="42" fillId="14" borderId="86"/>
    <xf numFmtId="172" fontId="42" fillId="25" borderId="85"/>
    <xf numFmtId="172" fontId="42" fillId="13" borderId="85"/>
    <xf numFmtId="172" fontId="42" fillId="24" borderId="85"/>
    <xf numFmtId="172" fontId="42" fillId="12" borderId="85"/>
    <xf numFmtId="0" fontId="34" fillId="0" borderId="84"/>
    <xf numFmtId="0" fontId="34" fillId="0" borderId="84"/>
    <xf numFmtId="0" fontId="34" fillId="0" borderId="84"/>
    <xf numFmtId="0" fontId="34" fillId="0" borderId="84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72" fontId="43" fillId="27" borderId="85"/>
    <xf numFmtId="0" fontId="34" fillId="0" borderId="84"/>
    <xf numFmtId="171" fontId="36" fillId="20" borderId="83"/>
    <xf numFmtId="0" fontId="19" fillId="0" borderId="90" applyNumberFormat="0" applyFill="0" applyAlignment="0" applyProtection="0"/>
    <xf numFmtId="0" fontId="68" fillId="53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51" fillId="53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13" fillId="35" borderId="8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71" fontId="36" fillId="20" borderId="83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1" fillId="53" borderId="108" applyNumberFormat="0" applyAlignment="0" applyProtection="0"/>
    <xf numFmtId="168" fontId="52" fillId="54" borderId="8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0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68" fillId="53" borderId="119" applyNumberFormat="0" applyAlignment="0" applyProtection="0"/>
    <xf numFmtId="168" fontId="52" fillId="54" borderId="128" applyNumberFormat="0" applyAlignment="0" applyProtection="0"/>
    <xf numFmtId="172" fontId="43" fillId="27" borderId="95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108" applyNumberFormat="0" applyAlignment="0" applyProtection="0"/>
    <xf numFmtId="0" fontId="34" fillId="0" borderId="114"/>
    <xf numFmtId="172" fontId="42" fillId="24" borderId="125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128" applyNumberFormat="0" applyAlignment="0" applyProtection="0"/>
    <xf numFmtId="0" fontId="13" fillId="35" borderId="82" applyNumberFormat="0" applyFont="0" applyAlignment="0" applyProtection="0"/>
    <xf numFmtId="0" fontId="62" fillId="40" borderId="88" applyNumberFormat="0" applyAlignment="0" applyProtection="0"/>
    <xf numFmtId="0" fontId="51" fillId="53" borderId="88" applyNumberFormat="0" applyAlignment="0" applyProtection="0"/>
    <xf numFmtId="168" fontId="72" fillId="0" borderId="90" applyNumberFormat="0" applyFill="0" applyAlignment="0" applyProtection="0"/>
    <xf numFmtId="0" fontId="72" fillId="0" borderId="90" applyNumberFormat="0" applyFill="0" applyAlignment="0" applyProtection="0"/>
    <xf numFmtId="168" fontId="72" fillId="0" borderId="90" applyNumberFormat="0" applyFill="0" applyAlignment="0" applyProtection="0"/>
    <xf numFmtId="0" fontId="72" fillId="0" borderId="91" applyNumberFormat="0" applyFill="0" applyAlignment="0" applyProtection="0"/>
    <xf numFmtId="168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168" fontId="68" fillId="53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68" fillId="54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82" applyNumberFormat="0" applyFont="0" applyAlignment="0" applyProtection="0"/>
    <xf numFmtId="0" fontId="28" fillId="35" borderId="82" applyNumberFormat="0" applyFont="0" applyAlignment="0" applyProtection="0"/>
    <xf numFmtId="0" fontId="13" fillId="35" borderId="82" applyNumberFormat="0" applyFon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72" fillId="0" borderId="111" applyNumberFormat="0" applyFill="0" applyAlignment="0" applyProtection="0"/>
    <xf numFmtId="168" fontId="72" fillId="0" borderId="110" applyNumberFormat="0" applyFill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82" applyNumberFormat="0" applyFont="0" applyAlignment="0" applyProtection="0"/>
    <xf numFmtId="0" fontId="34" fillId="0" borderId="124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40" borderId="11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9" fontId="37" fillId="28" borderId="97" applyFont="0" applyFill="0" applyBorder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0" fontId="52" fillId="54" borderId="128" applyNumberFormat="0" applyAlignment="0" applyProtection="0"/>
    <xf numFmtId="168" fontId="52" fillId="54" borderId="108" applyNumberFormat="0" applyAlignment="0" applyProtection="0"/>
    <xf numFmtId="0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8" fillId="54" borderId="89" applyNumberFormat="0" applyAlignment="0" applyProtection="0"/>
    <xf numFmtId="168" fontId="68" fillId="54" borderId="89" applyNumberFormat="0" applyAlignment="0" applyProtection="0"/>
    <xf numFmtId="168" fontId="68" fillId="54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51" fillId="53" borderId="88" applyNumberFormat="0" applyAlignment="0" applyProtection="0"/>
    <xf numFmtId="0" fontId="62" fillId="40" borderId="88" applyNumberFormat="0" applyAlignment="0" applyProtection="0"/>
    <xf numFmtId="0" fontId="68" fillId="53" borderId="89" applyNumberFormat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0" fontId="19" fillId="0" borderId="90" applyNumberFormat="0" applyFill="0" applyAlignment="0" applyProtection="0"/>
    <xf numFmtId="168" fontId="72" fillId="0" borderId="131" applyNumberFormat="0" applyFill="0" applyAlignment="0" applyProtection="0"/>
    <xf numFmtId="168" fontId="52" fillId="54" borderId="128" applyNumberFormat="0" applyAlignment="0" applyProtection="0"/>
    <xf numFmtId="168" fontId="72" fillId="0" borderId="130" applyNumberFormat="0" applyFill="0" applyAlignment="0" applyProtection="0"/>
    <xf numFmtId="0" fontId="72" fillId="0" borderId="131" applyNumberFormat="0" applyFill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168" fontId="68" fillId="53" borderId="129" applyNumberForma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72" fontId="42" fillId="24" borderId="105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8" fillId="53" borderId="129" applyNumberFormat="0" applyAlignment="0" applyProtection="0"/>
    <xf numFmtId="168" fontId="28" fillId="35" borderId="122" applyNumberFormat="0" applyFon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168" fontId="62" fillId="40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22" applyNumberFormat="0" applyFont="0" applyAlignment="0" applyProtection="0"/>
    <xf numFmtId="165" fontId="10" fillId="0" borderId="0" applyFont="0" applyFill="0" applyBorder="0" applyAlignment="0" applyProtection="0"/>
    <xf numFmtId="168" fontId="52" fillId="54" borderId="118" applyNumberFormat="0" applyAlignment="0" applyProtection="0"/>
    <xf numFmtId="0" fontId="62" fillId="37" borderId="12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37" borderId="128" applyNumberFormat="0" applyAlignment="0" applyProtection="0"/>
    <xf numFmtId="171" fontId="36" fillId="20" borderId="123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72" fillId="0" borderId="121" applyNumberFormat="0" applyFill="0" applyAlignment="0" applyProtection="0"/>
    <xf numFmtId="0" fontId="62" fillId="37" borderId="128" applyNumberFormat="0" applyAlignment="0" applyProtection="0"/>
    <xf numFmtId="0" fontId="72" fillId="0" borderId="120" applyNumberFormat="0" applyFill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71" fontId="36" fillId="20" borderId="93"/>
    <xf numFmtId="0" fontId="34" fillId="0" borderId="94"/>
    <xf numFmtId="0" fontId="34" fillId="0" borderId="94"/>
    <xf numFmtId="0" fontId="34" fillId="0" borderId="94"/>
    <xf numFmtId="0" fontId="34" fillId="0" borderId="94"/>
    <xf numFmtId="172" fontId="42" fillId="12" borderId="95"/>
    <xf numFmtId="172" fontId="42" fillId="24" borderId="95"/>
    <xf numFmtId="172" fontId="42" fillId="13" borderId="95"/>
    <xf numFmtId="172" fontId="42" fillId="25" borderId="95"/>
    <xf numFmtId="172" fontId="42" fillId="14" borderId="96"/>
    <xf numFmtId="172" fontId="43" fillId="27" borderId="95"/>
    <xf numFmtId="169" fontId="37" fillId="28" borderId="97" applyFont="0" applyFill="0" applyBorder="0" applyAlignment="0" applyProtection="0"/>
    <xf numFmtId="0" fontId="13" fillId="35" borderId="92" applyNumberFormat="0" applyFon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13" fillId="35" borderId="92" applyNumberFormat="0" applyFont="0" applyAlignment="0" applyProtection="0"/>
    <xf numFmtId="0" fontId="28" fillId="35" borderId="92" applyNumberFormat="0" applyFont="0" applyAlignment="0" applyProtection="0"/>
    <xf numFmtId="0" fontId="13" fillId="35" borderId="92" applyNumberFormat="0" applyFont="0" applyAlignment="0" applyProtection="0"/>
    <xf numFmtId="168" fontId="13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68" fillId="54" borderId="99" applyNumberFormat="0" applyAlignment="0" applyProtection="0"/>
    <xf numFmtId="168" fontId="68" fillId="54" borderId="99" applyNumberFormat="0" applyAlignment="0" applyProtection="0"/>
    <xf numFmtId="168" fontId="68" fillId="54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51" fillId="53" borderId="98" applyNumberFormat="0" applyAlignment="0" applyProtection="0"/>
    <xf numFmtId="0" fontId="13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40" borderId="98" applyNumberFormat="0" applyAlignment="0" applyProtection="0"/>
    <xf numFmtId="0" fontId="13" fillId="35" borderId="92" applyNumberFormat="0" applyFont="0" applyAlignment="0" applyProtection="0"/>
    <xf numFmtId="0" fontId="68" fillId="53" borderId="99" applyNumberFormat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0" fontId="19" fillId="0" borderId="100" applyNumberFormat="0" applyFill="0" applyAlignment="0" applyProtection="0"/>
    <xf numFmtId="172" fontId="42" fillId="12" borderId="105"/>
    <xf numFmtId="168" fontId="68" fillId="53" borderId="129" applyNumberFormat="0" applyAlignment="0" applyProtection="0"/>
    <xf numFmtId="168" fontId="62" fillId="37" borderId="128" applyNumberFormat="0" applyAlignment="0" applyProtection="0"/>
    <xf numFmtId="168" fontId="62" fillId="40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0" fontId="28" fillId="35" borderId="122" applyNumberFormat="0" applyFont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168" fontId="52" fillId="54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9" fontId="37" fillId="28" borderId="97" applyFont="0" applyFill="0" applyBorder="0" applyAlignment="0" applyProtection="0"/>
    <xf numFmtId="172" fontId="42" fillId="14" borderId="96"/>
    <xf numFmtId="172" fontId="42" fillId="25" borderId="95"/>
    <xf numFmtId="172" fontId="42" fillId="13" borderId="95"/>
    <xf numFmtId="172" fontId="42" fillId="24" borderId="95"/>
    <xf numFmtId="172" fontId="42" fillId="12" borderId="95"/>
    <xf numFmtId="0" fontId="34" fillId="0" borderId="94"/>
    <xf numFmtId="0" fontId="34" fillId="0" borderId="94"/>
    <xf numFmtId="0" fontId="34" fillId="0" borderId="94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0" fontId="13" fillId="35" borderId="92" applyNumberFormat="0" applyFont="0" applyAlignment="0" applyProtection="0"/>
    <xf numFmtId="0" fontId="72" fillId="0" borderId="100" applyNumberFormat="0" applyFill="0" applyAlignment="0" applyProtection="0"/>
    <xf numFmtId="168" fontId="72" fillId="0" borderId="100" applyNumberFormat="0" applyFill="0" applyAlignment="0" applyProtection="0"/>
    <xf numFmtId="168" fontId="72" fillId="0" borderId="101" applyNumberFormat="0" applyFill="0" applyAlignment="0" applyProtection="0"/>
    <xf numFmtId="168" fontId="72" fillId="0" borderId="101" applyNumberFormat="0" applyFill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168" fontId="68" fillId="53" borderId="99" applyNumberFormat="0" applyAlignment="0" applyProtection="0"/>
    <xf numFmtId="168" fontId="68" fillId="54" borderId="99" applyNumberFormat="0" applyAlignment="0" applyProtection="0"/>
    <xf numFmtId="168" fontId="68" fillId="54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0" fontId="13" fillId="35" borderId="92" applyNumberFormat="0" applyFont="0" applyAlignment="0" applyProtection="0"/>
    <xf numFmtId="0" fontId="28" fillId="35" borderId="92" applyNumberFormat="0" applyFon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92" applyNumberFormat="0" applyFont="0" applyAlignment="0" applyProtection="0"/>
    <xf numFmtId="0" fontId="13" fillId="35" borderId="92" applyNumberFormat="0" applyFont="0" applyAlignment="0" applyProtection="0"/>
    <xf numFmtId="168" fontId="13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9" fontId="37" fillId="28" borderId="97" applyFont="0" applyFill="0" applyBorder="0" applyAlignment="0" applyProtection="0"/>
    <xf numFmtId="172" fontId="43" fillId="27" borderId="95"/>
    <xf numFmtId="172" fontId="42" fillId="14" borderId="96"/>
    <xf numFmtId="172" fontId="42" fillId="25" borderId="95"/>
    <xf numFmtId="172" fontId="42" fillId="13" borderId="95"/>
    <xf numFmtId="172" fontId="42" fillId="24" borderId="95"/>
    <xf numFmtId="172" fontId="42" fillId="12" borderId="95"/>
    <xf numFmtId="0" fontId="34" fillId="0" borderId="94"/>
    <xf numFmtId="0" fontId="34" fillId="0" borderId="94"/>
    <xf numFmtId="0" fontId="34" fillId="0" borderId="94"/>
    <xf numFmtId="0" fontId="34" fillId="0" borderId="94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72" fontId="43" fillId="27" borderId="95"/>
    <xf numFmtId="0" fontId="34" fillId="0" borderId="94"/>
    <xf numFmtId="171" fontId="36" fillId="20" borderId="93"/>
    <xf numFmtId="0" fontId="19" fillId="0" borderId="100" applyNumberFormat="0" applyFill="0" applyAlignment="0" applyProtection="0"/>
    <xf numFmtId="0" fontId="68" fillId="53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13" fillId="35" borderId="9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71" fontId="36" fillId="20" borderId="93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8" fillId="53" borderId="129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72" fillId="0" borderId="121" applyNumberFormat="0" applyFill="0" applyAlignment="0" applyProtection="0"/>
    <xf numFmtId="168" fontId="72" fillId="0" borderId="120" applyNumberFormat="0" applyFill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13" fillId="35" borderId="92" applyNumberFormat="0" applyFont="0" applyAlignment="0" applyProtection="0"/>
    <xf numFmtId="0" fontId="62" fillId="40" borderId="98" applyNumberFormat="0" applyAlignment="0" applyProtection="0"/>
    <xf numFmtId="0" fontId="51" fillId="53" borderId="98" applyNumberFormat="0" applyAlignment="0" applyProtection="0"/>
    <xf numFmtId="168" fontId="72" fillId="0" borderId="100" applyNumberFormat="0" applyFill="0" applyAlignment="0" applyProtection="0"/>
    <xf numFmtId="0" fontId="72" fillId="0" borderId="100" applyNumberFormat="0" applyFill="0" applyAlignment="0" applyProtection="0"/>
    <xf numFmtId="168" fontId="72" fillId="0" borderId="100" applyNumberFormat="0" applyFill="0" applyAlignment="0" applyProtection="0"/>
    <xf numFmtId="0" fontId="72" fillId="0" borderId="101" applyNumberFormat="0" applyFill="0" applyAlignment="0" applyProtection="0"/>
    <xf numFmtId="168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168" fontId="68" fillId="53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68" fillId="54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92" applyNumberFormat="0" applyFont="0" applyAlignment="0" applyProtection="0"/>
    <xf numFmtId="0" fontId="28" fillId="35" borderId="92" applyNumberFormat="0" applyFont="0" applyAlignment="0" applyProtection="0"/>
    <xf numFmtId="0" fontId="13" fillId="35" borderId="92" applyNumberFormat="0" applyFont="0" applyAlignment="0" applyProtection="0"/>
    <xf numFmtId="168" fontId="13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19" fillId="0" borderId="13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92" applyNumberFormat="0" applyFont="0" applyAlignment="0" applyProtection="0"/>
    <xf numFmtId="0" fontId="68" fillId="54" borderId="129" applyNumberForma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52" fillId="54" borderId="11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19" fillId="0" borderId="12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72" fillId="0" borderId="120" applyNumberFormat="0" applyFill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8" fillId="54" borderId="99" applyNumberFormat="0" applyAlignment="0" applyProtection="0"/>
    <xf numFmtId="168" fontId="68" fillId="54" borderId="99" applyNumberFormat="0" applyAlignment="0" applyProtection="0"/>
    <xf numFmtId="168" fontId="68" fillId="54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51" fillId="53" borderId="98" applyNumberFormat="0" applyAlignment="0" applyProtection="0"/>
    <xf numFmtId="0" fontId="62" fillId="40" borderId="98" applyNumberFormat="0" applyAlignment="0" applyProtection="0"/>
    <xf numFmtId="0" fontId="68" fillId="53" borderId="99" applyNumberFormat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0" fontId="19" fillId="0" borderId="100" applyNumberFormat="0" applyFill="0" applyAlignment="0" applyProtection="0"/>
    <xf numFmtId="168" fontId="19" fillId="0" borderId="130" applyNumberFormat="0" applyFill="0" applyAlignment="0" applyProtection="0"/>
    <xf numFmtId="0" fontId="19" fillId="0" borderId="120" applyNumberFormat="0" applyFill="0" applyAlignment="0" applyProtection="0"/>
    <xf numFmtId="165" fontId="10" fillId="0" borderId="0" applyFont="0" applyFill="0" applyBorder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40" borderId="128" applyNumberFormat="0" applyAlignment="0" applyProtection="0"/>
    <xf numFmtId="0" fontId="72" fillId="0" borderId="130" applyNumberFormat="0" applyFill="0" applyAlignment="0" applyProtection="0"/>
    <xf numFmtId="172" fontId="42" fillId="24" borderId="115"/>
    <xf numFmtId="171" fontId="36" fillId="20" borderId="103"/>
    <xf numFmtId="0" fontId="34" fillId="0" borderId="104"/>
    <xf numFmtId="0" fontId="34" fillId="0" borderId="104"/>
    <xf numFmtId="0" fontId="34" fillId="0" borderId="104"/>
    <xf numFmtId="0" fontId="34" fillId="0" borderId="104"/>
    <xf numFmtId="172" fontId="42" fillId="12" borderId="105"/>
    <xf numFmtId="172" fontId="42" fillId="24" borderId="105"/>
    <xf numFmtId="172" fontId="42" fillId="13" borderId="105"/>
    <xf numFmtId="172" fontId="42" fillId="25" borderId="105"/>
    <xf numFmtId="172" fontId="42" fillId="14" borderId="106"/>
    <xf numFmtId="172" fontId="43" fillId="27" borderId="105"/>
    <xf numFmtId="169" fontId="37" fillId="28" borderId="107" applyFont="0" applyFill="0" applyBorder="0" applyAlignment="0" applyProtection="0"/>
    <xf numFmtId="0" fontId="13" fillId="35" borderId="102" applyNumberFormat="0" applyFon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1" fillId="53" borderId="108" applyNumberFormat="0" applyAlignment="0" applyProtection="0"/>
    <xf numFmtId="168" fontId="51" fillId="53" borderId="108" applyNumberFormat="0" applyAlignment="0" applyProtection="0"/>
    <xf numFmtId="168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13" fillId="35" borderId="102" applyNumberFormat="0" applyFont="0" applyAlignment="0" applyProtection="0"/>
    <xf numFmtId="0" fontId="28" fillId="35" borderId="102" applyNumberFormat="0" applyFont="0" applyAlignment="0" applyProtection="0"/>
    <xf numFmtId="0" fontId="13" fillId="35" borderId="102" applyNumberFormat="0" applyFont="0" applyAlignment="0" applyProtection="0"/>
    <xf numFmtId="168" fontId="13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68" fillId="54" borderId="109" applyNumberFormat="0" applyAlignment="0" applyProtection="0"/>
    <xf numFmtId="168" fontId="68" fillId="54" borderId="109" applyNumberFormat="0" applyAlignment="0" applyProtection="0"/>
    <xf numFmtId="168" fontId="68" fillId="54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51" fillId="53" borderId="10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40" borderId="108" applyNumberFormat="0" applyAlignment="0" applyProtection="0"/>
    <xf numFmtId="0" fontId="13" fillId="35" borderId="102" applyNumberFormat="0" applyFont="0" applyAlignment="0" applyProtection="0"/>
    <xf numFmtId="0" fontId="68" fillId="53" borderId="109" applyNumberFormat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0" fontId="19" fillId="0" borderId="110" applyNumberFormat="0" applyFill="0" applyAlignment="0" applyProtection="0"/>
    <xf numFmtId="172" fontId="42" fillId="14" borderId="116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31" applyNumberFormat="0" applyFill="0" applyAlignment="0" applyProtection="0"/>
    <xf numFmtId="0" fontId="72" fillId="0" borderId="130" applyNumberFormat="0" applyFill="0" applyAlignment="0" applyProtection="0"/>
    <xf numFmtId="168" fontId="52" fillId="54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9" fontId="37" fillId="28" borderId="107" applyFont="0" applyFill="0" applyBorder="0" applyAlignment="0" applyProtection="0"/>
    <xf numFmtId="172" fontId="42" fillId="14" borderId="106"/>
    <xf numFmtId="172" fontId="42" fillId="25" borderId="105"/>
    <xf numFmtId="172" fontId="42" fillId="13" borderId="105"/>
    <xf numFmtId="172" fontId="42" fillId="24" borderId="105"/>
    <xf numFmtId="172" fontId="42" fillId="12" borderId="105"/>
    <xf numFmtId="0" fontId="34" fillId="0" borderId="104"/>
    <xf numFmtId="0" fontId="34" fillId="0" borderId="104"/>
    <xf numFmtId="0" fontId="34" fillId="0" borderId="104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0" fontId="13" fillId="35" borderId="102" applyNumberFormat="0" applyFont="0" applyAlignment="0" applyProtection="0"/>
    <xf numFmtId="0" fontId="72" fillId="0" borderId="110" applyNumberFormat="0" applyFill="0" applyAlignment="0" applyProtection="0"/>
    <xf numFmtId="168" fontId="72" fillId="0" borderId="110" applyNumberFormat="0" applyFill="0" applyAlignment="0" applyProtection="0"/>
    <xf numFmtId="168" fontId="72" fillId="0" borderId="111" applyNumberFormat="0" applyFill="0" applyAlignment="0" applyProtection="0"/>
    <xf numFmtId="168" fontId="72" fillId="0" borderId="111" applyNumberFormat="0" applyFill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168" fontId="68" fillId="53" borderId="109" applyNumberFormat="0" applyAlignment="0" applyProtection="0"/>
    <xf numFmtId="168" fontId="68" fillId="54" borderId="109" applyNumberFormat="0" applyAlignment="0" applyProtection="0"/>
    <xf numFmtId="168" fontId="68" fillId="54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0" fontId="13" fillId="35" borderId="102" applyNumberFormat="0" applyFont="0" applyAlignment="0" applyProtection="0"/>
    <xf numFmtId="0" fontId="28" fillId="35" borderId="102" applyNumberFormat="0" applyFon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168" fontId="51" fillId="53" borderId="108" applyNumberFormat="0" applyAlignment="0" applyProtection="0"/>
    <xf numFmtId="168" fontId="51" fillId="53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102" applyNumberFormat="0" applyFont="0" applyAlignment="0" applyProtection="0"/>
    <xf numFmtId="0" fontId="13" fillId="35" borderId="102" applyNumberFormat="0" applyFont="0" applyAlignment="0" applyProtection="0"/>
    <xf numFmtId="168" fontId="13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9" fontId="37" fillId="28" borderId="107" applyFont="0" applyFill="0" applyBorder="0" applyAlignment="0" applyProtection="0"/>
    <xf numFmtId="172" fontId="43" fillId="27" borderId="105"/>
    <xf numFmtId="172" fontId="42" fillId="14" borderId="106"/>
    <xf numFmtId="172" fontId="42" fillId="25" borderId="105"/>
    <xf numFmtId="172" fontId="42" fillId="13" borderId="105"/>
    <xf numFmtId="172" fontId="42" fillId="24" borderId="105"/>
    <xf numFmtId="172" fontId="42" fillId="12" borderId="105"/>
    <xf numFmtId="0" fontId="34" fillId="0" borderId="104"/>
    <xf numFmtId="0" fontId="34" fillId="0" borderId="104"/>
    <xf numFmtId="0" fontId="34" fillId="0" borderId="104"/>
    <xf numFmtId="0" fontId="34" fillId="0" borderId="104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72" fontId="43" fillId="27" borderId="105"/>
    <xf numFmtId="0" fontId="34" fillId="0" borderId="104"/>
    <xf numFmtId="171" fontId="36" fillId="20" borderId="103"/>
    <xf numFmtId="0" fontId="19" fillId="0" borderId="110" applyNumberFormat="0" applyFill="0" applyAlignment="0" applyProtection="0"/>
    <xf numFmtId="0" fontId="68" fillId="53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51" fillId="53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10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71" fontId="36" fillId="20" borderId="103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72" fontId="43" fillId="27" borderId="115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72" fontId="42" fillId="13" borderId="115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30" applyNumberFormat="0" applyFill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102" applyNumberFormat="0" applyFont="0" applyAlignment="0" applyProtection="0"/>
    <xf numFmtId="0" fontId="62" fillId="40" borderId="108" applyNumberFormat="0" applyAlignment="0" applyProtection="0"/>
    <xf numFmtId="0" fontId="51" fillId="53" borderId="108" applyNumberFormat="0" applyAlignment="0" applyProtection="0"/>
    <xf numFmtId="168" fontId="72" fillId="0" borderId="110" applyNumberFormat="0" applyFill="0" applyAlignment="0" applyProtection="0"/>
    <xf numFmtId="0" fontId="72" fillId="0" borderId="110" applyNumberFormat="0" applyFill="0" applyAlignment="0" applyProtection="0"/>
    <xf numFmtId="168" fontId="72" fillId="0" borderId="110" applyNumberFormat="0" applyFill="0" applyAlignment="0" applyProtection="0"/>
    <xf numFmtId="0" fontId="72" fillId="0" borderId="111" applyNumberFormat="0" applyFill="0" applyAlignment="0" applyProtection="0"/>
    <xf numFmtId="168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168" fontId="68" fillId="53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68" fillId="54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02" applyNumberFormat="0" applyFont="0" applyAlignment="0" applyProtection="0"/>
    <xf numFmtId="0" fontId="28" fillId="35" borderId="102" applyNumberFormat="0" applyFont="0" applyAlignment="0" applyProtection="0"/>
    <xf numFmtId="0" fontId="13" fillId="35" borderId="102" applyNumberFormat="0" applyFont="0" applyAlignment="0" applyProtection="0"/>
    <xf numFmtId="168" fontId="13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02" applyNumberFormat="0" applyFont="0" applyAlignment="0" applyProtection="0"/>
    <xf numFmtId="169" fontId="37" fillId="28" borderId="117" applyFont="0" applyFill="0" applyBorder="0" applyAlignment="0" applyProtection="0"/>
    <xf numFmtId="172" fontId="42" fillId="25" borderId="115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30" applyNumberFormat="0" applyFill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8" fillId="54" borderId="109" applyNumberFormat="0" applyAlignment="0" applyProtection="0"/>
    <xf numFmtId="168" fontId="68" fillId="54" borderId="109" applyNumberFormat="0" applyAlignment="0" applyProtection="0"/>
    <xf numFmtId="168" fontId="68" fillId="54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51" fillId="53" borderId="108" applyNumberFormat="0" applyAlignment="0" applyProtection="0"/>
    <xf numFmtId="0" fontId="62" fillId="40" borderId="108" applyNumberFormat="0" applyAlignment="0" applyProtection="0"/>
    <xf numFmtId="0" fontId="68" fillId="53" borderId="109" applyNumberFormat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0" fontId="19" fillId="0" borderId="110" applyNumberFormat="0" applyFill="0" applyAlignment="0" applyProtection="0"/>
    <xf numFmtId="172" fontId="42" fillId="13" borderId="125"/>
    <xf numFmtId="165" fontId="10" fillId="0" borderId="0" applyFont="0" applyFill="0" applyBorder="0" applyAlignment="0" applyProtection="0"/>
    <xf numFmtId="171" fontId="36" fillId="20" borderId="113"/>
    <xf numFmtId="0" fontId="34" fillId="0" borderId="114"/>
    <xf numFmtId="0" fontId="34" fillId="0" borderId="114"/>
    <xf numFmtId="0" fontId="34" fillId="0" borderId="114"/>
    <xf numFmtId="0" fontId="34" fillId="0" borderId="114"/>
    <xf numFmtId="172" fontId="42" fillId="12" borderId="115"/>
    <xf numFmtId="172" fontId="42" fillId="24" borderId="115"/>
    <xf numFmtId="172" fontId="42" fillId="13" borderId="115"/>
    <xf numFmtId="172" fontId="42" fillId="25" borderId="115"/>
    <xf numFmtId="172" fontId="42" fillId="14" borderId="116"/>
    <xf numFmtId="172" fontId="43" fillId="27" borderId="115"/>
    <xf numFmtId="169" fontId="37" fillId="28" borderId="117" applyFont="0" applyFill="0" applyBorder="0" applyAlignment="0" applyProtection="0"/>
    <xf numFmtId="0" fontId="13" fillId="35" borderId="112" applyNumberFormat="0" applyFon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1" fillId="53" borderId="118" applyNumberFormat="0" applyAlignment="0" applyProtection="0"/>
    <xf numFmtId="168" fontId="51" fillId="53" borderId="118" applyNumberFormat="0" applyAlignment="0" applyProtection="0"/>
    <xf numFmtId="168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13" fillId="35" borderId="112" applyNumberFormat="0" applyFon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68" fillId="54" borderId="119" applyNumberFormat="0" applyAlignment="0" applyProtection="0"/>
    <xf numFmtId="168" fontId="68" fillId="54" borderId="119" applyNumberFormat="0" applyAlignment="0" applyProtection="0"/>
    <xf numFmtId="168" fontId="68" fillId="54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51" fillId="53" borderId="118" applyNumberFormat="0" applyAlignment="0" applyProtection="0"/>
    <xf numFmtId="0" fontId="62" fillId="40" borderId="118" applyNumberFormat="0" applyAlignment="0" applyProtection="0"/>
    <xf numFmtId="0" fontId="13" fillId="35" borderId="112" applyNumberFormat="0" applyFont="0" applyAlignment="0" applyProtection="0"/>
    <xf numFmtId="0" fontId="68" fillId="53" borderId="119" applyNumberFormat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0" fontId="19" fillId="0" borderId="120" applyNumberFormat="0" applyFill="0" applyAlignment="0" applyProtection="0"/>
    <xf numFmtId="168" fontId="52" fillId="54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9" fontId="37" fillId="28" borderId="117" applyFont="0" applyFill="0" applyBorder="0" applyAlignment="0" applyProtection="0"/>
    <xf numFmtId="172" fontId="42" fillId="14" borderId="116"/>
    <xf numFmtId="172" fontId="42" fillId="25" borderId="115"/>
    <xf numFmtId="172" fontId="42" fillId="13" borderId="115"/>
    <xf numFmtId="172" fontId="42" fillId="24" borderId="115"/>
    <xf numFmtId="172" fontId="42" fillId="12" borderId="115"/>
    <xf numFmtId="0" fontId="34" fillId="0" borderId="114"/>
    <xf numFmtId="0" fontId="34" fillId="0" borderId="114"/>
    <xf numFmtId="0" fontId="34" fillId="0" borderId="114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0" fontId="13" fillId="35" borderId="112" applyNumberFormat="0" applyFont="0" applyAlignment="0" applyProtection="0"/>
    <xf numFmtId="0" fontId="72" fillId="0" borderId="120" applyNumberFormat="0" applyFill="0" applyAlignment="0" applyProtection="0"/>
    <xf numFmtId="168" fontId="72" fillId="0" borderId="120" applyNumberFormat="0" applyFill="0" applyAlignment="0" applyProtection="0"/>
    <xf numFmtId="168" fontId="72" fillId="0" borderId="121" applyNumberFormat="0" applyFill="0" applyAlignment="0" applyProtection="0"/>
    <xf numFmtId="168" fontId="72" fillId="0" borderId="121" applyNumberFormat="0" applyFill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168" fontId="68" fillId="53" borderId="119" applyNumberFormat="0" applyAlignment="0" applyProtection="0"/>
    <xf numFmtId="168" fontId="68" fillId="54" borderId="119" applyNumberFormat="0" applyAlignment="0" applyProtection="0"/>
    <xf numFmtId="168" fontId="68" fillId="54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0" fontId="13" fillId="35" borderId="112" applyNumberFormat="0" applyFont="0" applyAlignment="0" applyProtection="0"/>
    <xf numFmtId="0" fontId="28" fillId="35" borderId="112" applyNumberFormat="0" applyFon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168" fontId="51" fillId="53" borderId="118" applyNumberFormat="0" applyAlignment="0" applyProtection="0"/>
    <xf numFmtId="168" fontId="51" fillId="53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9" fontId="37" fillId="28" borderId="117" applyFont="0" applyFill="0" applyBorder="0" applyAlignment="0" applyProtection="0"/>
    <xf numFmtId="172" fontId="43" fillId="27" borderId="115"/>
    <xf numFmtId="172" fontId="42" fillId="14" borderId="116"/>
    <xf numFmtId="172" fontId="42" fillId="25" borderId="115"/>
    <xf numFmtId="172" fontId="42" fillId="13" borderId="115"/>
    <xf numFmtId="172" fontId="42" fillId="24" borderId="115"/>
    <xf numFmtId="172" fontId="42" fillId="12" borderId="115"/>
    <xf numFmtId="0" fontId="34" fillId="0" borderId="114"/>
    <xf numFmtId="0" fontId="34" fillId="0" borderId="114"/>
    <xf numFmtId="0" fontId="34" fillId="0" borderId="114"/>
    <xf numFmtId="0" fontId="34" fillId="0" borderId="114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72" fontId="43" fillId="27" borderId="115"/>
    <xf numFmtId="0" fontId="34" fillId="0" borderId="114"/>
    <xf numFmtId="171" fontId="36" fillId="20" borderId="113"/>
    <xf numFmtId="0" fontId="19" fillId="0" borderId="120" applyNumberFormat="0" applyFill="0" applyAlignment="0" applyProtection="0"/>
    <xf numFmtId="0" fontId="68" fillId="53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51" fillId="53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11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71" fontId="36" fillId="20" borderId="113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72" fontId="43" fillId="27" borderId="125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112" applyNumberFormat="0" applyFont="0" applyAlignment="0" applyProtection="0"/>
    <xf numFmtId="0" fontId="62" fillId="40" borderId="118" applyNumberFormat="0" applyAlignment="0" applyProtection="0"/>
    <xf numFmtId="0" fontId="51" fillId="53" borderId="118" applyNumberFormat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168" fontId="72" fillId="0" borderId="120" applyNumberFormat="0" applyFill="0" applyAlignment="0" applyProtection="0"/>
    <xf numFmtId="0" fontId="72" fillId="0" borderId="121" applyNumberFormat="0" applyFill="0" applyAlignment="0" applyProtection="0"/>
    <xf numFmtId="168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168" fontId="68" fillId="53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68" fillId="54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28" fillId="35" borderId="112" applyNumberFormat="0" applyFont="0" applyAlignment="0" applyProtection="0"/>
    <xf numFmtId="168" fontId="13" fillId="35" borderId="112" applyNumberFormat="0" applyFont="0" applyAlignment="0" applyProtection="0"/>
    <xf numFmtId="0" fontId="13" fillId="35" borderId="112" applyNumberFormat="0" applyFon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9" fontId="37" fillId="28" borderId="127" applyFont="0" applyFill="0" applyBorder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8" fillId="54" borderId="119" applyNumberFormat="0" applyAlignment="0" applyProtection="0"/>
    <xf numFmtId="168" fontId="68" fillId="54" borderId="119" applyNumberFormat="0" applyAlignment="0" applyProtection="0"/>
    <xf numFmtId="168" fontId="68" fillId="54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51" fillId="53" borderId="118" applyNumberFormat="0" applyAlignment="0" applyProtection="0"/>
    <xf numFmtId="0" fontId="62" fillId="40" borderId="118" applyNumberFormat="0" applyAlignment="0" applyProtection="0"/>
    <xf numFmtId="0" fontId="68" fillId="53" borderId="119" applyNumberFormat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0" fontId="19" fillId="0" borderId="120" applyNumberFormat="0" applyFill="0" applyAlignment="0" applyProtection="0"/>
    <xf numFmtId="165" fontId="10" fillId="0" borderId="0" applyFont="0" applyFill="0" applyBorder="0" applyAlignment="0" applyProtection="0"/>
    <xf numFmtId="171" fontId="36" fillId="20" borderId="123"/>
    <xf numFmtId="0" fontId="34" fillId="0" borderId="124"/>
    <xf numFmtId="0" fontId="34" fillId="0" borderId="124"/>
    <xf numFmtId="0" fontId="34" fillId="0" borderId="124"/>
    <xf numFmtId="0" fontId="34" fillId="0" borderId="124"/>
    <xf numFmtId="172" fontId="42" fillId="12" borderId="125"/>
    <xf numFmtId="172" fontId="42" fillId="24" borderId="125"/>
    <xf numFmtId="172" fontId="42" fillId="13" borderId="125"/>
    <xf numFmtId="172" fontId="42" fillId="25" borderId="125"/>
    <xf numFmtId="172" fontId="42" fillId="14" borderId="126"/>
    <xf numFmtId="172" fontId="43" fillId="27" borderId="125"/>
    <xf numFmtId="169" fontId="37" fillId="28" borderId="127" applyFont="0" applyFill="0" applyBorder="0" applyAlignment="0" applyProtection="0"/>
    <xf numFmtId="0" fontId="13" fillId="35" borderId="122" applyNumberFormat="0" applyFon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13" fillId="35" borderId="122" applyNumberFormat="0" applyFon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13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68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68" fillId="54" borderId="129" applyNumberFormat="0" applyAlignment="0" applyProtection="0"/>
    <xf numFmtId="168" fontId="68" fillId="54" borderId="129" applyNumberFormat="0" applyAlignment="0" applyProtection="0"/>
    <xf numFmtId="168" fontId="68" fillId="54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51" fillId="53" borderId="128" applyNumberFormat="0" applyAlignment="0" applyProtection="0"/>
    <xf numFmtId="0" fontId="62" fillId="40" borderId="128" applyNumberFormat="0" applyAlignment="0" applyProtection="0"/>
    <xf numFmtId="0" fontId="13" fillId="35" borderId="122" applyNumberFormat="0" applyFont="0" applyAlignment="0" applyProtection="0"/>
    <xf numFmtId="0" fontId="68" fillId="53" borderId="129" applyNumberFormat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0" fontId="19" fillId="0" borderId="130" applyNumberFormat="0" applyFill="0" applyAlignment="0" applyProtection="0"/>
    <xf numFmtId="168" fontId="52" fillId="54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9" fontId="37" fillId="28" borderId="127" applyFont="0" applyFill="0" applyBorder="0" applyAlignment="0" applyProtection="0"/>
    <xf numFmtId="172" fontId="42" fillId="14" borderId="126"/>
    <xf numFmtId="172" fontId="42" fillId="25" borderId="125"/>
    <xf numFmtId="172" fontId="42" fillId="13" borderId="125"/>
    <xf numFmtId="172" fontId="42" fillId="24" borderId="125"/>
    <xf numFmtId="172" fontId="42" fillId="12" borderId="125"/>
    <xf numFmtId="0" fontId="34" fillId="0" borderId="124"/>
    <xf numFmtId="0" fontId="34" fillId="0" borderId="124"/>
    <xf numFmtId="0" fontId="34" fillId="0" borderId="124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0" fontId="13" fillId="35" borderId="122" applyNumberFormat="0" applyFont="0" applyAlignment="0" applyProtection="0"/>
    <xf numFmtId="0" fontId="72" fillId="0" borderId="130" applyNumberFormat="0" applyFill="0" applyAlignment="0" applyProtection="0"/>
    <xf numFmtId="168" fontId="72" fillId="0" borderId="130" applyNumberFormat="0" applyFill="0" applyAlignment="0" applyProtection="0"/>
    <xf numFmtId="168" fontId="72" fillId="0" borderId="131" applyNumberFormat="0" applyFill="0" applyAlignment="0" applyProtection="0"/>
    <xf numFmtId="168" fontId="72" fillId="0" borderId="131" applyNumberFormat="0" applyFill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168" fontId="68" fillId="53" borderId="129" applyNumberFormat="0" applyAlignment="0" applyProtection="0"/>
    <xf numFmtId="168" fontId="68" fillId="54" borderId="129" applyNumberFormat="0" applyAlignment="0" applyProtection="0"/>
    <xf numFmtId="168" fontId="68" fillId="54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0" fontId="13" fillId="35" borderId="122" applyNumberFormat="0" applyFont="0" applyAlignment="0" applyProtection="0"/>
    <xf numFmtId="0" fontId="28" fillId="35" borderId="122" applyNumberFormat="0" applyFon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13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68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9" fontId="37" fillId="28" borderId="127" applyFont="0" applyFill="0" applyBorder="0" applyAlignment="0" applyProtection="0"/>
    <xf numFmtId="172" fontId="43" fillId="27" borderId="125"/>
    <xf numFmtId="172" fontId="42" fillId="14" borderId="126"/>
    <xf numFmtId="172" fontId="42" fillId="25" borderId="125"/>
    <xf numFmtId="172" fontId="42" fillId="13" borderId="125"/>
    <xf numFmtId="172" fontId="42" fillId="24" borderId="125"/>
    <xf numFmtId="172" fontId="42" fillId="12" borderId="125"/>
    <xf numFmtId="0" fontId="34" fillId="0" borderId="124"/>
    <xf numFmtId="0" fontId="34" fillId="0" borderId="124"/>
    <xf numFmtId="0" fontId="34" fillId="0" borderId="124"/>
    <xf numFmtId="0" fontId="34" fillId="0" borderId="124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72" fontId="43" fillId="27" borderId="125"/>
    <xf numFmtId="0" fontId="34" fillId="0" borderId="124"/>
    <xf numFmtId="171" fontId="36" fillId="20" borderId="123"/>
    <xf numFmtId="0" fontId="19" fillId="0" borderId="130" applyNumberFormat="0" applyFill="0" applyAlignment="0" applyProtection="0"/>
    <xf numFmtId="0" fontId="68" fillId="53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1" fillId="53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2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71" fontId="36" fillId="20" borderId="123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22" applyNumberFormat="0" applyFont="0" applyAlignment="0" applyProtection="0"/>
    <xf numFmtId="0" fontId="62" fillId="40" borderId="128" applyNumberFormat="0" applyAlignment="0" applyProtection="0"/>
    <xf numFmtId="0" fontId="51" fillId="53" borderId="128" applyNumberFormat="0" applyAlignment="0" applyProtection="0"/>
    <xf numFmtId="168" fontId="72" fillId="0" borderId="130" applyNumberFormat="0" applyFill="0" applyAlignment="0" applyProtection="0"/>
    <xf numFmtId="0" fontId="72" fillId="0" borderId="130" applyNumberFormat="0" applyFill="0" applyAlignment="0" applyProtection="0"/>
    <xf numFmtId="168" fontId="72" fillId="0" borderId="130" applyNumberFormat="0" applyFill="0" applyAlignment="0" applyProtection="0"/>
    <xf numFmtId="0" fontId="72" fillId="0" borderId="131" applyNumberFormat="0" applyFill="0" applyAlignment="0" applyProtection="0"/>
    <xf numFmtId="168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168" fontId="68" fillId="53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68" fillId="54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28" fillId="35" borderId="122" applyNumberFormat="0" applyFont="0" applyAlignment="0" applyProtection="0"/>
    <xf numFmtId="168" fontId="13" fillId="35" borderId="122" applyNumberFormat="0" applyFont="0" applyAlignment="0" applyProtection="0"/>
    <xf numFmtId="0" fontId="13" fillId="35" borderId="122" applyNumberFormat="0" applyFon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13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68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8" fillId="54" borderId="129" applyNumberFormat="0" applyAlignment="0" applyProtection="0"/>
    <xf numFmtId="168" fontId="68" fillId="54" borderId="129" applyNumberFormat="0" applyAlignment="0" applyProtection="0"/>
    <xf numFmtId="168" fontId="68" fillId="54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51" fillId="53" borderId="128" applyNumberFormat="0" applyAlignment="0" applyProtection="0"/>
    <xf numFmtId="0" fontId="62" fillId="40" borderId="128" applyNumberFormat="0" applyAlignment="0" applyProtection="0"/>
    <xf numFmtId="0" fontId="68" fillId="53" borderId="129" applyNumberFormat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0" fontId="19" fillId="0" borderId="130" applyNumberFormat="0" applyFill="0" applyAlignment="0" applyProtection="0"/>
    <xf numFmtId="0" fontId="13" fillId="0" borderId="0">
      <alignment vertical="center"/>
    </xf>
    <xf numFmtId="0" fontId="73" fillId="0" borderId="0"/>
    <xf numFmtId="0" fontId="75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9">
    <xf numFmtId="0" fontId="0" fillId="0" borderId="0" xfId="0"/>
    <xf numFmtId="0" fontId="9" fillId="0" borderId="0" xfId="0" applyFont="1"/>
    <xf numFmtId="0" fontId="15" fillId="0" borderId="0" xfId="0" applyFont="1"/>
    <xf numFmtId="0" fontId="5" fillId="0" borderId="0" xfId="0" applyFont="1"/>
    <xf numFmtId="0" fontId="4" fillId="0" borderId="0" xfId="0" applyFont="1"/>
    <xf numFmtId="0" fontId="3" fillId="0" borderId="0" xfId="23866"/>
    <xf numFmtId="175" fontId="3" fillId="0" borderId="0" xfId="23866" applyNumberFormat="1"/>
    <xf numFmtId="0" fontId="3" fillId="0" borderId="0" xfId="23866" applyAlignment="1">
      <alignment horizontal="center"/>
    </xf>
    <xf numFmtId="0" fontId="76" fillId="0" borderId="0" xfId="23866" applyFont="1"/>
    <xf numFmtId="0" fontId="11" fillId="0" borderId="0" xfId="23866" applyFont="1"/>
    <xf numFmtId="0" fontId="15" fillId="0" borderId="0" xfId="0" applyFont="1" applyAlignment="1">
      <alignment horizontal="center" vertical="top" wrapText="1"/>
    </xf>
    <xf numFmtId="0" fontId="15" fillId="0" borderId="4" xfId="0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7" fontId="14" fillId="0" borderId="3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4" fillId="56" borderId="4" xfId="0" applyFont="1" applyFill="1" applyBorder="1" applyAlignment="1">
      <alignment vertical="center"/>
    </xf>
    <xf numFmtId="167" fontId="14" fillId="56" borderId="3" xfId="0" applyNumberFormat="1" applyFont="1" applyFill="1" applyBorder="1" applyAlignment="1">
      <alignment vertical="center"/>
    </xf>
    <xf numFmtId="0" fontId="79" fillId="0" borderId="0" xfId="0" applyFont="1"/>
    <xf numFmtId="0" fontId="74" fillId="57" borderId="2" xfId="0" applyFont="1" applyFill="1" applyBorder="1" applyAlignment="1">
      <alignment horizontal="left"/>
    </xf>
    <xf numFmtId="0" fontId="74" fillId="57" borderId="0" xfId="0" quotePrefix="1" applyFont="1" applyFill="1" applyAlignment="1">
      <alignment horizontal="left"/>
    </xf>
    <xf numFmtId="0" fontId="17" fillId="57" borderId="0" xfId="0" quotePrefix="1" applyFont="1" applyFill="1" applyAlignment="1">
      <alignment horizontal="left"/>
    </xf>
    <xf numFmtId="0" fontId="17" fillId="57" borderId="0" xfId="0" applyFont="1" applyFill="1" applyAlignment="1">
      <alignment horizontal="left"/>
    </xf>
    <xf numFmtId="0" fontId="74" fillId="57" borderId="0" xfId="0" applyFont="1" applyFill="1" applyAlignment="1">
      <alignment horizontal="left" vertical="center"/>
    </xf>
    <xf numFmtId="0" fontId="74" fillId="57" borderId="0" xfId="0" applyFont="1" applyFill="1" applyAlignment="1">
      <alignment horizontal="left"/>
    </xf>
    <xf numFmtId="0" fontId="74" fillId="57" borderId="132" xfId="0" applyFont="1" applyFill="1" applyBorder="1" applyAlignment="1">
      <alignment horizontal="left" vertical="center"/>
    </xf>
    <xf numFmtId="49" fontId="17" fillId="57" borderId="0" xfId="0" quotePrefix="1" applyNumberFormat="1" applyFont="1" applyFill="1" applyAlignment="1">
      <alignment horizontal="left"/>
    </xf>
    <xf numFmtId="49" fontId="74" fillId="57" borderId="2" xfId="0" applyNumberFormat="1" applyFont="1" applyFill="1" applyBorder="1" applyAlignment="1">
      <alignment horizontal="left"/>
    </xf>
    <xf numFmtId="0" fontId="17" fillId="3" borderId="0" xfId="0" quotePrefix="1" applyFont="1" applyFill="1" applyAlignment="1">
      <alignment horizontal="left"/>
    </xf>
    <xf numFmtId="0" fontId="74" fillId="3" borderId="2" xfId="0" applyFont="1" applyFill="1" applyBorder="1" applyAlignment="1">
      <alignment horizontal="left"/>
    </xf>
    <xf numFmtId="0" fontId="74" fillId="3" borderId="0" xfId="0" applyFont="1" applyFill="1" applyAlignment="1">
      <alignment horizontal="left"/>
    </xf>
    <xf numFmtId="0" fontId="17" fillId="3" borderId="0" xfId="0" applyFont="1" applyFill="1" applyAlignment="1">
      <alignment horizontal="left"/>
    </xf>
    <xf numFmtId="0" fontId="3" fillId="3" borderId="137" xfId="23866" applyFill="1" applyBorder="1"/>
    <xf numFmtId="0" fontId="74" fillId="3" borderId="132" xfId="0" applyFont="1" applyFill="1" applyBorder="1" applyAlignment="1">
      <alignment horizontal="left" vertical="center"/>
    </xf>
    <xf numFmtId="0" fontId="0" fillId="3" borderId="0" xfId="0" applyFill="1"/>
    <xf numFmtId="0" fontId="77" fillId="5" borderId="133" xfId="0" applyFont="1" applyFill="1" applyBorder="1" applyAlignment="1">
      <alignment horizontal="center" vertical="top" wrapText="1"/>
    </xf>
    <xf numFmtId="0" fontId="78" fillId="5" borderId="5" xfId="0" applyFont="1" applyFill="1" applyBorder="1" applyAlignment="1">
      <alignment horizontal="center" vertical="center" textRotation="90" wrapText="1"/>
    </xf>
    <xf numFmtId="0" fontId="14" fillId="0" borderId="4" xfId="0" applyFont="1" applyBorder="1" applyAlignment="1">
      <alignment vertical="center"/>
    </xf>
    <xf numFmtId="0" fontId="77" fillId="5" borderId="5" xfId="0" applyFont="1" applyFill="1" applyBorder="1" applyAlignment="1">
      <alignment horizontal="center" vertical="top" wrapText="1"/>
    </xf>
    <xf numFmtId="9" fontId="15" fillId="0" borderId="3" xfId="1" applyFont="1" applyBorder="1" applyAlignment="1">
      <alignment vertical="center"/>
    </xf>
    <xf numFmtId="175" fontId="82" fillId="56" borderId="2" xfId="23866" applyNumberFormat="1" applyFont="1" applyFill="1" applyBorder="1"/>
    <xf numFmtId="175" fontId="82" fillId="0" borderId="2" xfId="23866" applyNumberFormat="1" applyFont="1" applyBorder="1"/>
    <xf numFmtId="175" fontId="82" fillId="58" borderId="2" xfId="23866" applyNumberFormat="1" applyFont="1" applyFill="1" applyBorder="1"/>
    <xf numFmtId="0" fontId="84" fillId="5" borderId="0" xfId="23866" applyFont="1" applyFill="1" applyAlignment="1">
      <alignment horizontal="right"/>
    </xf>
    <xf numFmtId="0" fontId="81" fillId="5" borderId="168" xfId="23866" applyFont="1" applyFill="1" applyBorder="1"/>
    <xf numFmtId="0" fontId="81" fillId="5" borderId="159" xfId="23866" applyFont="1" applyFill="1" applyBorder="1" applyAlignment="1">
      <alignment horizontal="right"/>
    </xf>
    <xf numFmtId="0" fontId="81" fillId="5" borderId="169" xfId="23866" applyFont="1" applyFill="1" applyBorder="1" applyAlignment="1">
      <alignment horizontal="right"/>
    </xf>
    <xf numFmtId="0" fontId="84" fillId="5" borderId="170" xfId="23866" applyFont="1" applyFill="1" applyBorder="1"/>
    <xf numFmtId="0" fontId="84" fillId="5" borderId="171" xfId="23866" applyFont="1" applyFill="1" applyBorder="1" applyAlignment="1">
      <alignment horizontal="right"/>
    </xf>
    <xf numFmtId="0" fontId="82" fillId="0" borderId="170" xfId="23866" applyFont="1" applyBorder="1"/>
    <xf numFmtId="175" fontId="82" fillId="56" borderId="0" xfId="23866" applyNumberFormat="1" applyFont="1" applyFill="1"/>
    <xf numFmtId="175" fontId="82" fillId="0" borderId="0" xfId="23866" applyNumberFormat="1" applyFont="1"/>
    <xf numFmtId="175" fontId="82" fillId="58" borderId="0" xfId="23866" applyNumberFormat="1" applyFont="1" applyFill="1"/>
    <xf numFmtId="175" fontId="82" fillId="58" borderId="171" xfId="23866" applyNumberFormat="1" applyFont="1" applyFill="1" applyBorder="1"/>
    <xf numFmtId="0" fontId="83" fillId="2" borderId="170" xfId="23866" applyFont="1" applyFill="1" applyBorder="1"/>
    <xf numFmtId="0" fontId="82" fillId="2" borderId="170" xfId="23866" applyFont="1" applyFill="1" applyBorder="1"/>
    <xf numFmtId="0" fontId="82" fillId="2" borderId="172" xfId="23866" applyFont="1" applyFill="1" applyBorder="1"/>
    <xf numFmtId="175" fontId="82" fillId="58" borderId="173" xfId="23866" applyNumberFormat="1" applyFont="1" applyFill="1" applyBorder="1"/>
    <xf numFmtId="0" fontId="83" fillId="2" borderId="174" xfId="23866" applyFont="1" applyFill="1" applyBorder="1"/>
    <xf numFmtId="175" fontId="83" fillId="56" borderId="165" xfId="23866" applyNumberFormat="1" applyFont="1" applyFill="1" applyBorder="1"/>
    <xf numFmtId="175" fontId="83" fillId="0" borderId="165" xfId="23866" applyNumberFormat="1" applyFont="1" applyBorder="1"/>
    <xf numFmtId="175" fontId="83" fillId="58" borderId="165" xfId="23866" applyNumberFormat="1" applyFont="1" applyFill="1" applyBorder="1"/>
    <xf numFmtId="175" fontId="83" fillId="58" borderId="175" xfId="23866" applyNumberFormat="1" applyFont="1" applyFill="1" applyBorder="1"/>
    <xf numFmtId="175" fontId="83" fillId="56" borderId="0" xfId="23866" applyNumberFormat="1" applyFont="1" applyFill="1"/>
    <xf numFmtId="175" fontId="83" fillId="0" borderId="0" xfId="23866" applyNumberFormat="1" applyFont="1"/>
    <xf numFmtId="175" fontId="83" fillId="58" borderId="0" xfId="23866" applyNumberFormat="1" applyFont="1" applyFill="1"/>
    <xf numFmtId="175" fontId="83" fillId="58" borderId="171" xfId="23866" applyNumberFormat="1" applyFont="1" applyFill="1" applyBorder="1"/>
    <xf numFmtId="0" fontId="83" fillId="2" borderId="176" xfId="23866" applyFont="1" applyFill="1" applyBorder="1"/>
    <xf numFmtId="175" fontId="83" fillId="56" borderId="177" xfId="23866" applyNumberFormat="1" applyFont="1" applyFill="1" applyBorder="1"/>
    <xf numFmtId="175" fontId="83" fillId="0" borderId="177" xfId="23866" applyNumberFormat="1" applyFont="1" applyBorder="1"/>
    <xf numFmtId="175" fontId="83" fillId="58" borderId="177" xfId="23866" applyNumberFormat="1" applyFont="1" applyFill="1" applyBorder="1"/>
    <xf numFmtId="175" fontId="83" fillId="58" borderId="178" xfId="23866" applyNumberFormat="1" applyFont="1" applyFill="1" applyBorder="1"/>
    <xf numFmtId="175" fontId="82" fillId="0" borderId="171" xfId="23866" applyNumberFormat="1" applyFont="1" applyBorder="1"/>
    <xf numFmtId="0" fontId="82" fillId="0" borderId="179" xfId="23866" applyFont="1" applyBorder="1" applyAlignment="1">
      <alignment horizontal="center"/>
    </xf>
    <xf numFmtId="0" fontId="83" fillId="0" borderId="181" xfId="23866" applyFont="1" applyBorder="1" applyAlignment="1">
      <alignment horizontal="center" wrapText="1"/>
    </xf>
    <xf numFmtId="0" fontId="83" fillId="0" borderId="181" xfId="23866" applyFont="1" applyBorder="1" applyAlignment="1">
      <alignment horizontal="center"/>
    </xf>
    <xf numFmtId="0" fontId="82" fillId="0" borderId="0" xfId="23866" applyFont="1"/>
    <xf numFmtId="0" fontId="83" fillId="0" borderId="0" xfId="23866" applyFont="1"/>
    <xf numFmtId="0" fontId="83" fillId="0" borderId="0" xfId="23866" applyFont="1" applyAlignment="1">
      <alignment horizontal="center"/>
    </xf>
    <xf numFmtId="0" fontId="83" fillId="0" borderId="0" xfId="23866" applyFont="1" applyAlignment="1">
      <alignment horizontal="center" wrapText="1"/>
    </xf>
    <xf numFmtId="0" fontId="82" fillId="0" borderId="0" xfId="23866" applyFont="1" applyAlignment="1">
      <alignment horizontal="center"/>
    </xf>
    <xf numFmtId="0" fontId="81" fillId="5" borderId="134" xfId="23866" applyFont="1" applyFill="1" applyBorder="1"/>
    <xf numFmtId="0" fontId="81" fillId="5" borderId="135" xfId="23866" applyFont="1" applyFill="1" applyBorder="1" applyAlignment="1">
      <alignment horizontal="right"/>
    </xf>
    <xf numFmtId="0" fontId="81" fillId="5" borderId="136" xfId="23866" applyFont="1" applyFill="1" applyBorder="1" applyAlignment="1">
      <alignment horizontal="right"/>
    </xf>
    <xf numFmtId="0" fontId="84" fillId="5" borderId="137" xfId="23866" applyFont="1" applyFill="1" applyBorder="1"/>
    <xf numFmtId="0" fontId="84" fillId="5" borderId="138" xfId="23866" applyFont="1" applyFill="1" applyBorder="1" applyAlignment="1">
      <alignment horizontal="right"/>
    </xf>
    <xf numFmtId="0" fontId="82" fillId="0" borderId="137" xfId="23866" applyFont="1" applyBorder="1"/>
    <xf numFmtId="0" fontId="82" fillId="59" borderId="0" xfId="23866" applyFont="1" applyFill="1" applyAlignment="1">
      <alignment horizontal="right"/>
    </xf>
    <xf numFmtId="0" fontId="82" fillId="0" borderId="0" xfId="23866" applyFont="1" applyAlignment="1">
      <alignment horizontal="right"/>
    </xf>
    <xf numFmtId="0" fontId="82" fillId="58" borderId="0" xfId="23866" applyFont="1" applyFill="1" applyAlignment="1">
      <alignment horizontal="right"/>
    </xf>
    <xf numFmtId="0" fontId="82" fillId="58" borderId="138" xfId="23866" applyFont="1" applyFill="1" applyBorder="1" applyAlignment="1">
      <alignment horizontal="right"/>
    </xf>
    <xf numFmtId="0" fontId="83" fillId="0" borderId="137" xfId="23866" applyFont="1" applyBorder="1"/>
    <xf numFmtId="9" fontId="82" fillId="59" borderId="0" xfId="23867" applyFont="1" applyFill="1" applyBorder="1"/>
    <xf numFmtId="175" fontId="82" fillId="58" borderId="138" xfId="23866" applyNumberFormat="1" applyFont="1" applyFill="1" applyBorder="1"/>
    <xf numFmtId="175" fontId="82" fillId="59" borderId="0" xfId="23866" applyNumberFormat="1" applyFont="1" applyFill="1"/>
    <xf numFmtId="0" fontId="83" fillId="0" borderId="139" xfId="23866" applyFont="1" applyBorder="1"/>
    <xf numFmtId="175" fontId="83" fillId="59" borderId="140" xfId="23866" applyNumberFormat="1" applyFont="1" applyFill="1" applyBorder="1"/>
    <xf numFmtId="175" fontId="83" fillId="58" borderId="140" xfId="23866" applyNumberFormat="1" applyFont="1" applyFill="1" applyBorder="1"/>
    <xf numFmtId="9" fontId="82" fillId="59" borderId="0" xfId="23866" applyNumberFormat="1" applyFont="1" applyFill="1"/>
    <xf numFmtId="175" fontId="83" fillId="59" borderId="0" xfId="23866" applyNumberFormat="1" applyFont="1" applyFill="1"/>
    <xf numFmtId="175" fontId="83" fillId="58" borderId="138" xfId="23866" applyNumberFormat="1" applyFont="1" applyFill="1" applyBorder="1"/>
    <xf numFmtId="0" fontId="83" fillId="0" borderId="141" xfId="23866" applyFont="1" applyBorder="1" applyAlignment="1">
      <alignment wrapText="1"/>
    </xf>
    <xf numFmtId="175" fontId="83" fillId="59" borderId="142" xfId="23866" applyNumberFormat="1" applyFont="1" applyFill="1" applyBorder="1"/>
    <xf numFmtId="175" fontId="83" fillId="0" borderId="142" xfId="23866" applyNumberFormat="1" applyFont="1" applyBorder="1"/>
    <xf numFmtId="175" fontId="83" fillId="58" borderId="142" xfId="23866" applyNumberFormat="1" applyFont="1" applyFill="1" applyBorder="1"/>
    <xf numFmtId="175" fontId="83" fillId="58" borderId="143" xfId="23866" applyNumberFormat="1" applyFont="1" applyFill="1" applyBorder="1"/>
    <xf numFmtId="0" fontId="85" fillId="0" borderId="0" xfId="23866" applyFont="1"/>
    <xf numFmtId="0" fontId="82" fillId="56" borderId="0" xfId="23866" applyFont="1" applyFill="1" applyAlignment="1">
      <alignment horizontal="right"/>
    </xf>
    <xf numFmtId="0" fontId="86" fillId="0" borderId="137" xfId="23866" applyFont="1" applyBorder="1"/>
    <xf numFmtId="0" fontId="83" fillId="0" borderId="145" xfId="23866" applyFont="1" applyBorder="1"/>
    <xf numFmtId="175" fontId="83" fillId="56" borderId="140" xfId="23866" applyNumberFormat="1" applyFont="1" applyFill="1" applyBorder="1"/>
    <xf numFmtId="175" fontId="83" fillId="0" borderId="140" xfId="23866" applyNumberFormat="1" applyFont="1" applyBorder="1"/>
    <xf numFmtId="0" fontId="83" fillId="0" borderId="141" xfId="23866" applyFont="1" applyBorder="1"/>
    <xf numFmtId="175" fontId="83" fillId="56" borderId="142" xfId="23866" applyNumberFormat="1" applyFont="1" applyFill="1" applyBorder="1"/>
    <xf numFmtId="0" fontId="81" fillId="5" borderId="147" xfId="23866" applyFont="1" applyFill="1" applyBorder="1" applyAlignment="1">
      <alignment horizontal="right"/>
    </xf>
    <xf numFmtId="0" fontId="81" fillId="5" borderId="148" xfId="23866" applyFont="1" applyFill="1" applyBorder="1" applyAlignment="1">
      <alignment horizontal="right"/>
    </xf>
    <xf numFmtId="0" fontId="81" fillId="5" borderId="149" xfId="23866" applyFont="1" applyFill="1" applyBorder="1" applyAlignment="1">
      <alignment horizontal="right"/>
    </xf>
    <xf numFmtId="0" fontId="82" fillId="0" borderId="150" xfId="23866" applyFont="1" applyBorder="1"/>
    <xf numFmtId="0" fontId="84" fillId="5" borderId="151" xfId="23866" applyFont="1" applyFill="1" applyBorder="1" applyAlignment="1">
      <alignment horizontal="right"/>
    </xf>
    <xf numFmtId="0" fontId="82" fillId="59" borderId="159" xfId="23866" applyFont="1" applyFill="1" applyBorder="1" applyAlignment="1">
      <alignment horizontal="right"/>
    </xf>
    <xf numFmtId="0" fontId="82" fillId="0" borderId="159" xfId="23866" applyFont="1" applyBorder="1" applyAlignment="1">
      <alignment horizontal="right"/>
    </xf>
    <xf numFmtId="0" fontId="82" fillId="58" borderId="159" xfId="23866" applyFont="1" applyFill="1" applyBorder="1" applyAlignment="1">
      <alignment horizontal="right"/>
    </xf>
    <xf numFmtId="0" fontId="82" fillId="58" borderId="158" xfId="23866" applyFont="1" applyFill="1" applyBorder="1" applyAlignment="1">
      <alignment horizontal="right"/>
    </xf>
    <xf numFmtId="0" fontId="83" fillId="0" borderId="150" xfId="23866" applyFont="1" applyBorder="1"/>
    <xf numFmtId="166" fontId="82" fillId="59" borderId="0" xfId="23866" applyNumberFormat="1" applyFont="1" applyFill="1"/>
    <xf numFmtId="166" fontId="82" fillId="0" borderId="0" xfId="23866" applyNumberFormat="1" applyFont="1"/>
    <xf numFmtId="166" fontId="82" fillId="58" borderId="0" xfId="23866" applyNumberFormat="1" applyFont="1" applyFill="1"/>
    <xf numFmtId="166" fontId="82" fillId="58" borderId="151" xfId="23866" applyNumberFormat="1" applyFont="1" applyFill="1" applyBorder="1"/>
    <xf numFmtId="175" fontId="82" fillId="58" borderId="151" xfId="23866" applyNumberFormat="1" applyFont="1" applyFill="1" applyBorder="1"/>
    <xf numFmtId="3" fontId="82" fillId="0" borderId="0" xfId="23866" applyNumberFormat="1" applyFont="1"/>
    <xf numFmtId="0" fontId="82" fillId="0" borderId="152" xfId="23866" applyFont="1" applyBorder="1"/>
    <xf numFmtId="175" fontId="82" fillId="59" borderId="2" xfId="23866" applyNumberFormat="1" applyFont="1" applyFill="1" applyBorder="1"/>
    <xf numFmtId="175" fontId="82" fillId="58" borderId="153" xfId="23866" applyNumberFormat="1" applyFont="1" applyFill="1" applyBorder="1"/>
    <xf numFmtId="0" fontId="83" fillId="0" borderId="154" xfId="23866" applyFont="1" applyBorder="1"/>
    <xf numFmtId="175" fontId="83" fillId="58" borderId="166" xfId="23866" applyNumberFormat="1" applyFont="1" applyFill="1" applyBorder="1"/>
    <xf numFmtId="3" fontId="83" fillId="0" borderId="0" xfId="23866" applyNumberFormat="1" applyFont="1"/>
    <xf numFmtId="175" fontId="83" fillId="58" borderId="151" xfId="23866" applyNumberFormat="1" applyFont="1" applyFill="1" applyBorder="1"/>
    <xf numFmtId="0" fontId="83" fillId="0" borderId="155" xfId="23866" applyFont="1" applyBorder="1" applyAlignment="1">
      <alignment wrapText="1"/>
    </xf>
    <xf numFmtId="175" fontId="83" fillId="59" borderId="156" xfId="23866" applyNumberFormat="1" applyFont="1" applyFill="1" applyBorder="1"/>
    <xf numFmtId="175" fontId="83" fillId="0" borderId="156" xfId="23866" applyNumberFormat="1" applyFont="1" applyBorder="1"/>
    <xf numFmtId="175" fontId="83" fillId="58" borderId="156" xfId="23866" applyNumberFormat="1" applyFont="1" applyFill="1" applyBorder="1"/>
    <xf numFmtId="175" fontId="83" fillId="58" borderId="157" xfId="23866" applyNumberFormat="1" applyFont="1" applyFill="1" applyBorder="1"/>
    <xf numFmtId="0" fontId="83" fillId="2" borderId="150" xfId="23866" applyFont="1" applyFill="1" applyBorder="1"/>
    <xf numFmtId="0" fontId="82" fillId="2" borderId="150" xfId="23866" applyFont="1" applyFill="1" applyBorder="1"/>
    <xf numFmtId="0" fontId="82" fillId="2" borderId="152" xfId="23866" applyFont="1" applyFill="1" applyBorder="1"/>
    <xf numFmtId="0" fontId="83" fillId="2" borderId="154" xfId="23866" applyFont="1" applyFill="1" applyBorder="1"/>
    <xf numFmtId="0" fontId="83" fillId="2" borderId="155" xfId="23866" applyFont="1" applyFill="1" applyBorder="1"/>
    <xf numFmtId="175" fontId="83" fillId="56" borderId="156" xfId="23866" applyNumberFormat="1" applyFont="1" applyFill="1" applyBorder="1"/>
    <xf numFmtId="0" fontId="83" fillId="0" borderId="142" xfId="23866" applyFont="1" applyBorder="1" applyAlignment="1">
      <alignment horizontal="center" wrapText="1"/>
    </xf>
    <xf numFmtId="0" fontId="83" fillId="0" borderId="142" xfId="23866" applyFont="1" applyBorder="1" applyAlignment="1">
      <alignment horizontal="center" vertical="top" wrapText="1"/>
    </xf>
    <xf numFmtId="0" fontId="81" fillId="5" borderId="134" xfId="23866" applyFont="1" applyFill="1" applyBorder="1" applyAlignment="1">
      <alignment horizontal="left"/>
    </xf>
    <xf numFmtId="175" fontId="83" fillId="56" borderId="160" xfId="23866" applyNumberFormat="1" applyFont="1" applyFill="1" applyBorder="1"/>
    <xf numFmtId="175" fontId="83" fillId="0" borderId="160" xfId="23866" applyNumberFormat="1" applyFont="1" applyBorder="1"/>
    <xf numFmtId="175" fontId="83" fillId="58" borderId="160" xfId="23866" applyNumberFormat="1" applyFont="1" applyFill="1" applyBorder="1"/>
    <xf numFmtId="175" fontId="82" fillId="56" borderId="1" xfId="23866" applyNumberFormat="1" applyFont="1" applyFill="1" applyBorder="1"/>
    <xf numFmtId="0" fontId="82" fillId="60" borderId="0" xfId="23866" applyFont="1" applyFill="1"/>
    <xf numFmtId="0" fontId="82" fillId="60" borderId="151" xfId="23866" applyFont="1" applyFill="1" applyBorder="1"/>
    <xf numFmtId="0" fontId="82" fillId="0" borderId="156" xfId="23866" applyFont="1" applyBorder="1" applyAlignment="1">
      <alignment horizontal="center"/>
    </xf>
    <xf numFmtId="0" fontId="83" fillId="0" borderId="156" xfId="23866" applyFont="1" applyBorder="1" applyAlignment="1">
      <alignment horizontal="center"/>
    </xf>
    <xf numFmtId="175" fontId="83" fillId="58" borderId="167" xfId="23866" applyNumberFormat="1" applyFont="1" applyFill="1" applyBorder="1"/>
    <xf numFmtId="0" fontId="81" fillId="61" borderId="146" xfId="23866" applyFont="1" applyFill="1" applyBorder="1"/>
    <xf numFmtId="0" fontId="84" fillId="61" borderId="150" xfId="23866" applyFont="1" applyFill="1" applyBorder="1"/>
    <xf numFmtId="9" fontId="82" fillId="0" borderId="0" xfId="23866" applyNumberFormat="1" applyFont="1"/>
    <xf numFmtId="0" fontId="83" fillId="59" borderId="142" xfId="23866" applyFont="1" applyFill="1" applyBorder="1" applyAlignment="1">
      <alignment horizontal="center"/>
    </xf>
    <xf numFmtId="0" fontId="83" fillId="58" borderId="142" xfId="23866" applyFont="1" applyFill="1" applyBorder="1" applyAlignment="1">
      <alignment horizontal="center"/>
    </xf>
    <xf numFmtId="0" fontId="83" fillId="56" borderId="180" xfId="23866" applyFont="1" applyFill="1" applyBorder="1" applyAlignment="1">
      <alignment horizontal="center"/>
    </xf>
    <xf numFmtId="0" fontId="83" fillId="58" borderId="181" xfId="23866" applyFont="1" applyFill="1" applyBorder="1" applyAlignment="1">
      <alignment horizontal="center"/>
    </xf>
    <xf numFmtId="0" fontId="83" fillId="58" borderId="182" xfId="23866" applyFont="1" applyFill="1" applyBorder="1" applyAlignment="1">
      <alignment horizontal="center"/>
    </xf>
    <xf numFmtId="0" fontId="3" fillId="0" borderId="177" xfId="23866" applyBorder="1" applyAlignment="1">
      <alignment horizontal="center"/>
    </xf>
    <xf numFmtId="0" fontId="83" fillId="56" borderId="142" xfId="23866" applyFont="1" applyFill="1" applyBorder="1" applyAlignment="1">
      <alignment horizontal="center"/>
    </xf>
    <xf numFmtId="0" fontId="83" fillId="59" borderId="0" xfId="23866" applyFont="1" applyFill="1" applyAlignment="1">
      <alignment horizontal="center"/>
    </xf>
    <xf numFmtId="0" fontId="83" fillId="58" borderId="156" xfId="23866" applyFont="1" applyFill="1" applyBorder="1" applyAlignment="1">
      <alignment horizontal="center"/>
    </xf>
    <xf numFmtId="0" fontId="83" fillId="56" borderId="0" xfId="23866" applyFont="1" applyFill="1" applyAlignment="1">
      <alignment horizontal="center"/>
    </xf>
    <xf numFmtId="0" fontId="83" fillId="56" borderId="161" xfId="23866" applyFont="1" applyFill="1" applyBorder="1" applyAlignment="1">
      <alignment horizontal="center" vertical="top"/>
    </xf>
    <xf numFmtId="0" fontId="83" fillId="56" borderId="162" xfId="23866" applyFont="1" applyFill="1" applyBorder="1" applyAlignment="1">
      <alignment horizontal="center" vertical="top"/>
    </xf>
    <xf numFmtId="0" fontId="83" fillId="58" borderId="142" xfId="23866" applyFont="1" applyFill="1" applyBorder="1" applyAlignment="1">
      <alignment horizontal="center" vertical="top"/>
    </xf>
    <xf numFmtId="0" fontId="83" fillId="56" borderId="156" xfId="23866" applyFont="1" applyFill="1" applyBorder="1" applyAlignment="1">
      <alignment horizontal="center"/>
    </xf>
    <xf numFmtId="0" fontId="80" fillId="0" borderId="144" xfId="0" applyFont="1" applyBorder="1" applyAlignment="1">
      <alignment horizontal="center" vertical="center"/>
    </xf>
    <xf numFmtId="0" fontId="80" fillId="0" borderId="164" xfId="0" applyFont="1" applyBorder="1" applyAlignment="1">
      <alignment horizontal="center" vertical="center"/>
    </xf>
    <xf numFmtId="0" fontId="80" fillId="0" borderId="163" xfId="0" applyFont="1" applyBorder="1" applyAlignment="1">
      <alignment horizontal="center" vertical="center"/>
    </xf>
  </cellXfs>
  <cellStyles count="23872">
    <cellStyle name="_Button" xfId="31" xr:uid="{1E8BB73F-EE0A-46A1-8E34-FC02F7064F98}"/>
    <cellStyle name="_Button 10" xfId="12439" xr:uid="{9FD47080-EE32-45FF-AE0D-BA6549A81696}"/>
    <cellStyle name="_Button 11" xfId="14209" xr:uid="{FB30C4B0-4A84-481F-9756-59AB7F6F5DD6}"/>
    <cellStyle name="_Button 12" xfId="14164" xr:uid="{2EDDD7D0-E8DD-4404-AC26-8F13A405B223}"/>
    <cellStyle name="_Button 13" xfId="17622" xr:uid="{371B47BB-80AC-4112-A73B-5A87150059BC}"/>
    <cellStyle name="_Button 2" xfId="54" xr:uid="{F7017B7D-CAAE-488F-8D48-1E597BA3F928}"/>
    <cellStyle name="_Button 3" xfId="3789" xr:uid="{01C2ED4C-240A-4E2B-99F8-B839743D45D5}"/>
    <cellStyle name="_Button 3 10" xfId="20811" xr:uid="{A40070B6-2873-4A1F-98A6-B34D6739BB97}"/>
    <cellStyle name="_Button 3 11" xfId="22337" xr:uid="{0C43759B-5689-44F1-B099-59692A992C20}"/>
    <cellStyle name="_Button 3 2" xfId="5018" xr:uid="{A748E15B-B532-4F05-B60F-7E8063AEF2BF}"/>
    <cellStyle name="_Button 3 2 10" xfId="23416" xr:uid="{654E599F-2A6B-4ABB-BBCD-AB852E7B8DD2}"/>
    <cellStyle name="_Button 3 2 2" xfId="9966" xr:uid="{6DAAA49C-30EB-4FDC-993D-7F4AE1B90B3F}"/>
    <cellStyle name="_Button 3 2 3" xfId="11800" xr:uid="{AD07F825-22F9-403C-A283-9F9906D54EC7}"/>
    <cellStyle name="_Button 3 2 4" xfId="13607" xr:uid="{76644269-40C8-4E91-AEC8-325D1A37A76C}"/>
    <cellStyle name="_Button 3 2 5" xfId="15368" xr:uid="{6D93826A-C76D-436C-82F8-AAFFBECBF4E6}"/>
    <cellStyle name="_Button 3 2 6" xfId="17078" xr:uid="{E73A5907-25B0-4523-861F-4689EFFE8DE8}"/>
    <cellStyle name="_Button 3 2 7" xfId="18742" xr:uid="{78E5B0B4-AE8D-4733-ABCE-AC6FA3026F85}"/>
    <cellStyle name="_Button 3 2 8" xfId="20338" xr:uid="{179C3E26-9F4E-43AF-A781-9E0B1F237F67}"/>
    <cellStyle name="_Button 3 2 9" xfId="21890" xr:uid="{4ACEEBF1-9E25-4280-A906-D5EE49B77AB0}"/>
    <cellStyle name="_Button 3 3" xfId="8782" xr:uid="{B2E973EE-A170-498A-B483-FD5344C318BB}"/>
    <cellStyle name="_Button 3 4" xfId="10639" xr:uid="{DA132937-427D-46CF-A77A-5E710E6AE46D}"/>
    <cellStyle name="_Button 3 5" xfId="12451" xr:uid="{8A793123-53C4-410F-81EF-75322325CA24}"/>
    <cellStyle name="_Button 3 6" xfId="14222" xr:uid="{E888285D-B238-41A4-AA11-A528DA35A457}"/>
    <cellStyle name="_Button 3 7" xfId="15952" xr:uid="{D631A237-4697-4A65-A843-544F0E3B5473}"/>
    <cellStyle name="_Button 3 8" xfId="17631" xr:uid="{633DE0CB-4488-42FF-9AE4-AC3F067B9CA3}"/>
    <cellStyle name="_Button 3 9" xfId="19238" xr:uid="{24206176-FD6C-4DF2-8A8A-D87F0875F6C4}"/>
    <cellStyle name="_Button 4" xfId="5196" xr:uid="{9E6C7789-21FE-46C4-A670-7E6A11EF40E5}"/>
    <cellStyle name="_Button 4 10" xfId="23594" xr:uid="{3D63C9F3-167E-4B16-BDA8-AC8969513199}"/>
    <cellStyle name="_Button 4 2" xfId="10144" xr:uid="{074FE8B6-576E-47D6-8226-F44121E249ED}"/>
    <cellStyle name="_Button 4 3" xfId="11978" xr:uid="{B44C97D7-35C7-4044-9F47-B3D7237AC856}"/>
    <cellStyle name="_Button 4 4" xfId="13785" xr:uid="{E7E189F0-459E-4864-8058-FCD6A6A7E1BA}"/>
    <cellStyle name="_Button 4 5" xfId="15546" xr:uid="{253B76BF-50F0-45A5-AB63-74EA9A1A9B3B}"/>
    <cellStyle name="_Button 4 6" xfId="17256" xr:uid="{4AE60C86-1BA2-422E-B0D7-D09CEC584ACB}"/>
    <cellStyle name="_Button 4 7" xfId="18920" xr:uid="{D11CADB7-1DB4-4D8A-8D2D-31E30127C983}"/>
    <cellStyle name="_Button 4 8" xfId="20516" xr:uid="{457E412D-31CE-4372-AB9A-2373F124CA78}"/>
    <cellStyle name="_Button 4 9" xfId="22068" xr:uid="{58BFB73D-107A-4729-AC3E-4B9ADB67E672}"/>
    <cellStyle name="_Button 5" xfId="5677" xr:uid="{5C54064A-884D-47EC-ACCB-EFFF6B935D8A}"/>
    <cellStyle name="_Button 6" xfId="7999" xr:uid="{7A27FDA9-5DC4-4F6B-90F2-4494262BFF40}"/>
    <cellStyle name="_Button 7" xfId="6188" xr:uid="{43C91A56-BBE6-4888-97F4-20FEDE80EFA5}"/>
    <cellStyle name="_Button 8" xfId="8766" xr:uid="{D460E862-ADE4-4FF6-9D77-48F68A8E4CDC}"/>
    <cellStyle name="_Button 9" xfId="10623" xr:uid="{F7F3DD4C-C3D7-4543-AD6A-65DD1CAFA8F1}"/>
    <cellStyle name="_Column1" xfId="27" xr:uid="{193FA04A-E13C-41DE-A556-05D70022FB7B}"/>
    <cellStyle name="_Column1 2" xfId="32" xr:uid="{52344151-F244-44DF-97EA-EA12A4030982}"/>
    <cellStyle name="_Column1 2 2" xfId="2839" xr:uid="{A1D5FB84-492C-494E-9A51-9A30240AEE2E}"/>
    <cellStyle name="_Column1 2_Cap Prog Res" xfId="81" xr:uid="{484937D3-4917-46B5-AF23-3C1769F1CB4A}"/>
    <cellStyle name="_Column1 2_cash bal" xfId="82" xr:uid="{0E9A9106-AAD9-424C-8F68-0ED0CE2EEEA3}"/>
    <cellStyle name="_Column1 2_General Fund Cashflow" xfId="80" xr:uid="{ADFF7EB0-2CB5-4E41-B61E-87998551D091}"/>
    <cellStyle name="_Column1 3" xfId="55" xr:uid="{68FF82F9-121E-4CFF-8021-AC8141D3BF1F}"/>
    <cellStyle name="_Column1 3 2" xfId="2840" xr:uid="{2D59D266-386A-4CD1-BCBD-85D29B95E567}"/>
    <cellStyle name="_Column1 3_General Fund Cashflow" xfId="83" xr:uid="{68D3E9D0-913D-4463-AC43-BBB40D206B43}"/>
    <cellStyle name="_Column1_Expenses" xfId="84" xr:uid="{92330CAF-15D1-4102-98CA-D73A4E284E6D}"/>
    <cellStyle name="_Column1_future sales and development" xfId="85" xr:uid="{14B2EA17-EE8C-4960-9AB8-54E97A4EAA5A}"/>
    <cellStyle name="_Column1_KPI" xfId="86" xr:uid="{EAB92A93-D39D-4ED2-85A2-4B3AF2EAEE06}"/>
    <cellStyle name="_Column1_Sheet1" xfId="87" xr:uid="{C5D0E034-066A-4D26-ABC6-F78C367FDD6F}"/>
    <cellStyle name="_Column2" xfId="28" xr:uid="{12745267-3AAB-441A-922D-81AC23CA784A}"/>
    <cellStyle name="_Column2 2" xfId="33" xr:uid="{36334C83-20EF-430C-8852-E3250C9499B6}"/>
    <cellStyle name="_Column2 2 2" xfId="2841" xr:uid="{93BE127E-EA00-45D9-B481-56EFE00CC0B2}"/>
    <cellStyle name="_Column2 2_General Fund Cashflow" xfId="88" xr:uid="{7704AEAC-802B-4BDA-AC5D-D5428DB904CA}"/>
    <cellStyle name="_Column2 3" xfId="56" xr:uid="{22716A54-415A-4A4F-9B09-AE4EA3585617}"/>
    <cellStyle name="_Column2_KPI" xfId="89" xr:uid="{2E376C0B-5F6F-4F1B-8F2B-9E13677C4303}"/>
    <cellStyle name="_Column3" xfId="34" xr:uid="{616190BC-2AC7-4ABB-AA34-7B844355B489}"/>
    <cellStyle name="_Column3 10" xfId="3653" xr:uid="{6AB52A7E-7BD0-450B-A33F-2086738FA3AA}"/>
    <cellStyle name="_Column3 2" xfId="57" xr:uid="{10E5FDF5-1AA7-42F9-B619-7CDC40D535AE}"/>
    <cellStyle name="_Column3 2 2" xfId="2843" xr:uid="{8BB37952-F23A-430C-9412-D840AD3DD7B2}"/>
    <cellStyle name="_Column3 2_General Fund Cashflow" xfId="91" xr:uid="{19614ED2-C94D-4BDC-911D-7801C1955EB6}"/>
    <cellStyle name="_Column3 3" xfId="2842" xr:uid="{B61CB3E6-8493-4186-A808-7DC58F85ECC8}"/>
    <cellStyle name="_Column3 4" xfId="3566" xr:uid="{F466FDBC-3C81-4320-947D-FA9D9357C4F9}"/>
    <cellStyle name="_Column3 5" xfId="3628" xr:uid="{0572E655-EBEE-4F40-873B-5CFB546EA63B}"/>
    <cellStyle name="_Column3 6" xfId="3634" xr:uid="{5E12FF3C-26A3-42E1-AB91-39F5046A2304}"/>
    <cellStyle name="_Column3 7" xfId="3639" xr:uid="{B92C3B3B-2870-416A-8F1D-99AFED691C18}"/>
    <cellStyle name="_Column3 8" xfId="3645" xr:uid="{EF2C3398-3C0E-4641-AE53-00323CF6BC51}"/>
    <cellStyle name="_Column3 9" xfId="3651" xr:uid="{3D4AEB84-AB88-4998-8E61-CAA10E2810F6}"/>
    <cellStyle name="_Column3_General Fund Cashflow" xfId="90" xr:uid="{4F376E9A-313C-4711-9F77-BE4B420F33BB}"/>
    <cellStyle name="_Column3_KPI" xfId="92" xr:uid="{4D6FFE67-6D3E-4E3B-B5BF-25BA16D33D9F}"/>
    <cellStyle name="_Column4" xfId="35" xr:uid="{3B3304C0-BE0F-4BDF-9A3D-32845159B320}"/>
    <cellStyle name="_Column4 10" xfId="3649" xr:uid="{161A266C-A5EB-4CDB-AC6C-DC20E0C346A7}"/>
    <cellStyle name="_Column4 2" xfId="58" xr:uid="{AC59C67A-9477-4EE6-A148-E9D3F3799ADE}"/>
    <cellStyle name="_Column4 2 2" xfId="2845" xr:uid="{7303F5D8-76C2-4152-BB0C-3E581D867F08}"/>
    <cellStyle name="_Column4 2_General Fund Cashflow" xfId="94" xr:uid="{23D768E0-D5C4-47E2-89C5-F97ABF841B8B}"/>
    <cellStyle name="_Column4 3" xfId="2844" xr:uid="{143FA3A7-982A-4A2A-97CF-FEF421EA9B24}"/>
    <cellStyle name="_Column4 4" xfId="3565" xr:uid="{D107AAEF-8AFB-4D00-8DF5-283E76FF3AFA}"/>
    <cellStyle name="_Column4 5" xfId="3627" xr:uid="{8F7A566B-E32B-46A2-9CFC-40F5D7D36447}"/>
    <cellStyle name="_Column4 6" xfId="3633" xr:uid="{95FEE280-C0DB-4612-A810-15AAD38E8D49}"/>
    <cellStyle name="_Column4 7" xfId="3638" xr:uid="{DCE48603-2CA6-48EC-B94F-54046649E634}"/>
    <cellStyle name="_Column4 8" xfId="3644" xr:uid="{9BA6EFFD-2B2E-4DFE-BBC3-F5BD5D93221B}"/>
    <cellStyle name="_Column4 9" xfId="3642" xr:uid="{C3CB077A-C12A-457F-8641-1AE41035F24D}"/>
    <cellStyle name="_Column4_General Fund Cashflow" xfId="93" xr:uid="{801D827B-AFF2-46F7-B9D8-39534DF7B3D6}"/>
    <cellStyle name="_Column4_KPI" xfId="95" xr:uid="{348E9593-4304-47A9-8834-25C26145B10A}"/>
    <cellStyle name="_Column5" xfId="36" xr:uid="{629DFEC0-8CFE-44F6-930D-03980C43EC38}"/>
    <cellStyle name="_Column5 10" xfId="3648" xr:uid="{7E8F001B-045F-4362-9037-F1874471CFE8}"/>
    <cellStyle name="_Column5 2" xfId="59" xr:uid="{40E77307-E44B-480D-B555-8962683CA6C7}"/>
    <cellStyle name="_Column5 2 2" xfId="2847" xr:uid="{C9802A9B-BE6F-4443-BC1A-E32553BEB3D6}"/>
    <cellStyle name="_Column5 2_General Fund Cashflow" xfId="97" xr:uid="{5097F3FD-ECA5-4FE9-B43B-D25624D9F425}"/>
    <cellStyle name="_Column5 3" xfId="2846" xr:uid="{AD69E920-1C56-46BB-B562-1D8CBF508B63}"/>
    <cellStyle name="_Column5 4" xfId="3564" xr:uid="{F6C77952-4995-49A5-B60D-01D11B7C1A05}"/>
    <cellStyle name="_Column5 5" xfId="3626" xr:uid="{0181CBEC-4D84-4C61-9371-FC07B956F45F}"/>
    <cellStyle name="_Column5 6" xfId="3573" xr:uid="{B9623DF4-287C-4B5D-A2E4-FC2B6DFE866C}"/>
    <cellStyle name="_Column5 7" xfId="3631" xr:uid="{3DA5C47F-E809-4902-9519-A75799B144E9}"/>
    <cellStyle name="_Column5 8" xfId="3636" xr:uid="{74DB171F-9B8B-42E7-A72C-68A25B1E4094}"/>
    <cellStyle name="_Column5 9" xfId="3641" xr:uid="{DA929865-640F-46DD-B3AC-159DDB8F0461}"/>
    <cellStyle name="_Column5_Cap Prog Res" xfId="98" xr:uid="{6304B3AF-64BE-4EB7-A053-2273029F6250}"/>
    <cellStyle name="_Column5_Extra operating expenses" xfId="99" xr:uid="{9EB44ABF-C8DA-485E-9CD6-E51886E8FE29}"/>
    <cellStyle name="_Column5_Extra operating expenses_Sheet2" xfId="100" xr:uid="{341B0487-7C67-4CDA-AA5A-A690C0F3F039}"/>
    <cellStyle name="_Column5_General Fund Cashflow" xfId="96" xr:uid="{BBAE9596-2E0D-4DCF-A81C-5975B0679D78}"/>
    <cellStyle name="_Column5_KPI" xfId="101" xr:uid="{E2C97B75-1165-461D-919B-815A8A3EDB71}"/>
    <cellStyle name="_Column5_Sheet2" xfId="102" xr:uid="{2DB72A5D-78BF-4F85-B81A-617CBBF3EFC4}"/>
    <cellStyle name="_Column6" xfId="37" xr:uid="{7C3BB755-DB90-41A6-B842-3683C9A1E63A}"/>
    <cellStyle name="_Column6 10" xfId="3646" xr:uid="{87C238A8-64B7-443F-9100-94D432502CCD}"/>
    <cellStyle name="_Column6 2" xfId="60" xr:uid="{CF69C1C4-05A4-4AD4-A4D0-1AE27E31BCF2}"/>
    <cellStyle name="_Column6 2 2" xfId="2849" xr:uid="{4ED4367D-B3AA-4329-A930-48325FBEA502}"/>
    <cellStyle name="_Column6 2_General Fund Cashflow" xfId="104" xr:uid="{12BDAF10-E5AB-436D-A934-37F1C264944E}"/>
    <cellStyle name="_Column6 3" xfId="2848" xr:uid="{EEDEB1FF-1330-4DB5-B810-B783B359D9C4}"/>
    <cellStyle name="_Column6 4" xfId="3562" xr:uid="{D6050C00-08D1-47E3-A51B-B125D4A87967}"/>
    <cellStyle name="_Column6 5" xfId="3624" xr:uid="{F89F432B-A5AE-4016-BE57-12D881B54668}"/>
    <cellStyle name="_Column6 6" xfId="3567" xr:uid="{5C6027A4-2E30-4A5F-AFC3-AC26F343A63B}"/>
    <cellStyle name="_Column6 7" xfId="3629" xr:uid="{2ED68305-D471-48C1-B224-6F45618C2FFC}"/>
    <cellStyle name="_Column6 8" xfId="3635" xr:uid="{38401C70-0AB4-4C59-A7BF-5C8DC6F55283}"/>
    <cellStyle name="_Column6 9" xfId="3640" xr:uid="{38B3B126-B655-4398-BCBF-8A2382603956}"/>
    <cellStyle name="_Column6_Cap Prog Res" xfId="105" xr:uid="{5EBC7FA0-FB11-47B7-AF06-0169D66A6ED6}"/>
    <cellStyle name="_Column6_Extra operating expenses" xfId="106" xr:uid="{51FD04A4-02AB-42AA-98DF-5212841B6574}"/>
    <cellStyle name="_Column6_Extra operating expenses_Sheet2" xfId="107" xr:uid="{5679ED00-01CC-4AB6-8E2A-70AB9FCFEFF7}"/>
    <cellStyle name="_Column6_General Fund Cashflow" xfId="103" xr:uid="{3A7DE05A-09F8-4E12-8BDC-51E71E5D3BED}"/>
    <cellStyle name="_Column6_KPI" xfId="108" xr:uid="{082FF667-094D-4F7A-97B7-A9CEE4018413}"/>
    <cellStyle name="_Column6_Sheet2" xfId="109" xr:uid="{0B3BFA4C-EF2C-4939-8C78-D6D9FC0C0875}"/>
    <cellStyle name="_Column7" xfId="38" xr:uid="{584BDD93-7D31-4473-968A-C41E15B3DBFC}"/>
    <cellStyle name="_Column7 10" xfId="3630" xr:uid="{7600E1C7-7C01-40BD-93D6-A324DF98735F}"/>
    <cellStyle name="_Column7 2" xfId="61" xr:uid="{89366EC3-5E72-4169-AD2F-B55CDB11363F}"/>
    <cellStyle name="_Column7 2 2" xfId="2852" xr:uid="{83BE10F7-CBEA-4851-AA3F-BC0EACB612FC}"/>
    <cellStyle name="_Column7 2_cash bal" xfId="112" xr:uid="{38D6BA90-614D-4206-B1B4-71131B8BB502}"/>
    <cellStyle name="_Column7 2_General Fund Cashflow" xfId="111" xr:uid="{93248DC1-4827-45A3-A55C-4592301C7039}"/>
    <cellStyle name="_Column7 3" xfId="113" xr:uid="{2ED93E97-EB34-407F-8F8A-498614E61D89}"/>
    <cellStyle name="_Column7 4" xfId="2851" xr:uid="{0D13E52C-1578-42C2-A77C-AB9B232957FB}"/>
    <cellStyle name="_Column7 5" xfId="3561" xr:uid="{F543D23D-AE6C-42CA-85BE-594377245A49}"/>
    <cellStyle name="_Column7 6" xfId="3623" xr:uid="{07C73F28-11DA-4B77-A5B5-41F2762B56CF}"/>
    <cellStyle name="_Column7 7" xfId="3563" xr:uid="{CF516BBB-C8CC-4050-8B21-DF417F84C77E}"/>
    <cellStyle name="_Column7 8" xfId="3625" xr:uid="{B29EF763-A755-41A0-AD82-A79649B6B619}"/>
    <cellStyle name="_Column7 9" xfId="3572" xr:uid="{2F7DEFA9-4957-4E83-A83A-3CF5C581CFE5}"/>
    <cellStyle name="_Column7_Budget Document - adopted - 2011" xfId="114" xr:uid="{690C4602-3A47-4071-A0CD-1C4E8B071351}"/>
    <cellStyle name="_Column7_Budget Document - adopted - 2011_Cap Prog Res" xfId="115" xr:uid="{CFD1552C-5FFE-44ED-8B83-19994030606C}"/>
    <cellStyle name="_Column7_Budget Document - adopted - 2011_op savings" xfId="116" xr:uid="{9EC51281-C5EE-4ECC-B18B-B0B06D6BF02B}"/>
    <cellStyle name="_Column7_Budget Document - scenario 2 - 2011" xfId="117" xr:uid="{8C09C11C-3396-49FD-9734-1DE4F6935D96}"/>
    <cellStyle name="_Column7_Budget Document - scenario 2 - 2011_Cap Prog Res" xfId="118" xr:uid="{F40BE28F-1AD6-4708-9B76-E7A93D2DA671}"/>
    <cellStyle name="_Column7_Budget Document - scenario 2 - 2011_op savings" xfId="119" xr:uid="{97425199-BCAC-4867-A25E-491CF70C0587}"/>
    <cellStyle name="_Column7_Cap Prog Res" xfId="120" xr:uid="{0C7C4223-BFEA-4CA3-82A7-E001197CFA07}"/>
    <cellStyle name="_Column7_Cashflow" xfId="121" xr:uid="{680F6F7B-9302-4C2C-9787-42F60DFC5F8D}"/>
    <cellStyle name="_Column7_Cashflow_Cap Prog Res" xfId="122" xr:uid="{C7D00352-8249-4CFD-A3A4-33BF5CC1FAE1}"/>
    <cellStyle name="_Column7_Cashflow_op savings" xfId="123" xr:uid="{08D69E34-8743-4454-8CB4-2A8CF92C1013}"/>
    <cellStyle name="_Column7_Expenses" xfId="124" xr:uid="{CC28372F-E224-4FB9-8841-E34842DCC382}"/>
    <cellStyle name="_Column7_Extra operating expenses" xfId="125" xr:uid="{032E2213-3F4F-4225-9DD5-47B2EE89237C}"/>
    <cellStyle name="_Column7_Extra operating expenses_Sheet2" xfId="126" xr:uid="{49F62B61-2674-434A-899E-51700B828D2F}"/>
    <cellStyle name="_Column7_fag" xfId="127" xr:uid="{E3B3B3B3-D2B4-41BA-B7D7-6ABB7E32069D}"/>
    <cellStyle name="_Column7_fag_Cap Prog Res" xfId="128" xr:uid="{F0B6D3B1-2D21-44DF-A233-01D931972EC0}"/>
    <cellStyle name="_Column7_fag_op savings" xfId="129" xr:uid="{BF76D4E5-B8B2-4916-AB52-B96FE46CE2B7}"/>
    <cellStyle name="_Column7_General Fund Cashflow" xfId="110" xr:uid="{81A75D4D-A924-43A6-98BB-7FF2855E01E6}"/>
    <cellStyle name="_Column7_Group Reports" xfId="130" xr:uid="{C24AFE0C-1515-48B4-9808-E58EB8105D39}"/>
    <cellStyle name="_Column7_KPI" xfId="131" xr:uid="{5653F0D7-CB6A-46E5-8B90-20E64CABDABC}"/>
    <cellStyle name="_Column7_movements" xfId="132" xr:uid="{2E76C524-1A5B-4DC5-882C-5E79859E439D}"/>
    <cellStyle name="_Column7_movements_Cap Prog Res" xfId="133" xr:uid="{096AE894-1D29-4FF6-87BE-52CA83159262}"/>
    <cellStyle name="_Column7_movements_op savings" xfId="134" xr:uid="{1544E0C4-4216-447F-AEED-5BBD422ADECD}"/>
    <cellStyle name="_Column7_op savings" xfId="135" xr:uid="{0E687DCD-7924-4A50-B317-C786C63A3568}"/>
    <cellStyle name="_Column7_restructure savings" xfId="136" xr:uid="{7C7ED472-6CF8-4B55-A823-A1E5337055A3}"/>
    <cellStyle name="_Column7_Sheet2" xfId="137" xr:uid="{189603B2-D2CF-4D5A-9388-E74834346416}"/>
    <cellStyle name="_Column7_Sheet3" xfId="138" xr:uid="{3D924A40-7B7B-4693-92B8-6E30911529B8}"/>
    <cellStyle name="_Column7_Sheet3_Cap Prog Res" xfId="139" xr:uid="{82C32233-82A6-4373-B149-7509D110D5FA}"/>
    <cellStyle name="_Column7_Sheet3_op savings" xfId="140" xr:uid="{DAF17F16-0721-4DBE-A1AD-45A62005702D}"/>
    <cellStyle name="_Data" xfId="22" xr:uid="{14720191-5B4A-4FEF-9FE7-FFA43F96FD9E}"/>
    <cellStyle name="_Data 2" xfId="39" xr:uid="{024F351C-F7F6-4A04-AACF-3F8AD0D2F358}"/>
    <cellStyle name="_Data 2 2" xfId="2854" xr:uid="{3D627AE9-9265-44AB-9475-91ED901AF40A}"/>
    <cellStyle name="_Data 2_General Fund Cashflow" xfId="141" xr:uid="{9DA45562-F038-4F5F-9565-A3C1F41C1B91}"/>
    <cellStyle name="_Data 3" xfId="62" xr:uid="{359AB2B2-15E2-42E8-ABF9-5861DD2548C7}"/>
    <cellStyle name="_Data(0.00)" xfId="63" xr:uid="{F14963CF-71B5-4848-8AF3-82CBE8790FA9}"/>
    <cellStyle name="_Data_Expenses" xfId="142" xr:uid="{4B15710E-C7C3-494C-8D61-AC15A3A32453}"/>
    <cellStyle name="_Data_future sales and development" xfId="143" xr:uid="{4BA14456-876C-4D5B-8A12-5812CE6DB9E3}"/>
    <cellStyle name="_Data_Sheet1" xfId="144" xr:uid="{EAF221C2-051C-4C09-A44F-7C182A326AF9}"/>
    <cellStyle name="_Header" xfId="23" xr:uid="{221D9305-D20D-4B26-A5DE-09F7318093BE}"/>
    <cellStyle name="_Header 2" xfId="26" xr:uid="{560610BB-A1A8-471F-AAF3-081B0DDCB291}"/>
    <cellStyle name="_Header 2 2" xfId="52" xr:uid="{7FA9DE71-43B9-4068-895F-E70D2CCD3A1F}"/>
    <cellStyle name="_Header 2 3" xfId="2855" xr:uid="{3AE3DF66-057C-4A73-8491-3C6D450E2E6B}"/>
    <cellStyle name="_Header 2_General Fund Cashflow" xfId="146" xr:uid="{63DF759E-6E38-4964-9656-B874077755DE}"/>
    <cellStyle name="_Header 3" xfId="64" xr:uid="{398F554F-A837-4108-AB58-3EF121270D56}"/>
    <cellStyle name="_Header_General Fund Cashflow" xfId="145" xr:uid="{186EDD96-999F-43C3-9609-1A71E9059CEF}"/>
    <cellStyle name="_Header_KPI" xfId="147" xr:uid="{0E13A468-50B9-498B-AEEF-3C835715E6E4}"/>
    <cellStyle name="_Row1" xfId="2" xr:uid="{7BDEA5A2-80B2-4276-9203-9CE543EF3038}"/>
    <cellStyle name="_Row1 2" xfId="40" xr:uid="{360E5CDB-E4FA-4274-B3E2-0D636B6A9548}"/>
    <cellStyle name="_Row1 2 2" xfId="2856" xr:uid="{A07F206B-AFB6-48B4-BA18-F1C6572566EA}"/>
    <cellStyle name="_Row1 2_Cap Prog Res" xfId="149" xr:uid="{658DE7AB-62BA-4078-86A3-3361FAC2D475}"/>
    <cellStyle name="_Row1 2_cash bal" xfId="150" xr:uid="{BEC122F4-1A6B-4A16-A578-31462E860115}"/>
    <cellStyle name="_Row1 2_General Fund Cashflow" xfId="148" xr:uid="{3E84D2AC-D29C-4A18-9AAA-F5F954802AB2}"/>
    <cellStyle name="_Row1 3" xfId="65" xr:uid="{E6B44869-5ECE-4242-B14E-3060F52A304E}"/>
    <cellStyle name="_Row1 3 10" xfId="7923" xr:uid="{EB5CFD51-D4EA-4652-8FD8-EC46DA98C33B}"/>
    <cellStyle name="_Row1 3 11" xfId="18148" xr:uid="{6AC3FE17-4450-4CE7-92A1-1D26FF0492AE}"/>
    <cellStyle name="_Row1 3 12" xfId="12370" xr:uid="{C69230EA-E11C-4992-BEF0-87BCF66D8974}"/>
    <cellStyle name="_Row1 3 13" xfId="8648" xr:uid="{EEDF1627-E9AC-4AD3-BE61-B7D2AA0A0416}"/>
    <cellStyle name="_Row1 3 2" xfId="2857" xr:uid="{7F4DF3F7-0798-4BA2-B857-AB46D5B90FD5}"/>
    <cellStyle name="_Row1 3 3" xfId="3794" xr:uid="{238568BE-F771-434D-8A78-77EBFD5CE844}"/>
    <cellStyle name="_Row1 3 3 10" xfId="20816" xr:uid="{E8AE2010-7ED6-4C98-A676-614EF8C09D24}"/>
    <cellStyle name="_Row1 3 3 11" xfId="22342" xr:uid="{3E3FD6E8-1A05-40A0-8BE3-93C229D8CA74}"/>
    <cellStyle name="_Row1 3 3 2" xfId="4638" xr:uid="{2822198C-8109-4B3F-9FA8-2B39DBD216E5}"/>
    <cellStyle name="_Row1 3 3 2 10" xfId="23038" xr:uid="{E7EBC386-8642-432A-BF32-BA367ACD0702}"/>
    <cellStyle name="_Row1 3 3 2 2" xfId="9587" xr:uid="{38A3BF56-2A05-44CF-8EE0-A620EFDA8D4D}"/>
    <cellStyle name="_Row1 3 3 2 3" xfId="11422" xr:uid="{4326F3A0-C658-4B9B-B02B-23C8413BD166}"/>
    <cellStyle name="_Row1 3 3 2 4" xfId="13229" xr:uid="{0E820406-A47E-4C2A-A706-00DEC53E1599}"/>
    <cellStyle name="_Row1 3 3 2 5" xfId="14990" xr:uid="{C919F8B2-ED77-4522-BC3C-F54AC10583B2}"/>
    <cellStyle name="_Row1 3 3 2 6" xfId="16700" xr:uid="{C650C96B-F98D-4AC1-ADC2-81F6EEB9CFAD}"/>
    <cellStyle name="_Row1 3 3 2 7" xfId="18364" xr:uid="{42AFE61A-A2A7-4349-872A-E54C59171773}"/>
    <cellStyle name="_Row1 3 3 2 8" xfId="19960" xr:uid="{4AC0094D-71E8-47E8-9DA8-87CAF3654CC0}"/>
    <cellStyle name="_Row1 3 3 2 9" xfId="21512" xr:uid="{AD3A5336-45CA-4B28-BA41-66AB30BD4FBE}"/>
    <cellStyle name="_Row1 3 3 3" xfId="8787" xr:uid="{8723E058-3111-403D-9B89-338C1914AD64}"/>
    <cellStyle name="_Row1 3 3 4" xfId="10644" xr:uid="{7E8E9EAC-549F-4CC9-A7EA-11D68F4BFF86}"/>
    <cellStyle name="_Row1 3 3 5" xfId="12456" xr:uid="{2DFC85F3-7DCE-4C66-927B-ED25ABEC4853}"/>
    <cellStyle name="_Row1 3 3 6" xfId="14227" xr:uid="{FAD5CD88-65FD-4BF1-8B10-64F0F4D17535}"/>
    <cellStyle name="_Row1 3 3 7" xfId="15957" xr:uid="{D9CB5160-8DBD-4855-BB2A-EAFF72106060}"/>
    <cellStyle name="_Row1 3 3 8" xfId="17636" xr:uid="{498494AF-DB66-41BE-90BE-3D3115535237}"/>
    <cellStyle name="_Row1 3 3 9" xfId="19243" xr:uid="{B7D8EA22-FB28-4869-BA64-5D5D35295262}"/>
    <cellStyle name="_Row1 3 4" xfId="4978" xr:uid="{5AF20670-8F2F-45DD-9868-F840AF0C564D}"/>
    <cellStyle name="_Row1 3 4 10" xfId="23377" xr:uid="{2CBA232C-C3F4-4CA1-85B4-3442A16981B8}"/>
    <cellStyle name="_Row1 3 4 2" xfId="9926" xr:uid="{2F534FEB-9A75-49B7-AAD8-49C8FAF3884D}"/>
    <cellStyle name="_Row1 3 4 3" xfId="11761" xr:uid="{1DF985E8-5F96-481F-AED6-ED46F73743D6}"/>
    <cellStyle name="_Row1 3 4 4" xfId="13568" xr:uid="{7CE3856A-BBBA-454A-9D4B-2C06579895DE}"/>
    <cellStyle name="_Row1 3 4 5" xfId="15329" xr:uid="{15DA8161-0FD7-45E5-BD9F-406CDECF219A}"/>
    <cellStyle name="_Row1 3 4 6" xfId="17039" xr:uid="{4518BFE0-D1FC-4A1C-B0C6-3F539878897A}"/>
    <cellStyle name="_Row1 3 4 7" xfId="18703" xr:uid="{E4B448CA-EAA5-4D54-961A-C2A67A7BFB3B}"/>
    <cellStyle name="_Row1 3 4 8" xfId="20299" xr:uid="{24216B3D-42A4-4D11-8241-BBE5E84554F5}"/>
    <cellStyle name="_Row1 3 4 9" xfId="21851" xr:uid="{27C30031-2D9D-4227-9695-0800E8205CF4}"/>
    <cellStyle name="_Row1 3 5" xfId="5703" xr:uid="{0086080C-33E3-4084-BFA5-C6576660A35C}"/>
    <cellStyle name="_Row1 3 6" xfId="7976" xr:uid="{EFE985ED-E3D7-4A3F-B9EF-682D27E7905D}"/>
    <cellStyle name="_Row1 3 7" xfId="6204" xr:uid="{DA8D480D-0F11-476E-8475-3626DA0DD1D6}"/>
    <cellStyle name="_Row1 3 8" xfId="8557" xr:uid="{023727C1-1FE1-4B7C-BB6B-F0DF7713DB3F}"/>
    <cellStyle name="_Row1 3 9" xfId="5762" xr:uid="{84736EAF-FBC6-4D77-BD40-AAF087736948}"/>
    <cellStyle name="_Row1 3_General Fund Cashflow" xfId="151" xr:uid="{AE7A0A46-4A7D-4FD2-A0C9-AC71E1803930}"/>
    <cellStyle name="_Row1_2011-2012 Wastewater Operations Budget" xfId="152" xr:uid="{F3038F4F-9823-47B7-B45B-51A3D7578A36}"/>
    <cellStyle name="_Row1_Expenses" xfId="153" xr:uid="{6CF5D2F9-E164-420D-873F-C9D7AFA3AE1D}"/>
    <cellStyle name="_Row1_future sales and development" xfId="154" xr:uid="{2214F75A-68BC-4193-BCF7-AE9B4307B224}"/>
    <cellStyle name="_Row1_KPI" xfId="155" xr:uid="{7500D5E0-354E-4D08-A5AB-A12FA0029EE3}"/>
    <cellStyle name="_Row1_Sheet1" xfId="156" xr:uid="{91D18B55-38F6-413A-B320-F2C2C1DDF207}"/>
    <cellStyle name="_Row2" xfId="41" xr:uid="{C9FE00B6-04B5-498C-8559-062253C34AA3}"/>
    <cellStyle name="_Row2 10" xfId="3560" xr:uid="{2FA628E8-F7FE-4E8F-B4E2-352BB8516CF7}"/>
    <cellStyle name="_Row2 2" xfId="66" xr:uid="{E034E7FF-C4D9-4001-BB33-E6697A7682A9}"/>
    <cellStyle name="_Row2 2 10" xfId="12025" xr:uid="{B6394258-2875-4934-9800-5DF0EE93D184}"/>
    <cellStyle name="_Row2 2 11" xfId="17597" xr:uid="{E616CDAC-5CC1-4B95-ABBB-59762E89E5EE}"/>
    <cellStyle name="_Row2 2 12" xfId="19237" xr:uid="{2F73175C-B253-4AAF-8548-FFB234B5D87F}"/>
    <cellStyle name="_Row2 2 13" xfId="17319" xr:uid="{AF333688-83DC-4470-B50C-B403F4343899}"/>
    <cellStyle name="_Row2 2 2" xfId="2859" xr:uid="{FEABC334-AF3A-4138-8DEE-2CCAC8D23D85}"/>
    <cellStyle name="_Row2 2 3" xfId="3795" xr:uid="{BB8FE448-945F-42E5-92E8-993DC3EE538D}"/>
    <cellStyle name="_Row2 2 3 10" xfId="20817" xr:uid="{1CE9B129-A32B-4A6A-8838-C425CB641993}"/>
    <cellStyle name="_Row2 2 3 11" xfId="22343" xr:uid="{70DE0F83-7C09-4E4F-AFF7-566ACF03C881}"/>
    <cellStyle name="_Row2 2 3 2" xfId="4637" xr:uid="{8256FB2E-1630-4340-8C70-732BCF4E5E27}"/>
    <cellStyle name="_Row2 2 3 2 10" xfId="23037" xr:uid="{93B2DFF4-6C60-446B-96E1-771B90908B2C}"/>
    <cellStyle name="_Row2 2 3 2 2" xfId="9586" xr:uid="{B8557080-522D-4724-93DD-AA1E280CBCC1}"/>
    <cellStyle name="_Row2 2 3 2 3" xfId="11421" xr:uid="{8087F5E0-486E-4DC2-BA2A-1F21DEA4F8B9}"/>
    <cellStyle name="_Row2 2 3 2 4" xfId="13228" xr:uid="{90038207-FCDE-4D93-ADC2-E273D97C09D5}"/>
    <cellStyle name="_Row2 2 3 2 5" xfId="14989" xr:uid="{0896AA5C-6A8B-4C47-AFA5-050B3CB21A89}"/>
    <cellStyle name="_Row2 2 3 2 6" xfId="16699" xr:uid="{E77C8BAD-4481-40AC-B3AC-C9710DC5E063}"/>
    <cellStyle name="_Row2 2 3 2 7" xfId="18363" xr:uid="{3BD17E50-C112-45AE-844A-6F95988D005E}"/>
    <cellStyle name="_Row2 2 3 2 8" xfId="19959" xr:uid="{E235F3EB-51F3-40F7-96CF-C61146E0FAB9}"/>
    <cellStyle name="_Row2 2 3 2 9" xfId="21511" xr:uid="{AD50A66A-0961-448E-908E-07F647AEB64F}"/>
    <cellStyle name="_Row2 2 3 3" xfId="8788" xr:uid="{F6A477DB-EF42-470D-B6E5-EED923E2C744}"/>
    <cellStyle name="_Row2 2 3 4" xfId="10645" xr:uid="{4669647A-636B-4B51-AE08-CC497B70921F}"/>
    <cellStyle name="_Row2 2 3 5" xfId="12457" xr:uid="{DC6F0046-7A07-4120-9F66-1ED287742B3D}"/>
    <cellStyle name="_Row2 2 3 6" xfId="14228" xr:uid="{718ED198-90DF-4D9C-A7E2-46527DFEEEDC}"/>
    <cellStyle name="_Row2 2 3 7" xfId="15958" xr:uid="{020267EA-9E3A-4A4E-97D5-AC593AA9090C}"/>
    <cellStyle name="_Row2 2 3 8" xfId="17637" xr:uid="{AF2D34E6-5CC5-48B3-9FF8-A32BA5ABB69E}"/>
    <cellStyle name="_Row2 2 3 9" xfId="19244" xr:uid="{D0EE8F5B-8FA4-4331-804E-B0E79997A2E2}"/>
    <cellStyle name="_Row2 2 4" xfId="4977" xr:uid="{6317B736-8A7C-4011-BE03-33887957A6C8}"/>
    <cellStyle name="_Row2 2 4 10" xfId="23376" xr:uid="{CF4E38A7-CC7D-4992-B745-A22D1D4B78EA}"/>
    <cellStyle name="_Row2 2 4 2" xfId="9925" xr:uid="{95216A6B-8209-4EEB-80A0-A2874EAD67DD}"/>
    <cellStyle name="_Row2 2 4 3" xfId="11760" xr:uid="{641A4779-72D8-41BD-8C02-C2C9DCC38FB1}"/>
    <cellStyle name="_Row2 2 4 4" xfId="13567" xr:uid="{843408FA-710D-44E9-A35B-58B66ED83A92}"/>
    <cellStyle name="_Row2 2 4 5" xfId="15328" xr:uid="{A66184B7-9F3F-44F0-A62C-233CD92B1B3C}"/>
    <cellStyle name="_Row2 2 4 6" xfId="17038" xr:uid="{6F42FC80-3713-4DB0-B2D2-A379BA008DD5}"/>
    <cellStyle name="_Row2 2 4 7" xfId="18702" xr:uid="{4F81FCAA-EF55-4E09-B31B-440D5C533107}"/>
    <cellStyle name="_Row2 2 4 8" xfId="20298" xr:uid="{1F35F737-23E9-4E8E-BF63-6F5FBFB7DD2C}"/>
    <cellStyle name="_Row2 2 4 9" xfId="21850" xr:uid="{D511CA0D-E754-46AB-AEAF-BDBD3FFEC2EB}"/>
    <cellStyle name="_Row2 2 5" xfId="5704" xr:uid="{FEC25105-7EB7-4C5D-A758-9005887A73FA}"/>
    <cellStyle name="_Row2 2 6" xfId="7975" xr:uid="{96ABC141-9FEC-482D-B66F-E14141F0C826}"/>
    <cellStyle name="_Row2 2 7" xfId="6205" xr:uid="{19278E37-BCF6-4848-9B37-C286746280AB}"/>
    <cellStyle name="_Row2 2 8" xfId="7675" xr:uid="{0C37E5FE-FA72-44AB-A6EB-C595602E599A}"/>
    <cellStyle name="_Row2 2 9" xfId="10191" xr:uid="{EC403A3C-3548-4B71-8DF5-2A818674E11A}"/>
    <cellStyle name="_Row2 2_General Fund Cashflow" xfId="158" xr:uid="{C6EEA75C-A024-4AFD-BD1F-1990BA987229}"/>
    <cellStyle name="_Row2 3" xfId="2858" xr:uid="{2474C83E-6141-4FEB-9F2E-D9B84A3BC821}"/>
    <cellStyle name="_Row2 4" xfId="3539" xr:uid="{917B1E4B-092D-4164-A8E5-62CC12F30978}"/>
    <cellStyle name="_Row2 5" xfId="3613" xr:uid="{F5D16312-F431-44F5-83F2-EB8B1161AE20}"/>
    <cellStyle name="_Row2 6" xfId="3545" xr:uid="{13B76ECC-9BB0-47A1-B0A5-0AF17AE0F874}"/>
    <cellStyle name="_Row2 7" xfId="3618" xr:uid="{87FF5B4E-41BE-4BB3-B406-369F479C4BFC}"/>
    <cellStyle name="_Row2 8" xfId="3555" xr:uid="{FCE2B543-C1F6-431B-A1AD-69D8495C9C41}"/>
    <cellStyle name="_Row2 9" xfId="3622" xr:uid="{80C83674-77DF-4C0B-8FEA-9DA6A4A7F743}"/>
    <cellStyle name="_Row2_General Fund Cashflow" xfId="157" xr:uid="{CE186466-BCE6-4B50-AC8F-EFFAA9D4343F}"/>
    <cellStyle name="_Row2_KPI" xfId="159" xr:uid="{CF1E99D9-7865-4847-B0BE-36A6ECEAB2D5}"/>
    <cellStyle name="_Row3" xfId="42" xr:uid="{2DC2849C-7F97-4F45-9C98-6F17750E9100}"/>
    <cellStyle name="_Row3 10" xfId="3559" xr:uid="{F25E3999-F1F3-4BDC-BF61-7DAA9AD80D7E}"/>
    <cellStyle name="_Row3 2" xfId="67" xr:uid="{617973D9-6937-4D60-9D76-2E9DDDFA2B93}"/>
    <cellStyle name="_Row3 2 10" xfId="15921" xr:uid="{EDC6364C-761E-47BA-BECB-DA6159239383}"/>
    <cellStyle name="_Row3 2 11" xfId="6167" xr:uid="{D2A1A424-B7ED-411B-A1EA-A78CDB0010D4}"/>
    <cellStyle name="_Row3 2 12" xfId="20567" xr:uid="{66D88B3C-2694-4EB9-ACEA-A59B80016227}"/>
    <cellStyle name="_Row3 2 13" xfId="20809" xr:uid="{169C7E1E-CBE9-4876-8B92-848586765475}"/>
    <cellStyle name="_Row3 2 2" xfId="2861" xr:uid="{D018FD6F-E8CC-424A-90B1-19C4812FB098}"/>
    <cellStyle name="_Row3 2 3" xfId="3796" xr:uid="{44640A75-2256-41A1-A03C-E98E03974FA8}"/>
    <cellStyle name="_Row3 2 3 10" xfId="20818" xr:uid="{C6A57D0C-7B04-41F1-AF9B-B57D4157EDB5}"/>
    <cellStyle name="_Row3 2 3 11" xfId="22344" xr:uid="{E8C2D0DC-9802-4859-ACBD-E64E8B119659}"/>
    <cellStyle name="_Row3 2 3 2" xfId="4636" xr:uid="{3CD86328-2761-44BA-A143-B25C12FA40F1}"/>
    <cellStyle name="_Row3 2 3 2 10" xfId="23036" xr:uid="{F993BC2E-07A7-411E-A96B-2F1F3B9FBA25}"/>
    <cellStyle name="_Row3 2 3 2 2" xfId="9585" xr:uid="{1C2E78BE-F966-4799-BCBD-6C6A440EC8A7}"/>
    <cellStyle name="_Row3 2 3 2 3" xfId="11420" xr:uid="{32910BAB-D841-4495-B765-2B9CA549892E}"/>
    <cellStyle name="_Row3 2 3 2 4" xfId="13227" xr:uid="{E09AB296-8E09-4C68-92A6-2C1A401BCF5E}"/>
    <cellStyle name="_Row3 2 3 2 5" xfId="14988" xr:uid="{CDEE682E-F7A6-4FFB-8B6C-21C09DD7926E}"/>
    <cellStyle name="_Row3 2 3 2 6" xfId="16698" xr:uid="{9B067D29-BE2C-4062-A6BD-711BED600850}"/>
    <cellStyle name="_Row3 2 3 2 7" xfId="18362" xr:uid="{4FC909C7-F574-40F0-A0A5-C9559BFB8394}"/>
    <cellStyle name="_Row3 2 3 2 8" xfId="19958" xr:uid="{08DD0989-95C6-49AA-96A6-F6820CDA3C7D}"/>
    <cellStyle name="_Row3 2 3 2 9" xfId="21510" xr:uid="{612268D3-D888-4AE4-9DA5-032939FB31B4}"/>
    <cellStyle name="_Row3 2 3 3" xfId="8789" xr:uid="{0CC9D676-B2A2-43E2-BF84-75C5590A1A5C}"/>
    <cellStyle name="_Row3 2 3 4" xfId="10646" xr:uid="{7831A921-4F31-4035-B6ED-6F2AE41A9F80}"/>
    <cellStyle name="_Row3 2 3 5" xfId="12458" xr:uid="{FA63C852-918C-40C1-A07E-4A3B6D053002}"/>
    <cellStyle name="_Row3 2 3 6" xfId="14229" xr:uid="{3D24B491-F4EA-491F-86D2-508355ADE6D8}"/>
    <cellStyle name="_Row3 2 3 7" xfId="15959" xr:uid="{5A3E92A2-8520-442F-889E-DC3C3E0B77DD}"/>
    <cellStyle name="_Row3 2 3 8" xfId="17638" xr:uid="{84EAE3CA-A7F9-44AE-9FAF-9099C76746A3}"/>
    <cellStyle name="_Row3 2 3 9" xfId="19245" xr:uid="{A7D19F55-2CAF-4BFB-AE7C-7AD508D14259}"/>
    <cellStyle name="_Row3 2 4" xfId="4976" xr:uid="{BEEA0291-587F-4515-B2A5-4CDD045AA6D9}"/>
    <cellStyle name="_Row3 2 4 10" xfId="23375" xr:uid="{9CAB4AC5-507A-430F-B4F2-E2FB790652A1}"/>
    <cellStyle name="_Row3 2 4 2" xfId="9924" xr:uid="{A9C0460F-D93E-47E9-8EE8-04A947065309}"/>
    <cellStyle name="_Row3 2 4 3" xfId="11759" xr:uid="{386FEE71-288A-4FF2-8BF0-1C8DF0A4BBE1}"/>
    <cellStyle name="_Row3 2 4 4" xfId="13566" xr:uid="{1158A4E1-FDD1-4E19-A4F3-78AF9F3B0FB1}"/>
    <cellStyle name="_Row3 2 4 5" xfId="15327" xr:uid="{0989F912-7DDD-45DC-B95B-4BD6915CA51A}"/>
    <cellStyle name="_Row3 2 4 6" xfId="17037" xr:uid="{1054D423-C438-4C77-A891-14DF1609A2EA}"/>
    <cellStyle name="_Row3 2 4 7" xfId="18701" xr:uid="{2BF3609A-26F3-4C04-8F04-FEE718BFC38D}"/>
    <cellStyle name="_Row3 2 4 8" xfId="20297" xr:uid="{1E5AB334-833F-42B7-B539-80CD6D0CF79F}"/>
    <cellStyle name="_Row3 2 4 9" xfId="21849" xr:uid="{B566D588-2355-4F2E-8EAA-641954C92934}"/>
    <cellStyle name="_Row3 2 5" xfId="5705" xr:uid="{45732028-B3A9-4BC7-9CC0-F31DF21C1374}"/>
    <cellStyle name="_Row3 2 6" xfId="8720" xr:uid="{2D9D6546-FE52-44A2-BCA3-DD3C8737CDE1}"/>
    <cellStyle name="_Row3 2 7" xfId="10581" xr:uid="{FF407950-253C-4990-99C5-22DCE7440299}"/>
    <cellStyle name="_Row3 2 8" xfId="12398" xr:uid="{1A57C32E-7857-4992-A9DB-031C8268F111}"/>
    <cellStyle name="_Row3 2 9" xfId="14185" xr:uid="{A25F2DB2-93FB-4FB4-9951-3EA40D688FA0}"/>
    <cellStyle name="_Row3 2_General Fund Cashflow" xfId="161" xr:uid="{393A9441-BAC4-4A9F-BFB8-508674240160}"/>
    <cellStyle name="_Row3 3" xfId="2860" xr:uid="{F0AC8298-84B6-4BC1-A926-B336841FDF13}"/>
    <cellStyle name="_Row3 4" xfId="3537" xr:uid="{63A6470E-0C52-4F21-84A5-60DF47DF4E8C}"/>
    <cellStyle name="_Row3 5" xfId="3612" xr:uid="{4B2C6CF8-A268-45C8-AC45-FF81AFF68930}"/>
    <cellStyle name="_Row3 6" xfId="3544" xr:uid="{ADFCC428-3C45-4DDD-A2FB-7915D554E081}"/>
    <cellStyle name="_Row3 7" xfId="3617" xr:uid="{13799D8A-B3B3-4A38-95B4-3CDC067B3455}"/>
    <cellStyle name="_Row3 8" xfId="3550" xr:uid="{6E37FABF-B287-43A1-BEB6-D439FBFB71CC}"/>
    <cellStyle name="_Row3 9" xfId="3621" xr:uid="{319F7472-17CE-4943-B932-0F73F0D331B2}"/>
    <cellStyle name="_Row3_General Fund Cashflow" xfId="160" xr:uid="{FFF547B4-1CC6-4058-A4E5-21222AE1AA80}"/>
    <cellStyle name="_Row3_KPI" xfId="162" xr:uid="{F51A2684-87A8-4438-876C-1D30E0AEC1C8}"/>
    <cellStyle name="_Row4" xfId="43" xr:uid="{C4DFDFF4-7668-47BD-9EFE-7EC8EDBD4584}"/>
    <cellStyle name="_Row4 10" xfId="3558" xr:uid="{867F79A1-6677-4ED9-884E-74423CDB5395}"/>
    <cellStyle name="_Row4 11" xfId="3790" xr:uid="{44ACA93A-DC86-4C25-973B-1F6606033807}"/>
    <cellStyle name="_Row4 11 10" xfId="20812" xr:uid="{6F57A799-5F35-483D-8F5D-94DD7DAE3ABE}"/>
    <cellStyle name="_Row4 11 11" xfId="22338" xr:uid="{3C7497BA-7703-409A-8627-8B78E31B974C}"/>
    <cellStyle name="_Row4 11 2" xfId="4641" xr:uid="{54D6B06F-4159-498B-9FEA-F1F53F19047E}"/>
    <cellStyle name="_Row4 11 2 10" xfId="23041" xr:uid="{8FE90D62-6728-452F-A1B9-08152C0035C6}"/>
    <cellStyle name="_Row4 11 2 2" xfId="9590" xr:uid="{53A5E6E8-04DF-4C75-A80E-2C1C77964888}"/>
    <cellStyle name="_Row4 11 2 3" xfId="11425" xr:uid="{3508DA86-FE6C-494B-A236-5952E61B8ED4}"/>
    <cellStyle name="_Row4 11 2 4" xfId="13232" xr:uid="{27F2E192-F7B9-432F-AC57-F104EEA64C0D}"/>
    <cellStyle name="_Row4 11 2 5" xfId="14993" xr:uid="{AFBB0360-591D-48BA-A32B-98A4808A4EC8}"/>
    <cellStyle name="_Row4 11 2 6" xfId="16703" xr:uid="{22315DF4-BD96-4602-821F-CBFFACB18360}"/>
    <cellStyle name="_Row4 11 2 7" xfId="18367" xr:uid="{9577B3E3-7818-4E6F-B98C-11B88610EC91}"/>
    <cellStyle name="_Row4 11 2 8" xfId="19963" xr:uid="{0E892ABF-4270-4E81-8835-47CEA51823FC}"/>
    <cellStyle name="_Row4 11 2 9" xfId="21515" xr:uid="{C80E2173-D958-4EED-8177-48DBD3FA91B2}"/>
    <cellStyle name="_Row4 11 3" xfId="8783" xr:uid="{853002D7-FF6B-4074-B39C-EB5544391B69}"/>
    <cellStyle name="_Row4 11 4" xfId="10640" xr:uid="{2D503EB5-240F-4350-87B9-B3D7CCF533A3}"/>
    <cellStyle name="_Row4 11 5" xfId="12452" xr:uid="{2DD350D8-5A16-4D1D-ACB6-268DB0D136ED}"/>
    <cellStyle name="_Row4 11 6" xfId="14223" xr:uid="{AF30878A-2116-41A6-9BEF-8408FAC94793}"/>
    <cellStyle name="_Row4 11 7" xfId="15953" xr:uid="{397BC4D9-130A-48E5-A13E-5875919EC58F}"/>
    <cellStyle name="_Row4 11 8" xfId="17632" xr:uid="{5749704C-D1F4-4F90-B5EE-52BE98999E93}"/>
    <cellStyle name="_Row4 11 9" xfId="19239" xr:uid="{FC16A38B-4436-4197-88AC-89A90150BF60}"/>
    <cellStyle name="_Row4 12" xfId="4982" xr:uid="{9DA671D6-E3C9-49BD-9CE3-B1208C36196F}"/>
    <cellStyle name="_Row4 12 10" xfId="23381" xr:uid="{772EB422-1519-4FEC-8DD8-7B75BF20E805}"/>
    <cellStyle name="_Row4 12 2" xfId="9930" xr:uid="{388E6E91-4653-40AC-AFE9-0F1DB41B25AA}"/>
    <cellStyle name="_Row4 12 3" xfId="11765" xr:uid="{B80037A4-C6E0-4BFF-9264-77543E147955}"/>
    <cellStyle name="_Row4 12 4" xfId="13572" xr:uid="{D59004A4-1FF4-4650-AE31-C62653ADE7DF}"/>
    <cellStyle name="_Row4 12 5" xfId="15333" xr:uid="{5F8980D0-A8C1-4B62-B63E-E8B234D58B27}"/>
    <cellStyle name="_Row4 12 6" xfId="17043" xr:uid="{DF50D8EA-9509-4CD6-B3FC-F65953FB6882}"/>
    <cellStyle name="_Row4 12 7" xfId="18707" xr:uid="{5565A3BE-D5F1-46F4-9E24-B00041627ED3}"/>
    <cellStyle name="_Row4 12 8" xfId="20303" xr:uid="{70FF3F29-25ED-4447-A889-4C03A192233B}"/>
    <cellStyle name="_Row4 12 9" xfId="21855" xr:uid="{DC575BAF-A79B-4DCC-8128-53222562A07A}"/>
    <cellStyle name="_Row4 13" xfId="5685" xr:uid="{0ADAEF93-6C9E-46EF-A017-B207808C291B}"/>
    <cellStyle name="_Row4 14" xfId="7992" xr:uid="{09601C0E-6C11-4672-B85E-38CF3E9036F6}"/>
    <cellStyle name="_Row4 15" xfId="6191" xr:uid="{63394374-5647-42E2-8DA6-6D8C6A0E402E}"/>
    <cellStyle name="_Row4 16" xfId="8756" xr:uid="{F8AC4DE5-4961-43FE-8BAF-0C4C40217CB6}"/>
    <cellStyle name="_Row4 17" xfId="10615" xr:uid="{126472B4-A169-4A9A-B47F-0FAFC93581AB}"/>
    <cellStyle name="_Row4 18" xfId="12431" xr:uid="{7F5E1B3D-0E16-43C4-B47D-61C3EADC3B7A}"/>
    <cellStyle name="_Row4 19" xfId="6089" xr:uid="{B27D4C03-09FC-464F-B58C-68832B8F5425}"/>
    <cellStyle name="_Row4 2" xfId="68" xr:uid="{2788B0C0-076A-447C-8173-F72CAD8FACF4}"/>
    <cellStyle name="_Row4 2 10" xfId="10601" xr:uid="{CA8DCC1E-19B8-49B5-8EEE-B32BD624FD07}"/>
    <cellStyle name="_Row4 2 11" xfId="8113" xr:uid="{A695DAA3-9B76-4E28-A7DA-8AE7D006A1DA}"/>
    <cellStyle name="_Row4 2 12" xfId="20650" xr:uid="{60E36677-7E13-4A5E-9400-09956AD97F51}"/>
    <cellStyle name="_Row4 2 13" xfId="7717" xr:uid="{1759284B-9DA9-4889-A2BC-2D9242A3C41D}"/>
    <cellStyle name="_Row4 2 2" xfId="2863" xr:uid="{58851234-68E9-46AA-A367-5DFE773DE4AF}"/>
    <cellStyle name="_Row4 2 3" xfId="3797" xr:uid="{EA6052BD-F5CC-4C5A-A97E-64734F25E008}"/>
    <cellStyle name="_Row4 2 3 10" xfId="20819" xr:uid="{12BD35E3-EC37-40A2-8F02-A1530B634C16}"/>
    <cellStyle name="_Row4 2 3 11" xfId="22345" xr:uid="{E3DB9383-8CA1-45D0-BB83-1E6FD1F4CD7A}"/>
    <cellStyle name="_Row4 2 3 2" xfId="4635" xr:uid="{87509929-A957-46FE-9F9B-2D35B558D01A}"/>
    <cellStyle name="_Row4 2 3 2 10" xfId="23035" xr:uid="{A22F6B53-0E0C-406E-A825-165ABB0C82D4}"/>
    <cellStyle name="_Row4 2 3 2 2" xfId="9584" xr:uid="{A83E4F0E-84C7-4A68-BFCF-951DBBF6CF0C}"/>
    <cellStyle name="_Row4 2 3 2 3" xfId="11419" xr:uid="{7DE9A9A1-ABDE-45E1-8866-34C33A167149}"/>
    <cellStyle name="_Row4 2 3 2 4" xfId="13226" xr:uid="{57BA2AB4-AA72-4CDB-A6CC-062B942A6888}"/>
    <cellStyle name="_Row4 2 3 2 5" xfId="14987" xr:uid="{52FF8E2C-56DF-44FC-B40F-7A687F20ECBE}"/>
    <cellStyle name="_Row4 2 3 2 6" xfId="16697" xr:uid="{054A9519-729E-45DD-A62E-72CF9E093CA0}"/>
    <cellStyle name="_Row4 2 3 2 7" xfId="18361" xr:uid="{2096417C-EED1-4F4B-AF34-321083597A6F}"/>
    <cellStyle name="_Row4 2 3 2 8" xfId="19957" xr:uid="{C45A678F-4D2F-4FED-9636-E263F2E27AB7}"/>
    <cellStyle name="_Row4 2 3 2 9" xfId="21509" xr:uid="{5459AAAD-963B-4F18-AB91-D59F1EE5F121}"/>
    <cellStyle name="_Row4 2 3 3" xfId="8790" xr:uid="{DECD2404-A8ED-47F8-86D8-07832E148423}"/>
    <cellStyle name="_Row4 2 3 4" xfId="10647" xr:uid="{EA882CE6-730D-4190-B334-8EBF0865C3C6}"/>
    <cellStyle name="_Row4 2 3 5" xfId="12459" xr:uid="{BB1CAAB3-BDA8-477C-ACF5-500A9F0D8E18}"/>
    <cellStyle name="_Row4 2 3 6" xfId="14230" xr:uid="{BB154E37-2166-4425-A5B2-245FAC117983}"/>
    <cellStyle name="_Row4 2 3 7" xfId="15960" xr:uid="{EFADC0AA-D9A0-41E5-99FA-42D797249304}"/>
    <cellStyle name="_Row4 2 3 8" xfId="17639" xr:uid="{582B929E-FABB-4270-AF7F-C0F3B431FA8D}"/>
    <cellStyle name="_Row4 2 3 9" xfId="19246" xr:uid="{57BDB73E-8B65-4DFD-AAF1-13559D4E6715}"/>
    <cellStyle name="_Row4 2 4" xfId="4975" xr:uid="{BA3035F1-25E8-4C3F-997D-5D4452B7464E}"/>
    <cellStyle name="_Row4 2 4 10" xfId="23374" xr:uid="{D9F94DCD-DFC3-439C-B511-77CC75D0D03A}"/>
    <cellStyle name="_Row4 2 4 2" xfId="9923" xr:uid="{4481CD8F-0686-499A-ABF0-AB212E1B61E5}"/>
    <cellStyle name="_Row4 2 4 3" xfId="11758" xr:uid="{A42A57E7-492B-441D-806F-1DB10831DF27}"/>
    <cellStyle name="_Row4 2 4 4" xfId="13565" xr:uid="{98947F70-CE10-4A07-92E8-14FEFB591E5A}"/>
    <cellStyle name="_Row4 2 4 5" xfId="15326" xr:uid="{4E0A94F0-9DDC-4FC2-B114-0B24255A50A0}"/>
    <cellStyle name="_Row4 2 4 6" xfId="17036" xr:uid="{B32F9D73-78D8-4C22-9821-DBB7A1C547C9}"/>
    <cellStyle name="_Row4 2 4 7" xfId="18700" xr:uid="{A97F303B-27DE-4118-BCF3-D7846CC5B23E}"/>
    <cellStyle name="_Row4 2 4 8" xfId="20296" xr:uid="{7E5955E0-0466-4AC8-BD35-C8952D62ECDA}"/>
    <cellStyle name="_Row4 2 4 9" xfId="21848" xr:uid="{8C28AA44-89C4-479C-A89F-F226D494456A}"/>
    <cellStyle name="_Row4 2 5" xfId="5706" xr:uid="{AB91340C-BDEC-48A6-A895-07E0680B0630}"/>
    <cellStyle name="_Row4 2 6" xfId="7974" xr:uid="{4481B4BE-E2F4-4B05-BD15-147AC4E16EF0}"/>
    <cellStyle name="_Row4 2 7" xfId="6206" xr:uid="{28109638-A225-4DD0-991D-F2651D0475FC}"/>
    <cellStyle name="_Row4 2 8" xfId="7674" xr:uid="{F17F3F9F-E684-4FD6-BAFC-D0D490E6C1D2}"/>
    <cellStyle name="_Row4 2 9" xfId="8740" xr:uid="{1777061E-46DD-41E0-90BC-9A04DB9B638D}"/>
    <cellStyle name="_Row4 2_General Fund Cashflow" xfId="164" xr:uid="{70049507-228B-478F-AB8D-27BD21E0654A}"/>
    <cellStyle name="_Row4 20" xfId="14165" xr:uid="{95D4158E-4C47-4DB2-A27D-9CDD1BBFE6AA}"/>
    <cellStyle name="_Row4 21" xfId="15905" xr:uid="{5F76D00F-9DCC-41E5-8A85-01D0FF519E68}"/>
    <cellStyle name="_Row4 3" xfId="2862" xr:uid="{053E6972-A648-4E1B-8C93-1D218DD5593B}"/>
    <cellStyle name="_Row4 4" xfId="3534" xr:uid="{2927C30E-03EE-46EC-A9EB-9E4604A62845}"/>
    <cellStyle name="_Row4 5" xfId="3610" xr:uid="{72F40B15-9E0A-45E8-B120-894D6089BAAD}"/>
    <cellStyle name="_Row4 6" xfId="3542" xr:uid="{DABDA928-6A96-4F7B-83FF-3CE55D0F26C6}"/>
    <cellStyle name="_Row4 7" xfId="3616" xr:uid="{FB4B0314-493F-4C3A-B539-935CC526FBFE}"/>
    <cellStyle name="_Row4 8" xfId="3548" xr:uid="{055D5505-9264-4C8C-8476-D22CC971F57A}"/>
    <cellStyle name="_Row4 9" xfId="3620" xr:uid="{DFED1F51-E113-4B87-BA54-0636FF1D517B}"/>
    <cellStyle name="_Row4_General Fund Cashflow" xfId="163" xr:uid="{D1F647BD-D0F3-47F0-BCBA-EAAC8BD86171}"/>
    <cellStyle name="_Row4_KPI" xfId="165" xr:uid="{D56E17C9-0BE9-4CBA-8268-663F041F2357}"/>
    <cellStyle name="_Row5" xfId="44" xr:uid="{A71AD6DD-69DF-4D8A-BB7B-68B9A6D2A88A}"/>
    <cellStyle name="_Row5 10" xfId="3556" xr:uid="{FCC94B5D-4DA8-4F8F-A007-34BFE5523CC2}"/>
    <cellStyle name="_Row5 11" xfId="3791" xr:uid="{5583FCDC-0219-44DE-8820-F1DB1E5BED6A}"/>
    <cellStyle name="_Row5 11 10" xfId="20813" xr:uid="{2E9C7119-5BBD-48FD-943E-46EE1C9FA3A4}"/>
    <cellStyle name="_Row5 11 11" xfId="22339" xr:uid="{19C7BAFF-7BD8-4344-8386-FDD524F38E9A}"/>
    <cellStyle name="_Row5 11 2" xfId="4640" xr:uid="{1E0F4E5F-3E91-4B0E-BBA3-679E0F1AFB78}"/>
    <cellStyle name="_Row5 11 2 10" xfId="23040" xr:uid="{7DAB75CF-ED22-45DF-8777-E381B75B7BB5}"/>
    <cellStyle name="_Row5 11 2 2" xfId="9589" xr:uid="{F1168C3A-417B-4B7E-A9E2-A7D8CF629653}"/>
    <cellStyle name="_Row5 11 2 3" xfId="11424" xr:uid="{7C52DB70-E300-4964-B7FF-C048F56C643B}"/>
    <cellStyle name="_Row5 11 2 4" xfId="13231" xr:uid="{D7CBD73C-ADB5-41C2-B17C-C507F726C558}"/>
    <cellStyle name="_Row5 11 2 5" xfId="14992" xr:uid="{CE344A3D-8FC3-4A0F-AC84-7CB97A7FF65C}"/>
    <cellStyle name="_Row5 11 2 6" xfId="16702" xr:uid="{969E52E1-9F30-4060-BF8B-04B04DFBDFF2}"/>
    <cellStyle name="_Row5 11 2 7" xfId="18366" xr:uid="{F7ED45C9-B897-415F-84CC-0F14CDDD7EAA}"/>
    <cellStyle name="_Row5 11 2 8" xfId="19962" xr:uid="{C91F7284-0D88-490B-A8F7-665861F1C4D2}"/>
    <cellStyle name="_Row5 11 2 9" xfId="21514" xr:uid="{661CB17D-5E1B-4842-8F05-A35A97A5D838}"/>
    <cellStyle name="_Row5 11 3" xfId="8784" xr:uid="{8AC2CE79-C1D8-4602-A3C4-1D684C227121}"/>
    <cellStyle name="_Row5 11 4" xfId="10641" xr:uid="{13DD8D27-A18E-4A0A-A4A8-1EBED5B65740}"/>
    <cellStyle name="_Row5 11 5" xfId="12453" xr:uid="{3056CAB5-7C27-49DC-BFC5-3EF3AB946DF1}"/>
    <cellStyle name="_Row5 11 6" xfId="14224" xr:uid="{09C09889-E369-4223-BB26-90D05F8B92D7}"/>
    <cellStyle name="_Row5 11 7" xfId="15954" xr:uid="{8264B490-322A-4599-8D38-1B9A60423142}"/>
    <cellStyle name="_Row5 11 8" xfId="17633" xr:uid="{4CBB04BA-4B64-4BC3-8D02-C5A828D16AEC}"/>
    <cellStyle name="_Row5 11 9" xfId="19240" xr:uid="{1D822AA7-BDBA-4C00-A2C5-7E33CF50BAC2}"/>
    <cellStyle name="_Row5 12" xfId="4981" xr:uid="{7950DBF1-F082-4E91-8C15-730CAB833B68}"/>
    <cellStyle name="_Row5 12 10" xfId="23380" xr:uid="{BB286EEA-BF93-403D-8C93-060E1DBD8492}"/>
    <cellStyle name="_Row5 12 2" xfId="9929" xr:uid="{C9C46D6D-5717-42CF-96A0-1E36E329EC6C}"/>
    <cellStyle name="_Row5 12 3" xfId="11764" xr:uid="{86D83637-2299-4FAC-BD94-6316A7274493}"/>
    <cellStyle name="_Row5 12 4" xfId="13571" xr:uid="{017CDEEF-9383-4266-B86E-E1F7105EC5D5}"/>
    <cellStyle name="_Row5 12 5" xfId="15332" xr:uid="{7EC8D3FF-7D4F-4263-BBDE-6ECB2A338C3F}"/>
    <cellStyle name="_Row5 12 6" xfId="17042" xr:uid="{DABFC03D-EA10-43BC-8B7A-33E8BCBDAED5}"/>
    <cellStyle name="_Row5 12 7" xfId="18706" xr:uid="{F71305FB-D1A7-4729-891E-271853920DC0}"/>
    <cellStyle name="_Row5 12 8" xfId="20302" xr:uid="{CE4C7AA2-E430-4077-AD41-AFD731925F12}"/>
    <cellStyle name="_Row5 12 9" xfId="21854" xr:uid="{CFDC57D4-AC0E-4E08-A4C1-BDA9ED2ED883}"/>
    <cellStyle name="_Row5 13" xfId="5686" xr:uid="{2F0F9236-E5B9-409B-AEC4-448A38F8C437}"/>
    <cellStyle name="_Row5 14" xfId="7991" xr:uid="{FBDB22FD-CA67-44E5-9B5D-9DC7391A36AC}"/>
    <cellStyle name="_Row5 15" xfId="6192" xr:uid="{3BA2BF25-560D-4DFA-8FBF-070F3FDDF528}"/>
    <cellStyle name="_Row5 16" xfId="7681" xr:uid="{B701F770-B03C-4A08-99EC-30D4B6040F03}"/>
    <cellStyle name="_Row5 17" xfId="8702" xr:uid="{D98A0399-A387-46C0-A374-3FF780808235}"/>
    <cellStyle name="_Row5 18" xfId="10565" xr:uid="{045C8D56-8DEE-407E-A4EB-87D004A8D6DE}"/>
    <cellStyle name="_Row5 19" xfId="13974" xr:uid="{0D8AC79D-78ED-4838-8C1E-04F79CB83291}"/>
    <cellStyle name="_Row5 2" xfId="69" xr:uid="{A79D5EC0-C80A-4B13-8746-787A35D9F087}"/>
    <cellStyle name="_Row5 2 10" xfId="12054" xr:uid="{CE31EBC5-4380-4078-BE98-2EA81AD571E5}"/>
    <cellStyle name="_Row5 2 11" xfId="6124" xr:uid="{36E56293-3C78-4ED2-ABA1-B49C8DA3D347}"/>
    <cellStyle name="_Row5 2 12" xfId="19754" xr:uid="{76B1018B-949B-4F98-BC25-9CDD1A201703}"/>
    <cellStyle name="_Row5 2 13" xfId="7688" xr:uid="{9BC76943-2B77-4689-8DFF-1616915AEACD}"/>
    <cellStyle name="_Row5 2 2" xfId="2865" xr:uid="{27005687-5DF2-41DB-95A3-859F2C193ADE}"/>
    <cellStyle name="_Row5 2 3" xfId="3798" xr:uid="{915805A1-B800-4AB0-8C17-F19950537696}"/>
    <cellStyle name="_Row5 2 3 10" xfId="20820" xr:uid="{A1201BF1-252E-4B34-8858-C51EAA46471B}"/>
    <cellStyle name="_Row5 2 3 11" xfId="22346" xr:uid="{4A42CF80-4F8B-4921-890B-9C586415F464}"/>
    <cellStyle name="_Row5 2 3 2" xfId="4634" xr:uid="{53255B56-C159-4E42-98AF-969198656FA6}"/>
    <cellStyle name="_Row5 2 3 2 10" xfId="23034" xr:uid="{3C62B061-3CFB-48EC-BAC9-430A08A23054}"/>
    <cellStyle name="_Row5 2 3 2 2" xfId="9583" xr:uid="{DDB53481-6DCA-4505-9BBB-8CE7FDC2E5F8}"/>
    <cellStyle name="_Row5 2 3 2 3" xfId="11418" xr:uid="{8A591E4D-7B49-492F-908C-9A2E10E50D9D}"/>
    <cellStyle name="_Row5 2 3 2 4" xfId="13225" xr:uid="{0437DE41-2EE8-4FF8-8E03-44B416451174}"/>
    <cellStyle name="_Row5 2 3 2 5" xfId="14986" xr:uid="{90468F47-22E8-4BA1-832A-DA13DE15E10A}"/>
    <cellStyle name="_Row5 2 3 2 6" xfId="16696" xr:uid="{F09A0A11-D9F4-4D94-B1D4-DB8B09658145}"/>
    <cellStyle name="_Row5 2 3 2 7" xfId="18360" xr:uid="{8901C549-96F7-4724-9EA1-4C037A9999D3}"/>
    <cellStyle name="_Row5 2 3 2 8" xfId="19956" xr:uid="{B9FFEAA7-D2C4-4067-9E4F-80EA1162EB7A}"/>
    <cellStyle name="_Row5 2 3 2 9" xfId="21508" xr:uid="{0CE9A886-A36C-4B83-87A6-9C5343FF1240}"/>
    <cellStyle name="_Row5 2 3 3" xfId="8791" xr:uid="{61760726-3AD9-43D5-8D85-14243500B2C7}"/>
    <cellStyle name="_Row5 2 3 4" xfId="10648" xr:uid="{0B4CF54B-818A-41BF-B52A-ADEA04D7787F}"/>
    <cellStyle name="_Row5 2 3 5" xfId="12460" xr:uid="{2B18D56D-FCFE-406C-A0C5-5A6D73038746}"/>
    <cellStyle name="_Row5 2 3 6" xfId="14231" xr:uid="{1627FC64-CA05-478C-8E61-56CF57323A49}"/>
    <cellStyle name="_Row5 2 3 7" xfId="15961" xr:uid="{1CB983BF-7050-4A09-95A0-444675D469A0}"/>
    <cellStyle name="_Row5 2 3 8" xfId="17640" xr:uid="{29355B54-113A-484D-A0BD-6F9EA5393C03}"/>
    <cellStyle name="_Row5 2 3 9" xfId="19247" xr:uid="{4BEAF978-9560-4AA2-BE8A-0EF90912EC6E}"/>
    <cellStyle name="_Row5 2 4" xfId="4974" xr:uid="{1FC833E9-8052-4172-8595-D69CE77D86E6}"/>
    <cellStyle name="_Row5 2 4 10" xfId="23373" xr:uid="{A884F3BE-D937-4ADB-8546-5ACF9088BE3D}"/>
    <cellStyle name="_Row5 2 4 2" xfId="9922" xr:uid="{AA36C500-C808-4BB0-AAE2-E4EC0860D2DB}"/>
    <cellStyle name="_Row5 2 4 3" xfId="11757" xr:uid="{9551E9D2-C0B5-42C5-BB98-68EC8F9922F6}"/>
    <cellStyle name="_Row5 2 4 4" xfId="13564" xr:uid="{52FD9F45-C4D3-4C42-AA1B-1317C6D48A2E}"/>
    <cellStyle name="_Row5 2 4 5" xfId="15325" xr:uid="{5ACD543F-EDDB-4E5B-BBA1-E110884B48A4}"/>
    <cellStyle name="_Row5 2 4 6" xfId="17035" xr:uid="{CCD53DC6-DC73-4C5B-9BC4-E399F9383DFB}"/>
    <cellStyle name="_Row5 2 4 7" xfId="18699" xr:uid="{21133077-B42B-490E-8A7D-5A949102CF65}"/>
    <cellStyle name="_Row5 2 4 8" xfId="20295" xr:uid="{220909FE-2AD9-40B8-ACC9-0BDAFCCE8FB3}"/>
    <cellStyle name="_Row5 2 4 9" xfId="21847" xr:uid="{3747E190-0196-4A3B-8647-99B5D3D397F4}"/>
    <cellStyle name="_Row5 2 5" xfId="5707" xr:uid="{2183F1C9-A673-4A29-87D6-740E254FE516}"/>
    <cellStyle name="_Row5 2 6" xfId="5674" xr:uid="{8782C048-01DF-4F8E-B4C7-356526E965CA}"/>
    <cellStyle name="_Row5 2 7" xfId="8000" xr:uid="{4B0B016B-6C6B-4D03-A476-A59BD6AF7B76}"/>
    <cellStyle name="_Row5 2 8" xfId="6187" xr:uid="{7B1B0BBF-DAE2-479D-9F77-C63B139675EF}"/>
    <cellStyle name="_Row5 2 9" xfId="10221" xr:uid="{25C9D1EF-2DBC-47F3-80AC-4CD320DE56B7}"/>
    <cellStyle name="_Row5 2_General Fund Cashflow" xfId="167" xr:uid="{06542D13-79B0-4782-91EE-4DC382A7CC36}"/>
    <cellStyle name="_Row5 20" xfId="15944" xr:uid="{0710C748-2BEC-4C9F-ADFA-1C575F3D0BAC}"/>
    <cellStyle name="_Row5 21" xfId="16482" xr:uid="{5F54ED96-DDFD-485C-89F5-EBA59AAAC605}"/>
    <cellStyle name="_Row5 3" xfId="2864" xr:uid="{4421D28A-B7F3-47D4-BBF4-E4DEA411FC84}"/>
    <cellStyle name="_Row5 4" xfId="3532" xr:uid="{A46596FE-990C-434D-AAE5-B95A74317F3D}"/>
    <cellStyle name="_Row5 5" xfId="3608" xr:uid="{856839A9-FC81-452D-8331-F16592A3196D}"/>
    <cellStyle name="_Row5 6" xfId="3540" xr:uid="{E233AAE7-EEFA-4967-8903-62F7BBF4B95B}"/>
    <cellStyle name="_Row5 7" xfId="3615" xr:uid="{407B7F99-31E7-4EE7-B1F1-C42BB4D0791B}"/>
    <cellStyle name="_Row5 8" xfId="3547" xr:uid="{EB6F02F9-52B8-49E3-B926-C0C172381D83}"/>
    <cellStyle name="_Row5 9" xfId="3619" xr:uid="{A0215513-BBC0-4589-A3C4-B52581506D8B}"/>
    <cellStyle name="_Row5_Cap Prog Res" xfId="168" xr:uid="{2CDEB3ED-EC67-48E9-92BD-0C2555181EAD}"/>
    <cellStyle name="_Row5_Extra operating expenses" xfId="169" xr:uid="{EDED9F5A-C289-4345-AC28-9470772A24E8}"/>
    <cellStyle name="_Row5_Extra operating expenses_Sheet2" xfId="170" xr:uid="{54B6C78B-3EAF-4C2F-B036-B5546D3D6529}"/>
    <cellStyle name="_Row5_General Fund Cashflow" xfId="166" xr:uid="{36FD580D-695E-4AD5-9D32-0B74591A7486}"/>
    <cellStyle name="_Row5_KPI" xfId="171" xr:uid="{D980E1D6-B2E5-4CE1-B80A-AE4B558238FC}"/>
    <cellStyle name="_Row5_Sheet2" xfId="172" xr:uid="{DD644430-5FBC-4C5E-9F9B-0D16863B0FE9}"/>
    <cellStyle name="_Row6" xfId="45" xr:uid="{F24C7A02-FC49-4057-B4B1-5C3E2A4C2626}"/>
    <cellStyle name="_Row6 10" xfId="3546" xr:uid="{42D50920-DA67-4198-BFFF-DC09CBF32FD7}"/>
    <cellStyle name="_Row6 11" xfId="3792" xr:uid="{3EDEDFA8-0F3C-4A8C-A434-9B2EDFB2666F}"/>
    <cellStyle name="_Row6 11 10" xfId="20814" xr:uid="{67BAFD67-A991-450B-AD44-57CFC5E81F7C}"/>
    <cellStyle name="_Row6 11 11" xfId="22340" xr:uid="{CBDC28AA-CE32-44D1-9A65-C063AB09C0B5}"/>
    <cellStyle name="_Row6 11 2" xfId="4639" xr:uid="{F3F2C6DE-7361-4397-B2C9-62435C2E1855}"/>
    <cellStyle name="_Row6 11 2 10" xfId="23039" xr:uid="{D3B0CFF4-889E-4114-826F-CA2F8071071F}"/>
    <cellStyle name="_Row6 11 2 2" xfId="9588" xr:uid="{BCA8CA82-1458-4D6A-9008-B0B3F2296F3B}"/>
    <cellStyle name="_Row6 11 2 3" xfId="11423" xr:uid="{8BEE4878-4555-47B5-8D8C-A2D3C21783AF}"/>
    <cellStyle name="_Row6 11 2 4" xfId="13230" xr:uid="{06C7E2F9-B6CA-422B-87FE-239456D23904}"/>
    <cellStyle name="_Row6 11 2 5" xfId="14991" xr:uid="{27260B87-01B9-4E55-96A2-C8C9CEDB7B8F}"/>
    <cellStyle name="_Row6 11 2 6" xfId="16701" xr:uid="{32EE73BD-9130-4C7D-AC97-5B890B538D80}"/>
    <cellStyle name="_Row6 11 2 7" xfId="18365" xr:uid="{8CA434BC-258D-4896-A99F-A808495A4025}"/>
    <cellStyle name="_Row6 11 2 8" xfId="19961" xr:uid="{1B8E891A-0114-4605-9515-114349451FF9}"/>
    <cellStyle name="_Row6 11 2 9" xfId="21513" xr:uid="{907EEF28-1B46-472E-872E-28E177E3A2C8}"/>
    <cellStyle name="_Row6 11 3" xfId="8785" xr:uid="{BBDFED27-46B7-4C6D-83C7-58C83FE2BF2C}"/>
    <cellStyle name="_Row6 11 4" xfId="10642" xr:uid="{39958857-6F7D-4D78-9DD5-8F5A502CECFF}"/>
    <cellStyle name="_Row6 11 5" xfId="12454" xr:uid="{5DD4BA12-37CF-405A-B2D2-0399ACCACA99}"/>
    <cellStyle name="_Row6 11 6" xfId="14225" xr:uid="{09AC6680-E1E6-44CC-A00C-FB165A69D42D}"/>
    <cellStyle name="_Row6 11 7" xfId="15955" xr:uid="{5B4E90B8-9DFF-4505-A4FB-EB34BE084E4D}"/>
    <cellStyle name="_Row6 11 8" xfId="17634" xr:uid="{46D7BFDE-1080-48DD-A895-5CF83D627AD3}"/>
    <cellStyle name="_Row6 11 9" xfId="19241" xr:uid="{98A1CBEA-7AB5-4C01-8907-917B2DF4749C}"/>
    <cellStyle name="_Row6 12" xfId="4980" xr:uid="{7D41FCE6-FDC7-406B-82B3-E8449151FCDE}"/>
    <cellStyle name="_Row6 12 10" xfId="23379" xr:uid="{0318D9E1-F98B-4E95-8779-A31CEFFEC88D}"/>
    <cellStyle name="_Row6 12 2" xfId="9928" xr:uid="{9864B0F2-DB29-4DEB-8DE7-3F24CDDEACE4}"/>
    <cellStyle name="_Row6 12 3" xfId="11763" xr:uid="{59AF5F8D-2C9F-4C14-8364-68CE86F4C153}"/>
    <cellStyle name="_Row6 12 4" xfId="13570" xr:uid="{3599D4CC-6A02-4F2C-8484-E675CF0FD454}"/>
    <cellStyle name="_Row6 12 5" xfId="15331" xr:uid="{8B9F1966-7B2D-4980-9652-FCBC5F6BB258}"/>
    <cellStyle name="_Row6 12 6" xfId="17041" xr:uid="{2D18F43A-2ED3-4089-85BD-AF119921182B}"/>
    <cellStyle name="_Row6 12 7" xfId="18705" xr:uid="{8C4E2753-C9AA-4A3D-9466-EA160E364F19}"/>
    <cellStyle name="_Row6 12 8" xfId="20301" xr:uid="{666BA5DE-A744-46D7-885B-79D57ED0FD56}"/>
    <cellStyle name="_Row6 12 9" xfId="21853" xr:uid="{12AA908E-231B-4A8C-86DF-A516725FA477}"/>
    <cellStyle name="_Row6 13" xfId="5687" xr:uid="{CE5F25E6-F471-47F3-A01B-8E554CB1634B}"/>
    <cellStyle name="_Row6 14" xfId="7990" xr:uid="{9864862D-B3C5-4285-865A-EA9C2EAD81EF}"/>
    <cellStyle name="_Row6 15" xfId="6193" xr:uid="{B2C70EF7-B4CB-4F4B-8076-5AFFB1D21ED4}"/>
    <cellStyle name="_Row6 16" xfId="8326" xr:uid="{09F130A6-2223-41DE-9B12-562DFFFB4629}"/>
    <cellStyle name="_Row6 17" xfId="5934" xr:uid="{4CECD3E5-DA16-44CF-9E20-241E092A3527}"/>
    <cellStyle name="_Row6 18" xfId="8540" xr:uid="{48F3353D-5343-4283-BA40-189C062C4324}"/>
    <cellStyle name="_Row6 19" xfId="12389" xr:uid="{182C4AB6-7F8A-4CD5-8A04-B035166FD981}"/>
    <cellStyle name="_Row6 2" xfId="70" xr:uid="{0A2C6A2F-A928-480D-B657-327676362096}"/>
    <cellStyle name="_Row6 2 2" xfId="2867" xr:uid="{BDAF6938-9C9B-40B7-A141-DED056E57AC7}"/>
    <cellStyle name="_Row6 2_General Fund Cashflow" xfId="174" xr:uid="{552FAB9F-630A-4574-A484-173AE8B12749}"/>
    <cellStyle name="_Row6 20" xfId="14166" xr:uid="{1BB2152B-F4AF-4246-ACA1-AA4D62FDCCC1}"/>
    <cellStyle name="_Row6 21" xfId="13847" xr:uid="{1B7D33BD-E2B2-4EDD-9F04-FE62A65D1F2F}"/>
    <cellStyle name="_Row6 3" xfId="2866" xr:uid="{D411BA14-AE3D-4E6F-AC40-7EC14FCAD5B4}"/>
    <cellStyle name="_Row6 4" xfId="3527" xr:uid="{1AB589E5-0A55-4029-807E-B8FD00C33BF7}"/>
    <cellStyle name="_Row6 5" xfId="3604" xr:uid="{FE9A6B73-C33A-4C5C-B529-32E9233C161D}"/>
    <cellStyle name="_Row6 6" xfId="3533" xr:uid="{5BD1DE0D-A217-470C-A9C8-FEA375DC4741}"/>
    <cellStyle name="_Row6 7" xfId="3609" xr:uid="{C63029B3-2F3E-4DAD-8C75-3CCE5A214033}"/>
    <cellStyle name="_Row6 8" xfId="3541" xr:uid="{0E6C63E7-9271-4F2D-BD76-1893162F52F2}"/>
    <cellStyle name="_Row6 9" xfId="3614" xr:uid="{ACE722F8-52E5-4065-8C61-BF8D29536DB6}"/>
    <cellStyle name="_Row6_Cap Prog Res" xfId="175" xr:uid="{42BB7DBD-B5DC-464C-96F4-5F68DCD2CAAB}"/>
    <cellStyle name="_Row6_Extra operating expenses" xfId="176" xr:uid="{383186B4-C80A-444F-9C2F-5807E8852CE0}"/>
    <cellStyle name="_Row6_Extra operating expenses_Sheet2" xfId="177" xr:uid="{D3C6C864-F256-4528-BFF4-DABD71A92C9F}"/>
    <cellStyle name="_Row6_General Fund Cashflow" xfId="173" xr:uid="{CBE6AB7D-DA32-470C-87DB-4677C134F1A9}"/>
    <cellStyle name="_Row6_KPI" xfId="178" xr:uid="{EBE52ABF-9BB7-4612-A5C5-AE0A2CDCA0FF}"/>
    <cellStyle name="_Row6_Sheet2" xfId="179" xr:uid="{58058CAE-4CDC-4E7F-841F-F12863E0A2C6}"/>
    <cellStyle name="_Row7" xfId="46" xr:uid="{E94BD0B9-DBD4-4852-93F7-6D275E131F7D}"/>
    <cellStyle name="_Row7 10" xfId="3606" xr:uid="{1B781EAA-AD37-4F67-AF7B-BDC7046A16A9}"/>
    <cellStyle name="_Row7 11" xfId="3793" xr:uid="{FC969601-1CB6-4508-B33F-B178DB8F1086}"/>
    <cellStyle name="_Row7 11 10" xfId="20815" xr:uid="{D6C1EC8F-2EBA-4B56-8BEC-555D3D5698B5}"/>
    <cellStyle name="_Row7 11 11" xfId="22341" xr:uid="{C55503B7-AF1D-4E83-AD88-36811B5608E4}"/>
    <cellStyle name="_Row7 11 2" xfId="5017" xr:uid="{EF21E31C-ABF8-4888-8E59-F5747675C674}"/>
    <cellStyle name="_Row7 11 2 10" xfId="23415" xr:uid="{73291485-8220-497D-BC59-6D65B54B6C47}"/>
    <cellStyle name="_Row7 11 2 2" xfId="9965" xr:uid="{6B05760C-60E8-424B-8738-2BBBFE698175}"/>
    <cellStyle name="_Row7 11 2 3" xfId="11799" xr:uid="{3BE3CE0B-983F-4826-9E0E-D08676B19156}"/>
    <cellStyle name="_Row7 11 2 4" xfId="13606" xr:uid="{8F1BCC67-1F03-45BA-8F90-5EC55BFD228F}"/>
    <cellStyle name="_Row7 11 2 5" xfId="15367" xr:uid="{148C0440-3B9F-4A50-BBA5-DCDFABEC53B8}"/>
    <cellStyle name="_Row7 11 2 6" xfId="17077" xr:uid="{898C37BF-24E4-4912-852D-E9DEEA611BFA}"/>
    <cellStyle name="_Row7 11 2 7" xfId="18741" xr:uid="{ADCC59E0-B35E-4865-A5B9-325307D1758C}"/>
    <cellStyle name="_Row7 11 2 8" xfId="20337" xr:uid="{B50A347F-36A8-48CC-988E-D3D014BAED05}"/>
    <cellStyle name="_Row7 11 2 9" xfId="21889" xr:uid="{727ACC5D-50CF-4E49-88BC-A5920CCA4B26}"/>
    <cellStyle name="_Row7 11 3" xfId="8786" xr:uid="{AB52512C-3D4F-47CC-B8C1-D1D4F16FFC26}"/>
    <cellStyle name="_Row7 11 4" xfId="10643" xr:uid="{54B78C7A-65C9-414C-A5EE-3AEA94E4ECAB}"/>
    <cellStyle name="_Row7 11 5" xfId="12455" xr:uid="{1F41E571-D654-4BF6-B848-4FB7A05CC611}"/>
    <cellStyle name="_Row7 11 6" xfId="14226" xr:uid="{17BD2B90-2599-4CAD-B80B-A873696D0B33}"/>
    <cellStyle name="_Row7 11 7" xfId="15956" xr:uid="{A94F16AE-D65E-4B77-BA2C-D0F9FCCD3188}"/>
    <cellStyle name="_Row7 11 8" xfId="17635" xr:uid="{E4A7F598-744F-497D-922E-BBE6B08FD767}"/>
    <cellStyle name="_Row7 11 9" xfId="19242" xr:uid="{B56A9377-F36C-402B-BE5B-37A3EDAE965E}"/>
    <cellStyle name="_Row7 12" xfId="4979" xr:uid="{7ED8D7AB-4DAC-4253-9071-D1E36A50DC89}"/>
    <cellStyle name="_Row7 12 10" xfId="23378" xr:uid="{F23D4D00-D132-4FF4-89DD-186DD7357E28}"/>
    <cellStyle name="_Row7 12 2" xfId="9927" xr:uid="{8556E672-0B4E-42CB-9243-634495BB9F71}"/>
    <cellStyle name="_Row7 12 3" xfId="11762" xr:uid="{9DA1DB09-6B6E-4FBC-86D7-4E9AB090ABFB}"/>
    <cellStyle name="_Row7 12 4" xfId="13569" xr:uid="{8EA6FF04-2769-4649-AA1B-81EC645B5E70}"/>
    <cellStyle name="_Row7 12 5" xfId="15330" xr:uid="{5E853250-8654-42D8-A769-70C42967BCE8}"/>
    <cellStyle name="_Row7 12 6" xfId="17040" xr:uid="{7621AED8-ABC4-4965-BC50-CD2385681D0C}"/>
    <cellStyle name="_Row7 12 7" xfId="18704" xr:uid="{ABB1D14B-9E8D-4243-B423-5C563AC78858}"/>
    <cellStyle name="_Row7 12 8" xfId="20300" xr:uid="{BFA0AB3E-3078-45A3-8D39-5AF036F679BC}"/>
    <cellStyle name="_Row7 12 9" xfId="21852" xr:uid="{771BCDA0-52F5-4959-A937-C290757ED980}"/>
    <cellStyle name="_Row7 13" xfId="5688" xr:uid="{6C25939E-20EB-41ED-B354-8C732EABA115}"/>
    <cellStyle name="_Row7 14" xfId="7989" xr:uid="{BBE42849-5BEE-4832-997E-A629AB42DBA3}"/>
    <cellStyle name="_Row7 15" xfId="6194" xr:uid="{7D6085BB-4FD6-4D3E-81BC-EE9BB98F1A6A}"/>
    <cellStyle name="_Row7 16" xfId="8029" xr:uid="{8D0D9C47-C3F4-4DA5-928F-C9305A73A170}"/>
    <cellStyle name="_Row7 17" xfId="6166" xr:uid="{94BA8CD0-2B2E-483D-8990-A9ED8C9DEFA5}"/>
    <cellStyle name="_Row7 18" xfId="7686" xr:uid="{B215FE3E-4004-4349-AF84-89DBC602BE9F}"/>
    <cellStyle name="_Row7 19" xfId="8112" xr:uid="{DCEB861A-B04F-466B-A317-48083539A7D8}"/>
    <cellStyle name="_Row7 2" xfId="71" xr:uid="{7812A4F8-3B66-4F11-A31E-5A183774890B}"/>
    <cellStyle name="_Row7 2 10" xfId="17314" xr:uid="{5B18D316-27A6-40E7-9EE0-C28D3C668698}"/>
    <cellStyle name="_Row7 2 11" xfId="14171" xr:uid="{F54DB856-E549-4D5D-9F97-510B27C49E85}"/>
    <cellStyle name="_Row7 2 12" xfId="20559" xr:uid="{EEF57283-62EE-44C6-A0C0-2B1267729072}"/>
    <cellStyle name="_Row7 2 13" xfId="22118" xr:uid="{A868CC8C-9129-4D46-AFEB-E7D3D2E769CD}"/>
    <cellStyle name="_Row7 2 2" xfId="2869" xr:uid="{F6465D61-CAE5-4625-BFCA-0D099378C864}"/>
    <cellStyle name="_Row7 2 3" xfId="3799" xr:uid="{0968E777-50FA-4283-A029-77D5D2B2E024}"/>
    <cellStyle name="_Row7 2 3 10" xfId="20821" xr:uid="{3221F8F6-A910-4362-85C7-98F58E079E15}"/>
    <cellStyle name="_Row7 2 3 11" xfId="22347" xr:uid="{0CDC0664-89D5-4039-A6DA-EBA09DEB9011}"/>
    <cellStyle name="_Row7 2 3 2" xfId="5016" xr:uid="{D853C0D8-F139-4E69-8236-2F4293A53785}"/>
    <cellStyle name="_Row7 2 3 2 10" xfId="23414" xr:uid="{3CC0897B-C779-40F0-BAE1-CEC135E78452}"/>
    <cellStyle name="_Row7 2 3 2 2" xfId="9964" xr:uid="{62A4554D-F80F-4247-8C9E-1E2B0106CD5C}"/>
    <cellStyle name="_Row7 2 3 2 3" xfId="11798" xr:uid="{B1E2100C-7B67-4126-B441-BA5BB0AA732E}"/>
    <cellStyle name="_Row7 2 3 2 4" xfId="13605" xr:uid="{7B52AA0D-44B2-4C5B-8C0C-2BBA1CA5533C}"/>
    <cellStyle name="_Row7 2 3 2 5" xfId="15366" xr:uid="{4C22CC24-1A79-4095-A59F-5702A9168D7D}"/>
    <cellStyle name="_Row7 2 3 2 6" xfId="17076" xr:uid="{AF75DA84-0E89-47E4-8B7F-077E0D7CF5A4}"/>
    <cellStyle name="_Row7 2 3 2 7" xfId="18740" xr:uid="{8584DD61-BB3B-4FA2-B5F5-62A113A86120}"/>
    <cellStyle name="_Row7 2 3 2 8" xfId="20336" xr:uid="{F638D745-BCCB-429B-A502-530FC7FE978B}"/>
    <cellStyle name="_Row7 2 3 2 9" xfId="21888" xr:uid="{EDF6538A-F1C7-4A8D-8ADF-8354371D22AB}"/>
    <cellStyle name="_Row7 2 3 3" xfId="8792" xr:uid="{8C7DAFE8-754F-42D0-B237-0519E62C646E}"/>
    <cellStyle name="_Row7 2 3 4" xfId="10649" xr:uid="{0A8B8EE0-068D-431F-AC3B-E67F27875AE6}"/>
    <cellStyle name="_Row7 2 3 5" xfId="12461" xr:uid="{548360D7-894F-4E7F-AAC4-27755C7766CA}"/>
    <cellStyle name="_Row7 2 3 6" xfId="14232" xr:uid="{E310D718-5758-4B31-BD0D-4757F627B438}"/>
    <cellStyle name="_Row7 2 3 7" xfId="15962" xr:uid="{0B4C3032-7A9F-4F5B-BD5B-C8177CD6EDF5}"/>
    <cellStyle name="_Row7 2 3 8" xfId="17641" xr:uid="{AC0027E5-E4EF-4847-8950-B4CA582D1109}"/>
    <cellStyle name="_Row7 2 3 9" xfId="19248" xr:uid="{18937C7D-B58B-4A7C-AA66-1F68783FF3E7}"/>
    <cellStyle name="_Row7 2 4" xfId="4973" xr:uid="{3FED1F3B-C84F-452F-9EC2-66FC086EDC0B}"/>
    <cellStyle name="_Row7 2 4 10" xfId="23372" xr:uid="{6152A820-1E9E-428E-8F79-CDD87FDE0ADA}"/>
    <cellStyle name="_Row7 2 4 2" xfId="9921" xr:uid="{B508ED49-DF96-487B-B24E-EAB6AE7E0BD8}"/>
    <cellStyle name="_Row7 2 4 3" xfId="11756" xr:uid="{67D02B59-F21B-4133-9495-7A371A10547C}"/>
    <cellStyle name="_Row7 2 4 4" xfId="13563" xr:uid="{25502976-64F1-4716-8E8E-D350C9B23299}"/>
    <cellStyle name="_Row7 2 4 5" xfId="15324" xr:uid="{BF77CF51-ECDF-4AB7-9706-BCF411A32921}"/>
    <cellStyle name="_Row7 2 4 6" xfId="17034" xr:uid="{16AE72B0-F53D-4E5F-B55E-BC7009005E2B}"/>
    <cellStyle name="_Row7 2 4 7" xfId="18698" xr:uid="{E0285A91-672E-47EA-91DD-03AF4E55ED1E}"/>
    <cellStyle name="_Row7 2 4 8" xfId="20294" xr:uid="{CD2A4F23-78CE-4025-BCE6-19C37C89E5AC}"/>
    <cellStyle name="_Row7 2 4 9" xfId="21846" xr:uid="{BFB547E3-6415-48BE-8253-C5F6419CE9A3}"/>
    <cellStyle name="_Row7 2 5" xfId="5709" xr:uid="{65616B32-C6E6-4F8D-9E33-8562C7CD9E1B}"/>
    <cellStyle name="_Row7 2 6" xfId="10209" xr:uid="{45C3F642-C32C-41D6-BABE-F8CD4232732F}"/>
    <cellStyle name="_Row7 2 7" xfId="12042" xr:uid="{35B05BD7-9F38-412E-B66E-457A7D1DA596}"/>
    <cellStyle name="_Row7 2 8" xfId="13849" xr:uid="{18485FCF-68DB-49B8-8B66-62FEB387B6E8}"/>
    <cellStyle name="_Row7 2 9" xfId="15605" xr:uid="{A44C0DBF-C126-422C-B43A-47CDCF63676A}"/>
    <cellStyle name="_Row7 2_cash bal" xfId="182" xr:uid="{977FFA1F-6CEF-4065-B5E4-49FA240EA101}"/>
    <cellStyle name="_Row7 2_General Fund Cashflow" xfId="181" xr:uid="{5C17EF6B-D2AB-4B9E-809E-8C35E2352A5D}"/>
    <cellStyle name="_Row7 20" xfId="17318" xr:uid="{C6780611-5938-46FD-9983-64D7F5831F98}"/>
    <cellStyle name="_Row7 21" xfId="17417" xr:uid="{E8E3E7EE-8680-42C0-81E5-9B57E5903C9B}"/>
    <cellStyle name="_Row7 3" xfId="183" xr:uid="{330EDA87-6648-4605-9598-3716D5D78A9A}"/>
    <cellStyle name="_Row7 4" xfId="2868" xr:uid="{B93A0A82-8252-4A41-9283-8D715D10A93E}"/>
    <cellStyle name="_Row7 5" xfId="3523" xr:uid="{A6339EDE-8B07-4B89-A986-D952E012B97A}"/>
    <cellStyle name="_Row7 6" xfId="3600" xr:uid="{BBA75DFA-7E52-4DFE-87DF-55D946444222}"/>
    <cellStyle name="_Row7 7" xfId="3525" xr:uid="{B094CB78-3E58-44C8-9CE8-3B425DCD6B54}"/>
    <cellStyle name="_Row7 8" xfId="3603" xr:uid="{93B81DD2-E6C5-4C76-A90F-B81BCA815715}"/>
    <cellStyle name="_Row7 9" xfId="3530" xr:uid="{6F7E6CC8-E889-41EC-A12C-89BF3A615029}"/>
    <cellStyle name="_Row7_Budget Document - adopted - 2011" xfId="184" xr:uid="{E46CFACC-6000-419C-9BB2-0775CFFBB823}"/>
    <cellStyle name="_Row7_Budget Document - adopted - 2011_Cap Prog Res" xfId="185" xr:uid="{9D782AEE-C520-41B5-8761-3631D1A3DE2C}"/>
    <cellStyle name="_Row7_Budget Document - adopted - 2011_op savings" xfId="186" xr:uid="{286A128F-9278-4260-9675-497CD7C2DAC1}"/>
    <cellStyle name="_Row7_Budget Document - scenario 2 - 2011" xfId="187" xr:uid="{78E35C71-9E7E-4D6A-B750-87DC329DD905}"/>
    <cellStyle name="_Row7_Budget Document - scenario 2 - 2011_Cap Prog Res" xfId="188" xr:uid="{32CED532-6B32-4A97-8F81-3C18F54C76B6}"/>
    <cellStyle name="_Row7_Budget Document - scenario 2 - 2011_op savings" xfId="189" xr:uid="{2DA89A84-B747-4D76-B366-15A3A2AFD291}"/>
    <cellStyle name="_Row7_Cap Prog Res" xfId="190" xr:uid="{655F2A0E-5865-42B8-A34B-65DAC86CD4E6}"/>
    <cellStyle name="_Row7_Cashflow" xfId="191" xr:uid="{DD2F432A-D4A1-47B3-906F-55A73BCB696F}"/>
    <cellStyle name="_Row7_Cashflow_Cap Prog Res" xfId="192" xr:uid="{6680C4C6-90C7-4248-AB96-760A39351A92}"/>
    <cellStyle name="_Row7_Cashflow_op savings" xfId="193" xr:uid="{B337DFF1-3F19-419E-9A50-2C8334F3C60A}"/>
    <cellStyle name="_Row7_Expenses" xfId="194" xr:uid="{BA2F7938-C7F4-4330-9DF1-13E3125D1DAB}"/>
    <cellStyle name="_Row7_Extra operating expenses" xfId="195" xr:uid="{342F6570-3535-4381-8A29-D8A81C5AEC09}"/>
    <cellStyle name="_Row7_Extra operating expenses_Sheet2" xfId="196" xr:uid="{88D42DA0-214C-48C2-AA48-4C8ABEDD07B5}"/>
    <cellStyle name="_Row7_fag" xfId="197" xr:uid="{F8C7803D-5DF2-4630-A6BA-F016108A461D}"/>
    <cellStyle name="_Row7_fag_Cap Prog Res" xfId="198" xr:uid="{5EA8E1EC-153A-497B-914A-06889223B665}"/>
    <cellStyle name="_Row7_fag_op savings" xfId="199" xr:uid="{F6E738A8-DE5F-406F-ACCA-016BD39BA1D5}"/>
    <cellStyle name="_Row7_General Fund Cashflow" xfId="180" xr:uid="{FA197993-46E0-4221-97C7-15B62A3E820D}"/>
    <cellStyle name="_Row7_Group Reports" xfId="200" xr:uid="{92F2C0B6-34DA-4960-BCE7-98D6D0D355FD}"/>
    <cellStyle name="_Row7_KPI" xfId="201" xr:uid="{B43204B1-ED84-4812-9B54-4D8C4321E146}"/>
    <cellStyle name="_Row7_movements" xfId="202" xr:uid="{B6D88A36-6FC3-421C-9F85-F297423EC487}"/>
    <cellStyle name="_Row7_movements_Cap Prog Res" xfId="203" xr:uid="{EB36F6F1-59AA-4616-B023-6DF6D883B047}"/>
    <cellStyle name="_Row7_movements_op savings" xfId="204" xr:uid="{2F1426B6-4CEA-4706-9522-53E0E6A87D47}"/>
    <cellStyle name="_Row7_op savings" xfId="205" xr:uid="{DED5148B-4931-461B-9F24-EBD57A983FB8}"/>
    <cellStyle name="_Row7_restructure savings" xfId="206" xr:uid="{6F4C241B-E44B-45E8-B329-5659829B2F84}"/>
    <cellStyle name="_Row7_Sheet2" xfId="207" xr:uid="{F9217F2F-1EDE-43E2-B20C-0FA9AC6F0A4E}"/>
    <cellStyle name="_Row7_Sheet3" xfId="208" xr:uid="{0116509E-BA6D-4BB4-B0A9-3CECE04977AE}"/>
    <cellStyle name="_Row7_Sheet3_Cap Prog Res" xfId="209" xr:uid="{7D4FE718-D33E-4A36-B7AA-64F2346093CE}"/>
    <cellStyle name="_Row7_Sheet3_op savings" xfId="210" xr:uid="{1BC3A8EB-53DC-48DF-851A-0678560AB1D3}"/>
    <cellStyle name="20% - Accent1 10" xfId="211" xr:uid="{C7ADB514-1191-4C79-A951-89CD9B3EB54B}"/>
    <cellStyle name="20% - Accent1 2" xfId="212" xr:uid="{689AC69E-6EF6-4FA4-9EFA-1A2D0F464278}"/>
    <cellStyle name="20% - Accent1 2 2" xfId="213" xr:uid="{457F83A7-EAB1-4AB4-955A-3D8E642EB67C}"/>
    <cellStyle name="20% - Accent1 2 2 2" xfId="214" xr:uid="{BAFDCE67-6D65-4D79-9EF9-45C6B5472DDD}"/>
    <cellStyle name="20% - Accent1 2 3" xfId="215" xr:uid="{BB0A1679-6768-4274-8AB9-C0D25A215C40}"/>
    <cellStyle name="20% - Accent1 2 3 2" xfId="216" xr:uid="{BDD5D626-0137-47EF-85F2-10771C7453E8}"/>
    <cellStyle name="20% - Accent1 2 4" xfId="217" xr:uid="{F7A0AA7B-2A65-4609-B417-668893EDC086}"/>
    <cellStyle name="20% - Accent1 2 4 2" xfId="218" xr:uid="{C8A3DDFF-6720-456B-B950-15555302C4FD}"/>
    <cellStyle name="20% - Accent1 2 4 3" xfId="219" xr:uid="{26F27833-E563-475D-82FA-17E0FF84D367}"/>
    <cellStyle name="20% - Accent1 2 4 4" xfId="220" xr:uid="{5C96A74C-99BF-421C-9484-C40E287236CA}"/>
    <cellStyle name="20% - Accent1 3" xfId="221" xr:uid="{A32A7581-27C4-4B10-8542-1445D38EDA28}"/>
    <cellStyle name="20% - Accent1 3 2" xfId="222" xr:uid="{D4A1354F-810C-4E62-B151-E568215C0385}"/>
    <cellStyle name="20% - Accent1 3 2 2" xfId="223" xr:uid="{2ED6CEAA-EF40-4001-A7D9-BD6E674F8F46}"/>
    <cellStyle name="20% - Accent1 3 3" xfId="224" xr:uid="{71D9A72B-9AAD-4EF7-BFFC-DCE274E099C7}"/>
    <cellStyle name="20% - Accent1 3 4" xfId="225" xr:uid="{FCB1C05A-0691-4B7B-AEB7-1AF5A9A791E8}"/>
    <cellStyle name="20% - Accent1 3 5" xfId="2870" xr:uid="{229FC35B-EFDE-4A11-BCDE-19EF6EE82272}"/>
    <cellStyle name="20% - Accent1 3_Cap Proj Res (2)" xfId="226" xr:uid="{45F76473-0DFF-4D56-9BC3-F1BA1961BE4F}"/>
    <cellStyle name="20% - Accent1 4" xfId="227" xr:uid="{3963C383-2093-43F2-9D5C-FCBEDFF7BA5B}"/>
    <cellStyle name="20% - Accent1 4 2" xfId="228" xr:uid="{8F4090B4-E2E0-4B55-BE11-E12CA4AAB0B4}"/>
    <cellStyle name="20% - Accent1 4 2 2" xfId="229" xr:uid="{A76382C2-34CA-476B-BF76-2090EC6FDBCD}"/>
    <cellStyle name="20% - Accent1 4 3" xfId="230" xr:uid="{69938544-9A9B-490C-9943-D229C4DB0C08}"/>
    <cellStyle name="20% - Accent1 4 4" xfId="231" xr:uid="{429BBDF5-AB65-4841-B1FB-3E4E5B3B9418}"/>
    <cellStyle name="20% - Accent1 4 5" xfId="2871" xr:uid="{8599C2B0-C9A7-4DB6-A737-950A9808A7F3}"/>
    <cellStyle name="20% - Accent1 4_Cap Proj Res (2)" xfId="232" xr:uid="{33FC4871-EC9C-4F54-AA59-EBF80BA66990}"/>
    <cellStyle name="20% - Accent1 5" xfId="233" xr:uid="{4E820248-9B70-40B3-8581-1485C46FEB28}"/>
    <cellStyle name="20% - Accent1 5 2" xfId="234" xr:uid="{D9F3E550-8572-4BD7-8705-2EF673A29C6C}"/>
    <cellStyle name="20% - Accent1 5 3" xfId="235" xr:uid="{E1AFA7C9-80D7-45D9-A25C-3224D222BA5E}"/>
    <cellStyle name="20% - Accent1 5 4" xfId="236" xr:uid="{C8C7BFFB-09A2-44DE-B1AC-5319EF418242}"/>
    <cellStyle name="20% - Accent1 5 5" xfId="2872" xr:uid="{9E307E87-A6E6-4C62-94F0-CB26D7528495}"/>
    <cellStyle name="20% - Accent1 5_Cap Proj Res (2)" xfId="237" xr:uid="{1DEB989E-BE92-40E9-BD93-F39AE6706F5D}"/>
    <cellStyle name="20% - Accent1 6" xfId="238" xr:uid="{EB72FC31-1381-4B93-A3AA-558894D80BB9}"/>
    <cellStyle name="20% - Accent1 6 2" xfId="239" xr:uid="{AA0D6915-DCCF-489C-ABE8-1494E4F5DAA4}"/>
    <cellStyle name="20% - Accent1 6 3" xfId="2873" xr:uid="{A4988CB1-3516-465C-9961-FD04C17E21A0}"/>
    <cellStyle name="20% - Accent1 6_Cashflow" xfId="240" xr:uid="{7F97A6EF-1BBA-48E4-9BEC-407E684253E1}"/>
    <cellStyle name="20% - Accent1 7" xfId="241" xr:uid="{6C7B26AE-F901-47BF-8A7B-2363DD7C89F3}"/>
    <cellStyle name="20% - Accent1 7 2" xfId="242" xr:uid="{CF42A233-DF27-43B9-AD98-0D6875AB5B90}"/>
    <cellStyle name="20% - Accent1 8" xfId="243" xr:uid="{57D7A567-3A39-4A02-A2B5-3C559789C392}"/>
    <cellStyle name="20% - Accent1 8 2" xfId="244" xr:uid="{83C8FEDE-F9DE-468C-A32A-A995D6B80E23}"/>
    <cellStyle name="20% - Accent1 9" xfId="245" xr:uid="{40DADEF9-00EB-469C-B9DE-BC02B6725724}"/>
    <cellStyle name="20% - Accent2 10" xfId="246" xr:uid="{69AE6544-4594-4E49-8DFB-687FE92DE680}"/>
    <cellStyle name="20% - Accent2 2" xfId="247" xr:uid="{26F4E356-7694-483F-B3FF-074C9C03E4AD}"/>
    <cellStyle name="20% - Accent2 2 2" xfId="248" xr:uid="{32BA5363-4185-41B0-9DFC-4E435AB8D128}"/>
    <cellStyle name="20% - Accent2 2 2 2" xfId="249" xr:uid="{C1665804-7603-4234-A626-D4B0BC5FBBDF}"/>
    <cellStyle name="20% - Accent2 2 3" xfId="250" xr:uid="{059BC3F1-D4C4-4417-ACB3-5E389F169246}"/>
    <cellStyle name="20% - Accent2 2 3 2" xfId="251" xr:uid="{F907C435-FA1C-4DF5-A817-C985242082EA}"/>
    <cellStyle name="20% - Accent2 2 4" xfId="252" xr:uid="{D3CE73F3-F55D-40BE-B31A-34FC83372D38}"/>
    <cellStyle name="20% - Accent2 2 4 2" xfId="253" xr:uid="{423C870E-9704-4CF1-93D1-1A79FFC1532C}"/>
    <cellStyle name="20% - Accent2 2 4 3" xfId="254" xr:uid="{B6A719CA-A3F3-4B4B-BF95-2B395156E477}"/>
    <cellStyle name="20% - Accent2 2 4 4" xfId="255" xr:uid="{4E883119-74FC-4147-9953-5A7A39E73B1F}"/>
    <cellStyle name="20% - Accent2 3" xfId="256" xr:uid="{910752E7-5D53-4245-BE4F-0214D21398FA}"/>
    <cellStyle name="20% - Accent2 3 2" xfId="257" xr:uid="{AE609CE6-C7EA-40A4-AC46-C29E2DAF5207}"/>
    <cellStyle name="20% - Accent2 3 2 2" xfId="258" xr:uid="{D38CF49F-7E8F-47F4-813E-68CD822D4C7F}"/>
    <cellStyle name="20% - Accent2 3 3" xfId="259" xr:uid="{3959E3E3-65C7-465A-9B5A-4B77C3512D8A}"/>
    <cellStyle name="20% - Accent2 3 4" xfId="260" xr:uid="{4504EB8D-8E8E-4BE1-B92B-0C86EEBFE7A1}"/>
    <cellStyle name="20% - Accent2 3 5" xfId="2874" xr:uid="{0B3BEFE5-4CFC-4160-B19D-1A93E6C7C37B}"/>
    <cellStyle name="20% - Accent2 3_Cap Proj Res (2)" xfId="261" xr:uid="{311DD873-70BE-4299-A663-3B3B93AA90E6}"/>
    <cellStyle name="20% - Accent2 4" xfId="262" xr:uid="{F9D9A6BF-4ABA-448A-B44A-8680D8E35F4E}"/>
    <cellStyle name="20% - Accent2 4 2" xfId="263" xr:uid="{40C710FA-F590-4DA1-AB81-F97E4A32981E}"/>
    <cellStyle name="20% - Accent2 4 2 2" xfId="264" xr:uid="{7D83CFC2-2DE0-4122-A316-684A9D638B90}"/>
    <cellStyle name="20% - Accent2 4 3" xfId="265" xr:uid="{260D79A1-1B27-40A5-82E2-6C2032C82DCA}"/>
    <cellStyle name="20% - Accent2 4 4" xfId="266" xr:uid="{EB9CB1E1-1564-498A-8B11-46B94EF25AFF}"/>
    <cellStyle name="20% - Accent2 4 5" xfId="2875" xr:uid="{334B2276-4F6D-4296-B3DB-ED1C92575D4B}"/>
    <cellStyle name="20% - Accent2 4_Cap Proj Res (2)" xfId="267" xr:uid="{F628FE67-E51D-4D39-90AF-81113466B60B}"/>
    <cellStyle name="20% - Accent2 5" xfId="268" xr:uid="{145E4974-89F7-4588-9173-D18A336A4D07}"/>
    <cellStyle name="20% - Accent2 5 2" xfId="269" xr:uid="{33F8ABA9-8D26-48DC-B204-F512D691D9BD}"/>
    <cellStyle name="20% - Accent2 5 3" xfId="270" xr:uid="{B977A107-3133-431E-A3BB-67610E98494C}"/>
    <cellStyle name="20% - Accent2 5 4" xfId="271" xr:uid="{A8422C7A-5CDA-430C-9C6B-1ADC1C1911D8}"/>
    <cellStyle name="20% - Accent2 5 5" xfId="2876" xr:uid="{1673B735-E56F-4436-8EF4-8B30A0244873}"/>
    <cellStyle name="20% - Accent2 5_Cap Proj Res (2)" xfId="272" xr:uid="{59AB8A1C-74F7-4290-8AAE-50025317321A}"/>
    <cellStyle name="20% - Accent2 6" xfId="273" xr:uid="{0D150C71-89E4-40C3-ABA6-9DC0879C5B20}"/>
    <cellStyle name="20% - Accent2 6 2" xfId="274" xr:uid="{9DD7CAD1-933B-4A26-A6D7-F9AFA8ED9B30}"/>
    <cellStyle name="20% - Accent2 6 3" xfId="2877" xr:uid="{19C78894-06BA-47F7-BEEC-F91D487FB31C}"/>
    <cellStyle name="20% - Accent2 6_Cashflow" xfId="275" xr:uid="{DD4B1275-E3A1-4F98-8E94-C2A66721CA89}"/>
    <cellStyle name="20% - Accent2 7" xfId="276" xr:uid="{DA364007-E91A-4058-AC94-278233648349}"/>
    <cellStyle name="20% - Accent2 7 2" xfId="277" xr:uid="{8548E96F-AE42-4A53-9B8F-80CB5DD99E2C}"/>
    <cellStyle name="20% - Accent2 8" xfId="278" xr:uid="{7ABD6314-3480-47E5-95EB-B0FD80586BB2}"/>
    <cellStyle name="20% - Accent2 8 2" xfId="279" xr:uid="{59292054-8DFC-4C2F-9E4D-EDCD6D86D9A9}"/>
    <cellStyle name="20% - Accent2 9" xfId="280" xr:uid="{8DD4B56F-7DE5-4FA7-8770-27969820D69D}"/>
    <cellStyle name="20% - Accent3 10" xfId="281" xr:uid="{D4A091AE-5DF2-463E-840B-6519B44E78DB}"/>
    <cellStyle name="20% - Accent3 2" xfId="282" xr:uid="{E3C1FC6D-9BDD-4A45-83D7-BC93B0CED986}"/>
    <cellStyle name="20% - Accent3 2 2" xfId="283" xr:uid="{45802621-F66B-459D-99D1-B0E0D5AB4582}"/>
    <cellStyle name="20% - Accent3 2 2 2" xfId="284" xr:uid="{77A18E79-5F77-4B3A-8EAF-980A95B2FDC3}"/>
    <cellStyle name="20% - Accent3 2 3" xfId="285" xr:uid="{53BA70F7-D6DF-4F70-BEFA-DEA71A56C3D6}"/>
    <cellStyle name="20% - Accent3 2 3 2" xfId="286" xr:uid="{47EC2DBE-018E-4C62-85AC-DAC0CE0DD6C0}"/>
    <cellStyle name="20% - Accent3 2 4" xfId="287" xr:uid="{F06FD745-A5F1-43CB-912F-3B9004F39A8F}"/>
    <cellStyle name="20% - Accent3 2 4 2" xfId="288" xr:uid="{4DCDA5C2-28EC-4066-A536-B0E47A939876}"/>
    <cellStyle name="20% - Accent3 2 4 3" xfId="289" xr:uid="{6DAAEA88-6A92-4364-A0AE-29536DB8E8D8}"/>
    <cellStyle name="20% - Accent3 2 4 4" xfId="290" xr:uid="{0CF9E7A8-064A-4799-BE7A-E45B9B1F01AA}"/>
    <cellStyle name="20% - Accent3 3" xfId="291" xr:uid="{60A04528-20DC-48DB-B2D2-28BFB614D379}"/>
    <cellStyle name="20% - Accent3 3 2" xfId="292" xr:uid="{D0F15F88-8CBF-43D6-96A1-5BD35C140378}"/>
    <cellStyle name="20% - Accent3 3 2 2" xfId="293" xr:uid="{EFAAF8A1-67E5-4CB1-ADEE-C4E5377F5E60}"/>
    <cellStyle name="20% - Accent3 3 3" xfId="294" xr:uid="{B009DB22-F41B-42D5-BB60-880F3B7DF812}"/>
    <cellStyle name="20% - Accent3 3 4" xfId="295" xr:uid="{8DF2322B-6E6D-4E62-B844-68CA7FC95E81}"/>
    <cellStyle name="20% - Accent3 3 5" xfId="2878" xr:uid="{080FEE5D-D202-41CD-98C8-4F0ACF016D99}"/>
    <cellStyle name="20% - Accent3 3_Cap Proj Res (2)" xfId="296" xr:uid="{D3C9E18A-0A12-4A89-8714-C7BF14B0038A}"/>
    <cellStyle name="20% - Accent3 4" xfId="297" xr:uid="{82296E9D-E7D3-4F95-BEBC-081C3233E559}"/>
    <cellStyle name="20% - Accent3 4 2" xfId="298" xr:uid="{BD14D818-2A1B-405A-A787-19B045CA977F}"/>
    <cellStyle name="20% - Accent3 4 2 2" xfId="299" xr:uid="{48B6BA71-04F7-4E69-85D5-39AE879F5CE0}"/>
    <cellStyle name="20% - Accent3 4 3" xfId="300" xr:uid="{EFF00303-A117-4DC7-A56B-00D2D24AECAC}"/>
    <cellStyle name="20% - Accent3 4 4" xfId="301" xr:uid="{1BEB3175-64CD-44F0-B0D8-DEE69604E914}"/>
    <cellStyle name="20% - Accent3 4 5" xfId="2879" xr:uid="{F9285C2A-E755-4137-B5DA-F2E12A5BB081}"/>
    <cellStyle name="20% - Accent3 4_Cap Proj Res (2)" xfId="302" xr:uid="{BE7D9D4C-2E4B-44A6-95E6-371BEFCC8BE5}"/>
    <cellStyle name="20% - Accent3 5" xfId="303" xr:uid="{DAA7819A-13D6-419F-BBA4-B81E29F5339D}"/>
    <cellStyle name="20% - Accent3 5 2" xfId="304" xr:uid="{65FF9B46-D320-4B96-B693-867AF55A8F0B}"/>
    <cellStyle name="20% - Accent3 5 3" xfId="305" xr:uid="{74294A07-FE51-4FCC-AB50-2BCE10052875}"/>
    <cellStyle name="20% - Accent3 5 4" xfId="306" xr:uid="{469964D5-FF60-4FEE-B725-65C5118C2907}"/>
    <cellStyle name="20% - Accent3 5 5" xfId="2880" xr:uid="{8430D78C-584F-46CC-8D3C-B68BE276C647}"/>
    <cellStyle name="20% - Accent3 5_Cap Proj Res (2)" xfId="307" xr:uid="{407C9BB3-BA1F-4E5D-9DBE-38EEBFDC5636}"/>
    <cellStyle name="20% - Accent3 6" xfId="308" xr:uid="{B775C6A0-A52D-4775-A5F6-BAB7B88768E8}"/>
    <cellStyle name="20% - Accent3 6 2" xfId="309" xr:uid="{33B9E230-004B-4B65-9570-3A6C2925EFE5}"/>
    <cellStyle name="20% - Accent3 6 3" xfId="2881" xr:uid="{2493F68E-B635-4881-AF92-0539AD496C40}"/>
    <cellStyle name="20% - Accent3 6_Cashflow" xfId="310" xr:uid="{90C90FED-D117-4751-BBFE-9798681D5D55}"/>
    <cellStyle name="20% - Accent3 7" xfId="311" xr:uid="{7E006229-DA6A-4A8F-BCA6-2B587D74172B}"/>
    <cellStyle name="20% - Accent3 7 2" xfId="312" xr:uid="{3600CB65-70C2-4A09-9DB4-56E8E5837413}"/>
    <cellStyle name="20% - Accent3 8" xfId="313" xr:uid="{BA797323-6BA2-45C3-AC0C-DB3FA4EA5405}"/>
    <cellStyle name="20% - Accent3 8 2" xfId="314" xr:uid="{CAA66BDD-3BB1-4A94-86B2-0A312F8917DE}"/>
    <cellStyle name="20% - Accent3 9" xfId="315" xr:uid="{3D610BD1-37EA-4D8F-8AA1-5B5095AABE40}"/>
    <cellStyle name="20% - Accent4 10" xfId="316" xr:uid="{7B73EC90-80DE-4079-9733-2A4A2C94DC5E}"/>
    <cellStyle name="20% - Accent4 2" xfId="317" xr:uid="{66671167-52A3-428F-9782-2DA19FB352D9}"/>
    <cellStyle name="20% - Accent4 2 2" xfId="318" xr:uid="{8AC096F9-283A-4413-B384-8A03ED9BAA6B}"/>
    <cellStyle name="20% - Accent4 2 2 2" xfId="319" xr:uid="{217D902A-002A-48DD-8340-17FA482D12E2}"/>
    <cellStyle name="20% - Accent4 2 3" xfId="320" xr:uid="{9617B4CB-E6ED-4A1C-893A-10CA3AA38F23}"/>
    <cellStyle name="20% - Accent4 2 3 2" xfId="321" xr:uid="{28DB50A6-34E8-4792-92EF-5B76CE9FC656}"/>
    <cellStyle name="20% - Accent4 2 4" xfId="322" xr:uid="{2CE33654-9586-4EF8-BA23-5D7CFED2B436}"/>
    <cellStyle name="20% - Accent4 2 4 2" xfId="323" xr:uid="{27F2FD77-E265-42EF-9262-5D88CB4412A1}"/>
    <cellStyle name="20% - Accent4 2 4 3" xfId="324" xr:uid="{3C51E750-08ED-476A-A621-3FAFEC0253AA}"/>
    <cellStyle name="20% - Accent4 2 4 4" xfId="325" xr:uid="{0222FAA1-5258-4BE5-B969-D0B637F194DC}"/>
    <cellStyle name="20% - Accent4 3" xfId="326" xr:uid="{168ED536-C7D2-4AF4-9359-79FAAC7CDF02}"/>
    <cellStyle name="20% - Accent4 3 2" xfId="327" xr:uid="{F8025AF0-CA57-4713-8568-517797CFE583}"/>
    <cellStyle name="20% - Accent4 3 2 2" xfId="328" xr:uid="{27FFCAE5-F807-45DB-B320-E886F944661E}"/>
    <cellStyle name="20% - Accent4 3 3" xfId="329" xr:uid="{6A9AAD2C-98C0-4D0A-B93E-3FD849DF89C4}"/>
    <cellStyle name="20% - Accent4 3 4" xfId="330" xr:uid="{FFC77389-8109-4F62-9721-C4B382B1A96F}"/>
    <cellStyle name="20% - Accent4 3 5" xfId="2882" xr:uid="{7A8718BA-6881-4E71-8B9A-C8D2EED3A9FF}"/>
    <cellStyle name="20% - Accent4 3_Cap Proj Res (2)" xfId="331" xr:uid="{CBB8BEF6-E512-4B3E-B579-432C9C4D5DBD}"/>
    <cellStyle name="20% - Accent4 4" xfId="332" xr:uid="{804516A0-06F5-4278-9188-48E7618D9DAB}"/>
    <cellStyle name="20% - Accent4 4 2" xfId="333" xr:uid="{DB99DB9C-6E19-4707-A9B0-DD05440EE4BC}"/>
    <cellStyle name="20% - Accent4 4 2 2" xfId="334" xr:uid="{13ED5A81-F90C-4B5B-BB8D-6A97DCDFBB48}"/>
    <cellStyle name="20% - Accent4 4 3" xfId="335" xr:uid="{340119E8-28E7-4DAD-8CC0-1D381A0A0FC1}"/>
    <cellStyle name="20% - Accent4 4 4" xfId="336" xr:uid="{9BCA0E96-B6C7-41AA-81BC-368EC90653F0}"/>
    <cellStyle name="20% - Accent4 4 5" xfId="2883" xr:uid="{56B9BA43-5BAB-4168-93B2-4E3BC9562384}"/>
    <cellStyle name="20% - Accent4 4_Cap Proj Res (2)" xfId="337" xr:uid="{B36D16F5-9FED-41F7-9C5C-FF0747C2D5A2}"/>
    <cellStyle name="20% - Accent4 5" xfId="338" xr:uid="{C78E78A9-6D95-411D-AC4C-E383980FF26D}"/>
    <cellStyle name="20% - Accent4 5 2" xfId="339" xr:uid="{427A1E3C-87A1-4B4C-B56A-D37B0E795381}"/>
    <cellStyle name="20% - Accent4 5 3" xfId="340" xr:uid="{A7467F9B-BDF8-4312-A532-67F790627F01}"/>
    <cellStyle name="20% - Accent4 5 4" xfId="341" xr:uid="{DF39E6A6-4146-458C-A431-B252B8DC8AD0}"/>
    <cellStyle name="20% - Accent4 5 5" xfId="2884" xr:uid="{8C95FA3A-2476-48BA-8A6C-F9046106468A}"/>
    <cellStyle name="20% - Accent4 5_Cap Proj Res (2)" xfId="342" xr:uid="{CA891768-A505-46C2-9A4B-F08F30EB74B2}"/>
    <cellStyle name="20% - Accent4 6" xfId="343" xr:uid="{5DD52B65-3D28-43F6-AE3B-461EAA7136D5}"/>
    <cellStyle name="20% - Accent4 6 2" xfId="344" xr:uid="{C19E4EF9-B438-4CE2-B390-12D7817401C1}"/>
    <cellStyle name="20% - Accent4 6 3" xfId="2885" xr:uid="{8F8117A0-351F-4E87-B163-A73CB3ED02F1}"/>
    <cellStyle name="20% - Accent4 6_Cashflow" xfId="345" xr:uid="{6242E03F-29F8-4F32-AEA2-72F71E9D94D6}"/>
    <cellStyle name="20% - Accent4 7" xfId="346" xr:uid="{C9C4B713-3033-4E47-B8A1-0070EC2BCD8B}"/>
    <cellStyle name="20% - Accent4 7 2" xfId="347" xr:uid="{A21FEB17-28CC-4527-A71C-19F9FCD3E550}"/>
    <cellStyle name="20% - Accent4 8" xfId="348" xr:uid="{6DC32189-FE5C-451C-BE14-2FFC5D2F30CD}"/>
    <cellStyle name="20% - Accent4 8 2" xfId="349" xr:uid="{26199C46-72C4-490D-B35E-011605E44ED7}"/>
    <cellStyle name="20% - Accent4 9" xfId="350" xr:uid="{B9AD6B47-CD9A-4F3B-9C20-C12F537FF774}"/>
    <cellStyle name="20% - Accent5 10" xfId="351" xr:uid="{32111A13-0C6D-4E93-B05D-AFF327BFB61A}"/>
    <cellStyle name="20% - Accent5 2" xfId="352" xr:uid="{DF8DF142-D128-4116-8220-66627204587C}"/>
    <cellStyle name="20% - Accent5 2 2" xfId="353" xr:uid="{A25C0E22-4FB9-48EB-BCE4-C2C54683C1BF}"/>
    <cellStyle name="20% - Accent5 2 2 2" xfId="354" xr:uid="{A6CFBF32-1BB2-49C2-8820-76A31DCF8246}"/>
    <cellStyle name="20% - Accent5 2 3" xfId="355" xr:uid="{711C57DF-569A-483A-9471-623DBC118343}"/>
    <cellStyle name="20% - Accent5 2 3 2" xfId="356" xr:uid="{7B9A4E29-D192-4D91-AEF9-79F6013BBA56}"/>
    <cellStyle name="20% - Accent5 2 4" xfId="357" xr:uid="{16558B8F-4DFD-4C4A-8477-87B0DF5F0267}"/>
    <cellStyle name="20% - Accent5 2 4 2" xfId="358" xr:uid="{33747F4C-6168-4FEC-BE96-EF60167FA6F2}"/>
    <cellStyle name="20% - Accent5 2 4 3" xfId="359" xr:uid="{35A4FBBB-0265-45EE-A389-8C1EA8C0EEE4}"/>
    <cellStyle name="20% - Accent5 2 4 4" xfId="360" xr:uid="{8322FC5E-84CF-47F9-852E-BA548003EFEA}"/>
    <cellStyle name="20% - Accent5 3" xfId="361" xr:uid="{B6B1F408-BF58-4EC3-A73E-C8A59343DA10}"/>
    <cellStyle name="20% - Accent5 3 2" xfId="362" xr:uid="{6D7B55AE-E7ED-4216-980F-A75763378AE1}"/>
    <cellStyle name="20% - Accent5 3 2 2" xfId="363" xr:uid="{24A4A699-A1DB-4051-85B5-6A1B2DE0A44B}"/>
    <cellStyle name="20% - Accent5 3 3" xfId="364" xr:uid="{265CB3D2-D3AA-435A-8636-87F98D15D73D}"/>
    <cellStyle name="20% - Accent5 3 4" xfId="365" xr:uid="{D6E9463E-2BFC-41F3-9B1E-9A086DC226D0}"/>
    <cellStyle name="20% - Accent5 3 5" xfId="2886" xr:uid="{2CB74551-B8A5-447A-8ED2-AA40E61821CD}"/>
    <cellStyle name="20% - Accent5 3_Cap Proj Res (2)" xfId="366" xr:uid="{7E632936-0F03-4B82-9A66-0A9089644990}"/>
    <cellStyle name="20% - Accent5 4" xfId="367" xr:uid="{8F9ABC6D-EFAA-449D-8EF7-5FE339AACAB7}"/>
    <cellStyle name="20% - Accent5 4 2" xfId="368" xr:uid="{F7680DCD-ABFE-4A0E-9F77-634BFFB5365B}"/>
    <cellStyle name="20% - Accent5 4 2 2" xfId="369" xr:uid="{32122CA4-854F-40F2-9543-D29373950204}"/>
    <cellStyle name="20% - Accent5 4 3" xfId="370" xr:uid="{D0964763-1293-42EE-BB35-6D9001651FEF}"/>
    <cellStyle name="20% - Accent5 4 4" xfId="371" xr:uid="{8CB1C941-0CD6-4092-AC9E-28CBBFBAB826}"/>
    <cellStyle name="20% - Accent5 4 5" xfId="2887" xr:uid="{4831A357-E64F-48D9-847D-735A2F071A49}"/>
    <cellStyle name="20% - Accent5 4_Cap Proj Res (2)" xfId="372" xr:uid="{20E30010-9901-43D5-B9BE-40809D6F7BA6}"/>
    <cellStyle name="20% - Accent5 5" xfId="373" xr:uid="{AEE39C13-A5A7-4EDE-B1C1-E6479BFCB7C7}"/>
    <cellStyle name="20% - Accent5 5 2" xfId="374" xr:uid="{06908745-41F3-4A2C-8AB5-1D3E08593903}"/>
    <cellStyle name="20% - Accent5 5 3" xfId="375" xr:uid="{F7C62CC7-A2FE-40DC-9F32-1C6689599724}"/>
    <cellStyle name="20% - Accent5 5 4" xfId="376" xr:uid="{8AAEA4FC-578F-406A-9617-3560C3208CEC}"/>
    <cellStyle name="20% - Accent5 5 5" xfId="2888" xr:uid="{CABC1890-230E-4FF0-BC91-C306C2D2CB5E}"/>
    <cellStyle name="20% - Accent5 5_Cap Proj Res (2)" xfId="377" xr:uid="{36EFA689-7F12-4E40-833D-AD0F3E6199EE}"/>
    <cellStyle name="20% - Accent5 6" xfId="378" xr:uid="{E6C4AF51-2A29-4C63-BF40-E651BEE5CE38}"/>
    <cellStyle name="20% - Accent5 6 2" xfId="379" xr:uid="{4CB2EE80-67F0-44BD-B55B-051D3B2120EB}"/>
    <cellStyle name="20% - Accent5 6 3" xfId="2889" xr:uid="{F49E4817-D982-452E-95A9-8B61A5014FAC}"/>
    <cellStyle name="20% - Accent5 6_Cashflow" xfId="380" xr:uid="{BE66533B-FB88-408D-9D13-A57A46B0872C}"/>
    <cellStyle name="20% - Accent5 7" xfId="381" xr:uid="{F8525BC2-F858-4DC6-9C10-81761F031FA2}"/>
    <cellStyle name="20% - Accent5 7 2" xfId="382" xr:uid="{7196C466-7D3E-41B2-8659-35A353DEF0F7}"/>
    <cellStyle name="20% - Accent5 8" xfId="383" xr:uid="{C71612FB-5F06-49E3-9A59-1CE2949A547E}"/>
    <cellStyle name="20% - Accent5 8 2" xfId="384" xr:uid="{94144852-45E4-4BB5-9294-1B6EA10A6BDC}"/>
    <cellStyle name="20% - Accent5 9" xfId="385" xr:uid="{E0C6A17E-86A6-4569-86EE-5EA29C49646C}"/>
    <cellStyle name="20% - Accent6 10" xfId="386" xr:uid="{4BE461DE-6631-4041-ACF6-74D3E70B8601}"/>
    <cellStyle name="20% - Accent6 2" xfId="387" xr:uid="{1A005C83-E4CB-499F-85E7-DE09D6FAB795}"/>
    <cellStyle name="20% - Accent6 2 2" xfId="388" xr:uid="{B0819103-B67F-4D4E-BB20-489A31A1E45B}"/>
    <cellStyle name="20% - Accent6 2 2 2" xfId="389" xr:uid="{5307610B-6B5A-40BC-B3B3-6C96E2BC475B}"/>
    <cellStyle name="20% - Accent6 2 3" xfId="390" xr:uid="{15BB76A4-7CBF-4B98-99B2-D950FCAEDF1C}"/>
    <cellStyle name="20% - Accent6 2 3 2" xfId="391" xr:uid="{15535251-977D-481A-9547-E71368D7C163}"/>
    <cellStyle name="20% - Accent6 2 4" xfId="392" xr:uid="{5A0E0881-DE77-4DA0-ACAF-A0937B01600B}"/>
    <cellStyle name="20% - Accent6 2 4 2" xfId="393" xr:uid="{BFDF748D-A0F4-41D0-8955-3B12B0F45D92}"/>
    <cellStyle name="20% - Accent6 2 4 3" xfId="394" xr:uid="{877A86FF-EE63-4CE8-9250-9E5C2407E815}"/>
    <cellStyle name="20% - Accent6 2 4 4" xfId="395" xr:uid="{6464B0C3-60C5-4CAC-A91C-0DC72DFC9766}"/>
    <cellStyle name="20% - Accent6 3" xfId="396" xr:uid="{E3C7DDCC-EBD5-46C3-8CA6-A3191EDE6465}"/>
    <cellStyle name="20% - Accent6 3 2" xfId="397" xr:uid="{19DAFB32-2C46-49E9-A46E-C5F9E436218A}"/>
    <cellStyle name="20% - Accent6 3 2 2" xfId="398" xr:uid="{F5C816AF-119E-4FD6-B95A-F4C5AE25A2DB}"/>
    <cellStyle name="20% - Accent6 3 3" xfId="399" xr:uid="{0A2CCC32-DE7E-499F-8F10-53E8502022D9}"/>
    <cellStyle name="20% - Accent6 3 4" xfId="400" xr:uid="{818F5456-B43C-4BE2-9EF9-E64CCE43D9E1}"/>
    <cellStyle name="20% - Accent6 3 5" xfId="2890" xr:uid="{E64DE04B-CB55-4D6D-88DB-AD8662036D2E}"/>
    <cellStyle name="20% - Accent6 3_Cap Proj Res (2)" xfId="401" xr:uid="{A36389D7-402F-44AC-BC07-0E3A5EF5818B}"/>
    <cellStyle name="20% - Accent6 4" xfId="402" xr:uid="{D574C4AD-8616-46A2-95B1-319F2AD4E7EF}"/>
    <cellStyle name="20% - Accent6 4 2" xfId="403" xr:uid="{DC8772AA-CCAD-4E05-A9C1-0AA0905CA31E}"/>
    <cellStyle name="20% - Accent6 4 2 2" xfId="404" xr:uid="{0FDFD0C5-7E60-4AE6-9D30-21CF1D9E8094}"/>
    <cellStyle name="20% - Accent6 4 3" xfId="405" xr:uid="{92C089BF-4983-4DAD-9CF0-D0EFDDFA669E}"/>
    <cellStyle name="20% - Accent6 4 4" xfId="406" xr:uid="{70D3CD6C-9BBF-4150-B021-F9C97820C08E}"/>
    <cellStyle name="20% - Accent6 4 5" xfId="2891" xr:uid="{660B7823-78D4-4A7D-82EA-393B9DD2C71D}"/>
    <cellStyle name="20% - Accent6 4_Cap Proj Res (2)" xfId="407" xr:uid="{07984D71-B737-4358-8FCE-3B0DCEB16429}"/>
    <cellStyle name="20% - Accent6 5" xfId="408" xr:uid="{6CCDF60E-CC5E-4236-8E46-60F025F378A4}"/>
    <cellStyle name="20% - Accent6 5 2" xfId="409" xr:uid="{E40D2CC4-3B81-45EA-BCC0-49DDD9B13904}"/>
    <cellStyle name="20% - Accent6 5 3" xfId="410" xr:uid="{E8158366-0112-4C33-A8FC-8B7B0906EC0A}"/>
    <cellStyle name="20% - Accent6 5 4" xfId="411" xr:uid="{4F5E9D15-7832-41A9-B18D-1502FA53EF45}"/>
    <cellStyle name="20% - Accent6 5 5" xfId="2892" xr:uid="{A7FA00EC-A7CA-4F3B-810F-FF63B962D487}"/>
    <cellStyle name="20% - Accent6 5_Cap Proj Res (2)" xfId="412" xr:uid="{CF25C661-9FE5-4872-9F10-C5505874F4F3}"/>
    <cellStyle name="20% - Accent6 6" xfId="413" xr:uid="{3C909316-55C6-43E1-A6E6-70F4EAC4D5D2}"/>
    <cellStyle name="20% - Accent6 6 2" xfId="414" xr:uid="{3D430BFB-1865-4C5B-84BF-9DEC08C850ED}"/>
    <cellStyle name="20% - Accent6 6 3" xfId="2893" xr:uid="{C59206F8-DBF0-4508-94BF-ED79EDA5B2DB}"/>
    <cellStyle name="20% - Accent6 6_Cashflow" xfId="415" xr:uid="{C336497D-8450-49F0-9F75-10D733D0C380}"/>
    <cellStyle name="20% - Accent6 7" xfId="416" xr:uid="{0EED6753-FEC0-4F52-BC8A-C9DA2D9B2CCF}"/>
    <cellStyle name="20% - Accent6 7 2" xfId="417" xr:uid="{E175CF6C-F8BE-4D55-98F5-7232B4046125}"/>
    <cellStyle name="20% - Accent6 8" xfId="418" xr:uid="{F4AD61C4-0F2A-420F-9310-2DEA710869BF}"/>
    <cellStyle name="20% - Accent6 8 2" xfId="419" xr:uid="{AB43D985-49A6-43A4-83A4-7FCD9D8F1238}"/>
    <cellStyle name="20% - Accent6 9" xfId="420" xr:uid="{D9530097-CBE8-4F2E-9625-7421C441E61F}"/>
    <cellStyle name="40% - Accent1 10" xfId="421" xr:uid="{8246AA31-D22B-4327-A7D3-2C152D09F1B9}"/>
    <cellStyle name="40% - Accent1 2" xfId="422" xr:uid="{F502A06F-3E5B-4A39-BA1F-7C65EE3EFFBA}"/>
    <cellStyle name="40% - Accent1 2 2" xfId="423" xr:uid="{5D58C1B7-7184-45A1-9230-C4D725FA6886}"/>
    <cellStyle name="40% - Accent1 2 2 2" xfId="424" xr:uid="{CC0B73E2-7F42-4DCB-8E2E-B6F32C394B54}"/>
    <cellStyle name="40% - Accent1 2 3" xfId="425" xr:uid="{25DF177E-618E-4A3C-B74F-437A679C8976}"/>
    <cellStyle name="40% - Accent1 2 3 2" xfId="426" xr:uid="{EF67C4F9-3179-46D5-9B4E-282DDEF7ED69}"/>
    <cellStyle name="40% - Accent1 2 4" xfId="427" xr:uid="{C0D830E2-B8E4-4BA3-A398-9A08AC0295CD}"/>
    <cellStyle name="40% - Accent1 2 4 2" xfId="428" xr:uid="{B793D756-72E8-4A60-8D15-28DD3B2EAF9A}"/>
    <cellStyle name="40% - Accent1 2 4 3" xfId="429" xr:uid="{F93ACC5C-D5B8-4E33-B49E-42B6339483BB}"/>
    <cellStyle name="40% - Accent1 2 4 4" xfId="430" xr:uid="{1A9C03EB-8C6C-4785-AB04-B9E68A17AF50}"/>
    <cellStyle name="40% - Accent1 3" xfId="431" xr:uid="{D72A5DE0-6509-475D-8421-5651F0507A4E}"/>
    <cellStyle name="40% - Accent1 3 2" xfId="432" xr:uid="{13D85961-6658-4D7D-8AC8-FBF2274E0BD1}"/>
    <cellStyle name="40% - Accent1 3 2 2" xfId="433" xr:uid="{AC14704F-28FF-4BEA-ABCD-01C94229DC11}"/>
    <cellStyle name="40% - Accent1 3 3" xfId="434" xr:uid="{6450C1F9-8BBB-4EC2-8115-480F45754329}"/>
    <cellStyle name="40% - Accent1 3 4" xfId="435" xr:uid="{828AC821-90D2-4BE5-9028-7469100F12D0}"/>
    <cellStyle name="40% - Accent1 3 5" xfId="2894" xr:uid="{D57BA63B-B845-4F0B-BC0A-903439013F2B}"/>
    <cellStyle name="40% - Accent1 3_Cap Proj Res (2)" xfId="436" xr:uid="{0E2271A6-1234-4E8F-9D58-506EC1E7E15E}"/>
    <cellStyle name="40% - Accent1 4" xfId="437" xr:uid="{8865656D-E086-4E13-A05E-03DA319CC134}"/>
    <cellStyle name="40% - Accent1 4 2" xfId="438" xr:uid="{E833C64B-4201-4C2D-B892-F3249DF9761B}"/>
    <cellStyle name="40% - Accent1 4 2 2" xfId="439" xr:uid="{8758BFCE-446F-4202-B88B-117334E55DB4}"/>
    <cellStyle name="40% - Accent1 4 3" xfId="440" xr:uid="{E55C51DD-F8F2-4559-94F6-0AEC6395E4B0}"/>
    <cellStyle name="40% - Accent1 4 4" xfId="441" xr:uid="{A03BCC6B-4B0B-4B80-8CAA-9838B6F6B886}"/>
    <cellStyle name="40% - Accent1 4 5" xfId="2895" xr:uid="{21A90087-7CE1-4B95-B435-969A174F1160}"/>
    <cellStyle name="40% - Accent1 4_Cap Proj Res (2)" xfId="442" xr:uid="{BD7AB9CF-66C7-41CD-B989-09CE0B5F4CB1}"/>
    <cellStyle name="40% - Accent1 5" xfId="443" xr:uid="{C6E879BD-E7B7-4B18-BB53-DF1D4D253ADB}"/>
    <cellStyle name="40% - Accent1 5 2" xfId="444" xr:uid="{B0FB9227-B22E-499B-84CC-C57440BC2D39}"/>
    <cellStyle name="40% - Accent1 5 3" xfId="445" xr:uid="{C5034969-5047-443B-9403-3CA8CBA45431}"/>
    <cellStyle name="40% - Accent1 5 4" xfId="446" xr:uid="{1E8A0214-8D8B-4AEB-94A5-FE5C7BD3970C}"/>
    <cellStyle name="40% - Accent1 5 5" xfId="2896" xr:uid="{770BA533-014B-4407-8521-D09F4A118985}"/>
    <cellStyle name="40% - Accent1 5_Cap Proj Res (2)" xfId="447" xr:uid="{601D2B43-9AAC-4261-95F7-27B8134C17AD}"/>
    <cellStyle name="40% - Accent1 6" xfId="448" xr:uid="{6A9D3FD1-1657-4C1A-B703-1A47AC23A61D}"/>
    <cellStyle name="40% - Accent1 6 2" xfId="449" xr:uid="{030CAA9C-0B45-4F54-BF77-165D45DB8E46}"/>
    <cellStyle name="40% - Accent1 6 3" xfId="2897" xr:uid="{68B5C162-5D0E-4A07-ABCC-8AA8CE04E62A}"/>
    <cellStyle name="40% - Accent1 6_Cashflow" xfId="450" xr:uid="{35973B08-A885-4618-9BA6-7D16F5240190}"/>
    <cellStyle name="40% - Accent1 7" xfId="451" xr:uid="{014D9C59-318B-4DD6-9498-93D5892FA317}"/>
    <cellStyle name="40% - Accent1 7 2" xfId="452" xr:uid="{C0DEB7F3-0BAA-4268-9ED3-E6188EE3C5E6}"/>
    <cellStyle name="40% - Accent1 8" xfId="453" xr:uid="{2021FCAC-0021-48F4-B9C7-F758EA8E615E}"/>
    <cellStyle name="40% - Accent1 8 2" xfId="454" xr:uid="{9921851A-8509-47E8-B8F0-8853842A84F9}"/>
    <cellStyle name="40% - Accent1 9" xfId="455" xr:uid="{75F84BB4-234E-4596-B5C1-D79A2C4E1F0F}"/>
    <cellStyle name="40% - Accent2 10" xfId="456" xr:uid="{F457A995-B046-4BA6-8015-4A0FE0D6FF1B}"/>
    <cellStyle name="40% - Accent2 2" xfId="457" xr:uid="{B8A2EA80-FA6D-4D2F-A179-BEFD1D89346E}"/>
    <cellStyle name="40% - Accent2 2 2" xfId="458" xr:uid="{90147358-E827-477D-B724-77A31F95A2AA}"/>
    <cellStyle name="40% - Accent2 2 2 2" xfId="459" xr:uid="{C3953614-1EDD-4EA4-BA67-DA0864AB7C49}"/>
    <cellStyle name="40% - Accent2 2 3" xfId="460" xr:uid="{15227939-7A64-492B-AABC-40F8BFCD9507}"/>
    <cellStyle name="40% - Accent2 2 3 2" xfId="461" xr:uid="{BCC776DD-7784-4D6F-A61B-31A7E5D369F5}"/>
    <cellStyle name="40% - Accent2 2 4" xfId="462" xr:uid="{2C5D1E8B-C3EB-43E9-ACA6-E739751A6564}"/>
    <cellStyle name="40% - Accent2 2 4 2" xfId="463" xr:uid="{FFA478E0-488B-4CEC-A72C-8BDA45993EB4}"/>
    <cellStyle name="40% - Accent2 2 4 3" xfId="464" xr:uid="{01893888-6428-418F-B723-2CA35918372A}"/>
    <cellStyle name="40% - Accent2 2 4 4" xfId="465" xr:uid="{0FDBAD02-C5B1-42B8-9975-BBBCBB76A800}"/>
    <cellStyle name="40% - Accent2 3" xfId="466" xr:uid="{FBF9F920-29EC-48E2-AD8C-A29269486179}"/>
    <cellStyle name="40% - Accent2 3 2" xfId="467" xr:uid="{C13E0C94-84AF-4C14-A1DC-EACA1C020271}"/>
    <cellStyle name="40% - Accent2 3 2 2" xfId="468" xr:uid="{D10C38AD-641F-4E68-9C9A-2DA00EFC5991}"/>
    <cellStyle name="40% - Accent2 3 3" xfId="469" xr:uid="{B6A60C07-6963-4C7A-A8B2-3C39EFEF9F14}"/>
    <cellStyle name="40% - Accent2 3 4" xfId="470" xr:uid="{EB652341-D66B-4C12-9ACA-03A062B6EB30}"/>
    <cellStyle name="40% - Accent2 3 5" xfId="2900" xr:uid="{8E0D9FE1-460A-4A6B-BF94-8A3421894A42}"/>
    <cellStyle name="40% - Accent2 3_Cap Proj Res (2)" xfId="471" xr:uid="{081B9D83-AC5C-45B5-985A-5CCCEA92D881}"/>
    <cellStyle name="40% - Accent2 4" xfId="472" xr:uid="{470BB8E9-DE2C-494F-9419-0451E0F2F3F5}"/>
    <cellStyle name="40% - Accent2 4 2" xfId="473" xr:uid="{4DE4D0F5-5AC1-49AE-96F1-C5B4376548F9}"/>
    <cellStyle name="40% - Accent2 4 2 2" xfId="474" xr:uid="{D5722200-2641-4394-A697-75545BCAE5B6}"/>
    <cellStyle name="40% - Accent2 4 3" xfId="475" xr:uid="{0C6C30FA-B3A6-4334-B866-4325761FB3BD}"/>
    <cellStyle name="40% - Accent2 4 4" xfId="476" xr:uid="{C830897E-D7E8-4F7C-BDFB-24ADE0CCCE53}"/>
    <cellStyle name="40% - Accent2 4 5" xfId="2901" xr:uid="{47344F8F-DFC8-4ACF-B10E-E35FC445F3F7}"/>
    <cellStyle name="40% - Accent2 4_Cap Proj Res (2)" xfId="477" xr:uid="{3E4BE3DD-D61F-49B6-902F-C13E13597DB2}"/>
    <cellStyle name="40% - Accent2 5" xfId="478" xr:uid="{5E1561E3-9B27-40E2-B500-809D9854B6C2}"/>
    <cellStyle name="40% - Accent2 5 2" xfId="479" xr:uid="{5BDC0DE8-999A-4908-AF9C-74B6585885FB}"/>
    <cellStyle name="40% - Accent2 5 3" xfId="480" xr:uid="{070DEAF1-57B0-472C-B0C2-CF92EE7D4E90}"/>
    <cellStyle name="40% - Accent2 5 4" xfId="481" xr:uid="{884D53D4-564E-4BB2-AAD9-9743757F4B50}"/>
    <cellStyle name="40% - Accent2 5 5" xfId="2902" xr:uid="{BC971501-9851-46A3-BFA4-531CE7F96A21}"/>
    <cellStyle name="40% - Accent2 5_Cap Proj Res (2)" xfId="482" xr:uid="{0E0CC34E-2D86-4346-A7E3-2A588C4D25A8}"/>
    <cellStyle name="40% - Accent2 6" xfId="483" xr:uid="{D958B774-6387-432B-9693-3ADDBE37AD9C}"/>
    <cellStyle name="40% - Accent2 6 2" xfId="484" xr:uid="{9F579431-BA54-4688-B1D9-1FA68D1CAE09}"/>
    <cellStyle name="40% - Accent2 6 3" xfId="2903" xr:uid="{F2D03AD2-4A47-453D-939A-3EAAB778AFC2}"/>
    <cellStyle name="40% - Accent2 6_Cashflow" xfId="485" xr:uid="{6D7AEDD6-693A-48CA-8C9E-53431DF4058E}"/>
    <cellStyle name="40% - Accent2 7" xfId="486" xr:uid="{8F842348-3073-473D-81EF-72BC5B10AA51}"/>
    <cellStyle name="40% - Accent2 7 2" xfId="487" xr:uid="{141CD43E-2C88-4490-8284-42043BA61AD8}"/>
    <cellStyle name="40% - Accent2 8" xfId="488" xr:uid="{7F63A764-BCFE-4562-9464-6C9CF5669ED4}"/>
    <cellStyle name="40% - Accent2 8 2" xfId="489" xr:uid="{A0A8C1D6-9E98-4681-A61F-A7460C9A6C3B}"/>
    <cellStyle name="40% - Accent2 9" xfId="490" xr:uid="{9B3DB182-6A1F-45FE-A4B6-4F28F83288BD}"/>
    <cellStyle name="40% - Accent3 10" xfId="491" xr:uid="{3260E41B-A529-4007-8D99-8FC7C184E185}"/>
    <cellStyle name="40% - Accent3 2" xfId="492" xr:uid="{58AE0D3D-B59A-477D-9A24-51D173F3A24D}"/>
    <cellStyle name="40% - Accent3 2 2" xfId="493" xr:uid="{08945202-3E85-44F0-821E-7DBD10F4B0C2}"/>
    <cellStyle name="40% - Accent3 2 2 2" xfId="494" xr:uid="{30730571-FFD6-4982-A0B0-01330F77130F}"/>
    <cellStyle name="40% - Accent3 2 3" xfId="495" xr:uid="{AABC0A49-9A14-4182-BCA9-6514CD42ED61}"/>
    <cellStyle name="40% - Accent3 2 3 2" xfId="496" xr:uid="{BB5D19FC-FBD2-47F8-8076-0D776FD8AF19}"/>
    <cellStyle name="40% - Accent3 2 4" xfId="497" xr:uid="{469018EE-128A-442C-AE36-599145824C48}"/>
    <cellStyle name="40% - Accent3 2 4 2" xfId="498" xr:uid="{44BEBD02-7DE2-4337-81E4-CEABA0AE2418}"/>
    <cellStyle name="40% - Accent3 2 4 3" xfId="499" xr:uid="{32DE05DB-2997-460A-B6BE-420093F331C1}"/>
    <cellStyle name="40% - Accent3 2 4 4" xfId="500" xr:uid="{7C5714AE-0783-4C29-BB52-B177FC39E694}"/>
    <cellStyle name="40% - Accent3 3" xfId="501" xr:uid="{B07EA30F-4C1F-4F90-9377-24779D8E5D0E}"/>
    <cellStyle name="40% - Accent3 3 2" xfId="502" xr:uid="{0EA73E28-B06F-46FE-885D-E06BB306A6F9}"/>
    <cellStyle name="40% - Accent3 3 2 2" xfId="503" xr:uid="{C387DFC3-AFD1-4CAB-95ED-B759809545AC}"/>
    <cellStyle name="40% - Accent3 3 3" xfId="504" xr:uid="{C57C6365-9300-44C7-B47D-6189098946E2}"/>
    <cellStyle name="40% - Accent3 3 4" xfId="505" xr:uid="{3B541647-07D2-4F11-ADFD-57074206679B}"/>
    <cellStyle name="40% - Accent3 3 5" xfId="2904" xr:uid="{DF844114-9E3B-44A7-AA53-3E9DD9306006}"/>
    <cellStyle name="40% - Accent3 3_Cap Proj Res (2)" xfId="506" xr:uid="{C8EC9A39-1149-4A83-84AE-35C98A1226BA}"/>
    <cellStyle name="40% - Accent3 4" xfId="507" xr:uid="{4E2BB024-4F0E-4275-A6AA-C491A2648033}"/>
    <cellStyle name="40% - Accent3 4 2" xfId="508" xr:uid="{BF7507CE-97EA-497B-AAB3-B2C120FA222B}"/>
    <cellStyle name="40% - Accent3 4 2 2" xfId="509" xr:uid="{07378195-EBA7-4936-B3E0-79AEB4F123C7}"/>
    <cellStyle name="40% - Accent3 4 3" xfId="510" xr:uid="{4FC6ADD4-E8D6-47C8-8EF8-EF49604923BD}"/>
    <cellStyle name="40% - Accent3 4 4" xfId="511" xr:uid="{E8DEE29E-4BFE-49BC-AFF6-03125A740F6F}"/>
    <cellStyle name="40% - Accent3 4 5" xfId="2905" xr:uid="{98993188-6D57-4DA8-8084-907152149C6B}"/>
    <cellStyle name="40% - Accent3 4_Cap Proj Res (2)" xfId="512" xr:uid="{2EEA624B-6EE5-4D57-A235-D83F0E2B469D}"/>
    <cellStyle name="40% - Accent3 5" xfId="513" xr:uid="{CE346630-60E0-41A6-9C8C-D9FC09EC4DDB}"/>
    <cellStyle name="40% - Accent3 5 2" xfId="514" xr:uid="{07AB94FC-262A-4BBA-B3BD-F84D22BA65B9}"/>
    <cellStyle name="40% - Accent3 5 3" xfId="515" xr:uid="{07C128FE-0C78-46E7-8851-61EA07238369}"/>
    <cellStyle name="40% - Accent3 5 4" xfId="516" xr:uid="{5F699584-A404-4580-99B7-A853E0F3A953}"/>
    <cellStyle name="40% - Accent3 5 5" xfId="2906" xr:uid="{BC8281C0-2392-491A-B1FF-4C81244F05B4}"/>
    <cellStyle name="40% - Accent3 5_Cap Proj Res (2)" xfId="517" xr:uid="{80D2C1E3-FA7F-42F4-81F6-E192CB212FD3}"/>
    <cellStyle name="40% - Accent3 6" xfId="518" xr:uid="{DB107176-2A0F-4E5C-BF1C-253EB3894CF5}"/>
    <cellStyle name="40% - Accent3 6 2" xfId="519" xr:uid="{89721FB1-6823-4C1D-A8A3-3A5E67ACE00F}"/>
    <cellStyle name="40% - Accent3 6 3" xfId="2907" xr:uid="{87E6C0B7-3553-4120-9612-925B5296B9FA}"/>
    <cellStyle name="40% - Accent3 6_Cashflow" xfId="520" xr:uid="{C8EB78C5-F8A6-414A-BB8D-2D78276679F8}"/>
    <cellStyle name="40% - Accent3 7" xfId="521" xr:uid="{67EA37BB-DBFD-49A4-B049-7CCAAFB690E2}"/>
    <cellStyle name="40% - Accent3 7 2" xfId="522" xr:uid="{BFC97039-1D16-47BA-A8C3-182EE03073D4}"/>
    <cellStyle name="40% - Accent3 8" xfId="523" xr:uid="{FD16C644-59BC-4AFD-ADFE-8867FE79B0DC}"/>
    <cellStyle name="40% - Accent3 8 2" xfId="524" xr:uid="{FE301C52-3D09-4A46-88BD-982B1828BDEB}"/>
    <cellStyle name="40% - Accent3 9" xfId="525" xr:uid="{88B936C3-88F6-4490-9F39-AD39B1AB69A5}"/>
    <cellStyle name="40% - Accent4 10" xfId="526" xr:uid="{8D4A8A34-8904-4624-A05B-8822764110A7}"/>
    <cellStyle name="40% - Accent4 2" xfId="527" xr:uid="{2852FF66-146D-4C6C-9984-1A49AA2B03C4}"/>
    <cellStyle name="40% - Accent4 2 2" xfId="528" xr:uid="{80704CA3-5E34-4ADB-B186-CFD678F64513}"/>
    <cellStyle name="40% - Accent4 2 2 2" xfId="529" xr:uid="{E390AB41-EE76-4DA2-877E-B34A0844B112}"/>
    <cellStyle name="40% - Accent4 2 3" xfId="530" xr:uid="{6513A491-9F18-4327-8B6B-137155E181B3}"/>
    <cellStyle name="40% - Accent4 2 3 2" xfId="531" xr:uid="{A263A3D2-E875-4118-BF4E-6F048E45B508}"/>
    <cellStyle name="40% - Accent4 2 4" xfId="532" xr:uid="{4968216A-343D-449C-964E-4682E0955D37}"/>
    <cellStyle name="40% - Accent4 2 4 2" xfId="533" xr:uid="{239C31A0-2AF7-4559-A4BD-9AEAB855D755}"/>
    <cellStyle name="40% - Accent4 2 4 3" xfId="534" xr:uid="{8F425A40-8133-411F-8F7A-B2326499BC96}"/>
    <cellStyle name="40% - Accent4 2 4 4" xfId="535" xr:uid="{8E2758CB-A120-4750-A239-B4D742D571B8}"/>
    <cellStyle name="40% - Accent4 3" xfId="536" xr:uid="{B3C605E4-44C7-4141-B6FD-9176D00A86C3}"/>
    <cellStyle name="40% - Accent4 3 2" xfId="537" xr:uid="{6980F0A0-9461-4E20-88D1-B91D2E45DFCB}"/>
    <cellStyle name="40% - Accent4 3 2 2" xfId="538" xr:uid="{7B2F3AF0-8E29-4FEB-ACB4-7499AAC55CDF}"/>
    <cellStyle name="40% - Accent4 3 3" xfId="539" xr:uid="{B4012375-95F2-49FE-B572-B0538A73F467}"/>
    <cellStyle name="40% - Accent4 3 4" xfId="540" xr:uid="{50EB0061-EF85-46EB-97EC-B8D454CFC1C0}"/>
    <cellStyle name="40% - Accent4 3 5" xfId="2908" xr:uid="{2E166363-6EF5-49A6-A309-C57385130B5E}"/>
    <cellStyle name="40% - Accent4 3_Cap Proj Res (2)" xfId="541" xr:uid="{753E53DD-87E4-4E46-ABDB-D399D1427205}"/>
    <cellStyle name="40% - Accent4 4" xfId="542" xr:uid="{2EE5AFE6-31C1-45F4-A107-5374D1082FB1}"/>
    <cellStyle name="40% - Accent4 4 2" xfId="543" xr:uid="{CE505336-418B-482E-BA6C-FEACD46A17F6}"/>
    <cellStyle name="40% - Accent4 4 2 2" xfId="544" xr:uid="{C590A7BD-D984-496C-9677-8DFDF41669BA}"/>
    <cellStyle name="40% - Accent4 4 3" xfId="545" xr:uid="{B01A3FED-F216-4522-8D12-3FB85B981D50}"/>
    <cellStyle name="40% - Accent4 4 4" xfId="546" xr:uid="{20EED54A-BF41-4CC4-B44B-652E64FC5DDE}"/>
    <cellStyle name="40% - Accent4 4 5" xfId="2909" xr:uid="{6609F96F-4293-46A2-8AE7-DE8FE9E6025C}"/>
    <cellStyle name="40% - Accent4 4_Cap Proj Res (2)" xfId="547" xr:uid="{9093645D-1EB3-4E2F-8DCD-1D49067CF312}"/>
    <cellStyle name="40% - Accent4 5" xfId="548" xr:uid="{EE3E7447-6D6A-4CD3-9016-B8D9E1AC513E}"/>
    <cellStyle name="40% - Accent4 5 2" xfId="549" xr:uid="{989FCBB3-B71C-4474-A537-3A21C1C94D45}"/>
    <cellStyle name="40% - Accent4 5 3" xfId="550" xr:uid="{B3E39B64-86B0-45EA-9DEF-3E73A843A085}"/>
    <cellStyle name="40% - Accent4 5 4" xfId="551" xr:uid="{6FAA332F-A77E-46E8-B0F7-3083FFD2F6C0}"/>
    <cellStyle name="40% - Accent4 5 5" xfId="2910" xr:uid="{2989E8B7-3031-4272-9802-3B21E7ECCE54}"/>
    <cellStyle name="40% - Accent4 5_Cap Proj Res (2)" xfId="552" xr:uid="{A8D0CC23-1D8D-4A9F-B29E-EAACF4704D8E}"/>
    <cellStyle name="40% - Accent4 6" xfId="553" xr:uid="{9B4B6D86-457B-4FEA-B820-3DBCEA91F0E2}"/>
    <cellStyle name="40% - Accent4 6 2" xfId="554" xr:uid="{6A166549-2BBA-4249-9982-EF778362FDB2}"/>
    <cellStyle name="40% - Accent4 6 3" xfId="2911" xr:uid="{16228854-ADD1-498D-802D-6CC1F604F94A}"/>
    <cellStyle name="40% - Accent4 6_Cashflow" xfId="555" xr:uid="{73DAA51F-7826-401C-A47A-A817C99714A0}"/>
    <cellStyle name="40% - Accent4 7" xfId="556" xr:uid="{9A879EE5-D305-4ADD-8916-52F7EB085D06}"/>
    <cellStyle name="40% - Accent4 7 2" xfId="557" xr:uid="{A342DB53-BE4D-4768-ACFA-B28A40629E31}"/>
    <cellStyle name="40% - Accent4 8" xfId="558" xr:uid="{7D1D9B01-7BCE-4904-AE55-4C1D01F6FB84}"/>
    <cellStyle name="40% - Accent4 8 2" xfId="559" xr:uid="{227953E4-6349-4B3C-9789-D72053994BE7}"/>
    <cellStyle name="40% - Accent4 9" xfId="560" xr:uid="{97AEC536-56E7-464E-B3E7-EAA5942920BA}"/>
    <cellStyle name="40% - Accent5 10" xfId="561" xr:uid="{7C1E81E7-D334-4142-8298-2272316A9345}"/>
    <cellStyle name="40% - Accent5 2" xfId="562" xr:uid="{86C75F06-5B6D-49B2-A112-3E4EFB128F9D}"/>
    <cellStyle name="40% - Accent5 2 2" xfId="563" xr:uid="{D2F9C2AD-0B1D-4B0B-ACD5-81B5E5709186}"/>
    <cellStyle name="40% - Accent5 2 2 2" xfId="564" xr:uid="{2316D0A5-359E-421C-B5A1-F7505C2FA95C}"/>
    <cellStyle name="40% - Accent5 2 3" xfId="565" xr:uid="{75973F4B-79CC-41A2-B64D-0C11B0E9F63D}"/>
    <cellStyle name="40% - Accent5 2 3 2" xfId="566" xr:uid="{26FCDAF1-FBC0-4335-8CF1-11DF788FC4DD}"/>
    <cellStyle name="40% - Accent5 2 4" xfId="567" xr:uid="{CC416177-4952-48EC-BE1D-FB1C47C3DE1A}"/>
    <cellStyle name="40% - Accent5 2 4 2" xfId="568" xr:uid="{C7F7B6C0-9C87-4676-9378-0DAB3FA3A860}"/>
    <cellStyle name="40% - Accent5 2 4 3" xfId="569" xr:uid="{5A7F86B5-E294-4B7C-AAA9-3D9E2C23AB26}"/>
    <cellStyle name="40% - Accent5 2 4 4" xfId="570" xr:uid="{E578E769-5863-487A-92CE-C589B6457641}"/>
    <cellStyle name="40% - Accent5 3" xfId="571" xr:uid="{E05673A1-B95F-4925-88AD-1C438C3E854D}"/>
    <cellStyle name="40% - Accent5 3 2" xfId="572" xr:uid="{65BFFB31-CE7A-4F7C-A763-9C6DCBFE00BA}"/>
    <cellStyle name="40% - Accent5 3 2 2" xfId="573" xr:uid="{D21D3026-A15D-489B-9840-3BA781626A45}"/>
    <cellStyle name="40% - Accent5 3 3" xfId="574" xr:uid="{34EABA5A-4162-4E1F-B515-EA5BBF29BE8E}"/>
    <cellStyle name="40% - Accent5 3 4" xfId="575" xr:uid="{4847D189-286E-4FD5-AE06-146F6FA0ECA6}"/>
    <cellStyle name="40% - Accent5 3 5" xfId="2912" xr:uid="{99798EE8-FD9C-45FF-BD64-8CAD32F96603}"/>
    <cellStyle name="40% - Accent5 3_Cap Proj Res (2)" xfId="576" xr:uid="{7DE7C188-6480-4E62-B34D-1859C0B96191}"/>
    <cellStyle name="40% - Accent5 4" xfId="577" xr:uid="{3BED7990-57E6-456F-86E8-BF7B07722448}"/>
    <cellStyle name="40% - Accent5 4 2" xfId="578" xr:uid="{0A411602-2A66-4522-A629-997BDF76184C}"/>
    <cellStyle name="40% - Accent5 4 2 2" xfId="579" xr:uid="{492AF00F-AA44-489F-A289-68DB384566A9}"/>
    <cellStyle name="40% - Accent5 4 3" xfId="580" xr:uid="{83669A6A-6E9B-4AFF-B9D7-F93D129DB73B}"/>
    <cellStyle name="40% - Accent5 4 4" xfId="581" xr:uid="{8AD7E0A9-F83D-48F0-80DA-768413887CC3}"/>
    <cellStyle name="40% - Accent5 4 5" xfId="2913" xr:uid="{B719068F-57CE-48C1-932A-F348BDFFAE9B}"/>
    <cellStyle name="40% - Accent5 4_Cap Proj Res (2)" xfId="582" xr:uid="{17C04D49-CF60-4ACB-B822-5F064673301A}"/>
    <cellStyle name="40% - Accent5 5" xfId="583" xr:uid="{6806F62E-727B-4246-BF52-34BC2A8AB583}"/>
    <cellStyle name="40% - Accent5 5 2" xfId="584" xr:uid="{79D27466-D74A-4596-B10C-A8F413C5C751}"/>
    <cellStyle name="40% - Accent5 5 3" xfId="585" xr:uid="{1AD49E72-88D9-4EC5-849D-719193CF3F67}"/>
    <cellStyle name="40% - Accent5 5 4" xfId="586" xr:uid="{16D3E7E2-C236-4D03-88E6-659C9E17F325}"/>
    <cellStyle name="40% - Accent5 5 5" xfId="2914" xr:uid="{3740D47F-DB38-4AA7-A781-B956D0A52F2B}"/>
    <cellStyle name="40% - Accent5 5_Cap Proj Res (2)" xfId="587" xr:uid="{2FB2062D-3ACA-457B-8E58-158C7495699B}"/>
    <cellStyle name="40% - Accent5 6" xfId="588" xr:uid="{F41F6F0D-20EE-4B4C-82EF-893F50916C69}"/>
    <cellStyle name="40% - Accent5 6 2" xfId="589" xr:uid="{5C9DF541-B031-42F1-80B8-6084D68B92F7}"/>
    <cellStyle name="40% - Accent5 6 3" xfId="2915" xr:uid="{4962149E-5933-4013-86A3-177CAF879DD7}"/>
    <cellStyle name="40% - Accent5 6_Cashflow" xfId="590" xr:uid="{092B09B6-ADF8-49CA-9868-4FFBCE79F6AF}"/>
    <cellStyle name="40% - Accent5 7" xfId="591" xr:uid="{9A63BCA1-1892-4D8F-94B2-37F50C9B323E}"/>
    <cellStyle name="40% - Accent5 7 2" xfId="592" xr:uid="{8A7B40D8-24C9-4419-BF51-0BCE76A36A87}"/>
    <cellStyle name="40% - Accent5 8" xfId="593" xr:uid="{B9559CFE-1B46-4DF2-B75F-D89BF79C4C45}"/>
    <cellStyle name="40% - Accent5 8 2" xfId="594" xr:uid="{3087C137-0370-4D2D-9208-C0946D2EDFFC}"/>
    <cellStyle name="40% - Accent5 9" xfId="595" xr:uid="{ACAC5D8E-6166-4690-9725-37C4B3156E52}"/>
    <cellStyle name="40% - Accent6 10" xfId="596" xr:uid="{BFADDBF3-9B4C-4931-8351-41D55E6F9D05}"/>
    <cellStyle name="40% - Accent6 2" xfId="597" xr:uid="{462EB27E-AF7D-48E9-A260-E8D0D53C81F0}"/>
    <cellStyle name="40% - Accent6 2 2" xfId="598" xr:uid="{F60A8B7F-B4A9-42AC-ADD2-15C8C3122146}"/>
    <cellStyle name="40% - Accent6 2 2 2" xfId="599" xr:uid="{EEB5E864-3E51-434B-ABC1-8E8A0D9922C0}"/>
    <cellStyle name="40% - Accent6 2 3" xfId="600" xr:uid="{CB5BDACE-A779-48D3-B051-2A319EFE219D}"/>
    <cellStyle name="40% - Accent6 2 3 2" xfId="601" xr:uid="{9CC517F1-5AAF-444E-9D86-EE742EFC7BF3}"/>
    <cellStyle name="40% - Accent6 2 4" xfId="602" xr:uid="{13064F98-EFCE-4300-B5DB-52FBD63BEEAD}"/>
    <cellStyle name="40% - Accent6 2 4 2" xfId="603" xr:uid="{FDAFE7AB-A5E0-42BE-B1DF-317C027068F9}"/>
    <cellStyle name="40% - Accent6 2 4 3" xfId="604" xr:uid="{BD7A9D11-0E38-4899-A82E-E8982B5CBB55}"/>
    <cellStyle name="40% - Accent6 2 4 4" xfId="605" xr:uid="{0E826719-0E8C-4544-870A-1613E0EA23BA}"/>
    <cellStyle name="40% - Accent6 3" xfId="606" xr:uid="{ABFA7259-328C-4CCE-A708-B91D21AE7550}"/>
    <cellStyle name="40% - Accent6 3 2" xfId="607" xr:uid="{423F16FD-3B1F-4902-9557-FEF562C3E2D7}"/>
    <cellStyle name="40% - Accent6 3 2 2" xfId="608" xr:uid="{4BFF3991-8877-46B9-91A9-EC60495443E1}"/>
    <cellStyle name="40% - Accent6 3 3" xfId="609" xr:uid="{B945C6E7-C626-4007-BB5B-220477540EB1}"/>
    <cellStyle name="40% - Accent6 3 4" xfId="610" xr:uid="{40C03C9D-EB44-4AC4-AC9C-5467D43DB52D}"/>
    <cellStyle name="40% - Accent6 3 5" xfId="2916" xr:uid="{7FF919C0-2DDD-4BE0-98B7-ADE66D1E8A00}"/>
    <cellStyle name="40% - Accent6 3_Cap Proj Res (2)" xfId="611" xr:uid="{2340071F-EB81-4E82-91A0-DF3A830EB60A}"/>
    <cellStyle name="40% - Accent6 4" xfId="612" xr:uid="{8001EA21-11BF-4807-BF44-471132ED1376}"/>
    <cellStyle name="40% - Accent6 4 2" xfId="613" xr:uid="{53137DB6-C06D-4B8B-A22A-BB05ADA6F834}"/>
    <cellStyle name="40% - Accent6 4 2 2" xfId="614" xr:uid="{1852FFBF-A5AC-4ED7-9085-F86414B04086}"/>
    <cellStyle name="40% - Accent6 4 3" xfId="615" xr:uid="{506B4D02-3982-43C3-9DAA-FE62C9D504C7}"/>
    <cellStyle name="40% - Accent6 4 4" xfId="616" xr:uid="{FCD6989E-2D22-4DD9-9FBF-C56EE58A6EEB}"/>
    <cellStyle name="40% - Accent6 4 5" xfId="2917" xr:uid="{2DBA65A0-1A1E-4034-A50B-47287CE841DA}"/>
    <cellStyle name="40% - Accent6 4_Cap Proj Res (2)" xfId="617" xr:uid="{245BED25-1D07-4CEE-815B-AA9FC4E4597B}"/>
    <cellStyle name="40% - Accent6 5" xfId="618" xr:uid="{F2D0EAD5-D645-4A44-BB9C-09F961238544}"/>
    <cellStyle name="40% - Accent6 5 2" xfId="619" xr:uid="{A9B98112-D071-4BEB-8F9A-C257531D4281}"/>
    <cellStyle name="40% - Accent6 5 3" xfId="620" xr:uid="{6610AA7E-0DBF-4638-9D97-36F9D51A3595}"/>
    <cellStyle name="40% - Accent6 5 4" xfId="621" xr:uid="{E1F4F894-5291-428C-9BD4-925B826A2605}"/>
    <cellStyle name="40% - Accent6 5 5" xfId="2918" xr:uid="{BA9D80DA-1D11-4CF6-B29F-D66814C45D38}"/>
    <cellStyle name="40% - Accent6 5_Cap Proj Res (2)" xfId="622" xr:uid="{05AB5EF3-816E-4D70-8AF7-100F439FE054}"/>
    <cellStyle name="40% - Accent6 6" xfId="623" xr:uid="{A4F8B7BF-4CD8-4381-95C6-907B9E4E25A6}"/>
    <cellStyle name="40% - Accent6 6 2" xfId="624" xr:uid="{430F2A96-83E8-4992-84BE-5D08062CA35B}"/>
    <cellStyle name="40% - Accent6 6 3" xfId="2919" xr:uid="{BA869851-8B54-4B16-8F49-DBDD54002597}"/>
    <cellStyle name="40% - Accent6 6_Cashflow" xfId="625" xr:uid="{BCE101B3-DF3B-49F8-9356-636FB0837E6A}"/>
    <cellStyle name="40% - Accent6 7" xfId="626" xr:uid="{D05F0B70-5B6E-486B-BA7E-7DE0C438115C}"/>
    <cellStyle name="40% - Accent6 7 2" xfId="627" xr:uid="{BD5EACA9-ABB3-4060-9368-79B7DD5F29CC}"/>
    <cellStyle name="40% - Accent6 8" xfId="628" xr:uid="{7291EDF9-A4A4-4228-A1F6-0188D1D0C05E}"/>
    <cellStyle name="40% - Accent6 8 2" xfId="629" xr:uid="{4DBC68DD-16C3-43C4-BC7E-9BAFC4C3C9FE}"/>
    <cellStyle name="40% - Accent6 9" xfId="630" xr:uid="{26E4ABDD-292F-4257-9253-D8685F733885}"/>
    <cellStyle name="60% - Accent1 2" xfId="631" xr:uid="{B8B8222D-10A5-461D-98E2-FA700336363D}"/>
    <cellStyle name="60% - Accent1 2 2" xfId="632" xr:uid="{637DA52A-7EC5-438D-A1A0-80FEA5F9F5DD}"/>
    <cellStyle name="60% - Accent1 2 2 2" xfId="633" xr:uid="{7B586AC7-F837-4A28-A465-FA1FEE2FC1B2}"/>
    <cellStyle name="60% - Accent1 2 3" xfId="634" xr:uid="{D0C17C14-2995-412C-9184-16C7EBE65EDA}"/>
    <cellStyle name="60% - Accent1 2 3 2" xfId="635" xr:uid="{B983FB6E-EB21-4F8C-8C15-E820B25FE7C6}"/>
    <cellStyle name="60% - Accent1 2 4" xfId="636" xr:uid="{B1326CF2-68E1-446F-AE7F-B3A14DF8BFAD}"/>
    <cellStyle name="60% - Accent1 2 4 2" xfId="637" xr:uid="{41D19EE0-6A62-404A-9050-6940A31D2014}"/>
    <cellStyle name="60% - Accent1 2 4 3" xfId="638" xr:uid="{1182E4A5-7258-4CB0-B305-8727E798043A}"/>
    <cellStyle name="60% - Accent1 2 4 4" xfId="639" xr:uid="{AE90FCAE-9FE8-4002-9965-143C3345A797}"/>
    <cellStyle name="60% - Accent1 3" xfId="640" xr:uid="{3F3FD332-73C4-4489-8A0D-E688CF8240AF}"/>
    <cellStyle name="60% - Accent1 3 2" xfId="2920" xr:uid="{3C83123B-0111-415D-82A4-1CA94D2A48D3}"/>
    <cellStyle name="60% - Accent1 4" xfId="641" xr:uid="{97E5644A-E1B3-4CE1-A013-392724605908}"/>
    <cellStyle name="60% - Accent1 4 2" xfId="2921" xr:uid="{544E1DEE-66A3-41C4-8CF1-7CBC515E667C}"/>
    <cellStyle name="60% - Accent1 5" xfId="642" xr:uid="{8E286C2C-6E1A-4710-9600-B9C1B9876EC7}"/>
    <cellStyle name="60% - Accent1 5 2" xfId="2922" xr:uid="{47571F60-06BA-45F0-A766-992B061E930A}"/>
    <cellStyle name="60% - Accent1 6" xfId="643" xr:uid="{2422206C-C844-4515-AAB2-FD0DB420705A}"/>
    <cellStyle name="60% - Accent1 6 2" xfId="2923" xr:uid="{660B8B04-1C7D-475C-82AF-58A845AAED1A}"/>
    <cellStyle name="60% - Accent1 7" xfId="644" xr:uid="{AD0A3400-4B0F-4754-BC98-4B2AE051188F}"/>
    <cellStyle name="60% - Accent2 2" xfId="645" xr:uid="{024F786C-8F01-4595-AA84-7BB65C571385}"/>
    <cellStyle name="60% - Accent2 2 2" xfId="646" xr:uid="{DE249A55-53C9-4FEB-8B92-2CF1005C88D7}"/>
    <cellStyle name="60% - Accent2 2 2 2" xfId="647" xr:uid="{E98F5B2E-5919-44ED-B4DC-88A0E05E4C7A}"/>
    <cellStyle name="60% - Accent2 2 3" xfId="648" xr:uid="{440386D7-6657-4931-90BD-7A8829669363}"/>
    <cellStyle name="60% - Accent2 2 3 2" xfId="649" xr:uid="{FE20DB75-9AD4-450B-A866-699956611B10}"/>
    <cellStyle name="60% - Accent2 2 4" xfId="650" xr:uid="{0AC92CA3-AD9B-4FE7-97A7-2C8CB6D29DA3}"/>
    <cellStyle name="60% - Accent2 2 4 2" xfId="651" xr:uid="{C342C2A3-0B0F-41B3-9462-08766E1643B7}"/>
    <cellStyle name="60% - Accent2 2 4 3" xfId="652" xr:uid="{3F20B6A6-9CD2-4D93-A492-B188A1BD5222}"/>
    <cellStyle name="60% - Accent2 2 4 4" xfId="653" xr:uid="{460193BB-A769-47B1-9EF9-5217973F0CAF}"/>
    <cellStyle name="60% - Accent2 3" xfId="654" xr:uid="{BAEB903A-B0B1-4A2E-9E7E-823E6169B13C}"/>
    <cellStyle name="60% - Accent2 3 2" xfId="2924" xr:uid="{D2414285-89CA-4658-BBBD-08CB472AB294}"/>
    <cellStyle name="60% - Accent2 4" xfId="655" xr:uid="{EF74C92A-7A7A-45C2-AF04-04AF92F9756C}"/>
    <cellStyle name="60% - Accent2 4 2" xfId="2925" xr:uid="{38D4824A-8B08-4162-AA20-161149FF0777}"/>
    <cellStyle name="60% - Accent2 5" xfId="656" xr:uid="{AC865B56-13D0-46CE-8299-AC5643327135}"/>
    <cellStyle name="60% - Accent2 5 2" xfId="2926" xr:uid="{72FDA288-302A-4F02-B96D-D54D1C81B470}"/>
    <cellStyle name="60% - Accent2 6" xfId="657" xr:uid="{2E527690-DF27-4913-A6E3-D9F53454B96E}"/>
    <cellStyle name="60% - Accent2 6 2" xfId="2927" xr:uid="{669AE25F-1B2B-40C4-A9C2-EAF4D7BB920C}"/>
    <cellStyle name="60% - Accent2 7" xfId="658" xr:uid="{2F0AAD01-187F-4989-8BBD-B969CFFEB5AB}"/>
    <cellStyle name="60% - Accent3 2" xfId="659" xr:uid="{85499171-7510-4E61-8876-A70A4455703E}"/>
    <cellStyle name="60% - Accent3 2 2" xfId="660" xr:uid="{ABFF3B98-202E-4066-8D61-4A45596FDED4}"/>
    <cellStyle name="60% - Accent3 2 2 2" xfId="661" xr:uid="{612B4980-E630-4B77-B1D6-99706668DB09}"/>
    <cellStyle name="60% - Accent3 2 3" xfId="662" xr:uid="{08581716-0C8F-4080-A924-4F136B595224}"/>
    <cellStyle name="60% - Accent3 2 3 2" xfId="663" xr:uid="{C472A4AD-1D49-463A-B524-FDC9CB16F0D5}"/>
    <cellStyle name="60% - Accent3 2 4" xfId="664" xr:uid="{02408D2A-6EDC-4671-8F57-A329107E3A10}"/>
    <cellStyle name="60% - Accent3 2 4 2" xfId="665" xr:uid="{72F07E86-D0F6-4256-AD81-4928BB30102D}"/>
    <cellStyle name="60% - Accent3 2 4 3" xfId="666" xr:uid="{BBAADD9B-1C86-4585-98D7-66175C70298B}"/>
    <cellStyle name="60% - Accent3 2 4 4" xfId="667" xr:uid="{BC1E596F-C2C1-4C53-AE5F-DE5E62AB0E13}"/>
    <cellStyle name="60% - Accent3 3" xfId="668" xr:uid="{44D97CBA-B690-43B6-881C-C51FEA3533AC}"/>
    <cellStyle name="60% - Accent3 3 2" xfId="2928" xr:uid="{6924AB38-CDF4-4620-816C-7C3720364E1F}"/>
    <cellStyle name="60% - Accent3 4" xfId="669" xr:uid="{710A472C-CCFD-422B-9591-5C956A379EA8}"/>
    <cellStyle name="60% - Accent3 4 2" xfId="2929" xr:uid="{CC923E31-5F8A-46C6-ADE0-CDE941EBCEE9}"/>
    <cellStyle name="60% - Accent3 5" xfId="670" xr:uid="{69494157-0CDC-4F4C-9A3F-2609F6AD759A}"/>
    <cellStyle name="60% - Accent3 5 2" xfId="2930" xr:uid="{75EBA2ED-4ED7-4F3D-B243-72495EB27180}"/>
    <cellStyle name="60% - Accent3 6" xfId="671" xr:uid="{17BB7337-9A1B-43FC-8507-59A6C536B3FE}"/>
    <cellStyle name="60% - Accent3 6 2" xfId="2931" xr:uid="{A2E77406-A85B-4387-BF5E-281ED9ED4483}"/>
    <cellStyle name="60% - Accent3 7" xfId="672" xr:uid="{AE9BEF73-CEB6-46E4-BDFB-7F5389A80634}"/>
    <cellStyle name="60% - Accent4 2" xfId="673" xr:uid="{36A782AF-29CD-4C61-83B7-898DF10FAA4C}"/>
    <cellStyle name="60% - Accent4 2 2" xfId="674" xr:uid="{63DD99F4-BA08-40A9-8129-3A2C5778D95F}"/>
    <cellStyle name="60% - Accent4 2 2 2" xfId="675" xr:uid="{CCEA81EB-4FC2-4EED-94E1-DC45A2ED2522}"/>
    <cellStyle name="60% - Accent4 2 3" xfId="676" xr:uid="{3A7ECFED-4CB9-41AD-9726-A0A2C8CD20AB}"/>
    <cellStyle name="60% - Accent4 2 3 2" xfId="677" xr:uid="{454AD7E4-6163-48B6-977C-EEC94935FC14}"/>
    <cellStyle name="60% - Accent4 2 4" xfId="678" xr:uid="{C61BE0EB-DACB-43FF-A04B-D27DAFC61972}"/>
    <cellStyle name="60% - Accent4 2 4 2" xfId="679" xr:uid="{4786F6B7-87AA-41E4-AE97-BB4F5B6D32D7}"/>
    <cellStyle name="60% - Accent4 2 4 3" xfId="680" xr:uid="{6D6E6CD6-B357-44B1-B724-0DD3C4FC1E0B}"/>
    <cellStyle name="60% - Accent4 2 4 4" xfId="681" xr:uid="{5A22794E-65FD-4200-9D9B-4C733E187233}"/>
    <cellStyle name="60% - Accent4 3" xfId="682" xr:uid="{D35E328D-E427-454E-B750-BCB39B268C00}"/>
    <cellStyle name="60% - Accent4 3 2" xfId="2932" xr:uid="{86531DD5-EC8C-4AD5-9A26-CED36B376FE2}"/>
    <cellStyle name="60% - Accent4 4" xfId="683" xr:uid="{ECD81A73-E248-41CB-BE88-1A2B3A36FAEF}"/>
    <cellStyle name="60% - Accent4 4 2" xfId="2933" xr:uid="{9B97676E-52AC-46B8-81A7-F1B70E8F8366}"/>
    <cellStyle name="60% - Accent4 5" xfId="684" xr:uid="{47CC7E54-9F62-48F9-B430-FB4C5A44AC8D}"/>
    <cellStyle name="60% - Accent4 5 2" xfId="2934" xr:uid="{906EFBEC-4A58-42CF-A6AD-139B56DC90AB}"/>
    <cellStyle name="60% - Accent4 6" xfId="685" xr:uid="{6F41EDA1-BC86-4034-9DD2-3D8C2BCD0BA3}"/>
    <cellStyle name="60% - Accent4 6 2" xfId="2935" xr:uid="{B967836A-DB48-403A-A3B6-F5E7F58C4307}"/>
    <cellStyle name="60% - Accent4 7" xfId="686" xr:uid="{B6AC31C5-DD71-46B0-A5F6-6687683D16DE}"/>
    <cellStyle name="60% - Accent5 2" xfId="687" xr:uid="{7BD57415-4BE4-4B65-B834-2E542B951387}"/>
    <cellStyle name="60% - Accent5 2 2" xfId="688" xr:uid="{F5E12C91-5E5D-4DD1-8351-AF1B92221AD5}"/>
    <cellStyle name="60% - Accent5 2 2 2" xfId="689" xr:uid="{15566F53-2F98-45AB-BE69-15E2681B1CD7}"/>
    <cellStyle name="60% - Accent5 2 3" xfId="690" xr:uid="{0BC8A6DC-957C-40B6-8727-C2EB9599F42F}"/>
    <cellStyle name="60% - Accent5 2 3 2" xfId="691" xr:uid="{49C95ECF-27FA-43AD-BDC0-C35DFBE9B4C6}"/>
    <cellStyle name="60% - Accent5 2 4" xfId="692" xr:uid="{920ECB1F-EDD7-4388-BF2C-90263B7FC0A6}"/>
    <cellStyle name="60% - Accent5 2 4 2" xfId="693" xr:uid="{C0937E2D-FBFF-48EA-8FC8-2628BE58F92B}"/>
    <cellStyle name="60% - Accent5 2 4 3" xfId="694" xr:uid="{F6CABF3C-11E3-4271-AD17-3F22C63414CA}"/>
    <cellStyle name="60% - Accent5 2 4 4" xfId="695" xr:uid="{E2A5A29B-DF96-4BED-8C5E-E7015FAFEF15}"/>
    <cellStyle name="60% - Accent5 3" xfId="696" xr:uid="{76E993C1-9623-4EF5-88DF-E6DEB83146F6}"/>
    <cellStyle name="60% - Accent5 3 2" xfId="2936" xr:uid="{7796E8BA-7243-4C29-BA3D-2A2970290BF0}"/>
    <cellStyle name="60% - Accent5 4" xfId="697" xr:uid="{A91D3852-F9CB-4037-9DD9-41C4D735E7F1}"/>
    <cellStyle name="60% - Accent5 4 2" xfId="2937" xr:uid="{2BDA70E8-0943-4B00-BDA0-C5F6614A75C1}"/>
    <cellStyle name="60% - Accent5 5" xfId="698" xr:uid="{C134E6AE-386E-4732-963C-72AF8A511AA0}"/>
    <cellStyle name="60% - Accent5 5 2" xfId="2938" xr:uid="{72C4F2FD-BD6E-4FCA-A13E-370567E746E5}"/>
    <cellStyle name="60% - Accent5 6" xfId="699" xr:uid="{557BDB6A-32DA-4562-979C-3DEE1DFFFEEE}"/>
    <cellStyle name="60% - Accent5 6 2" xfId="2939" xr:uid="{406B5B98-6285-4EAD-BC01-499F0CC5FF71}"/>
    <cellStyle name="60% - Accent5 7" xfId="700" xr:uid="{6F6A0E59-6F0E-452E-883E-639CD3F4F0A4}"/>
    <cellStyle name="60% - Accent6 2" xfId="701" xr:uid="{19D9A5F4-ACA3-4C34-AAA3-6149FC18C865}"/>
    <cellStyle name="60% - Accent6 2 2" xfId="702" xr:uid="{9F470DA5-5C48-44F3-96C5-7B50CED925D1}"/>
    <cellStyle name="60% - Accent6 2 2 2" xfId="703" xr:uid="{0288096D-B079-493A-8B69-80B0ECC2021E}"/>
    <cellStyle name="60% - Accent6 2 3" xfId="704" xr:uid="{7F6CE471-784B-4141-BE4E-F1BB36268FF7}"/>
    <cellStyle name="60% - Accent6 2 3 2" xfId="705" xr:uid="{652033E2-D67D-421F-94E8-60F12F1BA3DE}"/>
    <cellStyle name="60% - Accent6 2 4" xfId="706" xr:uid="{64128921-D1C8-4804-AED6-F3B1504AFAC8}"/>
    <cellStyle name="60% - Accent6 2 4 2" xfId="707" xr:uid="{E49E8DE7-AF0D-4864-AF5B-B27A7357F56B}"/>
    <cellStyle name="60% - Accent6 2 4 3" xfId="708" xr:uid="{985F34EB-2B12-4013-8E94-1130AED172A6}"/>
    <cellStyle name="60% - Accent6 2 4 4" xfId="709" xr:uid="{23ED9F2C-A0C0-4C11-B0E5-8C2C5FDFB27E}"/>
    <cellStyle name="60% - Accent6 3" xfId="710" xr:uid="{37448CE7-419B-4DA6-A041-56675834D25A}"/>
    <cellStyle name="60% - Accent6 3 2" xfId="2940" xr:uid="{76A012B6-FB2D-4D14-BCFF-E5C3DD376105}"/>
    <cellStyle name="60% - Accent6 4" xfId="711" xr:uid="{93DEC6E4-7381-4C66-A254-067E925259DC}"/>
    <cellStyle name="60% - Accent6 4 2" xfId="2941" xr:uid="{35505585-B05F-4206-9C48-5333A40DFBFF}"/>
    <cellStyle name="60% - Accent6 5" xfId="712" xr:uid="{81EFF0BC-A55A-4AF7-8479-648F08AEC483}"/>
    <cellStyle name="60% - Accent6 5 2" xfId="2942" xr:uid="{2711252D-2FAA-4666-A1BB-6FF014A8DF60}"/>
    <cellStyle name="60% - Accent6 6" xfId="713" xr:uid="{A1D97D0D-623E-4FC6-B2C1-DFE80DB005BD}"/>
    <cellStyle name="60% - Accent6 6 2" xfId="2943" xr:uid="{09E921C8-89BF-4C50-B1BC-DFC8FEC64CD4}"/>
    <cellStyle name="60% - Accent6 7" xfId="714" xr:uid="{136D1CF2-6E3D-4306-9F37-E94BC3C946B4}"/>
    <cellStyle name="Accent1 2" xfId="715" xr:uid="{B6D701CD-BC78-4AC4-933F-022B0463DF09}"/>
    <cellStyle name="Accent1 2 2" xfId="716" xr:uid="{60CFF14C-713E-4F04-A255-43203161237E}"/>
    <cellStyle name="Accent1 2 2 2" xfId="717" xr:uid="{2D39799F-D3D2-4DCD-9BC7-ADDB1AA133AD}"/>
    <cellStyle name="Accent1 2 3" xfId="718" xr:uid="{4773AE57-812A-463C-A7A8-BD494C736077}"/>
    <cellStyle name="Accent1 2 3 2" xfId="719" xr:uid="{C07E5B62-E859-487C-8FA7-1507F4A7AE77}"/>
    <cellStyle name="Accent1 2 4" xfId="720" xr:uid="{90C4E654-DDD2-46F8-9CF0-DC7BAA0FD140}"/>
    <cellStyle name="Accent1 2 4 2" xfId="721" xr:uid="{35B26BD6-B6AC-42F0-B67C-A694850AA80C}"/>
    <cellStyle name="Accent1 2 4 3" xfId="722" xr:uid="{C3CF618B-34F7-42EA-AE16-0B17AAC7092D}"/>
    <cellStyle name="Accent1 2 4 4" xfId="723" xr:uid="{49402541-53F0-4266-803F-F372A2437868}"/>
    <cellStyle name="Accent1 3" xfId="724" xr:uid="{F478B125-8F44-444D-8D4C-F217D8E009C4}"/>
    <cellStyle name="Accent1 3 2" xfId="2944" xr:uid="{2091085B-B09E-4C5C-B470-B14C16F578ED}"/>
    <cellStyle name="Accent1 4" xfId="725" xr:uid="{AF7AA56F-F844-4BDA-AE5C-10584A219A44}"/>
    <cellStyle name="Accent1 4 2" xfId="2945" xr:uid="{7CEA96FE-47F1-4F9A-BC06-A3BB37E21990}"/>
    <cellStyle name="Accent1 5" xfId="726" xr:uid="{E80CC7DA-E067-4EB4-BEB9-FE623E474550}"/>
    <cellStyle name="Accent1 5 2" xfId="2946" xr:uid="{25D09F74-9B61-498C-87C1-0DADC0DBAEC6}"/>
    <cellStyle name="Accent1 6" xfId="727" xr:uid="{B44BFAA0-5CD5-43F4-89E8-73AC2137C50B}"/>
    <cellStyle name="Accent1 6 2" xfId="2947" xr:uid="{173EF30C-FF1F-4FE7-ACEB-7890147F3835}"/>
    <cellStyle name="Accent1 7" xfId="728" xr:uid="{5563B076-D891-4721-BC78-E85D5FD512FE}"/>
    <cellStyle name="Accent2 2" xfId="729" xr:uid="{070D21EC-E56A-4216-8B12-2A40BA87D8A8}"/>
    <cellStyle name="Accent2 2 2" xfId="730" xr:uid="{F5337E8B-3A66-43E9-ADE1-1A67ED1844DC}"/>
    <cellStyle name="Accent2 2 2 2" xfId="731" xr:uid="{28A98E47-D672-4C66-AF57-C4ABA0AF610C}"/>
    <cellStyle name="Accent2 2 3" xfId="732" xr:uid="{1CCBB8E0-9CDE-47B8-A16B-BF058777F457}"/>
    <cellStyle name="Accent2 2 3 2" xfId="733" xr:uid="{B377E81A-F265-4666-9047-3DBE612C4DCB}"/>
    <cellStyle name="Accent2 2 4" xfId="734" xr:uid="{AE946D1D-D4A8-4223-96FC-BCFCB077C7AE}"/>
    <cellStyle name="Accent2 2 4 2" xfId="735" xr:uid="{85DE0C69-EF27-45A7-8488-61AEB2EED18A}"/>
    <cellStyle name="Accent2 2 4 3" xfId="736" xr:uid="{4F2D3FAC-9CD6-45EE-87C0-4646B20341C4}"/>
    <cellStyle name="Accent2 2 4 4" xfId="737" xr:uid="{14F30C91-D1AF-4257-B82B-5638848A6C00}"/>
    <cellStyle name="Accent2 3" xfId="738" xr:uid="{35D76847-82E6-409F-B932-EB61775AF68F}"/>
    <cellStyle name="Accent2 3 2" xfId="2948" xr:uid="{74C9D367-67AA-4933-8A7D-86890619398D}"/>
    <cellStyle name="Accent2 4" xfId="739" xr:uid="{1C514AA5-5311-4D4C-B9F7-887AAFFD4C04}"/>
    <cellStyle name="Accent2 4 2" xfId="2949" xr:uid="{DDDDC0C1-1E9C-416A-B728-E8DB2C11B9FD}"/>
    <cellStyle name="Accent2 5" xfId="740" xr:uid="{1DE28492-DFB9-41C8-984B-EED0A9819EAD}"/>
    <cellStyle name="Accent2 5 2" xfId="2950" xr:uid="{F61E48B7-4CC4-4F2E-8CC9-7E3051ED3D90}"/>
    <cellStyle name="Accent2 6" xfId="741" xr:uid="{EE2CFB7C-657A-4E2B-BF18-26CE3456094E}"/>
    <cellStyle name="Accent2 6 2" xfId="2951" xr:uid="{2745537E-A96D-4617-BE96-E118FC7A4B42}"/>
    <cellStyle name="Accent2 7" xfId="742" xr:uid="{E77C45DC-6BBF-4FC5-92A7-CDFEF59D5C52}"/>
    <cellStyle name="Accent3 2" xfId="743" xr:uid="{5AEB2A78-90D6-4E6D-8D69-502AD5674E2C}"/>
    <cellStyle name="Accent3 2 2" xfId="744" xr:uid="{C2FC6AD6-A92D-4BB2-B312-EC18D0E59A3C}"/>
    <cellStyle name="Accent3 2 2 2" xfId="745" xr:uid="{0A609517-97A8-4325-B7D4-D97592A7942C}"/>
    <cellStyle name="Accent3 2 3" xfId="746" xr:uid="{CBBDEB13-9254-472D-9F6B-E05B13A5C8EF}"/>
    <cellStyle name="Accent3 2 3 2" xfId="747" xr:uid="{603DB1FB-19E7-4AFB-B324-D3893E348F48}"/>
    <cellStyle name="Accent3 2 4" xfId="748" xr:uid="{E92E8BD4-3541-4210-88E1-1F3845AE7D9E}"/>
    <cellStyle name="Accent3 2 4 2" xfId="749" xr:uid="{864ACEBC-1029-4188-AAAB-79DF675B4DEE}"/>
    <cellStyle name="Accent3 2 4 3" xfId="750" xr:uid="{5A82159C-A1E9-4D02-9DF0-4C3C240768E6}"/>
    <cellStyle name="Accent3 2 4 4" xfId="751" xr:uid="{1E7EB7DE-FBEE-4660-86D5-C0B65BD51A1D}"/>
    <cellStyle name="Accent3 3" xfId="752" xr:uid="{A95BB8A5-675D-444C-B812-080260D2F1BC}"/>
    <cellStyle name="Accent3 3 2" xfId="2952" xr:uid="{9C5A2D7A-45A8-4CD8-A88A-C0CF51AB5A31}"/>
    <cellStyle name="Accent3 4" xfId="753" xr:uid="{166DC8AF-F428-4D98-B4CF-4EDD96F3B81C}"/>
    <cellStyle name="Accent3 4 2" xfId="2953" xr:uid="{5EAFDCEC-5EFA-4BE8-9C1A-31451DE2E1E2}"/>
    <cellStyle name="Accent3 5" xfId="754" xr:uid="{C03A4B93-D605-4D8F-8056-A55FB01970F5}"/>
    <cellStyle name="Accent3 5 2" xfId="2954" xr:uid="{C1D20DF9-BF3A-4760-9323-B1244B91A2F1}"/>
    <cellStyle name="Accent3 6" xfId="755" xr:uid="{3EE36442-4C88-4B4E-AB85-689913083E9C}"/>
    <cellStyle name="Accent3 6 2" xfId="2955" xr:uid="{D0CB00EA-317C-4AAF-94E3-21B139C05117}"/>
    <cellStyle name="Accent3 7" xfId="756" xr:uid="{67B7185C-2F0A-4855-803A-E92144C8A160}"/>
    <cellStyle name="Accent4 2" xfId="757" xr:uid="{26B1B705-5C10-437B-A22A-716B8105F437}"/>
    <cellStyle name="Accent4 2 2" xfId="758" xr:uid="{9BB6E4AC-E8FF-4D3E-ADC2-170395F3B392}"/>
    <cellStyle name="Accent4 2 2 2" xfId="759" xr:uid="{0B5C989F-B1E9-4AE9-A687-3C7711FA526D}"/>
    <cellStyle name="Accent4 2 3" xfId="760" xr:uid="{E18A12E7-0E56-4E3F-987E-63C5706D3BD7}"/>
    <cellStyle name="Accent4 2 3 2" xfId="761" xr:uid="{C6D903C1-CF0E-453E-B216-DC55EFD1EC29}"/>
    <cellStyle name="Accent4 2 4" xfId="762" xr:uid="{4295C318-CAB5-4FAA-BA6D-E025801258D1}"/>
    <cellStyle name="Accent4 2 4 2" xfId="763" xr:uid="{C9D7E024-E2A4-4553-A418-F2F6030A7CE0}"/>
    <cellStyle name="Accent4 2 4 3" xfId="764" xr:uid="{5EF2926D-A944-4F35-BE52-53FF39C9ECB3}"/>
    <cellStyle name="Accent4 2 4 4" xfId="765" xr:uid="{530D6B59-2D9F-4E66-AC1C-4B6969632984}"/>
    <cellStyle name="Accent4 3" xfId="766" xr:uid="{2E15EB88-ED54-41CB-93F0-223D171D8B88}"/>
    <cellStyle name="Accent4 3 2" xfId="2956" xr:uid="{FEA7F661-9A56-4633-8418-797356289EB0}"/>
    <cellStyle name="Accent4 4" xfId="767" xr:uid="{4FD90831-4573-4E09-B9B3-2FAE985E8FE5}"/>
    <cellStyle name="Accent4 4 2" xfId="2957" xr:uid="{F1789CCE-26FF-4E0E-A4F4-08262D835637}"/>
    <cellStyle name="Accent4 5" xfId="768" xr:uid="{1F65E684-D282-47A4-82A0-C205CDE68D6C}"/>
    <cellStyle name="Accent4 5 2" xfId="2958" xr:uid="{04461C45-6F15-4574-8851-B1270B58D587}"/>
    <cellStyle name="Accent4 6" xfId="769" xr:uid="{10E70B26-15EA-4F80-8534-63AF59947422}"/>
    <cellStyle name="Accent4 6 2" xfId="2959" xr:uid="{4046953C-C636-40E5-B270-C481CD096714}"/>
    <cellStyle name="Accent4 7" xfId="770" xr:uid="{DD33A41B-0BAA-4C58-BE04-FC7F31E7F8C0}"/>
    <cellStyle name="Accent5 2" xfId="771" xr:uid="{147781B4-A8B5-4BAC-ADBA-D5E2DDE4BAA3}"/>
    <cellStyle name="Accent5 2 2" xfId="772" xr:uid="{B7B7851C-16CB-4737-AB76-8914B0B82402}"/>
    <cellStyle name="Accent5 2 2 2" xfId="773" xr:uid="{23B1F0FC-9899-4AF1-A144-AD3FF4E7214F}"/>
    <cellStyle name="Accent5 2 3" xfId="774" xr:uid="{2094F8B7-7A91-4831-B4CF-BB87F656F87C}"/>
    <cellStyle name="Accent5 2 3 2" xfId="775" xr:uid="{1BA3B91D-132C-42B3-B66A-D4BC0AD729C1}"/>
    <cellStyle name="Accent5 2 4" xfId="776" xr:uid="{CE48DF5E-9609-4BED-97E6-1AE7D9B6699B}"/>
    <cellStyle name="Accent5 2 4 2" xfId="777" xr:uid="{7DFC5B49-C8EE-4B4D-9D24-D0BC5130115B}"/>
    <cellStyle name="Accent5 2 4 3" xfId="778" xr:uid="{DD642CC4-9F9A-4D44-A8E7-4CA26FC6A0B7}"/>
    <cellStyle name="Accent5 2 4 4" xfId="779" xr:uid="{875F65A7-7472-411E-B336-6568A7F00231}"/>
    <cellStyle name="Accent5 3" xfId="780" xr:uid="{D44CCD7A-3B97-47E8-9573-5EAF24A2577E}"/>
    <cellStyle name="Accent5 3 2" xfId="2960" xr:uid="{8A94A0E2-DEE9-4B40-885A-8244D1E2E31E}"/>
    <cellStyle name="Accent5 4" xfId="781" xr:uid="{AFD33734-D00D-4225-897E-746C94246BD8}"/>
    <cellStyle name="Accent5 4 2" xfId="2961" xr:uid="{34143EF5-F03D-4A95-BC80-742E3AF4D41C}"/>
    <cellStyle name="Accent5 5" xfId="782" xr:uid="{944EB21F-1523-415A-898B-AD25A7DA3141}"/>
    <cellStyle name="Accent5 5 2" xfId="2962" xr:uid="{FDBDCC28-74E2-4772-BD7A-E87F200CF216}"/>
    <cellStyle name="Accent5 6" xfId="783" xr:uid="{022D963E-28C5-46D2-BF67-FA0217BABA8E}"/>
    <cellStyle name="Accent5 6 2" xfId="2963" xr:uid="{D1678C90-94AB-43DA-9F48-F9C63BF8E88E}"/>
    <cellStyle name="Accent6 2" xfId="784" xr:uid="{423C7D84-3155-4373-B6E2-6D23A475A029}"/>
    <cellStyle name="Accent6 2 2" xfId="785" xr:uid="{EAED4578-C9A0-4287-876B-BFBBB8E5A149}"/>
    <cellStyle name="Accent6 2 2 2" xfId="786" xr:uid="{6F91EC28-F7FE-4C87-8680-2C9413600C14}"/>
    <cellStyle name="Accent6 2 3" xfId="787" xr:uid="{701B13EA-0B6D-4FBD-9D11-1AF108581186}"/>
    <cellStyle name="Accent6 2 3 2" xfId="788" xr:uid="{AFA05537-6BC0-497C-A902-4223250C5D17}"/>
    <cellStyle name="Accent6 2 4" xfId="789" xr:uid="{818D44C8-E35D-4A8C-A626-F5C9440565E1}"/>
    <cellStyle name="Accent6 2 4 2" xfId="790" xr:uid="{7C799501-1001-4BAC-8801-FB99CCFE2AB1}"/>
    <cellStyle name="Accent6 2 4 3" xfId="791" xr:uid="{B7B75018-BA0A-4D37-BAD3-880E716C9FEB}"/>
    <cellStyle name="Accent6 2 4 4" xfId="792" xr:uid="{24F8573E-CBA5-4912-9F5F-6EE0835A19D0}"/>
    <cellStyle name="Accent6 3" xfId="793" xr:uid="{7AF626DC-32CD-4500-9E80-0FF114FFE7E0}"/>
    <cellStyle name="Accent6 3 2" xfId="2964" xr:uid="{AA753FBE-4260-4F42-8F8B-17875C928938}"/>
    <cellStyle name="Accent6 4" xfId="794" xr:uid="{A3E80DB7-726D-4F35-BDF8-818843D42B90}"/>
    <cellStyle name="Accent6 4 2" xfId="2965" xr:uid="{CC4765E7-286B-45CF-BF60-9545DD6DF0B6}"/>
    <cellStyle name="Accent6 5" xfId="795" xr:uid="{95F8E007-7F88-4B3A-8346-77B72828D6F1}"/>
    <cellStyle name="Accent6 5 2" xfId="2966" xr:uid="{CA2C2E99-0656-48E4-8710-C1585562CBC6}"/>
    <cellStyle name="Accent6 6" xfId="796" xr:uid="{4BFA2524-5D62-482A-9F57-85BA5A385636}"/>
    <cellStyle name="Accent6 6 2" xfId="2967" xr:uid="{C173A4AC-5847-4380-ACB6-DD302607746A}"/>
    <cellStyle name="Accent6 7" xfId="797" xr:uid="{F32C3590-CE2D-4619-B91E-89A306C203C8}"/>
    <cellStyle name="Bad 2" xfId="798" xr:uid="{AE637D52-644A-4F10-BEB3-1C7EC5C1D8E7}"/>
    <cellStyle name="Bad 2 2" xfId="799" xr:uid="{B77AE275-1E06-4362-AF32-191405CB42E8}"/>
    <cellStyle name="Bad 2 2 2" xfId="800" xr:uid="{BADAD91E-D961-4876-962B-6A3D719B5CBE}"/>
    <cellStyle name="Bad 2 3" xfId="801" xr:uid="{7447B6D7-19ED-4267-8163-99AA16A9B0FE}"/>
    <cellStyle name="Bad 2 3 2" xfId="802" xr:uid="{45D27A70-569E-41EA-ABB1-3A938BA5052E}"/>
    <cellStyle name="Bad 2 4" xfId="803" xr:uid="{58A91E30-8E61-4C03-9FF3-F55192076565}"/>
    <cellStyle name="Bad 2 4 2" xfId="804" xr:uid="{24442B68-7048-4FBE-B05E-074D68C00FB8}"/>
    <cellStyle name="Bad 2 4 3" xfId="805" xr:uid="{D7A8B3B6-328A-4CDB-B607-3C18372CEC14}"/>
    <cellStyle name="Bad 2 4 4" xfId="806" xr:uid="{6A0D1562-6B38-408A-908A-AEB338FF5D38}"/>
    <cellStyle name="Bad 3" xfId="807" xr:uid="{AB4556AE-AC16-43DB-AFC0-BCB340D1A6E5}"/>
    <cellStyle name="Bad 3 2" xfId="2968" xr:uid="{9165C436-B248-4E4C-91AC-37BB702CE87B}"/>
    <cellStyle name="Bad 4" xfId="808" xr:uid="{6FE6CED7-FB41-49A8-BCEA-A6CD75D61AEF}"/>
    <cellStyle name="Bad 4 2" xfId="2969" xr:uid="{5BD5CBD8-B22D-4745-8DE3-663319F225C5}"/>
    <cellStyle name="Bad 5" xfId="809" xr:uid="{9F4A75CF-01B0-42E8-ADA5-66639F4E7892}"/>
    <cellStyle name="Bad 5 2" xfId="2970" xr:uid="{6E10DB18-1C79-4738-A70D-5B1074FE7C34}"/>
    <cellStyle name="Bad 6" xfId="810" xr:uid="{8C62DA4E-CCB4-4CD6-A86E-F494CED00D15}"/>
    <cellStyle name="Bad 6 2" xfId="2971" xr:uid="{B94F7D17-BCFE-402C-A189-182830219579}"/>
    <cellStyle name="Bad 7" xfId="811" xr:uid="{7D62A680-C505-420E-8D8C-2039BBDD7AC3}"/>
    <cellStyle name="Calculation 10" xfId="2972" xr:uid="{CA6ABA5C-BCB4-4FA0-9F09-33853CF23C7D}"/>
    <cellStyle name="Calculation 10 10" xfId="17301" xr:uid="{437C83BF-9FDE-47EE-87FA-53CB0E8056BE}"/>
    <cellStyle name="Calculation 10 11" xfId="16466" xr:uid="{77C972F0-F39E-4C2C-874C-9DEE473D6229}"/>
    <cellStyle name="Calculation 10 12" xfId="14201" xr:uid="{51DCA1EC-6CAE-4C17-8C9A-916658EEADEA}"/>
    <cellStyle name="Calculation 10 2" xfId="4326" xr:uid="{966093EA-F87E-41D9-9F3C-2554B507C11C}"/>
    <cellStyle name="Calculation 10 2 10" xfId="21303" xr:uid="{E0995D97-2767-48C8-AC4E-04F8A2767EF5}"/>
    <cellStyle name="Calculation 10 2 11" xfId="22829" xr:uid="{D1630B20-BAEA-480B-AC07-32926E6C2FFE}"/>
    <cellStyle name="Calculation 10 2 2" xfId="5659" xr:uid="{756564A7-A747-478E-B923-02743F467658}"/>
    <cellStyle name="Calculation 10 2 2 10" xfId="23853" xr:uid="{254DBDF2-CB3F-43C7-8129-78051D10EFB7}"/>
    <cellStyle name="Calculation 10 2 2 2" xfId="10533" xr:uid="{5AA749ED-5C48-4428-A719-B532A66128CA}"/>
    <cellStyle name="Calculation 10 2 2 3" xfId="12353" xr:uid="{2F079E56-30E6-4821-A8DC-0576AC5B6BDE}"/>
    <cellStyle name="Calculation 10 2 2 4" xfId="14150" xr:uid="{1162D450-8697-46FD-B337-41C50A23F7EC}"/>
    <cellStyle name="Calculation 10 2 2 5" xfId="15894" xr:uid="{2EECEEC0-78FA-4FE1-A79E-CDDB3EAF9124}"/>
    <cellStyle name="Calculation 10 2 2 6" xfId="17581" xr:uid="{6AF6D8C2-11E5-48C5-A9EF-343661BFBA24}"/>
    <cellStyle name="Calculation 10 2 2 7" xfId="19223" xr:uid="{0D5BDBC0-48FD-471C-A26E-6DB78AD265B4}"/>
    <cellStyle name="Calculation 10 2 2 8" xfId="20802" xr:uid="{D97A3A2D-9FB9-4CD0-B37E-31F5C002FA5D}"/>
    <cellStyle name="Calculation 10 2 2 9" xfId="22329" xr:uid="{EEC7E1E5-DA78-49BD-8251-E6045214DB53}"/>
    <cellStyle name="Calculation 10 2 3" xfId="9309" xr:uid="{91E18C8F-C700-4BF0-BACA-01A762861C52}"/>
    <cellStyle name="Calculation 10 2 4" xfId="11157" xr:uid="{4F20346F-B521-4934-BBAB-1B0BDADF0617}"/>
    <cellStyle name="Calculation 10 2 5" xfId="12967" xr:uid="{D7DC1EDC-8F0F-4B0D-81ED-B6C9B9363D1C}"/>
    <cellStyle name="Calculation 10 2 6" xfId="14735" xr:uid="{D4264B14-FA4B-4FC2-934D-2AD9F6A18D09}"/>
    <cellStyle name="Calculation 10 2 7" xfId="16460" xr:uid="{752DC4CF-3390-4AD9-AA1C-765F32B722F7}"/>
    <cellStyle name="Calculation 10 2 8" xfId="18131" xr:uid="{83431BEC-E613-4CE3-AB81-F201F52DBDE9}"/>
    <cellStyle name="Calculation 10 2 9" xfId="19738" xr:uid="{A48B3805-9A37-4AA3-8775-34499C156C10}"/>
    <cellStyle name="Calculation 10 3" xfId="5323" xr:uid="{5DCBB835-F69E-4DE5-88D4-9D466E408CE3}"/>
    <cellStyle name="Calculation 10 3 10" xfId="23657" xr:uid="{314652C7-BB48-4707-9B60-76F22B913176}"/>
    <cellStyle name="Calculation 10 3 2" xfId="10246" xr:uid="{35C1867F-073D-42C0-A5C8-90C21B1B7F53}"/>
    <cellStyle name="Calculation 10 3 3" xfId="12078" xr:uid="{0A79BD95-79BE-4B59-BCE4-1C417690C8CE}"/>
    <cellStyle name="Calculation 10 3 4" xfId="13882" xr:uid="{D7EF2138-90EA-49B7-B8E3-95261F33D957}"/>
    <cellStyle name="Calculation 10 3 5" xfId="15634" xr:uid="{42936790-F39E-4D2C-99CC-A40A897B6EB2}"/>
    <cellStyle name="Calculation 10 3 6" xfId="17336" xr:uid="{94A92BC4-E18B-469E-82B5-FCFD80858762}"/>
    <cellStyle name="Calculation 10 3 7" xfId="18997" xr:uid="{D062D060-FF87-4B8E-A2F1-A0B8E791DB87}"/>
    <cellStyle name="Calculation 10 3 8" xfId="20585" xr:uid="{6C91ED48-78D2-4F86-828C-DE0A902EEAD0}"/>
    <cellStyle name="Calculation 10 3 9" xfId="22132" xr:uid="{27194DA4-615E-4248-909F-5E72C9FE796B}"/>
    <cellStyle name="Calculation 10 4" xfId="8119" xr:uid="{A826FCB5-4583-4A3D-BA04-94CFA0CAFAE5}"/>
    <cellStyle name="Calculation 10 5" xfId="8075" xr:uid="{6DF6C300-F0A4-4CA2-8DAC-144CBCF9D005}"/>
    <cellStyle name="Calculation 10 6" xfId="6133" xr:uid="{699D383A-B532-4AFE-900E-E806C53BAA0E}"/>
    <cellStyle name="Calculation 10 7" xfId="8676" xr:uid="{9ED5D4D4-61C9-41E4-A632-193D28CF61A1}"/>
    <cellStyle name="Calculation 10 8" xfId="10544" xr:uid="{AE79A783-83F7-4A7E-A259-AF3AD350FC8E}"/>
    <cellStyle name="Calculation 10 9" xfId="12363" xr:uid="{837E4CAA-AD69-4ECB-BF24-5A22E133CB2D}"/>
    <cellStyle name="Calculation 2" xfId="812" xr:uid="{0C0021DC-A59C-4FD2-98E8-5EC241142567}"/>
    <cellStyle name="Calculation 2 10" xfId="813" xr:uid="{12E9F400-6503-4F17-ADD8-4729DA35D496}"/>
    <cellStyle name="Calculation 2 10 10" xfId="10599" xr:uid="{AD5A7151-7713-4D4E-A924-9E3C75D302F4}"/>
    <cellStyle name="Calculation 2 10 11" xfId="11170" xr:uid="{CC8C0766-18E3-4430-B4F8-F04A07FB250D}"/>
    <cellStyle name="Calculation 2 10 12" xfId="12384" xr:uid="{FD614E13-E497-40FC-8EE0-6DBC06DAA633}"/>
    <cellStyle name="Calculation 2 10 13" xfId="13027" xr:uid="{A0D780C7-85FB-42BE-9AEF-1E106E4371C4}"/>
    <cellStyle name="Calculation 2 10 2" xfId="814" xr:uid="{977C8FB2-9536-4D18-B976-EBFA74F56758}"/>
    <cellStyle name="Calculation 2 10 2 10" xfId="7676" xr:uid="{A4290969-B287-4B26-93A7-E2773A50B7CA}"/>
    <cellStyle name="Calculation 2 10 2 11" xfId="19066" xr:uid="{68A6F4AB-A85C-457F-AEF0-9EBDF5634C2E}"/>
    <cellStyle name="Calculation 2 10 2 12" xfId="18158" xr:uid="{1F644BB0-BBBE-4E7A-8D2D-14A18FF90D2A}"/>
    <cellStyle name="Calculation 2 10 2 2" xfId="3809" xr:uid="{08AF5AC9-2E9D-4ED7-98BF-D19D9AA2649E}"/>
    <cellStyle name="Calculation 2 10 2 2 10" xfId="20826" xr:uid="{1A0D013E-341C-461E-A747-EB66B27441BC}"/>
    <cellStyle name="Calculation 2 10 2 2 11" xfId="22352" xr:uid="{0D70EEF9-A62A-40BC-BB19-9AEF2D244FEF}"/>
    <cellStyle name="Calculation 2 10 2 2 2" xfId="4630" xr:uid="{9EFDFFF7-4CF1-49FF-A75F-2FF273C64115}"/>
    <cellStyle name="Calculation 2 10 2 2 2 10" xfId="23030" xr:uid="{49E62440-16F6-4E53-B24F-0293FE5D04FB}"/>
    <cellStyle name="Calculation 2 10 2 2 2 2" xfId="9579" xr:uid="{AB8C62D5-10DE-48DB-A9E4-BD9AE7F584B6}"/>
    <cellStyle name="Calculation 2 10 2 2 2 3" xfId="11414" xr:uid="{6D8A86BF-7F67-4F21-9AA1-CAFF736635B0}"/>
    <cellStyle name="Calculation 2 10 2 2 2 4" xfId="13221" xr:uid="{536F0FBA-1DC2-4312-A975-C9683F2ACCFB}"/>
    <cellStyle name="Calculation 2 10 2 2 2 5" xfId="14982" xr:uid="{DBC0810D-9B54-457F-B7D7-B467004CF47B}"/>
    <cellStyle name="Calculation 2 10 2 2 2 6" xfId="16692" xr:uid="{D7020A39-03A3-4B87-923F-C6007B1E8775}"/>
    <cellStyle name="Calculation 2 10 2 2 2 7" xfId="18356" xr:uid="{EC601D45-C0A5-4220-BD50-34CADE0D645D}"/>
    <cellStyle name="Calculation 2 10 2 2 2 8" xfId="19952" xr:uid="{2FF59DE9-51EF-4C10-A8E3-312C92D17B19}"/>
    <cellStyle name="Calculation 2 10 2 2 2 9" xfId="21504" xr:uid="{41077224-669D-40A2-8A19-703D6348382B}"/>
    <cellStyle name="Calculation 2 10 2 2 3" xfId="8800" xr:uid="{86CC1948-191F-41AA-B950-0CC2D15E1937}"/>
    <cellStyle name="Calculation 2 10 2 2 4" xfId="10657" xr:uid="{D50E5AF3-43C4-48A3-A93D-F8D3CC8014E0}"/>
    <cellStyle name="Calculation 2 10 2 2 5" xfId="12468" xr:uid="{2B9DC135-EBFF-4CF4-82CD-38DBC8263DB2}"/>
    <cellStyle name="Calculation 2 10 2 2 6" xfId="14239" xr:uid="{19D4CE92-1334-4C84-8EB3-ED6487B7A55F}"/>
    <cellStyle name="Calculation 2 10 2 2 7" xfId="15968" xr:uid="{51119241-0134-488C-8240-97ED5D6710AD}"/>
    <cellStyle name="Calculation 2 10 2 2 8" xfId="17646" xr:uid="{3C8C5DC7-938C-4EFA-8B71-4EA48A561C43}"/>
    <cellStyle name="Calculation 2 10 2 2 9" xfId="19253" xr:uid="{6D594E18-3304-47F1-A725-9E9678837E42}"/>
    <cellStyle name="Calculation 2 10 2 3" xfId="4946" xr:uid="{F00327B4-5C4F-4ADB-99AC-9B2664D15060}"/>
    <cellStyle name="Calculation 2 10 2 3 10" xfId="23345" xr:uid="{8417942C-E9DA-473C-940F-34BF5D88E89D}"/>
    <cellStyle name="Calculation 2 10 2 3 2" xfId="9894" xr:uid="{C7B460D9-957F-4029-8661-2615783C1CBD}"/>
    <cellStyle name="Calculation 2 10 2 3 3" xfId="11729" xr:uid="{AF955162-A7BC-4AFE-954A-9BCAC7A63DBF}"/>
    <cellStyle name="Calculation 2 10 2 3 4" xfId="13536" xr:uid="{AC71F22D-760F-4908-92AD-1E51F6409BA6}"/>
    <cellStyle name="Calculation 2 10 2 3 5" xfId="15297" xr:uid="{F919C7CE-8197-440E-B118-9920DA84A86E}"/>
    <cellStyle name="Calculation 2 10 2 3 6" xfId="17007" xr:uid="{BA3503B8-857A-413F-8A24-8C1E3DAC7ACA}"/>
    <cellStyle name="Calculation 2 10 2 3 7" xfId="18671" xr:uid="{07F99C0E-F177-4D3D-8FFC-AD41711A6934}"/>
    <cellStyle name="Calculation 2 10 2 3 8" xfId="20267" xr:uid="{5EB39489-D61F-46AB-B6BD-35C729FC1FB0}"/>
    <cellStyle name="Calculation 2 10 2 3 9" xfId="21819" xr:uid="{C8B27B4D-BCF7-45A6-A914-EBE809862EA1}"/>
    <cellStyle name="Calculation 2 10 2 4" xfId="6258" xr:uid="{E662AC1F-E660-465A-9EF1-7B0A57A8E021}"/>
    <cellStyle name="Calculation 2 10 2 5" xfId="7643" xr:uid="{AE74FAB2-8CA3-498C-8A8A-32BED514D508}"/>
    <cellStyle name="Calculation 2 10 2 6" xfId="8149" xr:uid="{89FF172C-7586-4C92-B458-306C3EE24C29}"/>
    <cellStyle name="Calculation 2 10 2 7" xfId="6081" xr:uid="{DD9D79DD-AB5C-4859-89BF-FFC045B08395}"/>
    <cellStyle name="Calculation 2 10 2 8" xfId="10373" xr:uid="{F4F2E543-EB10-4667-A459-25A60D58FD78}"/>
    <cellStyle name="Calculation 2 10 2 9" xfId="12194" xr:uid="{D3C5260F-D6AA-4263-ADEA-7E681561774A}"/>
    <cellStyle name="Calculation 2 10 3" xfId="3808" xr:uid="{608D94A0-716F-4BEF-BD40-582F808E6FF7}"/>
    <cellStyle name="Calculation 2 10 3 10" xfId="20825" xr:uid="{56FE7329-CA81-4271-B3E7-6E6C7BBD198F}"/>
    <cellStyle name="Calculation 2 10 3 11" xfId="22351" xr:uid="{B73BAC11-D7C7-46DA-95E2-2ED3491A8C1D}"/>
    <cellStyle name="Calculation 2 10 3 2" xfId="4631" xr:uid="{A0FF1067-719D-4DE3-B5D4-19C90570E8E9}"/>
    <cellStyle name="Calculation 2 10 3 2 10" xfId="23031" xr:uid="{A3B1A3D2-ECC5-478C-86F6-45FF6A2653E2}"/>
    <cellStyle name="Calculation 2 10 3 2 2" xfId="9580" xr:uid="{4235F38B-3BC8-4891-B223-050D7F36EBB7}"/>
    <cellStyle name="Calculation 2 10 3 2 3" xfId="11415" xr:uid="{42A2E6EC-68A8-4F4C-A5D4-4ED20B001E89}"/>
    <cellStyle name="Calculation 2 10 3 2 4" xfId="13222" xr:uid="{97AE2CAD-88C2-4DBF-80D0-74F4560673B8}"/>
    <cellStyle name="Calculation 2 10 3 2 5" xfId="14983" xr:uid="{5319D2E5-6879-42A1-A420-0F915E77AFDF}"/>
    <cellStyle name="Calculation 2 10 3 2 6" xfId="16693" xr:uid="{9E269EEF-6A4F-4C95-AD44-5042F9C17D65}"/>
    <cellStyle name="Calculation 2 10 3 2 7" xfId="18357" xr:uid="{37B7AB36-D1CD-4D4D-87E4-A6929C0261C9}"/>
    <cellStyle name="Calculation 2 10 3 2 8" xfId="19953" xr:uid="{EC64FCD8-9C45-4349-9B55-C4F3D275489E}"/>
    <cellStyle name="Calculation 2 10 3 2 9" xfId="21505" xr:uid="{51BCC734-1BFB-4446-973B-B9638B79597E}"/>
    <cellStyle name="Calculation 2 10 3 3" xfId="8799" xr:uid="{774D1C33-E672-4DA3-BC86-9E1279D96849}"/>
    <cellStyle name="Calculation 2 10 3 4" xfId="10656" xr:uid="{24D65435-25B5-46FD-ABD0-80F95743A1F0}"/>
    <cellStyle name="Calculation 2 10 3 5" xfId="12467" xr:uid="{FBE07937-42BE-4508-953B-DEC06CBB879E}"/>
    <cellStyle name="Calculation 2 10 3 6" xfId="14238" xr:uid="{FB67B74D-07B9-45AF-9B99-133659D0872C}"/>
    <cellStyle name="Calculation 2 10 3 7" xfId="15967" xr:uid="{381388D6-712B-4C90-9197-46C80F9E80F4}"/>
    <cellStyle name="Calculation 2 10 3 8" xfId="17645" xr:uid="{937F1F31-6DA4-4A54-8D98-037CDD3F093B}"/>
    <cellStyle name="Calculation 2 10 3 9" xfId="19252" xr:uid="{E5B64983-5D14-4D65-A20F-1C75CE37ECC9}"/>
    <cellStyle name="Calculation 2 10 4" xfId="4947" xr:uid="{C751FD9D-44E5-41E6-BDB5-757AD264A04A}"/>
    <cellStyle name="Calculation 2 10 4 10" xfId="23346" xr:uid="{3A3E5F69-23F6-4659-97BA-E8B1F30B7DB6}"/>
    <cellStyle name="Calculation 2 10 4 2" xfId="9895" xr:uid="{4E3B8BE4-4745-4436-90BC-3223DBE9CC7C}"/>
    <cellStyle name="Calculation 2 10 4 3" xfId="11730" xr:uid="{792E70C4-7AAB-47FF-96ED-CD7FB68DC8D6}"/>
    <cellStyle name="Calculation 2 10 4 4" xfId="13537" xr:uid="{034372A6-E068-4BF8-8B05-C0BC2C4BC4B3}"/>
    <cellStyle name="Calculation 2 10 4 5" xfId="15298" xr:uid="{80CBE502-A438-45E6-A009-7468EAB6424D}"/>
    <cellStyle name="Calculation 2 10 4 6" xfId="17008" xr:uid="{D0917835-72BE-4C37-87BF-7168F0EB3222}"/>
    <cellStyle name="Calculation 2 10 4 7" xfId="18672" xr:uid="{01EB8D7D-FFDC-4356-A144-83A931B9EDC3}"/>
    <cellStyle name="Calculation 2 10 4 8" xfId="20268" xr:uid="{571A4732-B789-43FC-B82B-A716A06B41A2}"/>
    <cellStyle name="Calculation 2 10 4 9" xfId="21820" xr:uid="{BBF1DA7E-3326-4BD0-B7EA-2A31E07FB780}"/>
    <cellStyle name="Calculation 2 10 5" xfId="6257" xr:uid="{F9AFADEC-B43C-4E58-AA20-5667476613FC}"/>
    <cellStyle name="Calculation 2 10 6" xfId="8532" xr:uid="{DF067D00-2FE1-4097-BA71-3092D7E99179}"/>
    <cellStyle name="Calculation 2 10 7" xfId="8585" xr:uid="{C0C25D7A-1A37-4868-ACD4-AF34946F6CE1}"/>
    <cellStyle name="Calculation 2 10 8" xfId="5739" xr:uid="{AE3A3788-6CFD-4565-8A29-4A5AC0FCD553}"/>
    <cellStyle name="Calculation 2 10 9" xfId="8738" xr:uid="{906524B1-FC83-4547-BE17-43A5F677EF4A}"/>
    <cellStyle name="Calculation 2 11" xfId="3807" xr:uid="{E2BCDD86-0D70-4714-B34D-75B98B552D8C}"/>
    <cellStyle name="Calculation 2 11 10" xfId="20824" xr:uid="{941FC6B0-951B-46DA-AD90-4876B8AADF5B}"/>
    <cellStyle name="Calculation 2 11 11" xfId="22350" xr:uid="{98DBA0CF-BB92-4266-B92E-6253CEA9868C}"/>
    <cellStyle name="Calculation 2 11 2" xfId="4632" xr:uid="{26A339DB-CDB4-4074-B3F8-A16405FA127E}"/>
    <cellStyle name="Calculation 2 11 2 10" xfId="23032" xr:uid="{B3E730CA-9C67-40C3-A5C5-E1E396B8350A}"/>
    <cellStyle name="Calculation 2 11 2 2" xfId="9581" xr:uid="{FF733DA0-9CA9-447F-9193-47723D710C99}"/>
    <cellStyle name="Calculation 2 11 2 3" xfId="11416" xr:uid="{BB2E7D71-9D84-40CB-91D5-F7018814ECD4}"/>
    <cellStyle name="Calculation 2 11 2 4" xfId="13223" xr:uid="{ABA3A416-F7B3-4122-8E00-9FDE2FBA22BE}"/>
    <cellStyle name="Calculation 2 11 2 5" xfId="14984" xr:uid="{C9223B39-FEC6-490F-90A2-B24D134197ED}"/>
    <cellStyle name="Calculation 2 11 2 6" xfId="16694" xr:uid="{5F3A754F-FEBB-438B-A095-B86E37310238}"/>
    <cellStyle name="Calculation 2 11 2 7" xfId="18358" xr:uid="{59428598-3C2C-4DD3-8005-E82CF77F064F}"/>
    <cellStyle name="Calculation 2 11 2 8" xfId="19954" xr:uid="{BC73A8E6-6749-43E9-8186-CD17764EC080}"/>
    <cellStyle name="Calculation 2 11 2 9" xfId="21506" xr:uid="{11CA1422-F766-453F-9357-BF4A04FD0A0A}"/>
    <cellStyle name="Calculation 2 11 3" xfId="8798" xr:uid="{79F1A655-A0D4-4E9F-9525-2F6B7F0FA41B}"/>
    <cellStyle name="Calculation 2 11 4" xfId="10655" xr:uid="{1F3A9F53-88FD-4538-8330-5450E3553931}"/>
    <cellStyle name="Calculation 2 11 5" xfId="12466" xr:uid="{6377374E-0008-46FA-9E31-FB5D1C12E8B0}"/>
    <cellStyle name="Calculation 2 11 6" xfId="14237" xr:uid="{1DDE2D72-3DEC-4502-96EC-A8556A25E34E}"/>
    <cellStyle name="Calculation 2 11 7" xfId="15966" xr:uid="{435DD742-24F7-478E-8764-84ACEFD153C3}"/>
    <cellStyle name="Calculation 2 11 8" xfId="17644" xr:uid="{292C377B-1512-4A3F-93BE-DBC52E0898BA}"/>
    <cellStyle name="Calculation 2 11 9" xfId="19251" xr:uid="{9E2A19F4-8DF2-44C6-A813-5C5AF9E9A790}"/>
    <cellStyle name="Calculation 2 12" xfId="5166" xr:uid="{0D02563B-6E99-4A0F-853B-43F3CB8BCDAE}"/>
    <cellStyle name="Calculation 2 12 10" xfId="23564" xr:uid="{4E8F90FD-B446-4928-B182-7946424FA3AB}"/>
    <cellStyle name="Calculation 2 12 2" xfId="10114" xr:uid="{34797E46-1420-43BF-86D4-C30AD6906934}"/>
    <cellStyle name="Calculation 2 12 3" xfId="11948" xr:uid="{18EC8A56-37DE-477E-99E4-5A5DC8E76A35}"/>
    <cellStyle name="Calculation 2 12 4" xfId="13755" xr:uid="{2CAE8F19-2D99-4F4F-B3CA-7E87095408F7}"/>
    <cellStyle name="Calculation 2 12 5" xfId="15516" xr:uid="{A9DD4508-A8A1-4A45-AF09-214BC76E0EFA}"/>
    <cellStyle name="Calculation 2 12 6" xfId="17226" xr:uid="{44D89CC5-8E63-4C2F-A767-38F98FA8D0B9}"/>
    <cellStyle name="Calculation 2 12 7" xfId="18890" xr:uid="{B74EB199-6CE9-4B49-AB80-5465F0238618}"/>
    <cellStyle name="Calculation 2 12 8" xfId="20486" xr:uid="{0E8ACA9C-DD4C-43AF-89FA-9BD8BB75A56C}"/>
    <cellStyle name="Calculation 2 12 9" xfId="22038" xr:uid="{620CAB07-D542-47C5-87F1-20CD7B829538}"/>
    <cellStyle name="Calculation 2 13" xfId="6256" xr:uid="{A5E2C78E-1F57-40D3-AB34-C5AA6041483D}"/>
    <cellStyle name="Calculation 2 14" xfId="7644" xr:uid="{EFCCA7A2-8B19-42B7-A9A8-D1E7893D13AD}"/>
    <cellStyle name="Calculation 2 15" xfId="6518" xr:uid="{FF3B873D-01F5-46AC-A030-8AEAAA6721BB}"/>
    <cellStyle name="Calculation 2 16" xfId="7486" xr:uid="{ACAFE103-9D0B-4F63-B857-92D1AF865851}"/>
    <cellStyle name="Calculation 2 17" xfId="6826" xr:uid="{1B57B1D1-9E8E-432A-9222-4CEADABA4378}"/>
    <cellStyle name="Calculation 2 18" xfId="7284" xr:uid="{64096EAC-66A6-473A-AD0B-F52FE54453A2}"/>
    <cellStyle name="Calculation 2 19" xfId="16468" xr:uid="{81A153E0-D425-4B19-9755-EFAA0C06C852}"/>
    <cellStyle name="Calculation 2 2" xfId="815" xr:uid="{4BA541EB-D874-4943-9312-8CEEE6DA34BF}"/>
    <cellStyle name="Calculation 2 2 10" xfId="7642" xr:uid="{252D1598-E913-48BE-8DBB-9BA29B76AF51}"/>
    <cellStyle name="Calculation 2 2 11" xfId="9332" xr:uid="{6A436280-E958-424B-9648-365E6D23010E}"/>
    <cellStyle name="Calculation 2 2 12" xfId="11176" xr:uid="{88C85FD0-B721-437E-A5EB-50626EDF717B}"/>
    <cellStyle name="Calculation 2 2 13" xfId="12983" xr:uid="{56A79C10-7483-4114-850B-53BC4D6A5CEA}"/>
    <cellStyle name="Calculation 2 2 14" xfId="14750" xr:uid="{4B45F3DE-88EF-44EF-9EC7-AEA4663E7202}"/>
    <cellStyle name="Calculation 2 2 15" xfId="17410" xr:uid="{18F6F5ED-EC12-490F-ADB1-424B24C91DCB}"/>
    <cellStyle name="Calculation 2 2 16" xfId="18969" xr:uid="{37262779-1D65-48E8-BDB3-6D759D129D7E}"/>
    <cellStyle name="Calculation 2 2 17" xfId="17612" xr:uid="{2C79F8DD-BFDE-4B61-8390-F7AA8680C20E}"/>
    <cellStyle name="Calculation 2 2 2" xfId="816" xr:uid="{A877BAAB-ACF0-4BAC-82A7-E378926E7C94}"/>
    <cellStyle name="Calculation 2 2 2 10" xfId="5697" xr:uid="{1307CAD2-5E91-45BE-AB5E-10AF46D1922C}"/>
    <cellStyle name="Calculation 2 2 2 11" xfId="7982" xr:uid="{AB6D7E8B-A00F-4868-8027-FC1B88306F6F}"/>
    <cellStyle name="Calculation 2 2 2 12" xfId="8101" xr:uid="{953FA5D2-C3C0-402F-A737-F01D6899DCFC}"/>
    <cellStyle name="Calculation 2 2 2 13" xfId="16192" xr:uid="{0780D838-B7CE-4B4B-B819-32B479690546}"/>
    <cellStyle name="Calculation 2 2 2 14" xfId="11205" xr:uid="{1EB5B6DA-EE7D-40F9-8A1C-81E4E57F6C65}"/>
    <cellStyle name="Calculation 2 2 2 15" xfId="13020" xr:uid="{DB1ECBE4-44AF-43B9-9F56-5C91A29BA748}"/>
    <cellStyle name="Calculation 2 2 2 2" xfId="817" xr:uid="{2741AD93-D3AF-410D-B006-0E7E3A2A6FA4}"/>
    <cellStyle name="Calculation 2 2 2 2 10" xfId="8590" xr:uid="{4001928A-47E1-47B4-87BB-6E567EE05A57}"/>
    <cellStyle name="Calculation 2 2 2 2 11" xfId="8601" xr:uid="{EF9AE7CB-DC1E-418C-ABF6-DC6898DF616D}"/>
    <cellStyle name="Calculation 2 2 2 2 12" xfId="5735" xr:uid="{089DF9C8-86DC-41E4-8C42-A35C71BCE563}"/>
    <cellStyle name="Calculation 2 2 2 2 13" xfId="8695" xr:uid="{DFAA00DA-5D84-4CC2-816E-F8D29B421577}"/>
    <cellStyle name="Calculation 2 2 2 2 14" xfId="17367" xr:uid="{FBCB568B-68D2-4F59-8EFD-372F7AE5E1B3}"/>
    <cellStyle name="Calculation 2 2 2 2 15" xfId="17619" xr:uid="{C52425E3-F434-4C87-8192-4F66A81CAAFB}"/>
    <cellStyle name="Calculation 2 2 2 2 16" xfId="9307" xr:uid="{2AC1FEFD-A26C-45E5-A785-A9DB0E117222}"/>
    <cellStyle name="Calculation 2 2 2 2 2" xfId="818" xr:uid="{038B6919-D144-4746-90E6-6CFC2DCEF630}"/>
    <cellStyle name="Calculation 2 2 2 2 2 10" xfId="13966" xr:uid="{9D9BAAD4-A9FB-486C-B7C3-32591ED74907}"/>
    <cellStyle name="Calculation 2 2 2 2 2 11" xfId="15715" xr:uid="{C89D75A6-4141-4924-9232-2BEE47180DB1}"/>
    <cellStyle name="Calculation 2 2 2 2 2 12" xfId="8691" xr:uid="{6A65ABF7-3276-4B3C-80B2-ECA0A4A75C6F}"/>
    <cellStyle name="Calculation 2 2 2 2 2 13" xfId="7916" xr:uid="{BF3D346D-35EC-4351-B96B-06CE07BC3189}"/>
    <cellStyle name="Calculation 2 2 2 2 2 14" xfId="17610" xr:uid="{3D3AE375-68CD-4D1D-AA83-4419D1613FB0}"/>
    <cellStyle name="Calculation 2 2 2 2 2 2" xfId="819" xr:uid="{5CCAAC6A-2B6C-4142-B050-0BC2EAD35003}"/>
    <cellStyle name="Calculation 2 2 2 2 2 2 10" xfId="14468" xr:uid="{ADE109E0-C81F-45D2-9CAD-67B2D0CE812E}"/>
    <cellStyle name="Calculation 2 2 2 2 2 2 11" xfId="11980" xr:uid="{1BBB309A-C7A2-4182-9107-9D427C8731F0}"/>
    <cellStyle name="Calculation 2 2 2 2 2 2 12" xfId="18157" xr:uid="{C9F55A0E-8963-4477-BC4A-9484CD95049A}"/>
    <cellStyle name="Calculation 2 2 2 2 2 2 13" xfId="12443" xr:uid="{E61811A6-284B-4605-B009-2953E4ECDB72}"/>
    <cellStyle name="Calculation 2 2 2 2 2 2 2" xfId="820" xr:uid="{9B1150BB-2740-46EA-8C47-C9D492B4DF98}"/>
    <cellStyle name="Calculation 2 2 2 2 2 2 2 10" xfId="12158" xr:uid="{7F7DA838-C633-4B81-8DF5-D5867ADFD140}"/>
    <cellStyle name="Calculation 2 2 2 2 2 2 2 11" xfId="19072" xr:uid="{0E46F813-FD00-4AEC-AE94-AA5E2CEF2DED}"/>
    <cellStyle name="Calculation 2 2 2 2 2 2 2 12" xfId="15910" xr:uid="{34D41E7B-F6E8-4793-AC26-65044B1A1ACC}"/>
    <cellStyle name="Calculation 2 2 2 2 2 2 2 2" xfId="3815" xr:uid="{13305B16-1782-4ADC-96A7-0E256617A73F}"/>
    <cellStyle name="Calculation 2 2 2 2 2 2 2 2 10" xfId="20832" xr:uid="{90E1288C-EEB0-457D-8644-557390A2DDCF}"/>
    <cellStyle name="Calculation 2 2 2 2 2 2 2 2 11" xfId="22358" xr:uid="{967D1D98-09DA-42F1-AB4D-8944237B056D}"/>
    <cellStyle name="Calculation 2 2 2 2 2 2 2 2 2" xfId="4624" xr:uid="{B5DEDB31-B6EF-4E8A-BBB8-0667DBB430BC}"/>
    <cellStyle name="Calculation 2 2 2 2 2 2 2 2 2 10" xfId="23024" xr:uid="{691350B0-6577-4B22-AA23-888A82115428}"/>
    <cellStyle name="Calculation 2 2 2 2 2 2 2 2 2 2" xfId="9573" xr:uid="{50FAC037-947F-4F79-A5AB-FECF5E5DE630}"/>
    <cellStyle name="Calculation 2 2 2 2 2 2 2 2 2 3" xfId="11408" xr:uid="{5C0AEC6A-BA2D-4091-926C-5D9235287F28}"/>
    <cellStyle name="Calculation 2 2 2 2 2 2 2 2 2 4" xfId="13215" xr:uid="{ACBE1AF0-DE1B-448E-B83B-E1D7ECD91C46}"/>
    <cellStyle name="Calculation 2 2 2 2 2 2 2 2 2 5" xfId="14976" xr:uid="{5BCC81F4-4EF0-4656-BDAA-E78034C441D3}"/>
    <cellStyle name="Calculation 2 2 2 2 2 2 2 2 2 6" xfId="16686" xr:uid="{54643CAF-5A53-43A5-AC59-A6878BABD66A}"/>
    <cellStyle name="Calculation 2 2 2 2 2 2 2 2 2 7" xfId="18350" xr:uid="{E6FEA077-F750-4630-95D7-F816D147891F}"/>
    <cellStyle name="Calculation 2 2 2 2 2 2 2 2 2 8" xfId="19946" xr:uid="{AFA7CF58-20C5-4482-8DC3-D7FC98D72CFA}"/>
    <cellStyle name="Calculation 2 2 2 2 2 2 2 2 2 9" xfId="21498" xr:uid="{B41B13E7-6E01-4989-8314-84CE7BB9CE72}"/>
    <cellStyle name="Calculation 2 2 2 2 2 2 2 2 3" xfId="8806" xr:uid="{969B502B-A7A4-48DC-83F9-990948090BAC}"/>
    <cellStyle name="Calculation 2 2 2 2 2 2 2 2 4" xfId="10663" xr:uid="{B661D90E-73CC-4F0D-BEF9-9E5EAA4B762C}"/>
    <cellStyle name="Calculation 2 2 2 2 2 2 2 2 5" xfId="12474" xr:uid="{47540F2F-947D-489B-8577-352B8EA62BB8}"/>
    <cellStyle name="Calculation 2 2 2 2 2 2 2 2 6" xfId="14245" xr:uid="{BD166774-4D67-42EC-9BE6-0182A1D7AAA5}"/>
    <cellStyle name="Calculation 2 2 2 2 2 2 2 2 7" xfId="15974" xr:uid="{AE85BE95-5D1D-4AFC-9B44-0B2908CE3ACF}"/>
    <cellStyle name="Calculation 2 2 2 2 2 2 2 2 8" xfId="17652" xr:uid="{E6EA16DD-35A9-4D95-9EF4-E639A7C270AC}"/>
    <cellStyle name="Calculation 2 2 2 2 2 2 2 2 9" xfId="19259" xr:uid="{1048841F-F224-4F0D-96BE-B8BDCB8C0A13}"/>
    <cellStyle name="Calculation 2 2 2 2 2 2 2 3" xfId="5164" xr:uid="{5AC5FFE9-9100-42D6-AB46-F18C15FDB79A}"/>
    <cellStyle name="Calculation 2 2 2 2 2 2 2 3 10" xfId="23562" xr:uid="{5C2F4D51-8A67-445C-851A-3F607C1523D0}"/>
    <cellStyle name="Calculation 2 2 2 2 2 2 2 3 2" xfId="10112" xr:uid="{7FCD8326-3D3E-4957-AC62-A4BD975C286C}"/>
    <cellStyle name="Calculation 2 2 2 2 2 2 2 3 3" xfId="11946" xr:uid="{F144EAE3-38AD-4C47-B2DA-B21567C96F4E}"/>
    <cellStyle name="Calculation 2 2 2 2 2 2 2 3 4" xfId="13753" xr:uid="{58543A43-4470-45BD-83A9-E6922D45139C}"/>
    <cellStyle name="Calculation 2 2 2 2 2 2 2 3 5" xfId="15514" xr:uid="{AD3B28F1-5229-4E96-8D75-4FAC938A57B8}"/>
    <cellStyle name="Calculation 2 2 2 2 2 2 2 3 6" xfId="17224" xr:uid="{33B96C5C-5699-4487-8894-EE0E52BB8B87}"/>
    <cellStyle name="Calculation 2 2 2 2 2 2 2 3 7" xfId="18888" xr:uid="{1A52046E-4794-4CC5-BF61-F25FB2F2AEEF}"/>
    <cellStyle name="Calculation 2 2 2 2 2 2 2 3 8" xfId="20484" xr:uid="{5984E84F-25A7-4061-B37A-4E969ABC2D31}"/>
    <cellStyle name="Calculation 2 2 2 2 2 2 2 3 9" xfId="22036" xr:uid="{6CAAB858-66BB-4DC7-B3D2-EB8502D97441}"/>
    <cellStyle name="Calculation 2 2 2 2 2 2 2 4" xfId="6264" xr:uid="{BD589451-F29B-46AA-AB03-A795B6A36C19}"/>
    <cellStyle name="Calculation 2 2 2 2 2 2 2 5" xfId="8528" xr:uid="{BE397221-CA45-4BB2-A625-8BF64E1119D7}"/>
    <cellStyle name="Calculation 2 2 2 2 2 2 2 6" xfId="5772" xr:uid="{485CBA44-D6FE-43AD-8B59-90FBD2328BA4}"/>
    <cellStyle name="Calculation 2 2 2 2 2 2 2 7" xfId="7917" xr:uid="{6675634B-84DF-4AC9-BC33-93D98492F153}"/>
    <cellStyle name="Calculation 2 2 2 2 2 2 2 8" xfId="6251" xr:uid="{F0BC846E-12C7-47F6-94DF-B6B1D0FD0280}"/>
    <cellStyle name="Calculation 2 2 2 2 2 2 2 9" xfId="8536" xr:uid="{39B40E87-E61C-4162-B571-C546F72F0A99}"/>
    <cellStyle name="Calculation 2 2 2 2 2 2 3" xfId="3814" xr:uid="{A3281F2E-BAD9-4118-9247-4DBDFDE70784}"/>
    <cellStyle name="Calculation 2 2 2 2 2 2 3 10" xfId="20831" xr:uid="{FA47C4C0-2A23-4841-AD75-F09FF4D4728B}"/>
    <cellStyle name="Calculation 2 2 2 2 2 2 3 11" xfId="22357" xr:uid="{F3C4AD69-0D36-4E64-9A8C-7CF4DE099722}"/>
    <cellStyle name="Calculation 2 2 2 2 2 2 3 2" xfId="4625" xr:uid="{2E33E489-49F3-4482-B45E-404B22B5AA2D}"/>
    <cellStyle name="Calculation 2 2 2 2 2 2 3 2 10" xfId="23025" xr:uid="{DE1CA240-14CC-41D9-88F3-9BC1672E39DD}"/>
    <cellStyle name="Calculation 2 2 2 2 2 2 3 2 2" xfId="9574" xr:uid="{2365267D-F71C-43C2-B4A2-8638ABDFBCB4}"/>
    <cellStyle name="Calculation 2 2 2 2 2 2 3 2 3" xfId="11409" xr:uid="{A309801A-681D-4A45-B48B-535BF8CF8F3D}"/>
    <cellStyle name="Calculation 2 2 2 2 2 2 3 2 4" xfId="13216" xr:uid="{576290FA-3495-4332-AFA9-58C44DBC9E73}"/>
    <cellStyle name="Calculation 2 2 2 2 2 2 3 2 5" xfId="14977" xr:uid="{8C68E735-1597-4A88-A2B9-9CB45343E2CA}"/>
    <cellStyle name="Calculation 2 2 2 2 2 2 3 2 6" xfId="16687" xr:uid="{9B7840EC-621E-4E71-8CEC-4801F5EB451A}"/>
    <cellStyle name="Calculation 2 2 2 2 2 2 3 2 7" xfId="18351" xr:uid="{5207828A-22D7-4C70-AD3B-14B73743DD62}"/>
    <cellStyle name="Calculation 2 2 2 2 2 2 3 2 8" xfId="19947" xr:uid="{691E86AC-12D3-490D-85B0-7B2110EC10FB}"/>
    <cellStyle name="Calculation 2 2 2 2 2 2 3 2 9" xfId="21499" xr:uid="{D54851BE-AEEB-4038-8E3B-24C0A9ABE795}"/>
    <cellStyle name="Calculation 2 2 2 2 2 2 3 3" xfId="8805" xr:uid="{85CB96AB-6B5E-4D21-BD12-A1C1173556F6}"/>
    <cellStyle name="Calculation 2 2 2 2 2 2 3 4" xfId="10662" xr:uid="{ECBF0BA8-E62F-417A-8CF6-3CF34CE9ACB6}"/>
    <cellStyle name="Calculation 2 2 2 2 2 2 3 5" xfId="12473" xr:uid="{9C6E1B0B-6BEA-40FC-A38F-6D0837237E18}"/>
    <cellStyle name="Calculation 2 2 2 2 2 2 3 6" xfId="14244" xr:uid="{4A4D0C72-32A3-45DD-B0E9-B02AF6EF4472}"/>
    <cellStyle name="Calculation 2 2 2 2 2 2 3 7" xfId="15973" xr:uid="{CCFB23BF-67E1-44D9-9D77-69E162A123D3}"/>
    <cellStyle name="Calculation 2 2 2 2 2 2 3 8" xfId="17651" xr:uid="{193647C7-4648-4C8B-AE01-0D3AA2EAB10A}"/>
    <cellStyle name="Calculation 2 2 2 2 2 2 3 9" xfId="19258" xr:uid="{27C395C8-A105-477A-8F61-1B4CBFD80292}"/>
    <cellStyle name="Calculation 2 2 2 2 2 2 4" xfId="4942" xr:uid="{3F2F273D-9A03-4DDD-9686-4237F03B52D7}"/>
    <cellStyle name="Calculation 2 2 2 2 2 2 4 10" xfId="23341" xr:uid="{E9F114E0-09E0-4D55-8E1C-4E2477824D79}"/>
    <cellStyle name="Calculation 2 2 2 2 2 2 4 2" xfId="9890" xr:uid="{6DC60F38-2B28-43F9-AF04-6FE15819EC71}"/>
    <cellStyle name="Calculation 2 2 2 2 2 2 4 3" xfId="11725" xr:uid="{0A802A58-35E3-4D72-8F01-C8887E701221}"/>
    <cellStyle name="Calculation 2 2 2 2 2 2 4 4" xfId="13532" xr:uid="{A380E4FF-A914-4606-BB93-03C08E6DECEE}"/>
    <cellStyle name="Calculation 2 2 2 2 2 2 4 5" xfId="15293" xr:uid="{41D80809-1059-49DA-B956-B971702BCB04}"/>
    <cellStyle name="Calculation 2 2 2 2 2 2 4 6" xfId="17003" xr:uid="{259F4218-7050-44DA-8402-37348CBAACE2}"/>
    <cellStyle name="Calculation 2 2 2 2 2 2 4 7" xfId="18667" xr:uid="{490B47D2-1B0A-42FB-883A-D1A4AB80E293}"/>
    <cellStyle name="Calculation 2 2 2 2 2 2 4 8" xfId="20263" xr:uid="{29681794-FE9E-40D8-9CB2-D96607242CDD}"/>
    <cellStyle name="Calculation 2 2 2 2 2 2 4 9" xfId="21815" xr:uid="{C88FF4D4-05BE-4380-A10D-5A14F8C78A0F}"/>
    <cellStyle name="Calculation 2 2 2 2 2 2 5" xfId="6263" xr:uid="{5FB01E95-8962-4D61-A178-F1078518156C}"/>
    <cellStyle name="Calculation 2 2 2 2 2 2 6" xfId="7640" xr:uid="{134E5764-F1BB-4D79-8F54-3F926E1C6912}"/>
    <cellStyle name="Calculation 2 2 2 2 2 2 7" xfId="9039" xr:uid="{A6D4C6AC-BC7B-4C01-820E-74DDB236BE39}"/>
    <cellStyle name="Calculation 2 2 2 2 2 2 8" xfId="10890" xr:uid="{60AFDEA2-D08A-4157-90DE-09F4F750B52D}"/>
    <cellStyle name="Calculation 2 2 2 2 2 2 9" xfId="12700" xr:uid="{AAAD1555-A675-45B1-B696-BAC353FAA2E5}"/>
    <cellStyle name="Calculation 2 2 2 2 2 3" xfId="821" xr:uid="{60DE59F7-D860-4B03-AD9B-41470B168983}"/>
    <cellStyle name="Calculation 2 2 2 2 2 3 10" xfId="13854" xr:uid="{3E302FC3-25E4-46EF-9516-3B3B02DAD2CA}"/>
    <cellStyle name="Calculation 2 2 2 2 2 3 11" xfId="12361" xr:uid="{A5732C67-7C53-4D1E-A4FA-45BEDE7C72E4}"/>
    <cellStyle name="Calculation 2 2 2 2 2 3 12" xfId="17430" xr:uid="{DABD2087-2DAD-4BA8-B6C0-2E29F772A597}"/>
    <cellStyle name="Calculation 2 2 2 2 2 3 2" xfId="3816" xr:uid="{FA37DD70-AFA9-40CE-BC9C-5C39ECB9410E}"/>
    <cellStyle name="Calculation 2 2 2 2 2 3 2 10" xfId="20833" xr:uid="{BBFF9353-4DD0-4549-B6A2-96EA9D630401}"/>
    <cellStyle name="Calculation 2 2 2 2 2 3 2 11" xfId="22359" xr:uid="{CF89E787-7B1D-47EC-BDD2-B3E425531877}"/>
    <cellStyle name="Calculation 2 2 2 2 2 3 2 2" xfId="4623" xr:uid="{6475D6F6-80CA-4F18-B154-320422E738E9}"/>
    <cellStyle name="Calculation 2 2 2 2 2 3 2 2 10" xfId="23023" xr:uid="{AC4EB708-5035-490E-8480-FF01655D8778}"/>
    <cellStyle name="Calculation 2 2 2 2 2 3 2 2 2" xfId="9572" xr:uid="{7FA7D65D-548A-428B-A74D-E5B4EE56F22D}"/>
    <cellStyle name="Calculation 2 2 2 2 2 3 2 2 3" xfId="11407" xr:uid="{48BE4CA5-29B1-49DE-B274-62B207E93F7B}"/>
    <cellStyle name="Calculation 2 2 2 2 2 3 2 2 4" xfId="13214" xr:uid="{C4599B35-C6D4-4FCE-8443-8057A065E8AC}"/>
    <cellStyle name="Calculation 2 2 2 2 2 3 2 2 5" xfId="14975" xr:uid="{1921E925-0D42-42D1-878C-E0CCB0E84139}"/>
    <cellStyle name="Calculation 2 2 2 2 2 3 2 2 6" xfId="16685" xr:uid="{B55A90B0-1572-404A-87ED-48C3C6B90576}"/>
    <cellStyle name="Calculation 2 2 2 2 2 3 2 2 7" xfId="18349" xr:uid="{576DA987-25AA-4C28-AF35-2C080C8D14F5}"/>
    <cellStyle name="Calculation 2 2 2 2 2 3 2 2 8" xfId="19945" xr:uid="{75A4065F-E15E-4DA8-94AC-16066121BE0A}"/>
    <cellStyle name="Calculation 2 2 2 2 2 3 2 2 9" xfId="21497" xr:uid="{7EFF8130-C1BC-40F1-A0A9-40A010EE33F3}"/>
    <cellStyle name="Calculation 2 2 2 2 2 3 2 3" xfId="8807" xr:uid="{2B9430ED-1D4A-4933-82DC-F40245272A46}"/>
    <cellStyle name="Calculation 2 2 2 2 2 3 2 4" xfId="10664" xr:uid="{B3C41F2A-5075-46A4-B537-B23C70972C80}"/>
    <cellStyle name="Calculation 2 2 2 2 2 3 2 5" xfId="12475" xr:uid="{2660421A-8AC7-4AC4-B4D0-26B3F2ECA50B}"/>
    <cellStyle name="Calculation 2 2 2 2 2 3 2 6" xfId="14246" xr:uid="{85C62BB6-AA31-483E-BF58-8B52E4E26348}"/>
    <cellStyle name="Calculation 2 2 2 2 2 3 2 7" xfId="15975" xr:uid="{188C20FC-9B10-4FAF-AB5B-0155A76D5BB8}"/>
    <cellStyle name="Calculation 2 2 2 2 2 3 2 8" xfId="17653" xr:uid="{6EE2E80B-39EA-491C-ACC9-FF9ACE92D094}"/>
    <cellStyle name="Calculation 2 2 2 2 2 3 2 9" xfId="19260" xr:uid="{E57E1509-674F-4E75-9F82-350065E9F889}"/>
    <cellStyle name="Calculation 2 2 2 2 2 3 3" xfId="4941" xr:uid="{B299B6A7-6DB1-440C-8308-ABBBD20F6E48}"/>
    <cellStyle name="Calculation 2 2 2 2 2 3 3 10" xfId="23340" xr:uid="{D8162191-FB85-4C98-94BB-3F59CDEE6539}"/>
    <cellStyle name="Calculation 2 2 2 2 2 3 3 2" xfId="9889" xr:uid="{CAD1EFEA-E3AA-435E-8C3D-F8A6CB0F266B}"/>
    <cellStyle name="Calculation 2 2 2 2 2 3 3 3" xfId="11724" xr:uid="{A805398A-6FDB-4B1E-BD3D-5A4798270F2C}"/>
    <cellStyle name="Calculation 2 2 2 2 2 3 3 4" xfId="13531" xr:uid="{2A0E85AB-16B2-40E5-A2C0-B24E8D2F6788}"/>
    <cellStyle name="Calculation 2 2 2 2 2 3 3 5" xfId="15292" xr:uid="{75F60DC6-7F50-4150-BE55-E2CD57F3EF82}"/>
    <cellStyle name="Calculation 2 2 2 2 2 3 3 6" xfId="17002" xr:uid="{D29C4006-64BB-4BBC-970B-7F43700DB3FC}"/>
    <cellStyle name="Calculation 2 2 2 2 2 3 3 7" xfId="18666" xr:uid="{9AF78912-FAA3-4A64-90D7-72183FE72665}"/>
    <cellStyle name="Calculation 2 2 2 2 2 3 3 8" xfId="20262" xr:uid="{43D065AA-0CE2-43E2-8CEC-674E3A236694}"/>
    <cellStyle name="Calculation 2 2 2 2 2 3 3 9" xfId="21814" xr:uid="{AB393C34-19CD-49D8-8219-AC966F6A872B}"/>
    <cellStyle name="Calculation 2 2 2 2 2 3 4" xfId="6265" xr:uid="{ED1E8DD7-EF21-49FA-BE8A-91CBA667A93B}"/>
    <cellStyle name="Calculation 2 2 2 2 2 3 5" xfId="7639" xr:uid="{C7CB4FB4-1A51-4CCA-8064-C55A4D0963F0}"/>
    <cellStyle name="Calculation 2 2 2 2 2 3 6" xfId="10287" xr:uid="{3B8DC622-809D-4BE7-B21C-BAB6F60E3B09}"/>
    <cellStyle name="Calculation 2 2 2 2 2 3 7" xfId="12115" xr:uid="{AAC34836-DEE2-46A3-AC24-A007C5FD342F}"/>
    <cellStyle name="Calculation 2 2 2 2 2 3 8" xfId="13917" xr:uid="{0F46A260-B228-4D75-A11F-A54F03793B32}"/>
    <cellStyle name="Calculation 2 2 2 2 2 3 9" xfId="15670" xr:uid="{1A7DF8BF-5CB6-41AB-B090-3B6263DF5D64}"/>
    <cellStyle name="Calculation 2 2 2 2 2 4" xfId="3813" xr:uid="{A9D17C33-CE2A-4E83-8C53-0DE644C5B00B}"/>
    <cellStyle name="Calculation 2 2 2 2 2 4 10" xfId="20830" xr:uid="{DEF7E8AB-EF56-4282-B31E-CFE7BDEB43CA}"/>
    <cellStyle name="Calculation 2 2 2 2 2 4 11" xfId="22356" xr:uid="{833CA5C3-AF47-4BD8-BD23-ED33B68F6712}"/>
    <cellStyle name="Calculation 2 2 2 2 2 4 2" xfId="4626" xr:uid="{1FCC05AC-D2C9-4769-988B-07C2688E05B2}"/>
    <cellStyle name="Calculation 2 2 2 2 2 4 2 10" xfId="23026" xr:uid="{ED7A3FD0-9281-404C-925E-2BB6511B59BC}"/>
    <cellStyle name="Calculation 2 2 2 2 2 4 2 2" xfId="9575" xr:uid="{0FFAAD73-5F65-41E1-8226-177628CF14F6}"/>
    <cellStyle name="Calculation 2 2 2 2 2 4 2 3" xfId="11410" xr:uid="{CB83034E-1B8E-46AB-8CF4-D9F573834AD0}"/>
    <cellStyle name="Calculation 2 2 2 2 2 4 2 4" xfId="13217" xr:uid="{609C7F87-AD85-498F-8F4A-86F56B155992}"/>
    <cellStyle name="Calculation 2 2 2 2 2 4 2 5" xfId="14978" xr:uid="{7C2BA250-04F7-47F9-95B7-44AB8C055854}"/>
    <cellStyle name="Calculation 2 2 2 2 2 4 2 6" xfId="16688" xr:uid="{4C85DA7E-D6D0-4C2F-B7F5-02F2CEDDB714}"/>
    <cellStyle name="Calculation 2 2 2 2 2 4 2 7" xfId="18352" xr:uid="{28A5ECFA-4D37-4B7F-A5BD-6AD895071A69}"/>
    <cellStyle name="Calculation 2 2 2 2 2 4 2 8" xfId="19948" xr:uid="{1456E1A7-1297-4A61-B8B6-0E44A5066C18}"/>
    <cellStyle name="Calculation 2 2 2 2 2 4 2 9" xfId="21500" xr:uid="{B5200713-392D-4EF2-AB81-D68CDC83258A}"/>
    <cellStyle name="Calculation 2 2 2 2 2 4 3" xfId="8804" xr:uid="{A7499AAF-7BF2-461B-9C27-353CB2298009}"/>
    <cellStyle name="Calculation 2 2 2 2 2 4 4" xfId="10661" xr:uid="{5D2C1EB6-4BDA-44BE-B6B9-44EF50A00484}"/>
    <cellStyle name="Calculation 2 2 2 2 2 4 5" xfId="12472" xr:uid="{3C50EDC2-1F87-4354-9916-B6C792CFAAAE}"/>
    <cellStyle name="Calculation 2 2 2 2 2 4 6" xfId="14243" xr:uid="{D6C1BA3A-F38E-41A5-8FAD-251F4145D794}"/>
    <cellStyle name="Calculation 2 2 2 2 2 4 7" xfId="15972" xr:uid="{41F670B8-57BF-4662-98E4-432AEC5A2566}"/>
    <cellStyle name="Calculation 2 2 2 2 2 4 8" xfId="17650" xr:uid="{05E45B33-7D38-408A-9687-9AEE483D7911}"/>
    <cellStyle name="Calculation 2 2 2 2 2 4 9" xfId="19257" xr:uid="{885EDB07-1604-48E2-B1DC-C419043C329E}"/>
    <cellStyle name="Calculation 2 2 2 2 2 5" xfId="5165" xr:uid="{6684C93D-40BD-408C-84BD-3D405618B61E}"/>
    <cellStyle name="Calculation 2 2 2 2 2 5 10" xfId="23563" xr:uid="{9C4B1EB6-195C-462D-B1F4-4D6EC11AC26A}"/>
    <cellStyle name="Calculation 2 2 2 2 2 5 2" xfId="10113" xr:uid="{0C79DFC7-71A4-4058-89F3-494F9C279ED5}"/>
    <cellStyle name="Calculation 2 2 2 2 2 5 3" xfId="11947" xr:uid="{524E0A55-7B57-4641-95E5-200BCD4E02D1}"/>
    <cellStyle name="Calculation 2 2 2 2 2 5 4" xfId="13754" xr:uid="{CEC7F852-DAE2-4488-B434-8DBDFA6A1335}"/>
    <cellStyle name="Calculation 2 2 2 2 2 5 5" xfId="15515" xr:uid="{F4C3BAF2-5782-441D-8D19-4783558D940D}"/>
    <cellStyle name="Calculation 2 2 2 2 2 5 6" xfId="17225" xr:uid="{FD75161F-21CB-441E-B2F6-D5D905E5E08D}"/>
    <cellStyle name="Calculation 2 2 2 2 2 5 7" xfId="18889" xr:uid="{57F608BC-5274-4CA6-B1BD-8FCCF2CC7D1A}"/>
    <cellStyle name="Calculation 2 2 2 2 2 5 8" xfId="20485" xr:uid="{442B9222-16AE-4F1D-91BC-81E968A895EF}"/>
    <cellStyle name="Calculation 2 2 2 2 2 5 9" xfId="22037" xr:uid="{41212BEB-F6CA-486E-A065-175A6AB4469D}"/>
    <cellStyle name="Calculation 2 2 2 2 2 6" xfId="6262" xr:uid="{19169D6A-C8F2-4AD5-A8ED-20281134FF91}"/>
    <cellStyle name="Calculation 2 2 2 2 2 7" xfId="7641" xr:uid="{1713917F-7841-4538-8BB3-D004D6B424ED}"/>
    <cellStyle name="Calculation 2 2 2 2 2 8" xfId="10340" xr:uid="{16822E25-A341-424F-88B9-E784CADA6723}"/>
    <cellStyle name="Calculation 2 2 2 2 2 9" xfId="12164" xr:uid="{88E59633-D37E-48C0-81A3-50A28BB9106C}"/>
    <cellStyle name="Calculation 2 2 2 2 3" xfId="822" xr:uid="{57008978-FB89-4524-8B2A-991D7122324A}"/>
    <cellStyle name="Calculation 2 2 2 2 3 10" xfId="8115" xr:uid="{861A1D65-695B-4C82-AB52-91400803B7CF}"/>
    <cellStyle name="Calculation 2 2 2 2 3 11" xfId="6106" xr:uid="{238AD448-3C96-40FF-A881-BD51062D2828}"/>
    <cellStyle name="Calculation 2 2 2 2 3 12" xfId="16469" xr:uid="{0EF07EA4-4490-43BF-9ED8-EF2615C9A0D9}"/>
    <cellStyle name="Calculation 2 2 2 2 3 13" xfId="12049" xr:uid="{4C76B6F2-AA7C-46F5-8244-03C321A481E8}"/>
    <cellStyle name="Calculation 2 2 2 2 3 14" xfId="10350" xr:uid="{5A154991-10B2-483B-8629-6E1F13FE94DE}"/>
    <cellStyle name="Calculation 2 2 2 2 3 2" xfId="823" xr:uid="{F982BC69-CE59-4F37-87E5-9EF28472DC8D}"/>
    <cellStyle name="Calculation 2 2 2 2 3 2 10" xfId="11208" xr:uid="{E0083E24-9304-4738-B737-47CF1EDC9655}"/>
    <cellStyle name="Calculation 2 2 2 2 3 2 11" xfId="6118" xr:uid="{1D5FC38E-A23E-4262-8C5A-BDDC62757902}"/>
    <cellStyle name="Calculation 2 2 2 2 3 2 12" xfId="18980" xr:uid="{03A3C90C-7BC2-431F-8B1A-83EE6A6C7062}"/>
    <cellStyle name="Calculation 2 2 2 2 3 2 13" xfId="19741" xr:uid="{D795BC0B-D2DC-4DA2-A6E2-61BB6F8F7BCC}"/>
    <cellStyle name="Calculation 2 2 2 2 3 2 2" xfId="824" xr:uid="{6F04C4E1-58C4-4EC3-BBDA-32BB55A524F8}"/>
    <cellStyle name="Calculation 2 2 2 2 3 2 2 10" xfId="7655" xr:uid="{F9A139B2-6F09-473E-8A1C-03B4DFBBE893}"/>
    <cellStyle name="Calculation 2 2 2 2 3 2 2 11" xfId="7172" xr:uid="{2ED4DE69-DD62-45BD-8204-D50BAA49F568}"/>
    <cellStyle name="Calculation 2 2 2 2 3 2 2 12" xfId="20642" xr:uid="{E2262DB1-98B5-416E-AFC2-D082516FD4FD}"/>
    <cellStyle name="Calculation 2 2 2 2 3 2 2 2" xfId="3819" xr:uid="{D911BD8A-3154-42EE-B431-B196E2F2DAF7}"/>
    <cellStyle name="Calculation 2 2 2 2 3 2 2 2 10" xfId="20836" xr:uid="{1552803B-FC9F-4BEB-AA9B-596490F41825}"/>
    <cellStyle name="Calculation 2 2 2 2 3 2 2 2 11" xfId="22362" xr:uid="{BEBB48F5-9D76-4B9F-BADB-FEF56A4ED485}"/>
    <cellStyle name="Calculation 2 2 2 2 3 2 2 2 2" xfId="4620" xr:uid="{4501C7A3-A9A4-4C05-BCC7-72636B5067DF}"/>
    <cellStyle name="Calculation 2 2 2 2 3 2 2 2 2 10" xfId="23020" xr:uid="{DDAD15CD-5858-4FE1-939C-1C0A7585D3EE}"/>
    <cellStyle name="Calculation 2 2 2 2 3 2 2 2 2 2" xfId="9569" xr:uid="{136B71BE-6CC5-4DA3-98C4-0A60992A30D3}"/>
    <cellStyle name="Calculation 2 2 2 2 3 2 2 2 2 3" xfId="11404" xr:uid="{85026F54-9B8E-4F6B-B17D-F6CA17442384}"/>
    <cellStyle name="Calculation 2 2 2 2 3 2 2 2 2 4" xfId="13211" xr:uid="{7B930E5A-FDAC-4CD9-9319-E3A17333BAE1}"/>
    <cellStyle name="Calculation 2 2 2 2 3 2 2 2 2 5" xfId="14972" xr:uid="{D4C35DD4-337C-451B-AC9D-CFCF481A489A}"/>
    <cellStyle name="Calculation 2 2 2 2 3 2 2 2 2 6" xfId="16682" xr:uid="{210D0A97-C960-43A4-86C1-19AC62A60C3D}"/>
    <cellStyle name="Calculation 2 2 2 2 3 2 2 2 2 7" xfId="18346" xr:uid="{73BB7F9D-934A-4A6B-B85A-850EB9C62694}"/>
    <cellStyle name="Calculation 2 2 2 2 3 2 2 2 2 8" xfId="19942" xr:uid="{549DF196-BB7F-448F-8AA9-A57BA77CDDDB}"/>
    <cellStyle name="Calculation 2 2 2 2 3 2 2 2 2 9" xfId="21494" xr:uid="{2CA214B8-F1C3-48A0-9139-471190860AEC}"/>
    <cellStyle name="Calculation 2 2 2 2 3 2 2 2 3" xfId="8810" xr:uid="{4031B1C3-516A-4B26-9C0A-4DCC43CAEB39}"/>
    <cellStyle name="Calculation 2 2 2 2 3 2 2 2 4" xfId="10667" xr:uid="{8F1A20F9-7239-465C-8379-CA422D5FEAAC}"/>
    <cellStyle name="Calculation 2 2 2 2 3 2 2 2 5" xfId="12478" xr:uid="{CCAE54AF-A300-4F10-B95E-35FED8D95C3B}"/>
    <cellStyle name="Calculation 2 2 2 2 3 2 2 2 6" xfId="14249" xr:uid="{A40CE432-CC61-47B1-986A-0C63246EC791}"/>
    <cellStyle name="Calculation 2 2 2 2 3 2 2 2 7" xfId="15978" xr:uid="{B7ED54A4-5F28-4257-BA95-78FC66FC7A44}"/>
    <cellStyle name="Calculation 2 2 2 2 3 2 2 2 8" xfId="17656" xr:uid="{3867DB51-D255-4137-9C7A-48BDE91BB0F4}"/>
    <cellStyle name="Calculation 2 2 2 2 3 2 2 2 9" xfId="19263" xr:uid="{CFD428B8-9311-49DA-B2E5-F51F9AF076C0}"/>
    <cellStyle name="Calculation 2 2 2 2 3 2 2 3" xfId="5163" xr:uid="{82FFB23E-8137-46BD-B025-4F3A14E668AA}"/>
    <cellStyle name="Calculation 2 2 2 2 3 2 2 3 10" xfId="23561" xr:uid="{67EF6782-B874-4D25-8D5E-A768D310CAB0}"/>
    <cellStyle name="Calculation 2 2 2 2 3 2 2 3 2" xfId="10111" xr:uid="{E2DE1A30-3F2B-4EB2-AA7C-37985A4D9CA2}"/>
    <cellStyle name="Calculation 2 2 2 2 3 2 2 3 3" xfId="11945" xr:uid="{7948E1F2-06A0-48E0-876E-A468E92E9DD6}"/>
    <cellStyle name="Calculation 2 2 2 2 3 2 2 3 4" xfId="13752" xr:uid="{3FA9B70B-D0E8-4860-B430-6FF763AECD29}"/>
    <cellStyle name="Calculation 2 2 2 2 3 2 2 3 5" xfId="15513" xr:uid="{6133DD50-FAEF-44D4-9948-F650ABBE6595}"/>
    <cellStyle name="Calculation 2 2 2 2 3 2 2 3 6" xfId="17223" xr:uid="{EAC06864-523D-44F6-8635-72D565EB9594}"/>
    <cellStyle name="Calculation 2 2 2 2 3 2 2 3 7" xfId="18887" xr:uid="{18887AC4-28A9-4F39-B853-3EB428CD92EA}"/>
    <cellStyle name="Calculation 2 2 2 2 3 2 2 3 8" xfId="20483" xr:uid="{7F393ECD-B1D6-43ED-91FC-3FA2796ACD28}"/>
    <cellStyle name="Calculation 2 2 2 2 3 2 2 3 9" xfId="22035" xr:uid="{FBD0E9E4-3316-45AD-8E8E-1052272F7EFE}"/>
    <cellStyle name="Calculation 2 2 2 2 3 2 2 4" xfId="6268" xr:uid="{7323BF13-1BB4-44CF-B210-C4DF67C1BF2B}"/>
    <cellStyle name="Calculation 2 2 2 2 3 2 2 5" xfId="7637" xr:uid="{2B15DA25-7DAD-47CA-9CCE-3328A2308494}"/>
    <cellStyle name="Calculation 2 2 2 2 3 2 2 6" xfId="9331" xr:uid="{40E34F5E-BAC8-4FCC-908A-0839934B5B69}"/>
    <cellStyle name="Calculation 2 2 2 2 3 2 2 7" xfId="11175" xr:uid="{549F2E73-FBFF-4D9E-90D5-46AD0EAACE84}"/>
    <cellStyle name="Calculation 2 2 2 2 3 2 2 8" xfId="12982" xr:uid="{FFA60688-2E8F-4564-BD45-1ED0DC3E77EE}"/>
    <cellStyle name="Calculation 2 2 2 2 3 2 2 9" xfId="14749" xr:uid="{C33B76D6-6E05-4931-AEE1-79B144A3505F}"/>
    <cellStyle name="Calculation 2 2 2 2 3 2 3" xfId="3818" xr:uid="{5FD406B0-7630-4D48-B49F-0DB249D55B42}"/>
    <cellStyle name="Calculation 2 2 2 2 3 2 3 10" xfId="20835" xr:uid="{B424DB4B-1912-42EA-A444-327313A4C772}"/>
    <cellStyle name="Calculation 2 2 2 2 3 2 3 11" xfId="22361" xr:uid="{A36A6319-2AFA-45AF-B287-053F3F3528D5}"/>
    <cellStyle name="Calculation 2 2 2 2 3 2 3 2" xfId="4621" xr:uid="{A69EBC9D-0F1A-40F2-AF54-07E225929964}"/>
    <cellStyle name="Calculation 2 2 2 2 3 2 3 2 10" xfId="23021" xr:uid="{D80234DB-E8DF-4E2F-86B4-A5A379B4F580}"/>
    <cellStyle name="Calculation 2 2 2 2 3 2 3 2 2" xfId="9570" xr:uid="{693FF297-1893-42EB-BE38-D54E7DC38CD8}"/>
    <cellStyle name="Calculation 2 2 2 2 3 2 3 2 3" xfId="11405" xr:uid="{71873ADB-A291-438A-B14A-5495C60A02F5}"/>
    <cellStyle name="Calculation 2 2 2 2 3 2 3 2 4" xfId="13212" xr:uid="{C557F276-1AD2-4810-9747-92371EBDC5D0}"/>
    <cellStyle name="Calculation 2 2 2 2 3 2 3 2 5" xfId="14973" xr:uid="{FFF9F13B-30DB-41B9-B445-386AB4339B9F}"/>
    <cellStyle name="Calculation 2 2 2 2 3 2 3 2 6" xfId="16683" xr:uid="{6D9B1181-5AA3-4E44-8BBB-3A7770F19890}"/>
    <cellStyle name="Calculation 2 2 2 2 3 2 3 2 7" xfId="18347" xr:uid="{63640F86-77FF-4F87-8AB5-42A0C602E314}"/>
    <cellStyle name="Calculation 2 2 2 2 3 2 3 2 8" xfId="19943" xr:uid="{A53D4F0F-7BFB-4BF9-AEF1-E2CD2580474B}"/>
    <cellStyle name="Calculation 2 2 2 2 3 2 3 2 9" xfId="21495" xr:uid="{5703DA8E-0431-4198-865A-EBE2B46E5CDE}"/>
    <cellStyle name="Calculation 2 2 2 2 3 2 3 3" xfId="8809" xr:uid="{CBC5E69F-951B-4686-89C2-C908F018D726}"/>
    <cellStyle name="Calculation 2 2 2 2 3 2 3 4" xfId="10666" xr:uid="{5FAD1883-2255-4FDD-A1F3-13B7143D8A88}"/>
    <cellStyle name="Calculation 2 2 2 2 3 2 3 5" xfId="12477" xr:uid="{6782E5FC-29FF-4632-A86A-EEBDD8439036}"/>
    <cellStyle name="Calculation 2 2 2 2 3 2 3 6" xfId="14248" xr:uid="{7E6BD9A3-2977-4867-A9E2-BBD0DB280581}"/>
    <cellStyle name="Calculation 2 2 2 2 3 2 3 7" xfId="15977" xr:uid="{6C29DDB0-9FA6-4353-8571-74F56956B933}"/>
    <cellStyle name="Calculation 2 2 2 2 3 2 3 8" xfId="17655" xr:uid="{6FCA1C9D-5416-40B7-8BC0-4F986260B9BF}"/>
    <cellStyle name="Calculation 2 2 2 2 3 2 3 9" xfId="19262" xr:uid="{DC9B69DE-FC65-44C7-A690-2CB4CB62E99B}"/>
    <cellStyle name="Calculation 2 2 2 2 3 2 4" xfId="5162" xr:uid="{33E56E26-58A1-49DE-A0BE-0E275113C819}"/>
    <cellStyle name="Calculation 2 2 2 2 3 2 4 10" xfId="23560" xr:uid="{7304D51B-37B3-4128-909F-344DDAC40D4B}"/>
    <cellStyle name="Calculation 2 2 2 2 3 2 4 2" xfId="10110" xr:uid="{CAA018C8-49BC-4A17-AA9F-F12EB389F223}"/>
    <cellStyle name="Calculation 2 2 2 2 3 2 4 3" xfId="11944" xr:uid="{1F71130F-F81B-4C3B-B3DE-452D90692CC2}"/>
    <cellStyle name="Calculation 2 2 2 2 3 2 4 4" xfId="13751" xr:uid="{371DCE4A-167A-4759-8018-B3C5F25AD5C5}"/>
    <cellStyle name="Calculation 2 2 2 2 3 2 4 5" xfId="15512" xr:uid="{D084C989-6138-4A64-9138-49225B02EBFE}"/>
    <cellStyle name="Calculation 2 2 2 2 3 2 4 6" xfId="17222" xr:uid="{B314EB4C-8C76-40AA-BA19-5EE59479A6FE}"/>
    <cellStyle name="Calculation 2 2 2 2 3 2 4 7" xfId="18886" xr:uid="{46CEDCE4-AAE6-40D7-9C5A-4FD7A7CD261F}"/>
    <cellStyle name="Calculation 2 2 2 2 3 2 4 8" xfId="20482" xr:uid="{3D2D3F71-7B6B-49D0-BBEC-04AFDB237ED3}"/>
    <cellStyle name="Calculation 2 2 2 2 3 2 4 9" xfId="22034" xr:uid="{DA3762E8-BA95-40DC-BF45-4996F7E5211F}"/>
    <cellStyle name="Calculation 2 2 2 2 3 2 5" xfId="6267" xr:uid="{D6D0896D-5F85-49A4-8095-0BD563CDF2B1}"/>
    <cellStyle name="Calculation 2 2 2 2 3 2 6" xfId="7638" xr:uid="{A03B5311-4537-40DB-892F-678F5D8AA9C4}"/>
    <cellStyle name="Calculation 2 2 2 2 3 2 7" xfId="8148" xr:uid="{B067FB28-2F44-40C8-B036-05659BD9FF67}"/>
    <cellStyle name="Calculation 2 2 2 2 3 2 8" xfId="6082" xr:uid="{B1CE609D-DC74-40E2-8F6B-9133E409E0EA}"/>
    <cellStyle name="Calculation 2 2 2 2 3 2 9" xfId="9369" xr:uid="{AC891DFA-4D3B-4255-B18E-D3B7709806D2}"/>
    <cellStyle name="Calculation 2 2 2 2 3 3" xfId="825" xr:uid="{ADFBCE89-C3F5-4694-956B-96FF86568FCC}"/>
    <cellStyle name="Calculation 2 2 2 2 3 3 10" xfId="9327" xr:uid="{5C14CEAA-8C27-470B-A6CD-5233F121BBBC}"/>
    <cellStyle name="Calculation 2 2 2 2 3 3 11" xfId="17411" xr:uid="{959491B0-B753-457D-9D15-B0A75C8F5407}"/>
    <cellStyle name="Calculation 2 2 2 2 3 3 12" xfId="8289" xr:uid="{40FB4CDA-8C9A-45D0-802F-E2A9DA430049}"/>
    <cellStyle name="Calculation 2 2 2 2 3 3 13" xfId="12415" xr:uid="{4BC08F3A-CE1E-4253-A6AD-67089EE8FB33}"/>
    <cellStyle name="Calculation 2 2 2 2 3 3 2" xfId="826" xr:uid="{8DE78A93-EF80-4EA8-A03C-8EC3EF335A63}"/>
    <cellStyle name="Calculation 2 2 2 2 3 3 2 10" xfId="16193" xr:uid="{A0E43BCB-282B-48AE-9684-6380AD0D755F}"/>
    <cellStyle name="Calculation 2 2 2 2 3 3 2 11" xfId="12045" xr:uid="{72871A05-A4BB-4509-AE76-5DDD7AC927BB}"/>
    <cellStyle name="Calculation 2 2 2 2 3 3 2 12" xfId="15934" xr:uid="{13F0D280-13DE-4611-89F9-D757602AA9D5}"/>
    <cellStyle name="Calculation 2 2 2 2 3 3 2 2" xfId="3821" xr:uid="{749949D5-29EB-448F-9041-4D0C29BE6FC0}"/>
    <cellStyle name="Calculation 2 2 2 2 3 3 2 2 10" xfId="20838" xr:uid="{2AB30DA1-6002-42D7-94AD-DC06DD873FB2}"/>
    <cellStyle name="Calculation 2 2 2 2 3 3 2 2 11" xfId="22364" xr:uid="{74E256CB-9726-4DDC-8128-0E742D8D23C3}"/>
    <cellStyle name="Calculation 2 2 2 2 3 3 2 2 2" xfId="4618" xr:uid="{741F9360-396D-48D2-8B1D-03BAA39B6A86}"/>
    <cellStyle name="Calculation 2 2 2 2 3 3 2 2 2 10" xfId="23018" xr:uid="{F8BA048C-690B-4971-A5B5-F35DA922FB09}"/>
    <cellStyle name="Calculation 2 2 2 2 3 3 2 2 2 2" xfId="9567" xr:uid="{54CDA404-A078-4ECD-8A3C-9491BE26ADBF}"/>
    <cellStyle name="Calculation 2 2 2 2 3 3 2 2 2 3" xfId="11402" xr:uid="{E43DE884-5646-4A05-9F19-2B168292EB3A}"/>
    <cellStyle name="Calculation 2 2 2 2 3 3 2 2 2 4" xfId="13209" xr:uid="{1AD55E72-04BD-452A-B0C9-7CF8B4328DEA}"/>
    <cellStyle name="Calculation 2 2 2 2 3 3 2 2 2 5" xfId="14970" xr:uid="{3118242C-D319-45B4-9865-F9FF9E680710}"/>
    <cellStyle name="Calculation 2 2 2 2 3 3 2 2 2 6" xfId="16680" xr:uid="{B096C705-11AC-4CA9-917E-B3D634E3AC21}"/>
    <cellStyle name="Calculation 2 2 2 2 3 3 2 2 2 7" xfId="18344" xr:uid="{284EC002-BB58-4DB6-8321-95662C13BDEA}"/>
    <cellStyle name="Calculation 2 2 2 2 3 3 2 2 2 8" xfId="19940" xr:uid="{A0BAD763-DF0C-4E4F-801C-85ACA4D5578E}"/>
    <cellStyle name="Calculation 2 2 2 2 3 3 2 2 2 9" xfId="21492" xr:uid="{94DBBFD9-3598-42C5-9512-FC306AD2B1AC}"/>
    <cellStyle name="Calculation 2 2 2 2 3 3 2 2 3" xfId="8812" xr:uid="{94D3E246-0A24-4895-A60A-AE0D2F3E4574}"/>
    <cellStyle name="Calculation 2 2 2 2 3 3 2 2 4" xfId="10669" xr:uid="{828ACF18-B936-4D9A-9C95-A73792145A31}"/>
    <cellStyle name="Calculation 2 2 2 2 3 3 2 2 5" xfId="12480" xr:uid="{3EACA4F3-3B80-4876-BEEC-455EAD74D6D6}"/>
    <cellStyle name="Calculation 2 2 2 2 3 3 2 2 6" xfId="14251" xr:uid="{22AA5135-75FF-42F8-8768-DC28C8F13C8B}"/>
    <cellStyle name="Calculation 2 2 2 2 3 3 2 2 7" xfId="15980" xr:uid="{F034EEE4-0B8A-486D-A90F-023367B730E8}"/>
    <cellStyle name="Calculation 2 2 2 2 3 3 2 2 8" xfId="17658" xr:uid="{760C3E40-C5F4-424B-8F91-00031AEAC351}"/>
    <cellStyle name="Calculation 2 2 2 2 3 3 2 2 9" xfId="19265" xr:uid="{54424F13-B729-4412-A661-A30A7A74134E}"/>
    <cellStyle name="Calculation 2 2 2 2 3 3 2 3" xfId="4938" xr:uid="{2191FB8C-70F4-44E5-9A92-9F6858BAFD40}"/>
    <cellStyle name="Calculation 2 2 2 2 3 3 2 3 10" xfId="23337" xr:uid="{E6B428BA-62FD-4018-84BF-0482B991C3D1}"/>
    <cellStyle name="Calculation 2 2 2 2 3 3 2 3 2" xfId="9886" xr:uid="{DE2A2257-B143-425B-8080-83650BF8EF76}"/>
    <cellStyle name="Calculation 2 2 2 2 3 3 2 3 3" xfId="11721" xr:uid="{84D2F2F4-3B47-49C1-B8C2-E80DA916BB67}"/>
    <cellStyle name="Calculation 2 2 2 2 3 3 2 3 4" xfId="13528" xr:uid="{D6292CD9-E4EC-4719-B467-C926CC667272}"/>
    <cellStyle name="Calculation 2 2 2 2 3 3 2 3 5" xfId="15289" xr:uid="{7B88D35E-B43D-46B1-8A8E-35ABEEBABEFD}"/>
    <cellStyle name="Calculation 2 2 2 2 3 3 2 3 6" xfId="16999" xr:uid="{246C1942-46CB-45A6-9AB0-A4E792AE0B75}"/>
    <cellStyle name="Calculation 2 2 2 2 3 3 2 3 7" xfId="18663" xr:uid="{7594F27F-F071-4413-AF77-853D1DA932E1}"/>
    <cellStyle name="Calculation 2 2 2 2 3 3 2 3 8" xfId="20259" xr:uid="{F796E70D-8D99-4B89-9BCB-72EA7B96733A}"/>
    <cellStyle name="Calculation 2 2 2 2 3 3 2 3 9" xfId="21811" xr:uid="{CE30EC6B-B7E1-4828-988D-F16AC2432BF6}"/>
    <cellStyle name="Calculation 2 2 2 2 3 3 2 4" xfId="6270" xr:uid="{A172F87D-7E53-4F93-B871-191F2CF3E0C9}"/>
    <cellStyle name="Calculation 2 2 2 2 3 3 2 5" xfId="8526" xr:uid="{A4849D94-7525-439A-A318-746C539C92BC}"/>
    <cellStyle name="Calculation 2 2 2 2 3 3 2 6" xfId="8596" xr:uid="{CB161658-C683-48E5-8F8D-F33A7BFA35D3}"/>
    <cellStyle name="Calculation 2 2 2 2 3 3 2 7" xfId="5701" xr:uid="{51FF81A1-6C77-4C1C-B389-A01B718EF9B2}"/>
    <cellStyle name="Calculation 2 2 2 2 3 3 2 8" xfId="7978" xr:uid="{A9FBD157-CF67-421F-B9AF-B56C9D14EA15}"/>
    <cellStyle name="Calculation 2 2 2 2 3 3 2 9" xfId="6201" xr:uid="{EA3F933F-BD61-4E8F-8CC6-081AECFD7356}"/>
    <cellStyle name="Calculation 2 2 2 2 3 3 3" xfId="3820" xr:uid="{22A2CDC1-1431-4CE1-AC05-CC132B109DF3}"/>
    <cellStyle name="Calculation 2 2 2 2 3 3 3 10" xfId="20837" xr:uid="{C70363E9-C4BA-4190-B859-C448D73F8FAA}"/>
    <cellStyle name="Calculation 2 2 2 2 3 3 3 11" xfId="22363" xr:uid="{497335D8-BA06-4063-93B1-E60A469DBB62}"/>
    <cellStyle name="Calculation 2 2 2 2 3 3 3 2" xfId="4619" xr:uid="{9378AB12-773B-4429-9282-A79C499289F6}"/>
    <cellStyle name="Calculation 2 2 2 2 3 3 3 2 10" xfId="23019" xr:uid="{9794F47C-660B-4DA8-8DC4-C560796843CA}"/>
    <cellStyle name="Calculation 2 2 2 2 3 3 3 2 2" xfId="9568" xr:uid="{E05281E3-AA91-4F85-A3C5-AF1A467C59B5}"/>
    <cellStyle name="Calculation 2 2 2 2 3 3 3 2 3" xfId="11403" xr:uid="{BA2914DC-BBBA-4DD5-9BC0-3A5E68EC3288}"/>
    <cellStyle name="Calculation 2 2 2 2 3 3 3 2 4" xfId="13210" xr:uid="{7C27A963-42E7-4462-B4DF-225DD7B612F2}"/>
    <cellStyle name="Calculation 2 2 2 2 3 3 3 2 5" xfId="14971" xr:uid="{0BF58D06-3F32-4C28-A134-CB3F6F10E6B3}"/>
    <cellStyle name="Calculation 2 2 2 2 3 3 3 2 6" xfId="16681" xr:uid="{D20F4213-39D4-4069-9978-39B5C8DF3B96}"/>
    <cellStyle name="Calculation 2 2 2 2 3 3 3 2 7" xfId="18345" xr:uid="{01E39AEC-4E25-43C9-A7AC-77A37B92BD09}"/>
    <cellStyle name="Calculation 2 2 2 2 3 3 3 2 8" xfId="19941" xr:uid="{ED233824-7C8F-4E56-8CAD-D651CBC978F4}"/>
    <cellStyle name="Calculation 2 2 2 2 3 3 3 2 9" xfId="21493" xr:uid="{853B2581-57BD-44E9-8782-691913B3518C}"/>
    <cellStyle name="Calculation 2 2 2 2 3 3 3 3" xfId="8811" xr:uid="{0A7BFB0D-27B0-4477-9473-32ABC8B1487C}"/>
    <cellStyle name="Calculation 2 2 2 2 3 3 3 4" xfId="10668" xr:uid="{FD4D7BFD-4E3F-483E-A262-6B08FFC4EBDE}"/>
    <cellStyle name="Calculation 2 2 2 2 3 3 3 5" xfId="12479" xr:uid="{C7C33BD9-41A7-4C75-A57A-31353748A777}"/>
    <cellStyle name="Calculation 2 2 2 2 3 3 3 6" xfId="14250" xr:uid="{5D222AF9-CC99-442A-A023-2564236F6E7F}"/>
    <cellStyle name="Calculation 2 2 2 2 3 3 3 7" xfId="15979" xr:uid="{D1B8B757-6B52-4004-A7CA-7AA71B04F2EC}"/>
    <cellStyle name="Calculation 2 2 2 2 3 3 3 8" xfId="17657" xr:uid="{8ED4D954-868E-463B-A085-5B9851195F82}"/>
    <cellStyle name="Calculation 2 2 2 2 3 3 3 9" xfId="19264" xr:uid="{0DE674B3-ACA6-413F-B600-8BDEE92671D8}"/>
    <cellStyle name="Calculation 2 2 2 2 3 3 4" xfId="4939" xr:uid="{E91AE240-7F94-4F44-84D8-FB21FB0AE149}"/>
    <cellStyle name="Calculation 2 2 2 2 3 3 4 10" xfId="23338" xr:uid="{89FAD06A-0418-48CA-91D4-BDE966C2C091}"/>
    <cellStyle name="Calculation 2 2 2 2 3 3 4 2" xfId="9887" xr:uid="{754655DB-94B5-4153-BE59-362DE5F53107}"/>
    <cellStyle name="Calculation 2 2 2 2 3 3 4 3" xfId="11722" xr:uid="{FA7853F0-3342-45E4-ACA1-1365B014D62E}"/>
    <cellStyle name="Calculation 2 2 2 2 3 3 4 4" xfId="13529" xr:uid="{7946AFA9-9EE0-4268-AD1C-01792DA111E5}"/>
    <cellStyle name="Calculation 2 2 2 2 3 3 4 5" xfId="15290" xr:uid="{8A1484E7-3D95-487A-9F6C-3C93B30338EA}"/>
    <cellStyle name="Calculation 2 2 2 2 3 3 4 6" xfId="17000" xr:uid="{24FE9E06-DE89-41A5-A6A1-757A2F566D70}"/>
    <cellStyle name="Calculation 2 2 2 2 3 3 4 7" xfId="18664" xr:uid="{9C1C3007-B1FD-4FAF-9229-EBEC9523D04B}"/>
    <cellStyle name="Calculation 2 2 2 2 3 3 4 8" xfId="20260" xr:uid="{DFE142E0-99D1-4220-B811-063FC46CB3E4}"/>
    <cellStyle name="Calculation 2 2 2 2 3 3 4 9" xfId="21812" xr:uid="{647A587D-FB23-4944-AD68-68CA59325BF3}"/>
    <cellStyle name="Calculation 2 2 2 2 3 3 5" xfId="6269" xr:uid="{3FF9377B-A46F-4EAD-B565-696548B06A29}"/>
    <cellStyle name="Calculation 2 2 2 2 3 3 6" xfId="8525" xr:uid="{CC64B55D-3250-491B-A028-7EAA43B0D301}"/>
    <cellStyle name="Calculation 2 2 2 2 3 3 7" xfId="8037" xr:uid="{1F6FC63E-9911-4ABB-A31F-30C57DFCFF7A}"/>
    <cellStyle name="Calculation 2 2 2 2 3 3 8" xfId="6160" xr:uid="{A0375B1B-3E81-496B-92B4-396AF4F44B13}"/>
    <cellStyle name="Calculation 2 2 2 2 3 3 9" xfId="7692" xr:uid="{9D1D96F3-E1BF-4E25-881F-110C2C33D238}"/>
    <cellStyle name="Calculation 2 2 2 2 3 4" xfId="3817" xr:uid="{C90B2566-246F-4A95-86F6-AA4CD3FE5925}"/>
    <cellStyle name="Calculation 2 2 2 2 3 4 10" xfId="20834" xr:uid="{E1B6439C-2208-48E5-B289-A236F6101A2E}"/>
    <cellStyle name="Calculation 2 2 2 2 3 4 11" xfId="22360" xr:uid="{541D6ED6-AC13-4433-934B-A96B6BC58D62}"/>
    <cellStyle name="Calculation 2 2 2 2 3 4 2" xfId="4622" xr:uid="{F0B13E8E-7CBA-4A4F-95F8-F186ADF49468}"/>
    <cellStyle name="Calculation 2 2 2 2 3 4 2 10" xfId="23022" xr:uid="{829F1185-BF36-462E-9E11-96329ECE5464}"/>
    <cellStyle name="Calculation 2 2 2 2 3 4 2 2" xfId="9571" xr:uid="{A7ED510E-AC73-4F03-8F87-0A438E4061DB}"/>
    <cellStyle name="Calculation 2 2 2 2 3 4 2 3" xfId="11406" xr:uid="{499C2513-632E-4F76-92BA-F0A1305CAED0}"/>
    <cellStyle name="Calculation 2 2 2 2 3 4 2 4" xfId="13213" xr:uid="{3237E4AE-B04C-44FD-96E4-CDBE06FC24C4}"/>
    <cellStyle name="Calculation 2 2 2 2 3 4 2 5" xfId="14974" xr:uid="{3046E521-4C2E-4C27-9EB7-F37A71D09D54}"/>
    <cellStyle name="Calculation 2 2 2 2 3 4 2 6" xfId="16684" xr:uid="{AD6F8C3E-54CC-45DA-8542-1C0D17D4B496}"/>
    <cellStyle name="Calculation 2 2 2 2 3 4 2 7" xfId="18348" xr:uid="{E440AC83-9D9B-4864-BCBF-D6D482CB3117}"/>
    <cellStyle name="Calculation 2 2 2 2 3 4 2 8" xfId="19944" xr:uid="{6B9FB70A-7E7A-493E-A400-0FFA3446D032}"/>
    <cellStyle name="Calculation 2 2 2 2 3 4 2 9" xfId="21496" xr:uid="{B270D1F2-3C50-4A97-820B-C25050ECD57E}"/>
    <cellStyle name="Calculation 2 2 2 2 3 4 3" xfId="8808" xr:uid="{A25F8CF6-127B-4E6E-A44D-50A1457C2C8B}"/>
    <cellStyle name="Calculation 2 2 2 2 3 4 4" xfId="10665" xr:uid="{7C23AB88-0016-4007-AB2B-12D00C26FD2F}"/>
    <cellStyle name="Calculation 2 2 2 2 3 4 5" xfId="12476" xr:uid="{1F5EA6B1-9A8B-440D-A4BE-D836D3915032}"/>
    <cellStyle name="Calculation 2 2 2 2 3 4 6" xfId="14247" xr:uid="{979B05B2-868A-415D-9AC2-BCD519F63183}"/>
    <cellStyle name="Calculation 2 2 2 2 3 4 7" xfId="15976" xr:uid="{5FAFE129-3966-4164-9ECD-D2761A48637F}"/>
    <cellStyle name="Calculation 2 2 2 2 3 4 8" xfId="17654" xr:uid="{F8CEA2F6-C211-4A0F-8998-454A6610A51D}"/>
    <cellStyle name="Calculation 2 2 2 2 3 4 9" xfId="19261" xr:uid="{35EE4287-03EB-457A-B9BF-994AAA937ECD}"/>
    <cellStyle name="Calculation 2 2 2 2 3 5" xfId="4940" xr:uid="{70528387-4BE4-4A90-B729-281B138E36AB}"/>
    <cellStyle name="Calculation 2 2 2 2 3 5 10" xfId="23339" xr:uid="{12D5BA1E-4733-4E97-BEBF-C116F26F1CDE}"/>
    <cellStyle name="Calculation 2 2 2 2 3 5 2" xfId="9888" xr:uid="{033AABB5-5965-4FFC-AA24-6E83CC0EBF6C}"/>
    <cellStyle name="Calculation 2 2 2 2 3 5 3" xfId="11723" xr:uid="{FF219A03-8BCA-4C54-B44A-50F8E0F382ED}"/>
    <cellStyle name="Calculation 2 2 2 2 3 5 4" xfId="13530" xr:uid="{5C260FB6-232C-4F71-B850-5DC783858F7C}"/>
    <cellStyle name="Calculation 2 2 2 2 3 5 5" xfId="15291" xr:uid="{9B5A03C2-D5B4-4B54-993A-EA3752CDD9ED}"/>
    <cellStyle name="Calculation 2 2 2 2 3 5 6" xfId="17001" xr:uid="{EDFF21AD-1F35-4127-80BF-47A4267189A7}"/>
    <cellStyle name="Calculation 2 2 2 2 3 5 7" xfId="18665" xr:uid="{693E652C-31ED-4B80-8707-1FAD0352AFFE}"/>
    <cellStyle name="Calculation 2 2 2 2 3 5 8" xfId="20261" xr:uid="{A58BC240-3172-41B1-B329-BE12B4FE8A17}"/>
    <cellStyle name="Calculation 2 2 2 2 3 5 9" xfId="21813" xr:uid="{5505614D-5672-4376-8E58-91116E5C051E}"/>
    <cellStyle name="Calculation 2 2 2 2 3 6" xfId="6266" xr:uid="{1D49D6F9-A782-4385-BE76-59670417B728}"/>
    <cellStyle name="Calculation 2 2 2 2 3 7" xfId="8527" xr:uid="{3C48EE6A-421E-4711-BAA2-22B3D01FAC17}"/>
    <cellStyle name="Calculation 2 2 2 2 3 8" xfId="5773" xr:uid="{751CA668-6D80-4E1B-B660-D76B637164F5}"/>
    <cellStyle name="Calculation 2 2 2 2 3 9" xfId="7915" xr:uid="{AF7A7066-8775-469C-8992-E0A2DDA84512}"/>
    <cellStyle name="Calculation 2 2 2 2 4" xfId="827" xr:uid="{D08F798B-A948-4EFB-84D3-E241A49BD091}"/>
    <cellStyle name="Calculation 2 2 2 2 4 10" xfId="15714" xr:uid="{499D9154-7454-4E99-A140-1604B009943D}"/>
    <cellStyle name="Calculation 2 2 2 2 4 11" xfId="17368" xr:uid="{E3E22C84-FE76-419D-8216-868D2C016284}"/>
    <cellStyle name="Calculation 2 2 2 2 4 12" xfId="8722" xr:uid="{14B6E887-7363-436B-B2D6-93BAA3828374}"/>
    <cellStyle name="Calculation 2 2 2 2 4 13" xfId="19471" xr:uid="{38EAA485-9761-437E-BF54-2C54B79955DE}"/>
    <cellStyle name="Calculation 2 2 2 2 4 2" xfId="828" xr:uid="{BC939152-D238-47D0-A765-30F1709E0C6D}"/>
    <cellStyle name="Calculation 2 2 2 2 4 2 10" xfId="12380" xr:uid="{DA660DAB-7757-4D69-9F9F-FAD120453969}"/>
    <cellStyle name="Calculation 2 2 2 2 4 2 11" xfId="12694" xr:uid="{896AB581-5993-4857-B982-83F31BBFBD42}"/>
    <cellStyle name="Calculation 2 2 2 2 4 2 12" xfId="20609" xr:uid="{77D7A0E4-BAFF-4189-9231-928225909879}"/>
    <cellStyle name="Calculation 2 2 2 2 4 2 2" xfId="3823" xr:uid="{04F7804C-0B36-4A8A-BB6C-430A58DAA0EC}"/>
    <cellStyle name="Calculation 2 2 2 2 4 2 2 10" xfId="20840" xr:uid="{0D02EB3F-5F77-4DC8-A46B-1A1FD2A641F7}"/>
    <cellStyle name="Calculation 2 2 2 2 4 2 2 11" xfId="22366" xr:uid="{05219998-3AE8-49E2-8264-4CA3D8F85C08}"/>
    <cellStyle name="Calculation 2 2 2 2 4 2 2 2" xfId="4616" xr:uid="{B1D06BE8-8533-4B20-93C3-50729C133E04}"/>
    <cellStyle name="Calculation 2 2 2 2 4 2 2 2 10" xfId="23016" xr:uid="{693A35D7-726F-49C0-9503-FC6A209E58EB}"/>
    <cellStyle name="Calculation 2 2 2 2 4 2 2 2 2" xfId="9565" xr:uid="{3D4C6574-153E-4460-BDA5-2528749A47F0}"/>
    <cellStyle name="Calculation 2 2 2 2 4 2 2 2 3" xfId="11400" xr:uid="{E74A3676-153C-4160-9775-21B458C4BD3C}"/>
    <cellStyle name="Calculation 2 2 2 2 4 2 2 2 4" xfId="13207" xr:uid="{32969F80-CCF4-4B34-BC2C-408B92CA5C53}"/>
    <cellStyle name="Calculation 2 2 2 2 4 2 2 2 5" xfId="14968" xr:uid="{C9C22505-98C2-4EAB-972E-836692C42C40}"/>
    <cellStyle name="Calculation 2 2 2 2 4 2 2 2 6" xfId="16678" xr:uid="{00876553-B78B-42D5-AB9C-A6FEC62BF68F}"/>
    <cellStyle name="Calculation 2 2 2 2 4 2 2 2 7" xfId="18342" xr:uid="{374EB843-AB28-4DD7-936A-2EF928B2EA40}"/>
    <cellStyle name="Calculation 2 2 2 2 4 2 2 2 8" xfId="19938" xr:uid="{18C12968-AB5F-4E13-B914-397384294760}"/>
    <cellStyle name="Calculation 2 2 2 2 4 2 2 2 9" xfId="21490" xr:uid="{70BB001C-1B0C-4A1E-B977-B92E4884EE28}"/>
    <cellStyle name="Calculation 2 2 2 2 4 2 2 3" xfId="8814" xr:uid="{4DA41C08-0499-4F9C-8C69-5C89B4A61C8F}"/>
    <cellStyle name="Calculation 2 2 2 2 4 2 2 4" xfId="10671" xr:uid="{554F9C22-3911-4099-97C4-41471A27BCF4}"/>
    <cellStyle name="Calculation 2 2 2 2 4 2 2 5" xfId="12482" xr:uid="{4CC66203-4E69-4954-A053-2CDAD8644E1E}"/>
    <cellStyle name="Calculation 2 2 2 2 4 2 2 6" xfId="14253" xr:uid="{9581225C-B691-48E4-85AF-5A19B6AEE491}"/>
    <cellStyle name="Calculation 2 2 2 2 4 2 2 7" xfId="15982" xr:uid="{52161F3D-DA89-42AB-8781-D2634AAB5A7C}"/>
    <cellStyle name="Calculation 2 2 2 2 4 2 2 8" xfId="17660" xr:uid="{0E44EDCA-B2FA-44C4-8913-B2F7FC948BFB}"/>
    <cellStyle name="Calculation 2 2 2 2 4 2 2 9" xfId="19267" xr:uid="{BA8A477E-0441-4C7A-BB74-97B008E231EE}"/>
    <cellStyle name="Calculation 2 2 2 2 4 2 3" xfId="4937" xr:uid="{E072E6C5-659F-4D60-AD3B-6789DF797F2D}"/>
    <cellStyle name="Calculation 2 2 2 2 4 2 3 10" xfId="23336" xr:uid="{8C7E13DA-8EF4-4EA7-A611-0EB0FA048193}"/>
    <cellStyle name="Calculation 2 2 2 2 4 2 3 2" xfId="9885" xr:uid="{1E1CEEC7-016B-4C14-A230-21DCC2362D5A}"/>
    <cellStyle name="Calculation 2 2 2 2 4 2 3 3" xfId="11720" xr:uid="{72FD3147-6CE4-49F1-A200-3173569C1050}"/>
    <cellStyle name="Calculation 2 2 2 2 4 2 3 4" xfId="13527" xr:uid="{3DD5DADA-0677-4B4F-911D-F28CAA92CE77}"/>
    <cellStyle name="Calculation 2 2 2 2 4 2 3 5" xfId="15288" xr:uid="{FE6B7101-8854-40A9-BA7F-B4EE4EC4C75A}"/>
    <cellStyle name="Calculation 2 2 2 2 4 2 3 6" xfId="16998" xr:uid="{5659C125-EAC7-44BC-BCB3-326F7DB394A1}"/>
    <cellStyle name="Calculation 2 2 2 2 4 2 3 7" xfId="18662" xr:uid="{BEAE307E-EED4-41EA-AB92-AA457B3328E8}"/>
    <cellStyle name="Calculation 2 2 2 2 4 2 3 8" xfId="20258" xr:uid="{BAE92EA5-8D98-405C-BC56-651A91E49F16}"/>
    <cellStyle name="Calculation 2 2 2 2 4 2 3 9" xfId="21810" xr:uid="{1F7B20A0-C0A9-4471-8E23-92583AF9A616}"/>
    <cellStyle name="Calculation 2 2 2 2 4 2 4" xfId="6272" xr:uid="{01602D7A-1933-4BC9-AF09-86E73632BE4C}"/>
    <cellStyle name="Calculation 2 2 2 2 4 2 5" xfId="7635" xr:uid="{302566DA-7054-48AB-9F79-E5C3B76BDF3A}"/>
    <cellStyle name="Calculation 2 2 2 2 4 2 6" xfId="9038" xr:uid="{2DA98BD3-5152-4CF4-8072-4F1D567A1369}"/>
    <cellStyle name="Calculation 2 2 2 2 4 2 7" xfId="10889" xr:uid="{E8B3EE87-AE93-41CD-A74C-699516879B82}"/>
    <cellStyle name="Calculation 2 2 2 2 4 2 8" xfId="12699" xr:uid="{B1A3F32F-BFC9-4496-9822-A4D470D2C3AC}"/>
    <cellStyle name="Calculation 2 2 2 2 4 2 9" xfId="14467" xr:uid="{3D896CD8-F61B-4489-98BF-FAA227BEE80B}"/>
    <cellStyle name="Calculation 2 2 2 2 4 3" xfId="3822" xr:uid="{93B2E527-BDED-4B61-B33B-3A332188CBA1}"/>
    <cellStyle name="Calculation 2 2 2 2 4 3 10" xfId="20839" xr:uid="{53651CDE-8769-400C-B873-13528CDF239C}"/>
    <cellStyle name="Calculation 2 2 2 2 4 3 11" xfId="22365" xr:uid="{AC066F5E-3ECA-4A61-B14B-263DC612906C}"/>
    <cellStyle name="Calculation 2 2 2 2 4 3 2" xfId="4617" xr:uid="{C370C945-0542-4EF1-9FFB-24F2F9B47D1B}"/>
    <cellStyle name="Calculation 2 2 2 2 4 3 2 10" xfId="23017" xr:uid="{FDABA4C7-6BA7-4C2C-B00E-89CCD5E2AF5E}"/>
    <cellStyle name="Calculation 2 2 2 2 4 3 2 2" xfId="9566" xr:uid="{A39AF8DD-F5D4-4375-BA41-DE95738A05EB}"/>
    <cellStyle name="Calculation 2 2 2 2 4 3 2 3" xfId="11401" xr:uid="{EBA350BB-514F-4FD5-87E1-0098C98A66FF}"/>
    <cellStyle name="Calculation 2 2 2 2 4 3 2 4" xfId="13208" xr:uid="{AA0F5211-A3A0-4E39-9B69-B9B6F545415B}"/>
    <cellStyle name="Calculation 2 2 2 2 4 3 2 5" xfId="14969" xr:uid="{6F41C098-3021-45F1-B8B8-669E8C67CE31}"/>
    <cellStyle name="Calculation 2 2 2 2 4 3 2 6" xfId="16679" xr:uid="{1484E4DE-A2A5-4762-B04D-BC4FD0FC3FA3}"/>
    <cellStyle name="Calculation 2 2 2 2 4 3 2 7" xfId="18343" xr:uid="{E1F4DA76-B11E-42AD-BCDE-12D6A9C62CF0}"/>
    <cellStyle name="Calculation 2 2 2 2 4 3 2 8" xfId="19939" xr:uid="{557DC449-947F-4467-AB4D-653A36D09A6C}"/>
    <cellStyle name="Calculation 2 2 2 2 4 3 2 9" xfId="21491" xr:uid="{E1B0E5F6-A262-43B2-806B-D5C6203DAFA8}"/>
    <cellStyle name="Calculation 2 2 2 2 4 3 3" xfId="8813" xr:uid="{AE2B115C-2506-406C-BC95-B45BAAF80803}"/>
    <cellStyle name="Calculation 2 2 2 2 4 3 4" xfId="10670" xr:uid="{A56A3924-78A8-48AD-924D-FF0C19EAC17D}"/>
    <cellStyle name="Calculation 2 2 2 2 4 3 5" xfId="12481" xr:uid="{E95C1A68-265F-4225-86ED-D007140E392D}"/>
    <cellStyle name="Calculation 2 2 2 2 4 3 6" xfId="14252" xr:uid="{1F72928A-143B-4115-9B91-E851578FFE09}"/>
    <cellStyle name="Calculation 2 2 2 2 4 3 7" xfId="15981" xr:uid="{56C0F2B4-2BA3-461F-9913-D09C29462524}"/>
    <cellStyle name="Calculation 2 2 2 2 4 3 8" xfId="17659" xr:uid="{F6818743-D1A9-4AD5-B615-C5F9B8BF57AA}"/>
    <cellStyle name="Calculation 2 2 2 2 4 3 9" xfId="19266" xr:uid="{504D9C90-E52B-4F50-91C5-51AECD5ED670}"/>
    <cellStyle name="Calculation 2 2 2 2 4 4" xfId="5161" xr:uid="{11540D3D-D3CF-4B5C-A027-192C78B7BC87}"/>
    <cellStyle name="Calculation 2 2 2 2 4 4 10" xfId="23559" xr:uid="{78CFB1F6-27AA-45EE-9D89-CC40CBE7FBCF}"/>
    <cellStyle name="Calculation 2 2 2 2 4 4 2" xfId="10109" xr:uid="{7209D2A1-39CD-417F-A882-E347D7F4DAA5}"/>
    <cellStyle name="Calculation 2 2 2 2 4 4 3" xfId="11943" xr:uid="{12E041E3-E855-4D18-85C4-2DDA3E7DD555}"/>
    <cellStyle name="Calculation 2 2 2 2 4 4 4" xfId="13750" xr:uid="{AFA5B1DF-62D2-440A-9FBE-EAD2BA7A722A}"/>
    <cellStyle name="Calculation 2 2 2 2 4 4 5" xfId="15511" xr:uid="{6A92B127-6152-419C-A275-79EE943FAEF5}"/>
    <cellStyle name="Calculation 2 2 2 2 4 4 6" xfId="17221" xr:uid="{B9B06115-5CDB-4D5B-BEA9-45B43AC4A203}"/>
    <cellStyle name="Calculation 2 2 2 2 4 4 7" xfId="18885" xr:uid="{BCF0C68F-727B-4850-96D9-EA9BDA479D19}"/>
    <cellStyle name="Calculation 2 2 2 2 4 4 8" xfId="20481" xr:uid="{3BE684A3-C34E-4F8E-8386-3A6AB4E27A2B}"/>
    <cellStyle name="Calculation 2 2 2 2 4 4 9" xfId="22033" xr:uid="{93D7B973-0991-4903-BF09-B5993C622D16}"/>
    <cellStyle name="Calculation 2 2 2 2 4 5" xfId="6271" xr:uid="{A8337950-ACE3-44D7-BE06-D3947C3698C4}"/>
    <cellStyle name="Calculation 2 2 2 2 4 6" xfId="7636" xr:uid="{4A443F0D-87DF-42F9-AE7F-DF9800FB1FE4}"/>
    <cellStyle name="Calculation 2 2 2 2 4 7" xfId="10339" xr:uid="{4B4F968B-09BA-43DD-BE22-151F655F1ECE}"/>
    <cellStyle name="Calculation 2 2 2 2 4 8" xfId="12163" xr:uid="{64C35914-DC79-495B-878D-E10125C50815}"/>
    <cellStyle name="Calculation 2 2 2 2 4 9" xfId="13965" xr:uid="{D861E023-44E2-4A63-B161-6BE0AD7CDBA9}"/>
    <cellStyle name="Calculation 2 2 2 2 5" xfId="829" xr:uid="{4CE11BCD-32F2-4A17-AA1E-A5B9A9202269}"/>
    <cellStyle name="Calculation 2 2 2 2 5 10" xfId="12427" xr:uid="{09A98637-8E55-4CA2-8D9D-C79B8C599F6F}"/>
    <cellStyle name="Calculation 2 2 2 2 5 11" xfId="8290" xr:uid="{FCE8AE06-C439-412B-BBA5-C8E1AABE9EEB}"/>
    <cellStyle name="Calculation 2 2 2 2 5 12" xfId="16494" xr:uid="{C53FD83B-B325-407E-B6A8-2E422DD17A85}"/>
    <cellStyle name="Calculation 2 2 2 2 5 2" xfId="3824" xr:uid="{C56D8939-D936-4F3C-AC68-C8E10E7C87EB}"/>
    <cellStyle name="Calculation 2 2 2 2 5 2 10" xfId="20841" xr:uid="{554C7C73-7093-4C4C-9441-E6E07CD380CD}"/>
    <cellStyle name="Calculation 2 2 2 2 5 2 11" xfId="22367" xr:uid="{8EB64EA9-F640-451D-B38C-3B2C16988D7D}"/>
    <cellStyle name="Calculation 2 2 2 2 5 2 2" xfId="4615" xr:uid="{DDCB7D0A-0F04-446C-BD9C-7EAEA29DC0BE}"/>
    <cellStyle name="Calculation 2 2 2 2 5 2 2 10" xfId="23015" xr:uid="{6E7C86AC-C38F-493C-8262-DC62605CECF9}"/>
    <cellStyle name="Calculation 2 2 2 2 5 2 2 2" xfId="9564" xr:uid="{D8043010-969F-4DB0-87F6-701C87E107F8}"/>
    <cellStyle name="Calculation 2 2 2 2 5 2 2 3" xfId="11399" xr:uid="{4F58A22C-D912-408A-8DD1-72A0826D8B06}"/>
    <cellStyle name="Calculation 2 2 2 2 5 2 2 4" xfId="13206" xr:uid="{D8E0C43E-B511-47E6-9FA6-E9418EAFCE0D}"/>
    <cellStyle name="Calculation 2 2 2 2 5 2 2 5" xfId="14967" xr:uid="{26A88476-EF61-434B-9DDA-4A94D6E06AE7}"/>
    <cellStyle name="Calculation 2 2 2 2 5 2 2 6" xfId="16677" xr:uid="{4EA842C2-8819-44B8-9490-A7EC87D4B570}"/>
    <cellStyle name="Calculation 2 2 2 2 5 2 2 7" xfId="18341" xr:uid="{0C7B0979-ADDB-48A0-AFB4-21A72A8CAD96}"/>
    <cellStyle name="Calculation 2 2 2 2 5 2 2 8" xfId="19937" xr:uid="{5484B951-555C-4EA5-A2DA-941A1D973E42}"/>
    <cellStyle name="Calculation 2 2 2 2 5 2 2 9" xfId="21489" xr:uid="{5EA5C9A0-9F69-42DA-ACE4-9BC6BFA8C333}"/>
    <cellStyle name="Calculation 2 2 2 2 5 2 3" xfId="8815" xr:uid="{96D8B8AB-470B-48CA-9C77-59020E2DEDCC}"/>
    <cellStyle name="Calculation 2 2 2 2 5 2 4" xfId="10672" xr:uid="{BCF3ECE6-7852-47ED-A5D1-311207BB241E}"/>
    <cellStyle name="Calculation 2 2 2 2 5 2 5" xfId="12483" xr:uid="{F3F1FDB3-F7A7-4C53-870E-7F6EFDE71FF2}"/>
    <cellStyle name="Calculation 2 2 2 2 5 2 6" xfId="14254" xr:uid="{7399286F-2666-46EF-A9E2-BF79D31590CC}"/>
    <cellStyle name="Calculation 2 2 2 2 5 2 7" xfId="15983" xr:uid="{C680B3B3-4AC9-4AF2-84B1-90E43F64D722}"/>
    <cellStyle name="Calculation 2 2 2 2 5 2 8" xfId="17661" xr:uid="{860C638B-26CA-4061-80BE-18456837D085}"/>
    <cellStyle name="Calculation 2 2 2 2 5 2 9" xfId="19268" xr:uid="{431C5B15-07DB-497D-A399-F46A609FE3B1}"/>
    <cellStyle name="Calculation 2 2 2 2 5 3" xfId="5160" xr:uid="{BE0FD9B2-777D-451C-A918-8827B076C2F0}"/>
    <cellStyle name="Calculation 2 2 2 2 5 3 10" xfId="23558" xr:uid="{D0249B39-1F91-4600-A5B1-3DA27664EB91}"/>
    <cellStyle name="Calculation 2 2 2 2 5 3 2" xfId="10108" xr:uid="{49B3CC82-AF2A-4171-A15C-749A0F8CDA48}"/>
    <cellStyle name="Calculation 2 2 2 2 5 3 3" xfId="11942" xr:uid="{E997E165-1CA4-467C-9FEF-7DA061DB28A1}"/>
    <cellStyle name="Calculation 2 2 2 2 5 3 4" xfId="13749" xr:uid="{F16A9845-D13C-4932-A171-E6B6497ACCB0}"/>
    <cellStyle name="Calculation 2 2 2 2 5 3 5" xfId="15510" xr:uid="{AAB0595B-51EA-45AD-8A1C-D502086031F2}"/>
    <cellStyle name="Calculation 2 2 2 2 5 3 6" xfId="17220" xr:uid="{1BD45DAF-9375-46B3-A2CB-AE84A9CEDAC7}"/>
    <cellStyle name="Calculation 2 2 2 2 5 3 7" xfId="18884" xr:uid="{BEA9DE67-19AA-4C63-8483-033CFD7E6C8F}"/>
    <cellStyle name="Calculation 2 2 2 2 5 3 8" xfId="20480" xr:uid="{B24A5961-4DEF-4896-A65A-6906A18CE77B}"/>
    <cellStyle name="Calculation 2 2 2 2 5 3 9" xfId="22032" xr:uid="{EB1FE568-10EF-4F01-8F9F-6FC86E4CC121}"/>
    <cellStyle name="Calculation 2 2 2 2 5 4" xfId="6273" xr:uid="{021E5F70-E51C-4CB5-A55C-F059BDB59EF4}"/>
    <cellStyle name="Calculation 2 2 2 2 5 5" xfId="7634" xr:uid="{7309B9D2-22EF-498C-88A2-9D4FA8453CB3}"/>
    <cellStyle name="Calculation 2 2 2 2 5 6" xfId="10286" xr:uid="{44CB6110-89FE-4314-BB23-52FBA3C63233}"/>
    <cellStyle name="Calculation 2 2 2 2 5 7" xfId="12114" xr:uid="{DF23B329-F190-4255-8CA1-22C1D1762CA7}"/>
    <cellStyle name="Calculation 2 2 2 2 5 8" xfId="13916" xr:uid="{9B149D5F-AFDA-43B1-B39A-7CBF7BADBF6D}"/>
    <cellStyle name="Calculation 2 2 2 2 5 9" xfId="15669" xr:uid="{5AD49B24-FB7B-43FC-8B4A-4DADB016B1B4}"/>
    <cellStyle name="Calculation 2 2 2 2 6" xfId="3812" xr:uid="{4A9E1E3A-90B1-4E81-B345-D87FC4B1DE30}"/>
    <cellStyle name="Calculation 2 2 2 2 6 10" xfId="20829" xr:uid="{BB815802-08A8-41D3-9CA5-D5A1EE0B54A5}"/>
    <cellStyle name="Calculation 2 2 2 2 6 11" xfId="22355" xr:uid="{63154700-476F-4700-A5B5-AFE2510EBB03}"/>
    <cellStyle name="Calculation 2 2 2 2 6 2" xfId="4627" xr:uid="{54FAA9BD-2239-4A49-9D62-18966DC45A1A}"/>
    <cellStyle name="Calculation 2 2 2 2 6 2 10" xfId="23027" xr:uid="{82544A40-D231-40CC-8103-C1F65EFAD403}"/>
    <cellStyle name="Calculation 2 2 2 2 6 2 2" xfId="9576" xr:uid="{F025F6B8-BF20-4920-9277-C1E01B15E438}"/>
    <cellStyle name="Calculation 2 2 2 2 6 2 3" xfId="11411" xr:uid="{AB184244-0F05-4EEC-9D07-82D546308C16}"/>
    <cellStyle name="Calculation 2 2 2 2 6 2 4" xfId="13218" xr:uid="{BA515D6A-F434-4D20-B22D-6C8932FE68DA}"/>
    <cellStyle name="Calculation 2 2 2 2 6 2 5" xfId="14979" xr:uid="{BD44E8A7-C8CC-4993-89DA-ADD0764C92E5}"/>
    <cellStyle name="Calculation 2 2 2 2 6 2 6" xfId="16689" xr:uid="{D0EEF14B-95B7-47B6-9A50-E3FD3F8D3D59}"/>
    <cellStyle name="Calculation 2 2 2 2 6 2 7" xfId="18353" xr:uid="{F513D6A3-E8B5-4676-866F-5EA6F00856D2}"/>
    <cellStyle name="Calculation 2 2 2 2 6 2 8" xfId="19949" xr:uid="{7DD4AC89-F323-4205-AE8E-B511E0798429}"/>
    <cellStyle name="Calculation 2 2 2 2 6 2 9" xfId="21501" xr:uid="{E634FCAC-B069-40EB-A62F-FD5C0DDBA4B0}"/>
    <cellStyle name="Calculation 2 2 2 2 6 3" xfId="8803" xr:uid="{751A5393-D1EE-4A68-B59E-A55A68019F76}"/>
    <cellStyle name="Calculation 2 2 2 2 6 4" xfId="10660" xr:uid="{437FA81F-031C-43BD-97CD-ECC5E69A6CFD}"/>
    <cellStyle name="Calculation 2 2 2 2 6 5" xfId="12471" xr:uid="{AE2F1ED1-CDB1-47CD-BAA8-88BE7C5BD0B9}"/>
    <cellStyle name="Calculation 2 2 2 2 6 6" xfId="14242" xr:uid="{795C4FF1-2005-4DD8-975A-7C10B33836AA}"/>
    <cellStyle name="Calculation 2 2 2 2 6 7" xfId="15971" xr:uid="{AF6F843F-86D2-4618-82BB-CF5FE42DA56E}"/>
    <cellStyle name="Calculation 2 2 2 2 6 8" xfId="17649" xr:uid="{D3ABA885-6C8F-48D8-9463-2EEF42563449}"/>
    <cellStyle name="Calculation 2 2 2 2 6 9" xfId="19256" xr:uid="{EAF583D2-50DC-4D0D-B143-9C9D5FD20F2D}"/>
    <cellStyle name="Calculation 2 2 2 2 7" xfId="4943" xr:uid="{AE070F0C-BF16-4C8E-ABD5-5A27FDCEB34E}"/>
    <cellStyle name="Calculation 2 2 2 2 7 10" xfId="23342" xr:uid="{219A1F4E-D97A-4DA1-8687-F1823B576BD1}"/>
    <cellStyle name="Calculation 2 2 2 2 7 2" xfId="9891" xr:uid="{D84C1524-7EB5-4778-AA47-8B94DB3E9DAA}"/>
    <cellStyle name="Calculation 2 2 2 2 7 3" xfId="11726" xr:uid="{0B8968A9-E2B6-43E0-B66F-18C1A041DBC8}"/>
    <cellStyle name="Calculation 2 2 2 2 7 4" xfId="13533" xr:uid="{5AD50670-C254-4C90-9266-515E86CB171E}"/>
    <cellStyle name="Calculation 2 2 2 2 7 5" xfId="15294" xr:uid="{70BE9FC2-492B-4394-81BB-1C3B4CD2EC51}"/>
    <cellStyle name="Calculation 2 2 2 2 7 6" xfId="17004" xr:uid="{980BC0DF-7438-4F02-83D7-D1459F21466B}"/>
    <cellStyle name="Calculation 2 2 2 2 7 7" xfId="18668" xr:uid="{78C0F7A8-7C88-4F9B-B2E6-C472BBCE3A30}"/>
    <cellStyle name="Calculation 2 2 2 2 7 8" xfId="20264" xr:uid="{16B9BD95-689A-4B2D-AD87-9FCD0DA7B6A8}"/>
    <cellStyle name="Calculation 2 2 2 2 7 9" xfId="21816" xr:uid="{0319F300-7977-4EF3-96CF-93685C08C35D}"/>
    <cellStyle name="Calculation 2 2 2 2 8" xfId="6261" xr:uid="{D4B51C94-F818-42E5-9C15-6601E4F87AF1}"/>
    <cellStyle name="Calculation 2 2 2 2 9" xfId="8530" xr:uid="{341F85DE-A1BA-4087-9B5F-6F7D1FEA3D5B}"/>
    <cellStyle name="Calculation 2 2 2 3" xfId="830" xr:uid="{4915B193-DB9A-4A65-BAB5-3AAEC591D466}"/>
    <cellStyle name="Calculation 2 2 2 3 10" xfId="8116" xr:uid="{5A3EDCCE-2A1B-4D23-B6EC-F9D54DD15CA7}"/>
    <cellStyle name="Calculation 2 2 2 3 11" xfId="6105" xr:uid="{E085E392-5C23-4E2A-9BC2-40765C760CE4}"/>
    <cellStyle name="Calculation 2 2 2 3 12" xfId="7986" xr:uid="{69E41981-4BEA-470A-9A17-0AD40F6AE028}"/>
    <cellStyle name="Calculation 2 2 2 3 13" xfId="15736" xr:uid="{9AA28DFB-AB50-4645-B3E1-5D9692CF37D0}"/>
    <cellStyle name="Calculation 2 2 2 3 14" xfId="13866" xr:uid="{929C5987-6C74-4317-A906-1DBFFFA62C5C}"/>
    <cellStyle name="Calculation 2 2 2 3 2" xfId="831" xr:uid="{6F2A74C9-4E41-40A8-A560-EAD9AF34386C}"/>
    <cellStyle name="Calculation 2 2 2 3 2 10" xfId="10146" xr:uid="{77FD06C2-D97F-438F-BD72-D456CED0A09E}"/>
    <cellStyle name="Calculation 2 2 2 3 2 11" xfId="16467" xr:uid="{8F7D5659-ED71-4BDB-BDA7-0A55FC432A8B}"/>
    <cellStyle name="Calculation 2 2 2 3 2 12" xfId="10564" xr:uid="{056EE78C-4488-4717-9DE9-5746AA497633}"/>
    <cellStyle name="Calculation 2 2 2 3 2 13" xfId="19740" xr:uid="{648BA505-CF84-4852-862A-4FBCA949D8C9}"/>
    <cellStyle name="Calculation 2 2 2 3 2 2" xfId="832" xr:uid="{7B2FBE5F-7713-4E9E-AA3E-D18188F166A9}"/>
    <cellStyle name="Calculation 2 2 2 3 2 2 10" xfId="17409" xr:uid="{96D5A7A2-D08A-4623-B721-73276AFEE517}"/>
    <cellStyle name="Calculation 2 2 2 3 2 2 11" xfId="8595" xr:uid="{E1B2C7A8-6640-44AF-9ECB-6FAFE22407B8}"/>
    <cellStyle name="Calculation 2 2 2 3 2 2 12" xfId="8751" xr:uid="{D2A06389-39B0-4817-9BAE-AE901705816C}"/>
    <cellStyle name="Calculation 2 2 2 3 2 2 2" xfId="3827" xr:uid="{73C4D41E-4BFD-4AB1-939E-3B289FEE441B}"/>
    <cellStyle name="Calculation 2 2 2 3 2 2 2 10" xfId="20844" xr:uid="{9D24F71A-C2D2-4691-A2C1-583A733CC157}"/>
    <cellStyle name="Calculation 2 2 2 3 2 2 2 11" xfId="22370" xr:uid="{F476EAE9-660C-4517-BBDE-1E940180D351}"/>
    <cellStyle name="Calculation 2 2 2 3 2 2 2 2" xfId="4612" xr:uid="{855E8F5D-6809-445A-9CC1-BE908565D27C}"/>
    <cellStyle name="Calculation 2 2 2 3 2 2 2 2 10" xfId="23012" xr:uid="{77EC2517-76DF-4DB6-BBBA-8472FB67EF3B}"/>
    <cellStyle name="Calculation 2 2 2 3 2 2 2 2 2" xfId="9561" xr:uid="{ECCC1B54-CCDF-4207-9C74-6633D80317CA}"/>
    <cellStyle name="Calculation 2 2 2 3 2 2 2 2 3" xfId="11396" xr:uid="{7431526A-10E9-42BB-8043-7C7EC63AED94}"/>
    <cellStyle name="Calculation 2 2 2 3 2 2 2 2 4" xfId="13203" xr:uid="{8E28672C-E790-46FC-ADEC-C678A0A54E2F}"/>
    <cellStyle name="Calculation 2 2 2 3 2 2 2 2 5" xfId="14964" xr:uid="{0732C19A-787F-4B73-A2E9-5DDFB30ABD21}"/>
    <cellStyle name="Calculation 2 2 2 3 2 2 2 2 6" xfId="16674" xr:uid="{4D325950-8D2D-4531-8B43-AE10A328AEE0}"/>
    <cellStyle name="Calculation 2 2 2 3 2 2 2 2 7" xfId="18338" xr:uid="{DC4BC77A-C6B9-448B-810E-78ACD149C559}"/>
    <cellStyle name="Calculation 2 2 2 3 2 2 2 2 8" xfId="19934" xr:uid="{72835AD6-C898-42BD-805E-593668F40E17}"/>
    <cellStyle name="Calculation 2 2 2 3 2 2 2 2 9" xfId="21486" xr:uid="{AFDF0686-F64F-419B-B2E5-13396D651682}"/>
    <cellStyle name="Calculation 2 2 2 3 2 2 2 3" xfId="8818" xr:uid="{D76C57BD-3577-4138-BD1C-D2ED2B449087}"/>
    <cellStyle name="Calculation 2 2 2 3 2 2 2 4" xfId="10675" xr:uid="{ACD509EC-C7A1-45B6-A803-2E6705B79C3B}"/>
    <cellStyle name="Calculation 2 2 2 3 2 2 2 5" xfId="12486" xr:uid="{C1DD784A-53EA-4E72-B5F5-B82E0BFA6260}"/>
    <cellStyle name="Calculation 2 2 2 3 2 2 2 6" xfId="14257" xr:uid="{CF1FCA56-7683-4DA4-BD05-759027C7D700}"/>
    <cellStyle name="Calculation 2 2 2 3 2 2 2 7" xfId="15986" xr:uid="{8AC12B21-CF12-4807-9126-481D0854C86D}"/>
    <cellStyle name="Calculation 2 2 2 3 2 2 2 8" xfId="17664" xr:uid="{6890FA9D-53CC-4D75-8B8D-3D9870038E1D}"/>
    <cellStyle name="Calculation 2 2 2 3 2 2 2 9" xfId="19271" xr:uid="{A8CA8E8A-B80F-4C56-85C6-F8FC11DC84A7}"/>
    <cellStyle name="Calculation 2 2 2 3 2 2 3" xfId="5158" xr:uid="{39D59F23-014A-45AA-B045-D7A6CE56ADDF}"/>
    <cellStyle name="Calculation 2 2 2 3 2 2 3 10" xfId="23556" xr:uid="{A273A72D-75DA-40F1-AE8D-D3A6E75509FE}"/>
    <cellStyle name="Calculation 2 2 2 3 2 2 3 2" xfId="10106" xr:uid="{6A2ACD78-6544-4821-B9FE-ED106AEE1919}"/>
    <cellStyle name="Calculation 2 2 2 3 2 2 3 3" xfId="11940" xr:uid="{61797B44-9B5F-4DBD-8F89-31D42C405855}"/>
    <cellStyle name="Calculation 2 2 2 3 2 2 3 4" xfId="13747" xr:uid="{5D57033F-CDE3-4C63-88ED-D8820B4BF667}"/>
    <cellStyle name="Calculation 2 2 2 3 2 2 3 5" xfId="15508" xr:uid="{77389C54-60FE-4194-9DFA-243C01B687C5}"/>
    <cellStyle name="Calculation 2 2 2 3 2 2 3 6" xfId="17218" xr:uid="{A3A64B2A-4D0B-49B7-9A86-B0395A924C06}"/>
    <cellStyle name="Calculation 2 2 2 3 2 2 3 7" xfId="18882" xr:uid="{CB9BB026-353A-4CC6-8AB0-4AFF3F08F04F}"/>
    <cellStyle name="Calculation 2 2 2 3 2 2 3 8" xfId="20478" xr:uid="{ADA22ADD-01AD-4CEE-9CC6-23CEC1023CD3}"/>
    <cellStyle name="Calculation 2 2 2 3 2 2 3 9" xfId="22030" xr:uid="{EDF1CA95-7B19-4E8F-9B7D-0FACEFCABFA9}"/>
    <cellStyle name="Calculation 2 2 2 3 2 2 4" xfId="6276" xr:uid="{B7786EDC-2EF5-4C7B-93CA-0BF057154F51}"/>
    <cellStyle name="Calculation 2 2 2 3 2 2 5" xfId="8523" xr:uid="{838B6271-FD2C-403F-A49C-EA7C1D29195A}"/>
    <cellStyle name="Calculation 2 2 2 3 2 2 6" xfId="8036" xr:uid="{5F10CB4E-2ABB-4997-BE7E-BEF72E95CE28}"/>
    <cellStyle name="Calculation 2 2 2 3 2 2 7" xfId="6161" xr:uid="{89E48132-6A0F-4F2A-886D-2FAD75D233BE}"/>
    <cellStyle name="Calculation 2 2 2 3 2 2 8" xfId="7691" xr:uid="{97278935-CE63-4191-A914-8A23FB09622E}"/>
    <cellStyle name="Calculation 2 2 2 3 2 2 9" xfId="10334" xr:uid="{BA40DEBE-D604-4F50-BE57-F10101936EC1}"/>
    <cellStyle name="Calculation 2 2 2 3 2 3" xfId="3826" xr:uid="{DC598DED-D6B8-4168-9459-231EE7CEE8D2}"/>
    <cellStyle name="Calculation 2 2 2 3 2 3 10" xfId="20843" xr:uid="{755EE0FA-BB3A-4C5B-BAF8-12D4F3206127}"/>
    <cellStyle name="Calculation 2 2 2 3 2 3 11" xfId="22369" xr:uid="{81C07D15-7351-41ED-871F-DA5C3887EF88}"/>
    <cellStyle name="Calculation 2 2 2 3 2 3 2" xfId="4613" xr:uid="{A39844BC-64F4-43ED-ADEE-0B0068966D78}"/>
    <cellStyle name="Calculation 2 2 2 3 2 3 2 10" xfId="23013" xr:uid="{4125D361-177A-478C-89EE-97F75EA4D664}"/>
    <cellStyle name="Calculation 2 2 2 3 2 3 2 2" xfId="9562" xr:uid="{B912BD42-CBF5-4647-842C-F19CFB85C063}"/>
    <cellStyle name="Calculation 2 2 2 3 2 3 2 3" xfId="11397" xr:uid="{F332D75B-C143-47CD-A075-443F910C1487}"/>
    <cellStyle name="Calculation 2 2 2 3 2 3 2 4" xfId="13204" xr:uid="{182DDA59-18A6-4788-BDAC-3BAF17E7301C}"/>
    <cellStyle name="Calculation 2 2 2 3 2 3 2 5" xfId="14965" xr:uid="{205ADB53-5D24-4A60-8E1F-438E2FB90859}"/>
    <cellStyle name="Calculation 2 2 2 3 2 3 2 6" xfId="16675" xr:uid="{710134ED-F81C-400E-BAA0-9CE86A11B4FE}"/>
    <cellStyle name="Calculation 2 2 2 3 2 3 2 7" xfId="18339" xr:uid="{B072E74C-82EF-4115-B8C8-7501058E4A8A}"/>
    <cellStyle name="Calculation 2 2 2 3 2 3 2 8" xfId="19935" xr:uid="{24F7FAC7-1783-4E6C-B5E9-2DD953BBB55D}"/>
    <cellStyle name="Calculation 2 2 2 3 2 3 2 9" xfId="21487" xr:uid="{4C9C7ED7-16FA-486B-89F6-97BFFF5A0CF2}"/>
    <cellStyle name="Calculation 2 2 2 3 2 3 3" xfId="8817" xr:uid="{4E957791-E64F-4ECD-B5A0-7BFCD898AF6D}"/>
    <cellStyle name="Calculation 2 2 2 3 2 3 4" xfId="10674" xr:uid="{A2A3C0AD-0F48-438F-8EAC-40A774CC77D9}"/>
    <cellStyle name="Calculation 2 2 2 3 2 3 5" xfId="12485" xr:uid="{2B4AF45F-9E45-4A88-B710-E3C81A3DD5BA}"/>
    <cellStyle name="Calculation 2 2 2 3 2 3 6" xfId="14256" xr:uid="{FB18670F-5465-4A5F-A4CB-8BBE45B07FFA}"/>
    <cellStyle name="Calculation 2 2 2 3 2 3 7" xfId="15985" xr:uid="{CC6F437F-C194-426B-96F1-94BEADDE7644}"/>
    <cellStyle name="Calculation 2 2 2 3 2 3 8" xfId="17663" xr:uid="{064EC7A7-ECD2-4D46-988D-E7D9796EBA19}"/>
    <cellStyle name="Calculation 2 2 2 3 2 3 9" xfId="19270" xr:uid="{6C807872-D305-42DB-8BC8-AC92AF798990}"/>
    <cellStyle name="Calculation 2 2 2 3 2 4" xfId="4935" xr:uid="{ECBE4C4C-985D-4643-BE3C-C6B44DC0C57C}"/>
    <cellStyle name="Calculation 2 2 2 3 2 4 10" xfId="23334" xr:uid="{3BC6BB38-C5FF-4C48-B871-B090B10D23A4}"/>
    <cellStyle name="Calculation 2 2 2 3 2 4 2" xfId="9883" xr:uid="{77A11562-4220-44BE-A678-E383DAEE1BFC}"/>
    <cellStyle name="Calculation 2 2 2 3 2 4 3" xfId="11718" xr:uid="{7AF65A97-ED75-4799-8754-213595AF56A6}"/>
    <cellStyle name="Calculation 2 2 2 3 2 4 4" xfId="13525" xr:uid="{76479033-73AB-439E-BA32-9299A0BADFA7}"/>
    <cellStyle name="Calculation 2 2 2 3 2 4 5" xfId="15286" xr:uid="{64CEEFA3-AC7F-4F21-B092-DB17FA48FD46}"/>
    <cellStyle name="Calculation 2 2 2 3 2 4 6" xfId="16996" xr:uid="{D03D25AF-D221-4CC5-A3C8-2E2950AD257B}"/>
    <cellStyle name="Calculation 2 2 2 3 2 4 7" xfId="18660" xr:uid="{FAAE293C-EBBE-48E2-BC63-CFBDE3E6BD01}"/>
    <cellStyle name="Calculation 2 2 2 3 2 4 8" xfId="20256" xr:uid="{8A880C00-7932-45D9-9E9E-0CD8D932ACC4}"/>
    <cellStyle name="Calculation 2 2 2 3 2 4 9" xfId="21808" xr:uid="{FDF80E7F-2B00-4F98-A821-3B242177CB4F}"/>
    <cellStyle name="Calculation 2 2 2 3 2 5" xfId="6275" xr:uid="{A38B053B-6CFD-47AD-8576-542AF50F3C0C}"/>
    <cellStyle name="Calculation 2 2 2 3 2 6" xfId="7633" xr:uid="{AB0CFE30-20E5-4D0A-B4AC-36EDA90ED2B6}"/>
    <cellStyle name="Calculation 2 2 2 3 2 7" xfId="6519" xr:uid="{946E6E62-BF36-4746-A95A-37D14C392F26}"/>
    <cellStyle name="Calculation 2 2 2 3 2 8" xfId="8028" xr:uid="{DAAFA651-F1BD-470F-BFCE-0539C636CE62}"/>
    <cellStyle name="Calculation 2 2 2 3 2 9" xfId="6168" xr:uid="{86CB1CDE-C051-4DEC-AF13-0F44015745EA}"/>
    <cellStyle name="Calculation 2 2 2 3 3" xfId="833" xr:uid="{B56AF2DB-20F7-4C48-959A-CAAD304EE59D}"/>
    <cellStyle name="Calculation 2 2 2 3 3 10" xfId="8081" xr:uid="{F3661FF7-B5CA-4352-B398-9259E84BDC38}"/>
    <cellStyle name="Calculation 2 2 2 3 3 11" xfId="18135" xr:uid="{43914D98-ACB8-445A-8E8A-D046BFB49F8A}"/>
    <cellStyle name="Calculation 2 2 2 3 3 12" xfId="20641" xr:uid="{5196A181-C3B6-44C2-88DA-A4412E28444B}"/>
    <cellStyle name="Calculation 2 2 2 3 3 2" xfId="3828" xr:uid="{A7D7F82B-CC36-4917-BBB0-B1F460EF0F1C}"/>
    <cellStyle name="Calculation 2 2 2 3 3 2 10" xfId="20845" xr:uid="{37989858-1722-4D98-8C6E-83B57B2AF15A}"/>
    <cellStyle name="Calculation 2 2 2 3 3 2 11" xfId="22371" xr:uid="{77FEEDFC-1807-44C5-B0E9-6C0A150BD562}"/>
    <cellStyle name="Calculation 2 2 2 3 3 2 2" xfId="5015" xr:uid="{93B529D9-04E7-4718-9D65-9F68091DA631}"/>
    <cellStyle name="Calculation 2 2 2 3 3 2 2 10" xfId="23413" xr:uid="{4C8BFA62-ECEC-4389-88C1-C75964CC4BFF}"/>
    <cellStyle name="Calculation 2 2 2 3 3 2 2 2" xfId="9963" xr:uid="{FF4409C4-1ECB-452F-9DD7-B12770398955}"/>
    <cellStyle name="Calculation 2 2 2 3 3 2 2 3" xfId="11797" xr:uid="{47E462AD-EFB0-4E90-B69C-1F37C239B01E}"/>
    <cellStyle name="Calculation 2 2 2 3 3 2 2 4" xfId="13604" xr:uid="{533862C6-E743-4998-959F-FFBB0AA09617}"/>
    <cellStyle name="Calculation 2 2 2 3 3 2 2 5" xfId="15365" xr:uid="{0F1F9505-6EA3-4A33-ADCA-49CA6619369C}"/>
    <cellStyle name="Calculation 2 2 2 3 3 2 2 6" xfId="17075" xr:uid="{D57156E6-D14B-4161-B498-FF59D2FDCBCE}"/>
    <cellStyle name="Calculation 2 2 2 3 3 2 2 7" xfId="18739" xr:uid="{F5F2C147-4813-4D73-904E-0E5F7480F614}"/>
    <cellStyle name="Calculation 2 2 2 3 3 2 2 8" xfId="20335" xr:uid="{B4E7F9AA-ABF7-40F4-A97F-91F7215CE95E}"/>
    <cellStyle name="Calculation 2 2 2 3 3 2 2 9" xfId="21887" xr:uid="{6EF7471F-F730-4A79-B546-637B74B85EE8}"/>
    <cellStyle name="Calculation 2 2 2 3 3 2 3" xfId="8819" xr:uid="{668C0078-CC84-4DB0-8210-6EFC584E9135}"/>
    <cellStyle name="Calculation 2 2 2 3 3 2 4" xfId="10676" xr:uid="{0A9295D8-9865-4B9C-803D-76C888DC827F}"/>
    <cellStyle name="Calculation 2 2 2 3 3 2 5" xfId="12487" xr:uid="{B0B629D3-34B9-4F21-8C75-B7B8A7F386E9}"/>
    <cellStyle name="Calculation 2 2 2 3 3 2 6" xfId="14258" xr:uid="{5AC0C9B8-5DF2-4873-9B6E-186EB42437E1}"/>
    <cellStyle name="Calculation 2 2 2 3 3 2 7" xfId="15987" xr:uid="{32DAE09B-3318-424F-AA13-5853213D8358}"/>
    <cellStyle name="Calculation 2 2 2 3 3 2 8" xfId="17665" xr:uid="{2AC1A873-817D-43D8-9211-737DFC584AA2}"/>
    <cellStyle name="Calculation 2 2 2 3 3 2 9" xfId="19272" xr:uid="{D6F89505-FCC6-4D9E-B0F4-C746E8D0A5F6}"/>
    <cellStyle name="Calculation 2 2 2 3 3 3" xfId="5159" xr:uid="{68D7018E-05C2-47D1-A72F-6F9BF0F3C4BF}"/>
    <cellStyle name="Calculation 2 2 2 3 3 3 10" xfId="23557" xr:uid="{D8125731-EDC2-4A45-8F4C-013A10B5ABB1}"/>
    <cellStyle name="Calculation 2 2 2 3 3 3 2" xfId="10107" xr:uid="{D3DF7C7E-DE9F-4682-9454-54C5F90AA389}"/>
    <cellStyle name="Calculation 2 2 2 3 3 3 3" xfId="11941" xr:uid="{36FC351E-0465-4C95-BF86-B44FAA73EE73}"/>
    <cellStyle name="Calculation 2 2 2 3 3 3 4" xfId="13748" xr:uid="{C2A211AB-9760-4549-AA8B-F53ABC8BAFCF}"/>
    <cellStyle name="Calculation 2 2 2 3 3 3 5" xfId="15509" xr:uid="{8AD6A147-0691-4A02-A0A6-E727016C0403}"/>
    <cellStyle name="Calculation 2 2 2 3 3 3 6" xfId="17219" xr:uid="{00930276-BD79-4406-95F7-3A6A7CBC5FB4}"/>
    <cellStyle name="Calculation 2 2 2 3 3 3 7" xfId="18883" xr:uid="{F855D8DC-963F-4A85-90C1-DA3A901C1CD0}"/>
    <cellStyle name="Calculation 2 2 2 3 3 3 8" xfId="20479" xr:uid="{706F18D5-ABFE-4F62-97D0-E45890791E5B}"/>
    <cellStyle name="Calculation 2 2 2 3 3 3 9" xfId="22031" xr:uid="{056FDD40-1E08-4D71-B7AC-8E06115B7FEC}"/>
    <cellStyle name="Calculation 2 2 2 3 3 4" xfId="6277" xr:uid="{B47F8A30-38EC-475D-801D-251A3E073FD2}"/>
    <cellStyle name="Calculation 2 2 2 3 3 5" xfId="7632" xr:uid="{A23B165B-4DC8-4DF9-A22E-A2FC9CCBB130}"/>
    <cellStyle name="Calculation 2 2 2 3 3 6" xfId="8150" xr:uid="{F6FE5251-2784-46CE-A59E-6FC875696836}"/>
    <cellStyle name="Calculation 2 2 2 3 3 7" xfId="6080" xr:uid="{F93993D2-6A10-42A8-9EA6-F9963282139E}"/>
    <cellStyle name="Calculation 2 2 2 3 3 8" xfId="10214" xr:uid="{E6DDBB74-5FFC-4D93-9D35-D60318C14212}"/>
    <cellStyle name="Calculation 2 2 2 3 3 9" xfId="12047" xr:uid="{AE23975D-352B-466D-B9D6-8FA7CC7D2883}"/>
    <cellStyle name="Calculation 2 2 2 3 4" xfId="3825" xr:uid="{FAC93CA4-FCFE-42DE-86FC-6B8ECC5BD395}"/>
    <cellStyle name="Calculation 2 2 2 3 4 10" xfId="20842" xr:uid="{D23F2311-73C8-4599-B849-AB7EAB497FBC}"/>
    <cellStyle name="Calculation 2 2 2 3 4 11" xfId="22368" xr:uid="{C369BC2E-B10A-4C7B-859C-31C8689544CB}"/>
    <cellStyle name="Calculation 2 2 2 3 4 2" xfId="4614" xr:uid="{08D0812E-38BE-42E4-8AF8-F02721470055}"/>
    <cellStyle name="Calculation 2 2 2 3 4 2 10" xfId="23014" xr:uid="{D9D54091-EC14-4F17-A168-9356C11D59A0}"/>
    <cellStyle name="Calculation 2 2 2 3 4 2 2" xfId="9563" xr:uid="{5F1E7FF1-1B8B-4E5B-8CA4-B8E85D78FC93}"/>
    <cellStyle name="Calculation 2 2 2 3 4 2 3" xfId="11398" xr:uid="{3D6AA556-7E63-4464-82EB-E598A7D79277}"/>
    <cellStyle name="Calculation 2 2 2 3 4 2 4" xfId="13205" xr:uid="{2325E90A-8467-4A6B-ABED-F1348D864B2B}"/>
    <cellStyle name="Calculation 2 2 2 3 4 2 5" xfId="14966" xr:uid="{383F51EC-7D97-4191-92C4-8F8D2EF7BAAF}"/>
    <cellStyle name="Calculation 2 2 2 3 4 2 6" xfId="16676" xr:uid="{75860DD4-1434-47CC-AF8C-EAAF55AA84F7}"/>
    <cellStyle name="Calculation 2 2 2 3 4 2 7" xfId="18340" xr:uid="{30590490-D345-4DA4-B2B6-B0E6270D7003}"/>
    <cellStyle name="Calculation 2 2 2 3 4 2 8" xfId="19936" xr:uid="{30990B63-39C8-4B11-BF6F-7F94291E468E}"/>
    <cellStyle name="Calculation 2 2 2 3 4 2 9" xfId="21488" xr:uid="{406568C7-0C50-4C03-9DD2-1FD4229C2CF4}"/>
    <cellStyle name="Calculation 2 2 2 3 4 3" xfId="8816" xr:uid="{67A83358-3607-43BD-8A3F-414F319B5C30}"/>
    <cellStyle name="Calculation 2 2 2 3 4 4" xfId="10673" xr:uid="{98DF8268-05EE-43A3-8766-1F8896C719A6}"/>
    <cellStyle name="Calculation 2 2 2 3 4 5" xfId="12484" xr:uid="{0DD80B40-A3B2-440A-8D13-BE302531D39E}"/>
    <cellStyle name="Calculation 2 2 2 3 4 6" xfId="14255" xr:uid="{3636E2A8-AD39-45F2-8ED8-7AA3ECB4EF29}"/>
    <cellStyle name="Calculation 2 2 2 3 4 7" xfId="15984" xr:uid="{1284CFB3-9724-4F37-9833-9DBED1F8FA78}"/>
    <cellStyle name="Calculation 2 2 2 3 4 8" xfId="17662" xr:uid="{D58B18FA-1271-4148-9DB7-06DB673C059F}"/>
    <cellStyle name="Calculation 2 2 2 3 4 9" xfId="19269" xr:uid="{BEAF8BC3-9BD7-4B9C-B6E1-5D394462B9F6}"/>
    <cellStyle name="Calculation 2 2 2 3 5" xfId="4936" xr:uid="{546865C5-5127-468B-A4B7-DF447F070532}"/>
    <cellStyle name="Calculation 2 2 2 3 5 10" xfId="23335" xr:uid="{74853FD1-9986-4C8C-9D34-16010E06341E}"/>
    <cellStyle name="Calculation 2 2 2 3 5 2" xfId="9884" xr:uid="{BECCEF2F-92FD-47DF-954B-A2847807B700}"/>
    <cellStyle name="Calculation 2 2 2 3 5 3" xfId="11719" xr:uid="{B381BF2F-F6E1-4384-95D5-31E3F6168325}"/>
    <cellStyle name="Calculation 2 2 2 3 5 4" xfId="13526" xr:uid="{C09B9E38-01DB-4A46-8CD0-1BCC6231C578}"/>
    <cellStyle name="Calculation 2 2 2 3 5 5" xfId="15287" xr:uid="{0DFBE645-025A-4985-88FC-3A21B0F06A8D}"/>
    <cellStyle name="Calculation 2 2 2 3 5 6" xfId="16997" xr:uid="{4CFAEC71-3116-42A0-9E75-0349AF9A0C43}"/>
    <cellStyle name="Calculation 2 2 2 3 5 7" xfId="18661" xr:uid="{F9447203-B1A3-4399-9C2D-EEB0A983257B}"/>
    <cellStyle name="Calculation 2 2 2 3 5 8" xfId="20257" xr:uid="{6CDE2741-44E8-42E6-8161-1FF0D9761721}"/>
    <cellStyle name="Calculation 2 2 2 3 5 9" xfId="21809" xr:uid="{69DD4651-5454-4911-9CAB-2DBFDC00FEA4}"/>
    <cellStyle name="Calculation 2 2 2 3 6" xfId="6274" xr:uid="{7C2B1E6B-0FC4-4E71-8989-3B1852F97F21}"/>
    <cellStyle name="Calculation 2 2 2 3 7" xfId="8524" xr:uid="{4B04A3FD-D7BD-4FA5-9EA5-B6011F0178AD}"/>
    <cellStyle name="Calculation 2 2 2 3 8" xfId="5775" xr:uid="{17A5F236-3E29-4906-B35B-2D53DB23471A}"/>
    <cellStyle name="Calculation 2 2 2 3 9" xfId="7913" xr:uid="{975B204A-692D-4038-83F5-11B67A0FC509}"/>
    <cellStyle name="Calculation 2 2 2 4" xfId="834" xr:uid="{F56EB7B6-BCF5-4D0B-B09E-D286FBD6E512}"/>
    <cellStyle name="Calculation 2 2 2 4 10" xfId="14751" xr:uid="{B4E7CD45-135F-4EE8-A8C0-AB06229456AB}"/>
    <cellStyle name="Calculation 2 2 2 4 11" xfId="5743" xr:uid="{30BFB075-CBEA-4906-B462-43FCBE840CE5}"/>
    <cellStyle name="Calculation 2 2 2 4 12" xfId="19055" xr:uid="{4F4E852C-4816-43BE-9C8E-A796FD3992B3}"/>
    <cellStyle name="Calculation 2 2 2 4 13" xfId="19470" xr:uid="{96729452-10B0-4B25-8205-98567D037269}"/>
    <cellStyle name="Calculation 2 2 2 4 2" xfId="835" xr:uid="{3286E187-8EF5-4F27-A742-B30CD087050E}"/>
    <cellStyle name="Calculation 2 2 2 4 2 10" xfId="16191" xr:uid="{5AB26729-B8D1-4E44-80DA-C9D02F9C0847}"/>
    <cellStyle name="Calculation 2 2 2 4 2 11" xfId="17864" xr:uid="{6299708E-BE1F-41A0-B566-8B0F133EB27B}"/>
    <cellStyle name="Calculation 2 2 2 4 2 12" xfId="12187" xr:uid="{0C9652CB-A859-48F8-8979-49B97254CD03}"/>
    <cellStyle name="Calculation 2 2 2 4 2 2" xfId="3830" xr:uid="{56F0EB29-18FF-4CBF-8334-48B1858136FC}"/>
    <cellStyle name="Calculation 2 2 2 4 2 2 10" xfId="20847" xr:uid="{68F599CE-6E3B-4DD9-828E-5EC6A1C0FFD8}"/>
    <cellStyle name="Calculation 2 2 2 4 2 2 11" xfId="22373" xr:uid="{0BA24604-AEA0-4239-9E33-F8D0D2A8E9F8}"/>
    <cellStyle name="Calculation 2 2 2 4 2 2 2" xfId="4610" xr:uid="{1AFA4BF6-4EB9-4E4B-8914-1CD1DF42FB47}"/>
    <cellStyle name="Calculation 2 2 2 4 2 2 2 10" xfId="23010" xr:uid="{8B195C65-7E42-4B8B-AFF9-5087DE1BB31A}"/>
    <cellStyle name="Calculation 2 2 2 4 2 2 2 2" xfId="9559" xr:uid="{561359FB-C163-44DB-B2F0-09988DC3BDFE}"/>
    <cellStyle name="Calculation 2 2 2 4 2 2 2 3" xfId="11394" xr:uid="{E9A5F6ED-96FC-4EC2-9434-8BB824B396C1}"/>
    <cellStyle name="Calculation 2 2 2 4 2 2 2 4" xfId="13201" xr:uid="{686C4682-47EE-4765-9B76-73D57ABF6347}"/>
    <cellStyle name="Calculation 2 2 2 4 2 2 2 5" xfId="14962" xr:uid="{BCDD3E64-0BDF-4CB8-A037-5DAA6D2E37B8}"/>
    <cellStyle name="Calculation 2 2 2 4 2 2 2 6" xfId="16672" xr:uid="{32B03868-64D7-4C99-8539-14C3E47B11A2}"/>
    <cellStyle name="Calculation 2 2 2 4 2 2 2 7" xfId="18336" xr:uid="{F4A81502-59B9-42C4-93CA-BE60CFA2D57E}"/>
    <cellStyle name="Calculation 2 2 2 4 2 2 2 8" xfId="19932" xr:uid="{FF9C3630-46E1-4F39-9117-7F752C2EFD3D}"/>
    <cellStyle name="Calculation 2 2 2 4 2 2 2 9" xfId="21484" xr:uid="{BDB4F785-2B97-416F-ACC4-70F623EE47EF}"/>
    <cellStyle name="Calculation 2 2 2 4 2 2 3" xfId="8821" xr:uid="{0192B38D-1914-4460-8436-CF7C4497C182}"/>
    <cellStyle name="Calculation 2 2 2 4 2 2 4" xfId="10678" xr:uid="{60001C7E-C4E6-4864-A750-38044E7A01F4}"/>
    <cellStyle name="Calculation 2 2 2 4 2 2 5" xfId="12489" xr:uid="{F504B255-B0FA-4360-8730-23B240E76F34}"/>
    <cellStyle name="Calculation 2 2 2 4 2 2 6" xfId="14260" xr:uid="{2EBF1D5E-638B-42FA-82EE-490FEB7E9929}"/>
    <cellStyle name="Calculation 2 2 2 4 2 2 7" xfId="15989" xr:uid="{540EB5D5-4BB4-4932-B82B-FCABF46784E3}"/>
    <cellStyle name="Calculation 2 2 2 4 2 2 8" xfId="17667" xr:uid="{D7C0279E-2B3A-41FD-8F6F-7237FFE5B678}"/>
    <cellStyle name="Calculation 2 2 2 4 2 2 9" xfId="19274" xr:uid="{C9FF56B1-152A-41E7-8F5E-374FF48E6914}"/>
    <cellStyle name="Calculation 2 2 2 4 2 3" xfId="4933" xr:uid="{D6FD900C-63F5-4D11-810F-DF93A66807D1}"/>
    <cellStyle name="Calculation 2 2 2 4 2 3 10" xfId="23332" xr:uid="{BCD28011-9F84-4724-9676-E7B9E51F168A}"/>
    <cellStyle name="Calculation 2 2 2 4 2 3 2" xfId="9881" xr:uid="{D1988660-D860-4920-AAC9-88EEF3E7CD63}"/>
    <cellStyle name="Calculation 2 2 2 4 2 3 3" xfId="11716" xr:uid="{F1608D9E-8D4E-4F91-A85C-1DD41BD25FD4}"/>
    <cellStyle name="Calculation 2 2 2 4 2 3 4" xfId="13523" xr:uid="{369E001D-14D9-4E6F-B1A7-6675F4C710B6}"/>
    <cellStyle name="Calculation 2 2 2 4 2 3 5" xfId="15284" xr:uid="{6E7FA542-D334-43D7-BEAE-5B4F9F5BC301}"/>
    <cellStyle name="Calculation 2 2 2 4 2 3 6" xfId="16994" xr:uid="{A8457808-B061-47C1-AE96-A3AE0424E8E4}"/>
    <cellStyle name="Calculation 2 2 2 4 2 3 7" xfId="18658" xr:uid="{A79D1797-D172-4200-8096-617F886D6E1A}"/>
    <cellStyle name="Calculation 2 2 2 4 2 3 8" xfId="20254" xr:uid="{A1C09182-9376-46D5-839A-AAC4848DA174}"/>
    <cellStyle name="Calculation 2 2 2 4 2 3 9" xfId="21806" xr:uid="{74DB4B5E-59AB-45E4-968B-ED7ADC4BEB88}"/>
    <cellStyle name="Calculation 2 2 2 4 2 4" xfId="6279" xr:uid="{2C3B87D0-BE51-4936-9B36-C47B82D94497}"/>
    <cellStyle name="Calculation 2 2 2 4 2 5" xfId="8521" xr:uid="{5418D425-FD41-4748-A933-42F95A96F2B5}"/>
    <cellStyle name="Calculation 2 2 2 4 2 6" xfId="8641" xr:uid="{5DDCF490-AE01-4D92-A2BF-A5308C0D31A2}"/>
    <cellStyle name="Calculation 2 2 2 4 2 7" xfId="5679" xr:uid="{73CE195C-0EC9-4330-9A03-083331DE2EC9}"/>
    <cellStyle name="Calculation 2 2 2 4 2 8" xfId="7997" xr:uid="{DC19AF13-BE8C-4D00-B6CE-C22EBBD4F2A7}"/>
    <cellStyle name="Calculation 2 2 2 4 2 9" xfId="8096" xr:uid="{7A3F65F3-DB6E-4BC9-887B-25FF24046906}"/>
    <cellStyle name="Calculation 2 2 2 4 3" xfId="3829" xr:uid="{28B1AB83-207C-4E69-A57B-660AEFD032E1}"/>
    <cellStyle name="Calculation 2 2 2 4 3 10" xfId="20846" xr:uid="{DB48674C-6D60-4A3D-8BC0-985A1832B967}"/>
    <cellStyle name="Calculation 2 2 2 4 3 11" xfId="22372" xr:uid="{DB513AF4-9E8F-455C-B54B-06281B03B1CE}"/>
    <cellStyle name="Calculation 2 2 2 4 3 2" xfId="4611" xr:uid="{4A3A327F-B30C-4CA1-A657-7666B4666202}"/>
    <cellStyle name="Calculation 2 2 2 4 3 2 10" xfId="23011" xr:uid="{A86D334B-2B87-47BC-B34F-B0FDF255EF84}"/>
    <cellStyle name="Calculation 2 2 2 4 3 2 2" xfId="9560" xr:uid="{3C88DC54-A015-48F7-AF60-5E44D9F04309}"/>
    <cellStyle name="Calculation 2 2 2 4 3 2 3" xfId="11395" xr:uid="{869D47BB-D11C-4172-8E04-C4EBDAE92BF0}"/>
    <cellStyle name="Calculation 2 2 2 4 3 2 4" xfId="13202" xr:uid="{9D47FF6B-F023-445E-BFC6-C2FCB1FD826E}"/>
    <cellStyle name="Calculation 2 2 2 4 3 2 5" xfId="14963" xr:uid="{08BA95C0-CB65-46DF-875C-A2D370CD7019}"/>
    <cellStyle name="Calculation 2 2 2 4 3 2 6" xfId="16673" xr:uid="{EDAC2CDF-5CFA-4E80-9AE6-2C7E16F30CFE}"/>
    <cellStyle name="Calculation 2 2 2 4 3 2 7" xfId="18337" xr:uid="{5AD6A3FE-D733-4324-895C-35AD26666AE8}"/>
    <cellStyle name="Calculation 2 2 2 4 3 2 8" xfId="19933" xr:uid="{A7E86DB6-7688-48F6-B89F-51F1DDFE57EF}"/>
    <cellStyle name="Calculation 2 2 2 4 3 2 9" xfId="21485" xr:uid="{596D336A-D778-4726-8825-EEBB60A41029}"/>
    <cellStyle name="Calculation 2 2 2 4 3 3" xfId="8820" xr:uid="{DB99A051-58D2-49C6-B729-59D12EBC391D}"/>
    <cellStyle name="Calculation 2 2 2 4 3 4" xfId="10677" xr:uid="{7304F95E-5210-45B1-8ECA-E46B3A1D69FC}"/>
    <cellStyle name="Calculation 2 2 2 4 3 5" xfId="12488" xr:uid="{17D39D0E-1614-4C8D-BCF9-D92A566D23F0}"/>
    <cellStyle name="Calculation 2 2 2 4 3 6" xfId="14259" xr:uid="{FEA90B80-F613-4FBA-A3DD-32C0ED07F3DA}"/>
    <cellStyle name="Calculation 2 2 2 4 3 7" xfId="15988" xr:uid="{C8AE6B9D-E914-4569-8CD4-86BA0781FF56}"/>
    <cellStyle name="Calculation 2 2 2 4 3 8" xfId="17666" xr:uid="{0DA4F24D-8911-4DF4-9AF0-E1E0A204C088}"/>
    <cellStyle name="Calculation 2 2 2 4 3 9" xfId="19273" xr:uid="{8D094229-F00C-4602-A84C-DCEC553F4E6E}"/>
    <cellStyle name="Calculation 2 2 2 4 4" xfId="4934" xr:uid="{F735BDC7-91E6-4C91-B8C3-3A37AE8FCC10}"/>
    <cellStyle name="Calculation 2 2 2 4 4 10" xfId="23333" xr:uid="{6012D0EB-312C-4D88-9221-E37533AC3DCD}"/>
    <cellStyle name="Calculation 2 2 2 4 4 2" xfId="9882" xr:uid="{6B36D938-8420-40AA-A723-96E04A5D94E4}"/>
    <cellStyle name="Calculation 2 2 2 4 4 3" xfId="11717" xr:uid="{1BAC262D-8DB1-4F07-BAB7-6C94533A19BB}"/>
    <cellStyle name="Calculation 2 2 2 4 4 4" xfId="13524" xr:uid="{545C217E-3549-4DE0-8E74-A695CC3DA166}"/>
    <cellStyle name="Calculation 2 2 2 4 4 5" xfId="15285" xr:uid="{D56A6B59-467B-4D86-A941-4ECC6CA32569}"/>
    <cellStyle name="Calculation 2 2 2 4 4 6" xfId="16995" xr:uid="{F8CC99A8-64D5-48C0-8486-F4D59325A1DA}"/>
    <cellStyle name="Calculation 2 2 2 4 4 7" xfId="18659" xr:uid="{DBF9B746-43BE-4033-BCB2-3412AE136EEE}"/>
    <cellStyle name="Calculation 2 2 2 4 4 8" xfId="20255" xr:uid="{4C1E8A25-8A02-4885-9CA9-4F45796E71ED}"/>
    <cellStyle name="Calculation 2 2 2 4 4 9" xfId="21807" xr:uid="{2005FD9A-AFB4-48E4-8796-F700075CCA62}"/>
    <cellStyle name="Calculation 2 2 2 4 5" xfId="6278" xr:uid="{D74F528A-DFD9-47FF-9E32-AA0A0DED5036}"/>
    <cellStyle name="Calculation 2 2 2 4 6" xfId="7631" xr:uid="{7BAF964C-EF4A-4059-B9FA-287F603F4692}"/>
    <cellStyle name="Calculation 2 2 2 4 7" xfId="9333" xr:uid="{1C2A0862-0C38-4C03-B26E-B1076671E047}"/>
    <cellStyle name="Calculation 2 2 2 4 8" xfId="11177" xr:uid="{D26C6190-AAF3-4A8F-BF99-165D677AE36E}"/>
    <cellStyle name="Calculation 2 2 2 4 9" xfId="12984" xr:uid="{7725967C-4BC7-4EDE-B63D-452216F13BBD}"/>
    <cellStyle name="Calculation 2 2 2 5" xfId="3811" xr:uid="{0E70189B-E8A8-440A-B64F-27B557107441}"/>
    <cellStyle name="Calculation 2 2 2 5 10" xfId="20828" xr:uid="{027C2F3E-1D5A-48ED-B109-191911617A01}"/>
    <cellStyle name="Calculation 2 2 2 5 11" xfId="22354" xr:uid="{CAC77269-F1AB-4529-9DDF-BF3BF14E687B}"/>
    <cellStyle name="Calculation 2 2 2 5 2" xfId="4628" xr:uid="{03E5765A-E55A-4A80-A0F8-F95FF4A2832C}"/>
    <cellStyle name="Calculation 2 2 2 5 2 10" xfId="23028" xr:uid="{CAD665B5-9C11-4428-BC21-BEDCD3DAADBC}"/>
    <cellStyle name="Calculation 2 2 2 5 2 2" xfId="9577" xr:uid="{D739A826-C3F9-4AF7-8A9A-FD9CA9C0E312}"/>
    <cellStyle name="Calculation 2 2 2 5 2 3" xfId="11412" xr:uid="{8DC890A7-8E9B-4398-BB66-17DD5773D835}"/>
    <cellStyle name="Calculation 2 2 2 5 2 4" xfId="13219" xr:uid="{E8B98A9C-2AB9-4538-A33F-EB66B3718168}"/>
    <cellStyle name="Calculation 2 2 2 5 2 5" xfId="14980" xr:uid="{4E519F18-FC13-440D-A870-4D0948BE52A5}"/>
    <cellStyle name="Calculation 2 2 2 5 2 6" xfId="16690" xr:uid="{6BF372E3-7DF4-4AB0-9DF9-B81694ECAAB5}"/>
    <cellStyle name="Calculation 2 2 2 5 2 7" xfId="18354" xr:uid="{44E3A474-9BD0-4CAA-8FF0-7A0F35F3A5C8}"/>
    <cellStyle name="Calculation 2 2 2 5 2 8" xfId="19950" xr:uid="{DB07C7C4-CC36-4D73-BF9D-1D129F49196E}"/>
    <cellStyle name="Calculation 2 2 2 5 2 9" xfId="21502" xr:uid="{4B0275F0-5A7F-4A94-B414-BE7CAEA5C76D}"/>
    <cellStyle name="Calculation 2 2 2 5 3" xfId="8802" xr:uid="{3567E374-F805-4379-A0C3-F8BBC82C5EB7}"/>
    <cellStyle name="Calculation 2 2 2 5 4" xfId="10659" xr:uid="{C922BFBD-8C49-47C3-8BFD-39C631730382}"/>
    <cellStyle name="Calculation 2 2 2 5 5" xfId="12470" xr:uid="{C1A4DE0D-CE06-4AB3-8533-4FFB7D4DF54F}"/>
    <cellStyle name="Calculation 2 2 2 5 6" xfId="14241" xr:uid="{5018F222-2204-4D0C-872B-04D57FAA42B6}"/>
    <cellStyle name="Calculation 2 2 2 5 7" xfId="15970" xr:uid="{4093E12C-0D9E-4DB1-8F02-96A249FED0A2}"/>
    <cellStyle name="Calculation 2 2 2 5 8" xfId="17648" xr:uid="{3D75B0D1-B0AE-4710-B693-09932A5AB04D}"/>
    <cellStyle name="Calculation 2 2 2 5 9" xfId="19255" xr:uid="{9707C7A8-30A0-4F55-A4E1-A5D332EDA371}"/>
    <cellStyle name="Calculation 2 2 2 6" xfId="4944" xr:uid="{3280648F-6630-4C7B-A97E-E8BC3B134619}"/>
    <cellStyle name="Calculation 2 2 2 6 10" xfId="23343" xr:uid="{AC00B07C-8BCE-43CC-983E-794E546BEBCE}"/>
    <cellStyle name="Calculation 2 2 2 6 2" xfId="9892" xr:uid="{D5AC1115-6DE6-44FD-B7FF-0265B47DE528}"/>
    <cellStyle name="Calculation 2 2 2 6 3" xfId="11727" xr:uid="{AFF78C25-CEC8-429F-AA5C-A4F84C3DD4B2}"/>
    <cellStyle name="Calculation 2 2 2 6 4" xfId="13534" xr:uid="{E6554923-D16F-4455-A076-D37A8934004D}"/>
    <cellStyle name="Calculation 2 2 2 6 5" xfId="15295" xr:uid="{5B519B5E-2C85-4BB9-9916-6385CB3DB55F}"/>
    <cellStyle name="Calculation 2 2 2 6 6" xfId="17005" xr:uid="{9C0DF58D-F840-47BD-96DE-BE8B54F0EA5E}"/>
    <cellStyle name="Calculation 2 2 2 6 7" xfId="18669" xr:uid="{D3CE0BE7-4CB0-4AC6-9884-37D523DE502C}"/>
    <cellStyle name="Calculation 2 2 2 6 8" xfId="20265" xr:uid="{D43A0D63-60F5-43D0-96F6-4F8921083DCA}"/>
    <cellStyle name="Calculation 2 2 2 6 9" xfId="21817" xr:uid="{F73374C7-259C-4001-8389-6ECFA14584A2}"/>
    <cellStyle name="Calculation 2 2 2 7" xfId="6260" xr:uid="{860FE8FE-4402-45A9-8588-8158F9D1598F}"/>
    <cellStyle name="Calculation 2 2 2 8" xfId="8529" xr:uid="{7E236B86-26B4-4C29-BAA4-740618035CCD}"/>
    <cellStyle name="Calculation 2 2 2 9" xfId="8650" xr:uid="{A861B08E-A240-46D3-AFB7-8E42114FA006}"/>
    <cellStyle name="Calculation 2 2 3" xfId="836" xr:uid="{9AF0B5D3-325A-4E83-915C-11E7E6162013}"/>
    <cellStyle name="Calculation 2 2 3 10" xfId="5748" xr:uid="{0E86B163-6F68-4FDF-9F7E-C6D0311B7E42}"/>
    <cellStyle name="Calculation 2 2 3 11" xfId="7934" xr:uid="{9E91F36B-F60D-4113-999E-2A61C9D7B54B}"/>
    <cellStyle name="Calculation 2 2 3 12" xfId="6237" xr:uid="{F7A07BF9-B3A8-4944-8977-5C179F75F526}"/>
    <cellStyle name="Calculation 2 2 3 13" xfId="17366" xr:uid="{AD6BEB78-D77B-4A79-8D70-F053C330194C}"/>
    <cellStyle name="Calculation 2 2 3 14" xfId="14197" xr:uid="{B8A734E1-2F1F-4F94-B95D-2999AA0B11DE}"/>
    <cellStyle name="Calculation 2 2 3 15" xfId="10542" xr:uid="{293E4AC7-D134-4C38-A05A-C5D27CDD4147}"/>
    <cellStyle name="Calculation 2 2 3 2" xfId="837" xr:uid="{59B3F153-F012-4EB4-B4B3-4E889C3525C9}"/>
    <cellStyle name="Calculation 2 2 3 2 10" xfId="10341" xr:uid="{5ACC483F-A1D7-4028-9225-9376153EE8BC}"/>
    <cellStyle name="Calculation 2 2 3 2 11" xfId="12165" xr:uid="{60383D6A-2A1A-4BE6-82C6-2BB2135F5439}"/>
    <cellStyle name="Calculation 2 2 3 2 12" xfId="13967" xr:uid="{BB643A2F-C808-478B-AE6F-C9A1EEF4FDA0}"/>
    <cellStyle name="Calculation 2 2 3 2 13" xfId="15716" xr:uid="{18D067DF-3937-4486-99F3-4A2FF204E1C0}"/>
    <cellStyle name="Calculation 2 2 3 2 14" xfId="6516" xr:uid="{4473433C-3084-44FC-BE0D-8A5B3BB5A6C0}"/>
    <cellStyle name="Calculation 2 2 3 2 15" xfId="19021" xr:uid="{CFBFED45-BA12-4C00-B72A-1D40929C65E8}"/>
    <cellStyle name="Calculation 2 2 3 2 16" xfId="20608" xr:uid="{34722750-2862-4E9A-8AD4-5153B23974F3}"/>
    <cellStyle name="Calculation 2 2 3 2 2" xfId="838" xr:uid="{FDD8B127-C856-4E19-8237-D2878357E6BB}"/>
    <cellStyle name="Calculation 2 2 3 2 2 10" xfId="12701" xr:uid="{38E409A1-53D1-45F7-850F-7C3FA3F1EC7B}"/>
    <cellStyle name="Calculation 2 2 3 2 2 11" xfId="14469" xr:uid="{6D6A2D8A-809B-4BE3-980B-FF0CBDBE293F}"/>
    <cellStyle name="Calculation 2 2 3 2 2 12" xfId="7678" xr:uid="{3F95C81A-836B-47B7-B49F-232B08595099}"/>
    <cellStyle name="Calculation 2 2 3 2 2 13" xfId="8100" xr:uid="{C4CD6A5F-05A6-4F5C-8F86-A897ED97AF28}"/>
    <cellStyle name="Calculation 2 2 3 2 2 14" xfId="7746" xr:uid="{2B455467-EA6C-4565-B5C3-8AFF64E219F3}"/>
    <cellStyle name="Calculation 2 2 3 2 2 2" xfId="839" xr:uid="{5AB33B22-222C-42B1-AAB2-5868EF918AE8}"/>
    <cellStyle name="Calculation 2 2 3 2 2 2 10" xfId="15671" xr:uid="{1A7DE682-C196-42AF-B6AC-7E7A162B7392}"/>
    <cellStyle name="Calculation 2 2 3 2 2 2 11" xfId="8692" xr:uid="{25D92384-EC4D-4650-A369-A89B03A976AD}"/>
    <cellStyle name="Calculation 2 2 3 2 2 2 12" xfId="14778" xr:uid="{AE56F615-3BAF-46C7-B7B1-64564EC51EF4}"/>
    <cellStyle name="Calculation 2 2 3 2 2 2 13" xfId="17320" xr:uid="{F0FE8D30-3ED8-4858-B5D4-67BBF4EF0DA0}"/>
    <cellStyle name="Calculation 2 2 3 2 2 2 2" xfId="840" xr:uid="{50775B84-DCF9-4AB2-ADC6-684A1A7EA2D2}"/>
    <cellStyle name="Calculation 2 2 3 2 2 2 2 10" xfId="12432" xr:uid="{5F89B948-F0B3-43AE-A558-0B9D31F67D95}"/>
    <cellStyle name="Calculation 2 2 3 2 2 2 2 11" xfId="18134" xr:uid="{81D4CB0B-455F-447B-A2A8-7D99BFD6B48C}"/>
    <cellStyle name="Calculation 2 2 3 2 2 2 2 12" xfId="6868" xr:uid="{DFAA7C85-4490-49AC-A720-9B157C82F392}"/>
    <cellStyle name="Calculation 2 2 3 2 2 2 2 2" xfId="3835" xr:uid="{6A7B5921-A34B-4721-876D-F34549262015}"/>
    <cellStyle name="Calculation 2 2 3 2 2 2 2 2 10" xfId="20852" xr:uid="{A4E807E9-A46C-45AA-B77B-0A94C7C2EDF8}"/>
    <cellStyle name="Calculation 2 2 3 2 2 2 2 2 11" xfId="22378" xr:uid="{8327EF9E-1749-45CE-80FD-1B780C36C743}"/>
    <cellStyle name="Calculation 2 2 3 2 2 2 2 2 2" xfId="4606" xr:uid="{F2483631-37B4-4EF8-B057-926C4BB9F645}"/>
    <cellStyle name="Calculation 2 2 3 2 2 2 2 2 2 10" xfId="23006" xr:uid="{20195748-F7EB-46F8-9ED7-83A9BCD39B73}"/>
    <cellStyle name="Calculation 2 2 3 2 2 2 2 2 2 2" xfId="9555" xr:uid="{E57EFB48-DB95-4F22-A11A-1941ACFB05C4}"/>
    <cellStyle name="Calculation 2 2 3 2 2 2 2 2 2 3" xfId="11390" xr:uid="{3EB292B0-BE73-4F94-ACC3-02B66E5111F8}"/>
    <cellStyle name="Calculation 2 2 3 2 2 2 2 2 2 4" xfId="13197" xr:uid="{E7AE76A2-240E-4646-B2F9-AB1ABF936C6A}"/>
    <cellStyle name="Calculation 2 2 3 2 2 2 2 2 2 5" xfId="14958" xr:uid="{97D50AD4-9A38-4E7B-855C-7D12ABD854E4}"/>
    <cellStyle name="Calculation 2 2 3 2 2 2 2 2 2 6" xfId="16668" xr:uid="{65A2D67D-169E-459A-927B-A9C09E501DEC}"/>
    <cellStyle name="Calculation 2 2 3 2 2 2 2 2 2 7" xfId="18332" xr:uid="{F3611FE4-66D9-43C5-9258-604B959F0151}"/>
    <cellStyle name="Calculation 2 2 3 2 2 2 2 2 2 8" xfId="19928" xr:uid="{C0BA4630-20E1-4306-A3CC-12D54ECEE130}"/>
    <cellStyle name="Calculation 2 2 3 2 2 2 2 2 2 9" xfId="21480" xr:uid="{3230DEBA-38C6-4DB5-94D2-75A19EA64F24}"/>
    <cellStyle name="Calculation 2 2 3 2 2 2 2 2 3" xfId="8826" xr:uid="{A27BF74E-62F4-421E-B6F4-CF74A5678D67}"/>
    <cellStyle name="Calculation 2 2 3 2 2 2 2 2 4" xfId="10683" xr:uid="{739D58DE-F6B6-41A5-96D1-FBF52239085D}"/>
    <cellStyle name="Calculation 2 2 3 2 2 2 2 2 5" xfId="12494" xr:uid="{157CD5A3-669F-4288-AC7E-F831B090F150}"/>
    <cellStyle name="Calculation 2 2 3 2 2 2 2 2 6" xfId="14265" xr:uid="{7F8CEACC-2126-48F5-A067-46988D344E44}"/>
    <cellStyle name="Calculation 2 2 3 2 2 2 2 2 7" xfId="15994" xr:uid="{C466AF14-3B99-4533-902A-21DBE0614A2C}"/>
    <cellStyle name="Calculation 2 2 3 2 2 2 2 2 8" xfId="17672" xr:uid="{83D1CD08-07EF-44F2-97E5-872D3FD9AC13}"/>
    <cellStyle name="Calculation 2 2 3 2 2 2 2 2 9" xfId="19279" xr:uid="{9817AD1E-06E4-4524-953E-6D5CEE6B4405}"/>
    <cellStyle name="Calculation 2 2 3 2 2 2 2 3" xfId="4930" xr:uid="{2B2BC347-6CE5-4609-BCB6-2F4D6BC7BAD4}"/>
    <cellStyle name="Calculation 2 2 3 2 2 2 2 3 10" xfId="23329" xr:uid="{5545E8E1-2B12-4473-9C43-67CEE858E3C1}"/>
    <cellStyle name="Calculation 2 2 3 2 2 2 2 3 2" xfId="9878" xr:uid="{9774B8F4-6358-472E-A062-54EA64FAAC09}"/>
    <cellStyle name="Calculation 2 2 3 2 2 2 2 3 3" xfId="11713" xr:uid="{909F66B9-2243-4182-A6E6-003234EC0E37}"/>
    <cellStyle name="Calculation 2 2 3 2 2 2 2 3 4" xfId="13520" xr:uid="{CE814452-250B-4EED-B804-CCF63A76745B}"/>
    <cellStyle name="Calculation 2 2 3 2 2 2 2 3 5" xfId="15281" xr:uid="{249C6A75-B0CA-4A21-9E62-338FB9FD050F}"/>
    <cellStyle name="Calculation 2 2 3 2 2 2 2 3 6" xfId="16991" xr:uid="{BB6C583E-AC38-424E-BC8A-80F86B541416}"/>
    <cellStyle name="Calculation 2 2 3 2 2 2 2 3 7" xfId="18655" xr:uid="{CBE22327-299E-4A50-A88D-CF8C4A55591E}"/>
    <cellStyle name="Calculation 2 2 3 2 2 2 2 3 8" xfId="20251" xr:uid="{D033010D-ADC8-4A88-B3AB-636E4B23150A}"/>
    <cellStyle name="Calculation 2 2 3 2 2 2 2 3 9" xfId="21803" xr:uid="{2D7AD7D7-DA82-443D-ACBA-398261AB1317}"/>
    <cellStyle name="Calculation 2 2 3 2 2 2 2 4" xfId="6284" xr:uid="{46E6D811-F7DC-4CA4-8AAF-3946EC3621D7}"/>
    <cellStyle name="Calculation 2 2 3 2 2 2 2 5" xfId="8520" xr:uid="{3F8EF6F7-A448-4D38-A1BD-76B8BC3BB459}"/>
    <cellStyle name="Calculation 2 2 3 2 2 2 2 6" xfId="8583" xr:uid="{FBA7B5D7-ECDD-48BC-88BA-966E2491C8E6}"/>
    <cellStyle name="Calculation 2 2 3 2 2 2 2 7" xfId="5741" xr:uid="{07FFF840-1C75-4ED4-B654-0DB9DD14CE05}"/>
    <cellStyle name="Calculation 2 2 3 2 2 2 2 8" xfId="8699" xr:uid="{31DF86E9-F91F-4332-B142-E6785945B4CB}"/>
    <cellStyle name="Calculation 2 2 3 2 2 2 2 9" xfId="10562" xr:uid="{14A6A9D3-35A5-4263-99DD-968B48074AB6}"/>
    <cellStyle name="Calculation 2 2 3 2 2 2 3" xfId="3834" xr:uid="{7418ADA2-45CB-4B78-A68E-013FC70D473F}"/>
    <cellStyle name="Calculation 2 2 3 2 2 2 3 10" xfId="20851" xr:uid="{A8D83E8C-A5A2-4136-BF81-AFFDC5B00844}"/>
    <cellStyle name="Calculation 2 2 3 2 2 2 3 11" xfId="22377" xr:uid="{74F242AD-0550-4442-970D-A8EA22C6BF4E}"/>
    <cellStyle name="Calculation 2 2 3 2 2 2 3 2" xfId="4607" xr:uid="{6B373C8A-933C-4577-85C1-EE78EFEE860D}"/>
    <cellStyle name="Calculation 2 2 3 2 2 2 3 2 10" xfId="23007" xr:uid="{47CE1255-6557-476E-B99E-9514877A04F7}"/>
    <cellStyle name="Calculation 2 2 3 2 2 2 3 2 2" xfId="9556" xr:uid="{5050D155-0D76-4291-8461-E0872661EFA1}"/>
    <cellStyle name="Calculation 2 2 3 2 2 2 3 2 3" xfId="11391" xr:uid="{69EB1CA4-3A9D-4A9E-AF14-A21634A19B42}"/>
    <cellStyle name="Calculation 2 2 3 2 2 2 3 2 4" xfId="13198" xr:uid="{01B8864C-4E0F-4FB6-BB8B-A2DE62C2F936}"/>
    <cellStyle name="Calculation 2 2 3 2 2 2 3 2 5" xfId="14959" xr:uid="{267AE87E-B255-4FAA-B490-DF5C982A5744}"/>
    <cellStyle name="Calculation 2 2 3 2 2 2 3 2 6" xfId="16669" xr:uid="{B3353FA5-A561-464B-A1B5-9B129DB82A27}"/>
    <cellStyle name="Calculation 2 2 3 2 2 2 3 2 7" xfId="18333" xr:uid="{99D2E215-CCEA-4900-93E0-8CEC22A24ED7}"/>
    <cellStyle name="Calculation 2 2 3 2 2 2 3 2 8" xfId="19929" xr:uid="{748A31C2-056E-446F-A99B-3505FAA094F4}"/>
    <cellStyle name="Calculation 2 2 3 2 2 2 3 2 9" xfId="21481" xr:uid="{8DCE33F9-B04A-47A9-ACBF-08F5279E736E}"/>
    <cellStyle name="Calculation 2 2 3 2 2 2 3 3" xfId="8825" xr:uid="{D30AE395-EA50-4D5A-8DBE-629C12B41733}"/>
    <cellStyle name="Calculation 2 2 3 2 2 2 3 4" xfId="10682" xr:uid="{5B69743D-85DD-4E94-84DF-9F953FC5D58E}"/>
    <cellStyle name="Calculation 2 2 3 2 2 2 3 5" xfId="12493" xr:uid="{D50EC381-32D4-4E07-B5D0-6FB6BB59A1C6}"/>
    <cellStyle name="Calculation 2 2 3 2 2 2 3 6" xfId="14264" xr:uid="{1BE511E9-712D-4F89-AE71-4201D7774695}"/>
    <cellStyle name="Calculation 2 2 3 2 2 2 3 7" xfId="15993" xr:uid="{6544EA04-1D6D-4E53-A5C2-AC2074BE2076}"/>
    <cellStyle name="Calculation 2 2 3 2 2 2 3 8" xfId="17671" xr:uid="{47ECB04E-3678-4481-A34B-FF6296BEF138}"/>
    <cellStyle name="Calculation 2 2 3 2 2 2 3 9" xfId="19278" xr:uid="{E5996DEC-918B-417F-ABEA-E8F640104DFD}"/>
    <cellStyle name="Calculation 2 2 3 2 2 2 4" xfId="5156" xr:uid="{8187A247-3FEF-418E-BAEA-80DDAFD075D9}"/>
    <cellStyle name="Calculation 2 2 3 2 2 2 4 10" xfId="23554" xr:uid="{1FEDE6EB-07E2-4026-BACC-25BA63ECA057}"/>
    <cellStyle name="Calculation 2 2 3 2 2 2 4 2" xfId="10104" xr:uid="{ADFE913A-FB61-4A48-8B7F-6370C2D336E2}"/>
    <cellStyle name="Calculation 2 2 3 2 2 2 4 3" xfId="11938" xr:uid="{8AA495C6-467F-4677-A303-05D9E35BE10C}"/>
    <cellStyle name="Calculation 2 2 3 2 2 2 4 4" xfId="13745" xr:uid="{E6A59A88-529F-4329-BA6C-22DC3F016E0D}"/>
    <cellStyle name="Calculation 2 2 3 2 2 2 4 5" xfId="15506" xr:uid="{DAC77089-35DE-4D51-BB87-9A8AA13EBD10}"/>
    <cellStyle name="Calculation 2 2 3 2 2 2 4 6" xfId="17216" xr:uid="{B74B39E6-0803-455A-8874-19C26263AF38}"/>
    <cellStyle name="Calculation 2 2 3 2 2 2 4 7" xfId="18880" xr:uid="{CD2CDC0D-5FF9-4263-837E-7B129818DEDC}"/>
    <cellStyle name="Calculation 2 2 3 2 2 2 4 8" xfId="20476" xr:uid="{F4D77E1A-7E45-4718-AD79-F6D2F3073AD7}"/>
    <cellStyle name="Calculation 2 2 3 2 2 2 4 9" xfId="22028" xr:uid="{E1AC6634-C1B4-4757-96D5-4A3404F308E9}"/>
    <cellStyle name="Calculation 2 2 3 2 2 2 5" xfId="6283" xr:uid="{A83E9F65-A417-43B8-9EC4-53EAF59FC836}"/>
    <cellStyle name="Calculation 2 2 3 2 2 2 6" xfId="7628" xr:uid="{3B393FD6-4B03-4A7C-844B-6705C7E42462}"/>
    <cellStyle name="Calculation 2 2 3 2 2 2 7" xfId="10288" xr:uid="{33535DF0-531F-40B8-95F9-5A9F3531CE06}"/>
    <cellStyle name="Calculation 2 2 3 2 2 2 8" xfId="12116" xr:uid="{9CEB7E87-F276-4F15-953C-7516B6EE9762}"/>
    <cellStyle name="Calculation 2 2 3 2 2 2 9" xfId="13918" xr:uid="{45B82DFE-1C74-49B5-BE0C-AD68000F1E66}"/>
    <cellStyle name="Calculation 2 2 3 2 2 3" xfId="841" xr:uid="{D9077ADA-AD5D-41FD-AF12-30527A5F2F84}"/>
    <cellStyle name="Calculation 2 2 3 2 2 3 10" xfId="16470" xr:uid="{3AA0EF64-8B42-43F2-AAD8-24058B8FC705}"/>
    <cellStyle name="Calculation 2 2 3 2 2 3 11" xfId="8710" xr:uid="{A19041BB-2837-4C8E-A53A-77D8699C0595}"/>
    <cellStyle name="Calculation 2 2 3 2 2 3 12" xfId="19742" xr:uid="{7F6B37CF-D998-4251-802E-2F4D0468589E}"/>
    <cellStyle name="Calculation 2 2 3 2 2 3 2" xfId="3836" xr:uid="{94907C1C-2F27-46B6-B072-32C874175EAA}"/>
    <cellStyle name="Calculation 2 2 3 2 2 3 2 10" xfId="20853" xr:uid="{7B73DA68-151D-437A-A650-76F3789DC84A}"/>
    <cellStyle name="Calculation 2 2 3 2 2 3 2 11" xfId="22379" xr:uid="{0E61CE27-9D1B-43D9-A039-1A2DF0C144F6}"/>
    <cellStyle name="Calculation 2 2 3 2 2 3 2 2" xfId="4605" xr:uid="{C8087D83-14DA-4333-9B57-372FB23029DB}"/>
    <cellStyle name="Calculation 2 2 3 2 2 3 2 2 10" xfId="23005" xr:uid="{8BC21826-CE67-48BD-9246-9190D42F7C37}"/>
    <cellStyle name="Calculation 2 2 3 2 2 3 2 2 2" xfId="9554" xr:uid="{172A6E48-6AE9-49B9-9344-64DE455762CE}"/>
    <cellStyle name="Calculation 2 2 3 2 2 3 2 2 3" xfId="11389" xr:uid="{DF817859-2B60-414F-A873-69EF154C4BEB}"/>
    <cellStyle name="Calculation 2 2 3 2 2 3 2 2 4" xfId="13196" xr:uid="{DE5C5981-E715-4276-A1CA-D0D039AC4C8F}"/>
    <cellStyle name="Calculation 2 2 3 2 2 3 2 2 5" xfId="14957" xr:uid="{EAEBE42C-08B1-40A4-A6C8-FA7AE80F9360}"/>
    <cellStyle name="Calculation 2 2 3 2 2 3 2 2 6" xfId="16667" xr:uid="{4269E850-0E52-4E3B-8B04-E979E22180CC}"/>
    <cellStyle name="Calculation 2 2 3 2 2 3 2 2 7" xfId="18331" xr:uid="{8BC6218F-A0F3-4DF3-AF02-E4C927952501}"/>
    <cellStyle name="Calculation 2 2 3 2 2 3 2 2 8" xfId="19927" xr:uid="{7A3931AC-798E-42A7-856D-5F205E84A21A}"/>
    <cellStyle name="Calculation 2 2 3 2 2 3 2 2 9" xfId="21479" xr:uid="{64A3C370-771D-4523-96CF-1F9CAC4CD3C7}"/>
    <cellStyle name="Calculation 2 2 3 2 2 3 2 3" xfId="8827" xr:uid="{C950131D-5367-48E2-AA01-149732FDE793}"/>
    <cellStyle name="Calculation 2 2 3 2 2 3 2 4" xfId="10684" xr:uid="{8F09C1E9-21B6-4D1A-BB97-73C5FFC9722A}"/>
    <cellStyle name="Calculation 2 2 3 2 2 3 2 5" xfId="12495" xr:uid="{4A8A38BF-ED43-4923-BF5B-34BFFA83DA34}"/>
    <cellStyle name="Calculation 2 2 3 2 2 3 2 6" xfId="14266" xr:uid="{85035388-E57D-467B-87BC-21FE7C0F3464}"/>
    <cellStyle name="Calculation 2 2 3 2 2 3 2 7" xfId="15995" xr:uid="{31E7DE10-D84A-45D3-BC25-BD7857C702CA}"/>
    <cellStyle name="Calculation 2 2 3 2 2 3 2 8" xfId="17673" xr:uid="{8B4465AC-D88C-437F-A827-88E010BF15F0}"/>
    <cellStyle name="Calculation 2 2 3 2 2 3 2 9" xfId="19280" xr:uid="{087422A8-2950-4BFD-9722-42B16A94FA25}"/>
    <cellStyle name="Calculation 2 2 3 2 2 3 3" xfId="4929" xr:uid="{03630F48-B146-48B1-B4F2-BFB9145A01CF}"/>
    <cellStyle name="Calculation 2 2 3 2 2 3 3 10" xfId="23328" xr:uid="{73A394F8-EDDB-4C0E-A170-BEAE35B33FA1}"/>
    <cellStyle name="Calculation 2 2 3 2 2 3 3 2" xfId="9877" xr:uid="{F68C0971-85E7-4130-9109-174CF4D9BC65}"/>
    <cellStyle name="Calculation 2 2 3 2 2 3 3 3" xfId="11712" xr:uid="{AED02960-8431-4128-A3F8-CA0B13733FD4}"/>
    <cellStyle name="Calculation 2 2 3 2 2 3 3 4" xfId="13519" xr:uid="{ADCB8FD4-9105-4FDD-A57B-9EA227F400DB}"/>
    <cellStyle name="Calculation 2 2 3 2 2 3 3 5" xfId="15280" xr:uid="{DC89C9E7-1CB8-4DBF-84D1-A4B5A4D90253}"/>
    <cellStyle name="Calculation 2 2 3 2 2 3 3 6" xfId="16990" xr:uid="{254F5C77-F8A7-412F-A526-77F1962540BD}"/>
    <cellStyle name="Calculation 2 2 3 2 2 3 3 7" xfId="18654" xr:uid="{EC76DD51-256D-48B2-B735-0BD89E8FDF9A}"/>
    <cellStyle name="Calculation 2 2 3 2 2 3 3 8" xfId="20250" xr:uid="{773465E6-FEAA-4029-B913-C913DF8539D4}"/>
    <cellStyle name="Calculation 2 2 3 2 2 3 3 9" xfId="21802" xr:uid="{7D5441E3-B143-4141-B039-161D12BD0B67}"/>
    <cellStyle name="Calculation 2 2 3 2 2 3 4" xfId="6285" xr:uid="{5BDD3457-0F51-409A-A297-7DC61D34C1D8}"/>
    <cellStyle name="Calculation 2 2 3 2 2 3 5" xfId="7627" xr:uid="{1255CD3A-A2CD-46C4-9179-04224439E29F}"/>
    <cellStyle name="Calculation 2 2 3 2 2 3 6" xfId="8147" xr:uid="{FED860F3-B53C-43BB-8505-E4C625A6B9F3}"/>
    <cellStyle name="Calculation 2 2 3 2 2 3 7" xfId="6083" xr:uid="{9FBAC168-80C3-41A0-A6EA-B3AA097F174A}"/>
    <cellStyle name="Calculation 2 2 3 2 2 3 8" xfId="8752" xr:uid="{320623D0-E4F0-477E-A9DD-4E355C657F0A}"/>
    <cellStyle name="Calculation 2 2 3 2 2 3 9" xfId="10611" xr:uid="{B51CB875-6B5C-4222-A2D9-0A7AA4B8E2E3}"/>
    <cellStyle name="Calculation 2 2 3 2 2 4" xfId="3833" xr:uid="{113E9F9F-358C-4CB5-AB86-38F2D5E5CABF}"/>
    <cellStyle name="Calculation 2 2 3 2 2 4 10" xfId="20850" xr:uid="{C3E06099-244F-46EB-8D4E-DF1A5A37BF23}"/>
    <cellStyle name="Calculation 2 2 3 2 2 4 11" xfId="22376" xr:uid="{34EA9E8B-F04D-47E6-813B-CFC8F0FDEE7F}"/>
    <cellStyle name="Calculation 2 2 3 2 2 4 2" xfId="4608" xr:uid="{2425FADF-55B7-4C68-BA56-4385EF62D1CE}"/>
    <cellStyle name="Calculation 2 2 3 2 2 4 2 10" xfId="23008" xr:uid="{4E4E1A3D-DE7A-412E-8CB3-FC7EAA032E75}"/>
    <cellStyle name="Calculation 2 2 3 2 2 4 2 2" xfId="9557" xr:uid="{1A4184D9-1780-40B4-9FB6-0DEBC1EE95E3}"/>
    <cellStyle name="Calculation 2 2 3 2 2 4 2 3" xfId="11392" xr:uid="{CA018ED0-D9C6-4549-9A8F-7D3CF39BE974}"/>
    <cellStyle name="Calculation 2 2 3 2 2 4 2 4" xfId="13199" xr:uid="{B716139C-BEE3-46D7-9351-0FECFE2DEFED}"/>
    <cellStyle name="Calculation 2 2 3 2 2 4 2 5" xfId="14960" xr:uid="{6C5E8F1B-E227-426A-8963-C970BFC28571}"/>
    <cellStyle name="Calculation 2 2 3 2 2 4 2 6" xfId="16670" xr:uid="{D0999EE1-CBD0-4694-A8B4-BE92B372CE99}"/>
    <cellStyle name="Calculation 2 2 3 2 2 4 2 7" xfId="18334" xr:uid="{CFCCB465-94FF-45C5-AD7B-D6D852BB5275}"/>
    <cellStyle name="Calculation 2 2 3 2 2 4 2 8" xfId="19930" xr:uid="{0E5F6E43-6A86-415D-A914-C965FA5795BE}"/>
    <cellStyle name="Calculation 2 2 3 2 2 4 2 9" xfId="21482" xr:uid="{6159C664-B7A3-4F76-947D-1ADD44849FC3}"/>
    <cellStyle name="Calculation 2 2 3 2 2 4 3" xfId="8824" xr:uid="{41F851E1-57A0-4ABB-9BA7-0FC25239E381}"/>
    <cellStyle name="Calculation 2 2 3 2 2 4 4" xfId="10681" xr:uid="{75FBAAE5-4349-457C-96F2-756813C2A7B9}"/>
    <cellStyle name="Calculation 2 2 3 2 2 4 5" xfId="12492" xr:uid="{529088B3-FE54-4E85-B0B7-0C5559E9FD20}"/>
    <cellStyle name="Calculation 2 2 3 2 2 4 6" xfId="14263" xr:uid="{B075FDC2-A43A-4A05-97E6-70F5BC2AA8E1}"/>
    <cellStyle name="Calculation 2 2 3 2 2 4 7" xfId="15992" xr:uid="{19A982D3-A8FA-4A8D-AC69-A0E074967307}"/>
    <cellStyle name="Calculation 2 2 3 2 2 4 8" xfId="17670" xr:uid="{77D657EA-9F44-45F3-B07E-8374066FD9A5}"/>
    <cellStyle name="Calculation 2 2 3 2 2 4 9" xfId="19277" xr:uid="{A384EB63-156E-4EFB-9D0C-5232B25C384C}"/>
    <cellStyle name="Calculation 2 2 3 2 2 5" xfId="4931" xr:uid="{C6176EA7-E5F8-43A4-8C11-8CA308014441}"/>
    <cellStyle name="Calculation 2 2 3 2 2 5 10" xfId="23330" xr:uid="{265BD150-A7C6-40C5-9CC8-5BD694AC0485}"/>
    <cellStyle name="Calculation 2 2 3 2 2 5 2" xfId="9879" xr:uid="{3FBCAFB3-29D1-4186-A7FE-F59FEB36FE22}"/>
    <cellStyle name="Calculation 2 2 3 2 2 5 3" xfId="11714" xr:uid="{E7690E6D-8204-40E3-9C0C-F4ADFBDE9FB6}"/>
    <cellStyle name="Calculation 2 2 3 2 2 5 4" xfId="13521" xr:uid="{9A04A41E-8B45-451C-90E4-D4CCED921153}"/>
    <cellStyle name="Calculation 2 2 3 2 2 5 5" xfId="15282" xr:uid="{6F50145B-5831-4D3E-BA5A-2CD450100F4E}"/>
    <cellStyle name="Calculation 2 2 3 2 2 5 6" xfId="16992" xr:uid="{AE66C18B-A63E-4086-9A0B-42AF4CCA1613}"/>
    <cellStyle name="Calculation 2 2 3 2 2 5 7" xfId="18656" xr:uid="{2C9043C1-B5D9-431E-BEC8-211DD6630158}"/>
    <cellStyle name="Calculation 2 2 3 2 2 5 8" xfId="20252" xr:uid="{B7504489-61AE-4C8F-A9F9-835B154661FF}"/>
    <cellStyle name="Calculation 2 2 3 2 2 5 9" xfId="21804" xr:uid="{9426DDAC-E473-4A82-A223-C068C95A0648}"/>
    <cellStyle name="Calculation 2 2 3 2 2 6" xfId="6282" xr:uid="{86C04FCE-0AC3-45FA-8004-FBF0A9C4271B}"/>
    <cellStyle name="Calculation 2 2 3 2 2 7" xfId="7629" xr:uid="{9B2B2A2C-44C4-43C3-8FCA-AE6A1E4344D5}"/>
    <cellStyle name="Calculation 2 2 3 2 2 8" xfId="9040" xr:uid="{57DB6AF0-2A94-4905-85DF-2A3458B46036}"/>
    <cellStyle name="Calculation 2 2 3 2 2 9" xfId="10891" xr:uid="{26ABDAAD-327A-481E-8F76-F3F5C800B906}"/>
    <cellStyle name="Calculation 2 2 3 2 3" xfId="842" xr:uid="{C4BC0A4C-F3BC-4364-8782-217799B698CA}"/>
    <cellStyle name="Calculation 2 2 3 2 3 10" xfId="5675" xr:uid="{396F323C-7C68-4561-A550-EFECE82C89B6}"/>
    <cellStyle name="Calculation 2 2 3 2 3 11" xfId="5691" xr:uid="{DBE397AA-EA1C-4F58-A586-0978BB1E94BE}"/>
    <cellStyle name="Calculation 2 2 3 2 3 12" xfId="6513" xr:uid="{C6B8C0BB-4621-4403-9D99-B53FA5A93B81}"/>
    <cellStyle name="Calculation 2 2 3 2 3 13" xfId="12377" xr:uid="{8E294DBD-361D-4F5D-90CD-CA15DDCC1212}"/>
    <cellStyle name="Calculation 2 2 3 2 3 14" xfId="15615" xr:uid="{0D0D55AB-0949-480B-A915-BDC866D24436}"/>
    <cellStyle name="Calculation 2 2 3 2 3 2" xfId="843" xr:uid="{0A1E55E9-2B05-4250-A186-C66E6B261DE2}"/>
    <cellStyle name="Calculation 2 2 3 2 3 2 10" xfId="14748" xr:uid="{1A76EA38-E913-433E-9F32-E39EE876E9FE}"/>
    <cellStyle name="Calculation 2 2 3 2 3 2 11" xfId="6517" xr:uid="{0559A54F-1331-49CE-9911-B1B31B17E19B}"/>
    <cellStyle name="Calculation 2 2 3 2 3 2 12" xfId="19054" xr:uid="{E123AC2C-A2D4-456E-8136-D349C7B11168}"/>
    <cellStyle name="Calculation 2 2 3 2 3 2 13" xfId="20643" xr:uid="{B103D3ED-04D6-4752-8754-993A09549B82}"/>
    <cellStyle name="Calculation 2 2 3 2 3 2 2" xfId="844" xr:uid="{8FD84997-2FBD-4BB5-B78C-3459FB017934}"/>
    <cellStyle name="Calculation 2 2 3 2 3 2 2 10" xfId="17412" xr:uid="{45F97B93-0351-4BE8-9FFB-F1CD856006D3}"/>
    <cellStyle name="Calculation 2 2 3 2 3 2 2 11" xfId="17863" xr:uid="{6F643D94-A0C0-4F9F-A3F3-7A05714E23C8}"/>
    <cellStyle name="Calculation 2 2 3 2 3 2 2 12" xfId="19472" xr:uid="{B2D051E4-2045-4E96-931A-4513081A5E99}"/>
    <cellStyle name="Calculation 2 2 3 2 3 2 2 2" xfId="3839" xr:uid="{A66F2AE8-262E-4AC7-B542-0E43E0B3C358}"/>
    <cellStyle name="Calculation 2 2 3 2 3 2 2 2 10" xfId="20856" xr:uid="{668BE7CD-05A8-4E62-AC5D-A081475887F9}"/>
    <cellStyle name="Calculation 2 2 3 2 3 2 2 2 11" xfId="22382" xr:uid="{6D758D43-3FDD-4783-A22F-2911A6CC607C}"/>
    <cellStyle name="Calculation 2 2 3 2 3 2 2 2 2" xfId="4603" xr:uid="{E5F2BF98-BD08-4CC2-ACAC-89FD6EE71566}"/>
    <cellStyle name="Calculation 2 2 3 2 3 2 2 2 2 10" xfId="23003" xr:uid="{729022BC-D2A9-4817-BD6A-A80AC872815D}"/>
    <cellStyle name="Calculation 2 2 3 2 3 2 2 2 2 2" xfId="9552" xr:uid="{BFBCA94B-63EA-4AAE-8CA7-100BE239B0ED}"/>
    <cellStyle name="Calculation 2 2 3 2 3 2 2 2 2 3" xfId="11387" xr:uid="{0D59B4B2-6BA8-45B4-922D-B7E171FB6735}"/>
    <cellStyle name="Calculation 2 2 3 2 3 2 2 2 2 4" xfId="13194" xr:uid="{4BE620F2-7CF8-420E-B0FE-C492A4A7E6E5}"/>
    <cellStyle name="Calculation 2 2 3 2 3 2 2 2 2 5" xfId="14955" xr:uid="{799ECC2F-90DD-4179-8D2D-19EFAD6A9495}"/>
    <cellStyle name="Calculation 2 2 3 2 3 2 2 2 2 6" xfId="16665" xr:uid="{9625B06C-C52B-4639-A431-00B15443AC6A}"/>
    <cellStyle name="Calculation 2 2 3 2 3 2 2 2 2 7" xfId="18329" xr:uid="{57289D9A-69E6-447B-AC70-B557EA4BCF60}"/>
    <cellStyle name="Calculation 2 2 3 2 3 2 2 2 2 8" xfId="19925" xr:uid="{9FFE309F-B882-4448-BB79-C73DA010E23F}"/>
    <cellStyle name="Calculation 2 2 3 2 3 2 2 2 2 9" xfId="21477" xr:uid="{9B8BA71D-60C9-42D4-BEF0-2A14EB262517}"/>
    <cellStyle name="Calculation 2 2 3 2 3 2 2 2 3" xfId="8830" xr:uid="{AF7430CA-66E7-4D03-ACC6-FA360C181592}"/>
    <cellStyle name="Calculation 2 2 3 2 3 2 2 2 4" xfId="10687" xr:uid="{736DF5B7-8B05-41E7-A7FF-17F1F653F805}"/>
    <cellStyle name="Calculation 2 2 3 2 3 2 2 2 5" xfId="12498" xr:uid="{0D9D91DE-25A7-4700-981D-0EB6196E3E81}"/>
    <cellStyle name="Calculation 2 2 3 2 3 2 2 2 6" xfId="14269" xr:uid="{CFA3686A-4A4A-49F1-9636-2D31CE786556}"/>
    <cellStyle name="Calculation 2 2 3 2 3 2 2 2 7" xfId="15998" xr:uid="{143576B5-C8AE-46C8-BE77-DAAA04986B53}"/>
    <cellStyle name="Calculation 2 2 3 2 3 2 2 2 8" xfId="17676" xr:uid="{9643506B-60FD-400F-BC0B-3530EE280E3A}"/>
    <cellStyle name="Calculation 2 2 3 2 3 2 2 2 9" xfId="19283" xr:uid="{CDD15DCF-CC36-4122-A51B-5AFEA9E4076A}"/>
    <cellStyle name="Calculation 2 2 3 2 3 2 2 3" xfId="4928" xr:uid="{6907F18D-EFE8-437A-8AB1-CFEAB1E0B6C6}"/>
    <cellStyle name="Calculation 2 2 3 2 3 2 2 3 10" xfId="23327" xr:uid="{537E5BD4-FA8E-452B-9A13-0F4DF1F25FAD}"/>
    <cellStyle name="Calculation 2 2 3 2 3 2 2 3 2" xfId="9876" xr:uid="{3D568B4E-A09C-485A-A17C-321DB1F44B91}"/>
    <cellStyle name="Calculation 2 2 3 2 3 2 2 3 3" xfId="11711" xr:uid="{E0A3A7D3-15D6-4F6A-B2BB-95B67AF83C4E}"/>
    <cellStyle name="Calculation 2 2 3 2 3 2 2 3 4" xfId="13518" xr:uid="{CD28FB19-78E8-4DC9-8F55-B28BDF2EF003}"/>
    <cellStyle name="Calculation 2 2 3 2 3 2 2 3 5" xfId="15279" xr:uid="{348F02F9-B921-4BE2-8D4B-44310B48DCA8}"/>
    <cellStyle name="Calculation 2 2 3 2 3 2 2 3 6" xfId="16989" xr:uid="{DFB785DE-E811-4443-BAC9-829184DA56BE}"/>
    <cellStyle name="Calculation 2 2 3 2 3 2 2 3 7" xfId="18653" xr:uid="{F4105646-536C-4047-A917-002A22852F00}"/>
    <cellStyle name="Calculation 2 2 3 2 3 2 2 3 8" xfId="20249" xr:uid="{C236BF30-D020-490A-B92F-A20BCCEA3695}"/>
    <cellStyle name="Calculation 2 2 3 2 3 2 2 3 9" xfId="21801" xr:uid="{9E15E3B0-A5A8-4E90-8C52-DC651DEBA479}"/>
    <cellStyle name="Calculation 2 2 3 2 3 2 2 4" xfId="6288" xr:uid="{35228BB0-99B1-4BDE-881D-277613698E71}"/>
    <cellStyle name="Calculation 2 2 3 2 3 2 2 5" xfId="7625" xr:uid="{3B1D815B-0868-45FF-8318-23F373C2F46B}"/>
    <cellStyle name="Calculation 2 2 3 2 3 2 2 6" xfId="10338" xr:uid="{7C322F86-2481-4896-AF70-CAE73301E610}"/>
    <cellStyle name="Calculation 2 2 3 2 3 2 2 7" xfId="12162" xr:uid="{9AB93A44-68C6-4042-BD4F-C266DDA8B4A3}"/>
    <cellStyle name="Calculation 2 2 3 2 3 2 2 8" xfId="13964" xr:uid="{DE6F00D0-2358-44BB-9F09-7ED53D55AA9E}"/>
    <cellStyle name="Calculation 2 2 3 2 3 2 2 9" xfId="15713" xr:uid="{834FFA00-6ED4-45B2-AE54-FBA9582B3DE3}"/>
    <cellStyle name="Calculation 2 2 3 2 3 2 3" xfId="3838" xr:uid="{BB37C390-F581-4D81-B585-5F91EE091926}"/>
    <cellStyle name="Calculation 2 2 3 2 3 2 3 10" xfId="20855" xr:uid="{D024019F-EE89-4468-8E53-F107E3F134F4}"/>
    <cellStyle name="Calculation 2 2 3 2 3 2 3 11" xfId="22381" xr:uid="{7591CB9F-821E-434C-B3B1-A11AA0D970F6}"/>
    <cellStyle name="Calculation 2 2 3 2 3 2 3 2" xfId="5013" xr:uid="{3419D388-8CD7-4D45-9C95-5CC3D060FAC2}"/>
    <cellStyle name="Calculation 2 2 3 2 3 2 3 2 10" xfId="23411" xr:uid="{4180055E-8C9B-49F0-AE6F-E7F027194AB0}"/>
    <cellStyle name="Calculation 2 2 3 2 3 2 3 2 2" xfId="9961" xr:uid="{55914EE5-1FE9-4948-930E-EE0FEF335E5B}"/>
    <cellStyle name="Calculation 2 2 3 2 3 2 3 2 3" xfId="11795" xr:uid="{F3BED449-BD45-42CD-8901-6979D2FA19F9}"/>
    <cellStyle name="Calculation 2 2 3 2 3 2 3 2 4" xfId="13602" xr:uid="{5AECA27E-CD0B-4ECA-A1A4-A3AAAAB7F316}"/>
    <cellStyle name="Calculation 2 2 3 2 3 2 3 2 5" xfId="15363" xr:uid="{B2ECFEE9-B7F3-497A-A43D-E41C95FCA7E9}"/>
    <cellStyle name="Calculation 2 2 3 2 3 2 3 2 6" xfId="17073" xr:uid="{B8CC315C-7DAC-4157-93EF-25B08762BE8F}"/>
    <cellStyle name="Calculation 2 2 3 2 3 2 3 2 7" xfId="18737" xr:uid="{B3878836-46E0-458C-9EE1-D618A780CF21}"/>
    <cellStyle name="Calculation 2 2 3 2 3 2 3 2 8" xfId="20333" xr:uid="{A6B6EC1E-DDC6-4760-9300-E7A6FBD03D8F}"/>
    <cellStyle name="Calculation 2 2 3 2 3 2 3 2 9" xfId="21885" xr:uid="{80CEEC81-EAA9-4758-B509-39FB4E1917CB}"/>
    <cellStyle name="Calculation 2 2 3 2 3 2 3 3" xfId="8829" xr:uid="{E469C02E-6911-4213-8D28-19CDF31F1277}"/>
    <cellStyle name="Calculation 2 2 3 2 3 2 3 4" xfId="10686" xr:uid="{2399382B-62C1-471F-9E0D-DF578AFA321D}"/>
    <cellStyle name="Calculation 2 2 3 2 3 2 3 5" xfId="12497" xr:uid="{AA88336B-F9FE-4C8C-A62D-C9645879AF25}"/>
    <cellStyle name="Calculation 2 2 3 2 3 2 3 6" xfId="14268" xr:uid="{6DA2CD00-460D-498A-891F-4202E26F6968}"/>
    <cellStyle name="Calculation 2 2 3 2 3 2 3 7" xfId="15997" xr:uid="{E43CEF82-F81D-4F21-9726-7243CD365F4C}"/>
    <cellStyle name="Calculation 2 2 3 2 3 2 3 8" xfId="17675" xr:uid="{E44DA9F9-9B0E-46E5-8FF6-24AF2EFEA7A1}"/>
    <cellStyle name="Calculation 2 2 3 2 3 2 3 9" xfId="19282" xr:uid="{E0A3CDBE-EB1F-4785-A28E-21B530566C18}"/>
    <cellStyle name="Calculation 2 2 3 2 3 2 4" xfId="5155" xr:uid="{FF6EBD6E-C657-4855-A7EC-AF034BA87A9A}"/>
    <cellStyle name="Calculation 2 2 3 2 3 2 4 10" xfId="23553" xr:uid="{C55269A4-926A-428C-902C-9117C652143F}"/>
    <cellStyle name="Calculation 2 2 3 2 3 2 4 2" xfId="10103" xr:uid="{0E75A497-E141-44B4-8CC8-5BD3CB02C096}"/>
    <cellStyle name="Calculation 2 2 3 2 3 2 4 3" xfId="11937" xr:uid="{6A7B4AC4-EED7-4BBB-A661-C70C91234CE9}"/>
    <cellStyle name="Calculation 2 2 3 2 3 2 4 4" xfId="13744" xr:uid="{B53D3440-EB85-4379-B852-5015792D3FEC}"/>
    <cellStyle name="Calculation 2 2 3 2 3 2 4 5" xfId="15505" xr:uid="{3BAEDCA2-C8B2-447A-91AB-6385466B1C63}"/>
    <cellStyle name="Calculation 2 2 3 2 3 2 4 6" xfId="17215" xr:uid="{B8B04AD0-359B-4A4F-B237-4515397B0F98}"/>
    <cellStyle name="Calculation 2 2 3 2 3 2 4 7" xfId="18879" xr:uid="{4167225E-C780-4A93-8C42-2685F03F3B6C}"/>
    <cellStyle name="Calculation 2 2 3 2 3 2 4 8" xfId="20475" xr:uid="{28FF4D18-E8A9-42E9-9D46-DAB65E2C8FCA}"/>
    <cellStyle name="Calculation 2 2 3 2 3 2 4 9" xfId="22027" xr:uid="{DE00A65A-C4CC-4FF9-89FE-9803B03D3637}"/>
    <cellStyle name="Calculation 2 2 3 2 3 2 5" xfId="6287" xr:uid="{B1ACC3B7-1056-4858-A544-681C83956479}"/>
    <cellStyle name="Calculation 2 2 3 2 3 2 6" xfId="7626" xr:uid="{880CE479-2360-4758-8E4C-0A6BA59A5C20}"/>
    <cellStyle name="Calculation 2 2 3 2 3 2 7" xfId="9330" xr:uid="{C5FDD75C-9CB8-46FD-8246-B71CDAFB1FA1}"/>
    <cellStyle name="Calculation 2 2 3 2 3 2 8" xfId="11174" xr:uid="{26577F4B-D50E-478D-80B1-B0613D698FF0}"/>
    <cellStyle name="Calculation 2 2 3 2 3 2 9" xfId="12981" xr:uid="{8CEC3E40-EE2D-46E2-8E23-8098AD33BA42}"/>
    <cellStyle name="Calculation 2 2 3 2 3 3" xfId="845" xr:uid="{5326235A-8823-484F-AC3D-76AA9E586276}"/>
    <cellStyle name="Calculation 2 2 3 2 3 3 10" xfId="8079" xr:uid="{CE14ABDB-C6C6-4689-A800-667B4D6A6A87}"/>
    <cellStyle name="Calculation 2 2 3 2 3 3 11" xfId="16194" xr:uid="{6A0D8B14-B7F5-441C-89A4-4EF21942CF38}"/>
    <cellStyle name="Calculation 2 2 3 2 3 3 12" xfId="8088" xr:uid="{D7E55E22-3BF3-447B-8C98-29FB26DED9A6}"/>
    <cellStyle name="Calculation 2 2 3 2 3 3 13" xfId="10572" xr:uid="{A374EAA4-82E5-4A38-9572-2BD0BF87C3C2}"/>
    <cellStyle name="Calculation 2 2 3 2 3 3 2" xfId="846" xr:uid="{2A3729DB-A275-478B-9D90-CA6380C147B4}"/>
    <cellStyle name="Calculation 2 2 3 2 3 3 2 10" xfId="17369" xr:uid="{90D671A1-B9B7-436B-9069-70B9BBDD7125}"/>
    <cellStyle name="Calculation 2 2 3 2 3 3 2 11" xfId="19020" xr:uid="{7C939B4E-6DB9-4138-B0D0-FF13779BDA03}"/>
    <cellStyle name="Calculation 2 2 3 2 3 3 2 12" xfId="12360" xr:uid="{27C82113-6E7B-40DA-ADFD-6A18951610F3}"/>
    <cellStyle name="Calculation 2 2 3 2 3 3 2 2" xfId="3841" xr:uid="{BB5489CB-BE49-4552-B96D-74CB7247AFC1}"/>
    <cellStyle name="Calculation 2 2 3 2 3 3 2 2 10" xfId="20858" xr:uid="{14597BE1-4B87-4383-B150-AE5C1AAD7BFA}"/>
    <cellStyle name="Calculation 2 2 3 2 3 3 2 2 11" xfId="22384" xr:uid="{0C961E81-B245-464F-BDCE-357762ABD5A2}"/>
    <cellStyle name="Calculation 2 2 3 2 3 3 2 2 2" xfId="4601" xr:uid="{7320984B-B625-4A4F-89AD-6B268D42430F}"/>
    <cellStyle name="Calculation 2 2 3 2 3 3 2 2 2 10" xfId="23001" xr:uid="{13E13BEC-99C5-4B13-93E3-62813ACC63EC}"/>
    <cellStyle name="Calculation 2 2 3 2 3 3 2 2 2 2" xfId="9550" xr:uid="{A5B651CA-9440-4878-BE13-F0205DD3B5B2}"/>
    <cellStyle name="Calculation 2 2 3 2 3 3 2 2 2 3" xfId="11385" xr:uid="{8A05F243-DA30-4E45-86F0-50319F11BDFF}"/>
    <cellStyle name="Calculation 2 2 3 2 3 3 2 2 2 4" xfId="13192" xr:uid="{1B47431C-E7FA-4128-9D30-D41A7FC83653}"/>
    <cellStyle name="Calculation 2 2 3 2 3 3 2 2 2 5" xfId="14953" xr:uid="{45C39608-EAA3-4377-B13E-DFB46684A8B0}"/>
    <cellStyle name="Calculation 2 2 3 2 3 3 2 2 2 6" xfId="16663" xr:uid="{D3AACAA8-A110-4FE8-B545-BE1DEEBD9F0B}"/>
    <cellStyle name="Calculation 2 2 3 2 3 3 2 2 2 7" xfId="18327" xr:uid="{2B0D6616-024B-4D41-9FCB-7B0CBA7BEC4F}"/>
    <cellStyle name="Calculation 2 2 3 2 3 3 2 2 2 8" xfId="19923" xr:uid="{17411EFB-057A-4D4E-B92A-207171F5A7A1}"/>
    <cellStyle name="Calculation 2 2 3 2 3 3 2 2 2 9" xfId="21475" xr:uid="{815ED169-EEDC-4315-BEE6-ECAE582D6213}"/>
    <cellStyle name="Calculation 2 2 3 2 3 3 2 2 3" xfId="8832" xr:uid="{4032365D-7C55-4486-8516-F8FF7FFEAC48}"/>
    <cellStyle name="Calculation 2 2 3 2 3 3 2 2 4" xfId="10689" xr:uid="{9C0F93D8-E78E-4312-B94F-2F647B6A7B76}"/>
    <cellStyle name="Calculation 2 2 3 2 3 3 2 2 5" xfId="12500" xr:uid="{BCB9DEFC-AB2D-4FBA-ADBA-49BDCE8ED5D5}"/>
    <cellStyle name="Calculation 2 2 3 2 3 3 2 2 6" xfId="14271" xr:uid="{A9223B26-E85C-4B68-91EB-05CC1C8D9ACF}"/>
    <cellStyle name="Calculation 2 2 3 2 3 3 2 2 7" xfId="16000" xr:uid="{CD2DE63D-0BA9-4FE0-BFAF-E2CAF64936CB}"/>
    <cellStyle name="Calculation 2 2 3 2 3 3 2 2 8" xfId="17678" xr:uid="{7741F0A8-FBAF-41C6-B92E-8075BE35558D}"/>
    <cellStyle name="Calculation 2 2 3 2 3 3 2 2 9" xfId="19285" xr:uid="{6673CB6F-17F4-4FF4-9C20-B6AB8B3E2169}"/>
    <cellStyle name="Calculation 2 2 3 2 3 3 2 3" xfId="4926" xr:uid="{4285A598-BF6E-4F11-9590-7C9B311FA3CD}"/>
    <cellStyle name="Calculation 2 2 3 2 3 3 2 3 10" xfId="23325" xr:uid="{01D45A40-A523-4047-9B5A-E470DD2055E2}"/>
    <cellStyle name="Calculation 2 2 3 2 3 3 2 3 2" xfId="9874" xr:uid="{B28D49D4-C34A-465B-A05E-58F4F2E63B5A}"/>
    <cellStyle name="Calculation 2 2 3 2 3 3 2 3 3" xfId="11709" xr:uid="{B0F92337-C4C7-4726-A4F9-DF64E034C315}"/>
    <cellStyle name="Calculation 2 2 3 2 3 3 2 3 4" xfId="13516" xr:uid="{D65A7EC4-A0D0-4928-BFEC-9B965AA907E9}"/>
    <cellStyle name="Calculation 2 2 3 2 3 3 2 3 5" xfId="15277" xr:uid="{90BC9DE0-5EF9-4EAD-819D-4DBC1A1E1B66}"/>
    <cellStyle name="Calculation 2 2 3 2 3 3 2 3 6" xfId="16987" xr:uid="{0A343E85-EF36-482C-81D0-448D4078A97D}"/>
    <cellStyle name="Calculation 2 2 3 2 3 3 2 3 7" xfId="18651" xr:uid="{1BBA0861-6C7D-443B-9D9F-3A02157ACAAF}"/>
    <cellStyle name="Calculation 2 2 3 2 3 3 2 3 8" xfId="20247" xr:uid="{13E04E9D-62E6-41FE-BC00-2D6F256808BB}"/>
    <cellStyle name="Calculation 2 2 3 2 3 3 2 3 9" xfId="21799" xr:uid="{E44D3F1F-9182-48C1-A77A-EB4D726C4E00}"/>
    <cellStyle name="Calculation 2 2 3 2 3 3 2 4" xfId="6290" xr:uid="{C2CA7902-2156-4FFF-85EE-F78BF58C0334}"/>
    <cellStyle name="Calculation 2 2 3 2 3 3 2 5" xfId="8518" xr:uid="{6A358D96-5014-40E3-BE40-79F6A3D60FAF}"/>
    <cellStyle name="Calculation 2 2 3 2 3 3 2 6" xfId="8589" xr:uid="{F45A731E-5E45-4CF0-9036-BA8CC4C23350}"/>
    <cellStyle name="Calculation 2 2 3 2 3 3 2 7" xfId="8654" xr:uid="{FE83FAC4-A877-4C8D-8C76-D83D9449C092}"/>
    <cellStyle name="Calculation 2 2 3 2 3 3 2 8" xfId="5719" xr:uid="{DBE4F58B-2631-4277-A6A4-720140FD60FF}"/>
    <cellStyle name="Calculation 2 2 3 2 3 3 2 9" xfId="8581" xr:uid="{ED1DB627-6BFC-4008-B6EC-3E5BEB102C6B}"/>
    <cellStyle name="Calculation 2 2 3 2 3 3 3" xfId="3840" xr:uid="{CB810ECA-D08B-476B-A3D9-796CA552DEE6}"/>
    <cellStyle name="Calculation 2 2 3 2 3 3 3 10" xfId="20857" xr:uid="{ADFF1090-E19F-4046-9679-C64408643B8B}"/>
    <cellStyle name="Calculation 2 2 3 2 3 3 3 11" xfId="22383" xr:uid="{EB18E46D-F6D4-4B82-90DA-D122780A647D}"/>
    <cellStyle name="Calculation 2 2 3 2 3 3 3 2" xfId="4602" xr:uid="{F641141A-5A1B-4D32-8918-886BB7BDC8B0}"/>
    <cellStyle name="Calculation 2 2 3 2 3 3 3 2 10" xfId="23002" xr:uid="{DD87D6C7-2C52-4AD0-8EC6-BB1262345DAA}"/>
    <cellStyle name="Calculation 2 2 3 2 3 3 3 2 2" xfId="9551" xr:uid="{67D2AE33-3D91-42CA-8BD7-F2766622803E}"/>
    <cellStyle name="Calculation 2 2 3 2 3 3 3 2 3" xfId="11386" xr:uid="{C8EA80CF-18E8-4864-A516-9F321C4E5FC4}"/>
    <cellStyle name="Calculation 2 2 3 2 3 3 3 2 4" xfId="13193" xr:uid="{24F748EF-1F5C-4970-A669-45492ED364A9}"/>
    <cellStyle name="Calculation 2 2 3 2 3 3 3 2 5" xfId="14954" xr:uid="{3FA08323-54E4-4844-B98D-5EE88BBD4811}"/>
    <cellStyle name="Calculation 2 2 3 2 3 3 3 2 6" xfId="16664" xr:uid="{59C38275-4C1E-400A-A6F1-4E8ADC23A47D}"/>
    <cellStyle name="Calculation 2 2 3 2 3 3 3 2 7" xfId="18328" xr:uid="{2A8C6EBB-E8D0-4443-949E-195BC46FD9D6}"/>
    <cellStyle name="Calculation 2 2 3 2 3 3 3 2 8" xfId="19924" xr:uid="{ED37855C-CE2D-40BE-94D7-3E1AAA662376}"/>
    <cellStyle name="Calculation 2 2 3 2 3 3 3 2 9" xfId="21476" xr:uid="{DA8D16E9-1B4E-4B11-BEDE-2FE68C488A9C}"/>
    <cellStyle name="Calculation 2 2 3 2 3 3 3 3" xfId="8831" xr:uid="{3F2AFD63-1188-4FE7-854B-D2D207982E86}"/>
    <cellStyle name="Calculation 2 2 3 2 3 3 3 4" xfId="10688" xr:uid="{516CAC4D-8E78-4E93-A51D-6D96B89C12BF}"/>
    <cellStyle name="Calculation 2 2 3 2 3 3 3 5" xfId="12499" xr:uid="{E74DEDB4-5B8D-4040-8683-83CA7616ED5B}"/>
    <cellStyle name="Calculation 2 2 3 2 3 3 3 6" xfId="14270" xr:uid="{C932AFDC-BE54-4B5C-A8E9-B7FA6E36F5AE}"/>
    <cellStyle name="Calculation 2 2 3 2 3 3 3 7" xfId="15999" xr:uid="{36BB154D-5B78-486E-A061-F2DC617C0F66}"/>
    <cellStyle name="Calculation 2 2 3 2 3 3 3 8" xfId="17677" xr:uid="{A46BBF3A-5D42-4F26-A330-54AFD96134BD}"/>
    <cellStyle name="Calculation 2 2 3 2 3 3 3 9" xfId="19284" xr:uid="{D6B43B62-7DFE-4F55-89DF-E3BBC58B8A90}"/>
    <cellStyle name="Calculation 2 2 3 2 3 3 4" xfId="4927" xr:uid="{A0CDA150-138F-4E54-ACBE-81E2C2FC802D}"/>
    <cellStyle name="Calculation 2 2 3 2 3 3 4 10" xfId="23326" xr:uid="{94F73F51-EF35-4B32-A375-6608D4C613CA}"/>
    <cellStyle name="Calculation 2 2 3 2 3 3 4 2" xfId="9875" xr:uid="{EB2415F1-E00A-4311-91D3-DB66EE928E47}"/>
    <cellStyle name="Calculation 2 2 3 2 3 3 4 3" xfId="11710" xr:uid="{46E6636A-D069-4354-9DD2-7D0BB377ACB3}"/>
    <cellStyle name="Calculation 2 2 3 2 3 3 4 4" xfId="13517" xr:uid="{056AF085-02EB-4F3A-B4D7-6B337F460467}"/>
    <cellStyle name="Calculation 2 2 3 2 3 3 4 5" xfId="15278" xr:uid="{620FF94D-8399-4655-A4F0-4FC6808BAD69}"/>
    <cellStyle name="Calculation 2 2 3 2 3 3 4 6" xfId="16988" xr:uid="{81B553A1-94A1-4E52-AAB0-B302B10D2D47}"/>
    <cellStyle name="Calculation 2 2 3 2 3 3 4 7" xfId="18652" xr:uid="{168D31AA-C651-4FB9-B9EE-BEC684343DF0}"/>
    <cellStyle name="Calculation 2 2 3 2 3 3 4 8" xfId="20248" xr:uid="{F6EC7CB4-7C54-4529-BB95-777F68107C62}"/>
    <cellStyle name="Calculation 2 2 3 2 3 3 4 9" xfId="21800" xr:uid="{6EB804BD-802A-48F2-95C8-4507848842F1}"/>
    <cellStyle name="Calculation 2 2 3 2 3 3 5" xfId="6289" xr:uid="{ED0A17BA-6116-4BF0-9B0B-D92AD866C241}"/>
    <cellStyle name="Calculation 2 2 3 2 3 3 6" xfId="8517" xr:uid="{1582582C-89AF-4CDA-848D-F610DF19C463}"/>
    <cellStyle name="Calculation 2 2 3 2 3 3 7" xfId="8649" xr:uid="{3062E237-0249-4BE9-AFAE-749FE40607A8}"/>
    <cellStyle name="Calculation 2 2 3 2 3 3 8" xfId="8021" xr:uid="{371720D7-5A9F-4AA4-8988-BBFC42702308}"/>
    <cellStyle name="Calculation 2 2 3 2 3 3 9" xfId="8091" xr:uid="{0188D602-A103-4662-A659-241497D976DC}"/>
    <cellStyle name="Calculation 2 2 3 2 3 4" xfId="3837" xr:uid="{B4BB57A3-0676-4A2A-84EC-C61CCF4D32BF}"/>
    <cellStyle name="Calculation 2 2 3 2 3 4 10" xfId="20854" xr:uid="{DD57FC5E-763D-4FEB-A93B-C11CFD02A75F}"/>
    <cellStyle name="Calculation 2 2 3 2 3 4 11" xfId="22380" xr:uid="{E6075DE1-ACAA-4926-97B2-446A72583EDD}"/>
    <cellStyle name="Calculation 2 2 3 2 3 4 2" xfId="4604" xr:uid="{0EB726E3-261B-4AB5-9566-67444BB9FB61}"/>
    <cellStyle name="Calculation 2 2 3 2 3 4 2 10" xfId="23004" xr:uid="{31D9E34C-DCFF-4210-9102-BB462146C2BC}"/>
    <cellStyle name="Calculation 2 2 3 2 3 4 2 2" xfId="9553" xr:uid="{ED74E09F-7867-448E-B1CC-199C625DA45B}"/>
    <cellStyle name="Calculation 2 2 3 2 3 4 2 3" xfId="11388" xr:uid="{CD07FD3D-5A3D-4C1B-8D7A-491F38556FE3}"/>
    <cellStyle name="Calculation 2 2 3 2 3 4 2 4" xfId="13195" xr:uid="{FFD72D68-621A-44F1-BEB4-C3735AD06B3A}"/>
    <cellStyle name="Calculation 2 2 3 2 3 4 2 5" xfId="14956" xr:uid="{28790CFE-189E-4601-B628-C1C981D49936}"/>
    <cellStyle name="Calculation 2 2 3 2 3 4 2 6" xfId="16666" xr:uid="{71ED6BB2-4248-4E8A-A45B-6C31BA29F616}"/>
    <cellStyle name="Calculation 2 2 3 2 3 4 2 7" xfId="18330" xr:uid="{D302F625-5BD9-4E28-B18F-652C92E34F1E}"/>
    <cellStyle name="Calculation 2 2 3 2 3 4 2 8" xfId="19926" xr:uid="{63E7E582-414F-484E-9E2F-FF292FE4D493}"/>
    <cellStyle name="Calculation 2 2 3 2 3 4 2 9" xfId="21478" xr:uid="{E30198C8-1979-4C92-966C-D79CF428D881}"/>
    <cellStyle name="Calculation 2 2 3 2 3 4 3" xfId="8828" xr:uid="{B590CFB7-9759-4FB6-A976-666517FF5C0D}"/>
    <cellStyle name="Calculation 2 2 3 2 3 4 4" xfId="10685" xr:uid="{47E0AB29-0B8C-4DC6-A14F-DE91E868A390}"/>
    <cellStyle name="Calculation 2 2 3 2 3 4 5" xfId="12496" xr:uid="{9CEE44BB-3AF7-49B6-9B44-C15A5E4504F8}"/>
    <cellStyle name="Calculation 2 2 3 2 3 4 6" xfId="14267" xr:uid="{B6AE5EC1-EE3A-421B-BD2C-D40C68359FA2}"/>
    <cellStyle name="Calculation 2 2 3 2 3 4 7" xfId="15996" xr:uid="{CD72D133-42F7-44CC-A3E3-252A62A3CC96}"/>
    <cellStyle name="Calculation 2 2 3 2 3 4 8" xfId="17674" xr:uid="{E7F8E4E3-DF7B-4DE3-B5E4-09341F712ADF}"/>
    <cellStyle name="Calculation 2 2 3 2 3 4 9" xfId="19281" xr:uid="{7229BFA0-6A2E-4D57-AEC2-3D67E3E48BFD}"/>
    <cellStyle name="Calculation 2 2 3 2 3 5" xfId="5154" xr:uid="{E590740F-76D7-4C05-B34D-32F5F80E4B2F}"/>
    <cellStyle name="Calculation 2 2 3 2 3 5 10" xfId="23552" xr:uid="{D455C001-5A79-4CB7-AD3E-68FC645056C4}"/>
    <cellStyle name="Calculation 2 2 3 2 3 5 2" xfId="10102" xr:uid="{70E9457C-0BEA-44E1-97B7-347C6690AA58}"/>
    <cellStyle name="Calculation 2 2 3 2 3 5 3" xfId="11936" xr:uid="{C1B78193-A8F8-4E3C-818C-BE325CD7EB7C}"/>
    <cellStyle name="Calculation 2 2 3 2 3 5 4" xfId="13743" xr:uid="{92E25C64-DA2B-4AC7-972F-447A2F07B037}"/>
    <cellStyle name="Calculation 2 2 3 2 3 5 5" xfId="15504" xr:uid="{D02A9E56-E735-418F-B8B2-3C3A6E40381B}"/>
    <cellStyle name="Calculation 2 2 3 2 3 5 6" xfId="17214" xr:uid="{85CC4EA0-788C-4487-8D2D-B59D5C4E7FC2}"/>
    <cellStyle name="Calculation 2 2 3 2 3 5 7" xfId="18878" xr:uid="{3BA44BD0-AA60-4CBA-B8AD-0C42413FADDD}"/>
    <cellStyle name="Calculation 2 2 3 2 3 5 8" xfId="20474" xr:uid="{963DA9BD-4548-462B-9DE9-92C0030135C6}"/>
    <cellStyle name="Calculation 2 2 3 2 3 5 9" xfId="22026" xr:uid="{464DA96D-90EE-4598-A565-A96DC2676B4C}"/>
    <cellStyle name="Calculation 2 2 3 2 3 6" xfId="6286" xr:uid="{FFCE1E76-D785-40DD-B0A9-8F453B3B2409}"/>
    <cellStyle name="Calculation 2 2 3 2 3 7" xfId="8519" xr:uid="{1F2D9A01-AC09-4C33-8DDF-1B14050CCB14}"/>
    <cellStyle name="Calculation 2 2 3 2 3 8" xfId="8646" xr:uid="{87CE821E-B1E8-4335-BDB2-2EE0B73AEE00}"/>
    <cellStyle name="Calculation 2 2 3 2 3 9" xfId="8657" xr:uid="{95A66758-4602-4015-ADCF-048AFC2E2E35}"/>
    <cellStyle name="Calculation 2 2 3 2 4" xfId="847" xr:uid="{5BD78D49-DA1E-4FA2-83FD-B4E2AD73D7C9}"/>
    <cellStyle name="Calculation 2 2 3 2 4 10" xfId="14466" xr:uid="{D3C0D02E-82F4-4160-803A-7A1F226E7692}"/>
    <cellStyle name="Calculation 2 2 3 2 4 11" xfId="8693" xr:uid="{FCCF3F11-9F93-4CBC-ADDB-0B80BB6AEBA2}"/>
    <cellStyle name="Calculation 2 2 3 2 4 12" xfId="10556" xr:uid="{98CC0C8C-C55B-4E43-A8A2-4AF106D4FF12}"/>
    <cellStyle name="Calculation 2 2 3 2 4 13" xfId="20610" xr:uid="{12320FFD-6820-491B-93B1-435B4E195D5B}"/>
    <cellStyle name="Calculation 2 2 3 2 4 2" xfId="848" xr:uid="{55B2CD27-6EC5-440C-BCDF-40C0FB241EA9}"/>
    <cellStyle name="Calculation 2 2 3 2 4 2 10" xfId="15608" xr:uid="{EF4832FE-BFD8-401B-8A83-3A9BD5F0A5E7}"/>
    <cellStyle name="Calculation 2 2 3 2 4 2 11" xfId="13787" xr:uid="{A8F521A1-5A62-4B75-AA55-F2A66E82F2E8}"/>
    <cellStyle name="Calculation 2 2 3 2 4 2 12" xfId="15946" xr:uid="{5FA22738-8EBD-4146-B6F5-AED71F3F05DD}"/>
    <cellStyle name="Calculation 2 2 3 2 4 2 2" xfId="3843" xr:uid="{E602F770-8194-483D-A38B-8DC1E96D67E9}"/>
    <cellStyle name="Calculation 2 2 3 2 4 2 2 10" xfId="20860" xr:uid="{307932BE-1DEB-4EDD-9D27-0A5BF5F737BB}"/>
    <cellStyle name="Calculation 2 2 3 2 4 2 2 11" xfId="22386" xr:uid="{BF97338C-1473-445B-BCCF-F6D5CF94E5D4}"/>
    <cellStyle name="Calculation 2 2 3 2 4 2 2 2" xfId="4599" xr:uid="{1CD38B9E-EAF2-4B03-A931-6EC2B622D735}"/>
    <cellStyle name="Calculation 2 2 3 2 4 2 2 2 10" xfId="22999" xr:uid="{0E320A97-037C-42FB-A73D-1F48D15DAA10}"/>
    <cellStyle name="Calculation 2 2 3 2 4 2 2 2 2" xfId="9548" xr:uid="{1438D3BC-C78C-4455-A68C-51ED36EF81C6}"/>
    <cellStyle name="Calculation 2 2 3 2 4 2 2 2 3" xfId="11383" xr:uid="{C2790A25-4BA6-4565-9001-6EB460E35102}"/>
    <cellStyle name="Calculation 2 2 3 2 4 2 2 2 4" xfId="13190" xr:uid="{536D9E42-CCD2-4A44-8B51-86226DD39F25}"/>
    <cellStyle name="Calculation 2 2 3 2 4 2 2 2 5" xfId="14951" xr:uid="{36334503-10E1-496C-9D29-FB3722EC625F}"/>
    <cellStyle name="Calculation 2 2 3 2 4 2 2 2 6" xfId="16661" xr:uid="{79CB235B-A24B-41EA-9BED-CC2A80313DC3}"/>
    <cellStyle name="Calculation 2 2 3 2 4 2 2 2 7" xfId="18325" xr:uid="{35126E3B-3BDF-4842-9E99-372273196530}"/>
    <cellStyle name="Calculation 2 2 3 2 4 2 2 2 8" xfId="19921" xr:uid="{A2F8B8C2-904F-4ACE-9880-853EAD77AEB1}"/>
    <cellStyle name="Calculation 2 2 3 2 4 2 2 2 9" xfId="21473" xr:uid="{BECC807C-B323-42C6-B9FB-E2E8A0597FAE}"/>
    <cellStyle name="Calculation 2 2 3 2 4 2 2 3" xfId="8834" xr:uid="{4CB56C90-619E-4673-B0AC-0F9CC875FEBA}"/>
    <cellStyle name="Calculation 2 2 3 2 4 2 2 4" xfId="10691" xr:uid="{74927F11-9B49-44B3-951E-9B839CF606C9}"/>
    <cellStyle name="Calculation 2 2 3 2 4 2 2 5" xfId="12502" xr:uid="{BA92D45C-0102-4562-98C1-A570E9A62ADA}"/>
    <cellStyle name="Calculation 2 2 3 2 4 2 2 6" xfId="14273" xr:uid="{D6FE4472-5BA6-4C26-B23A-B0739C475F04}"/>
    <cellStyle name="Calculation 2 2 3 2 4 2 2 7" xfId="16002" xr:uid="{27BF3103-30FE-4C32-AB79-ABFBC85D8229}"/>
    <cellStyle name="Calculation 2 2 3 2 4 2 2 8" xfId="17680" xr:uid="{D08C23A3-3093-471B-A61E-0C08F767CCD1}"/>
    <cellStyle name="Calculation 2 2 3 2 4 2 2 9" xfId="19287" xr:uid="{D46E3722-B056-427C-BDE6-1FB0182B2D42}"/>
    <cellStyle name="Calculation 2 2 3 2 4 2 3" xfId="4925" xr:uid="{EB19692E-2D9C-4DA5-928C-D1698EE76C40}"/>
    <cellStyle name="Calculation 2 2 3 2 4 2 3 10" xfId="23324" xr:uid="{63E2C328-6E5B-47EB-BD2D-613FA7048517}"/>
    <cellStyle name="Calculation 2 2 3 2 4 2 3 2" xfId="9873" xr:uid="{5A85F13F-09B0-4DD7-935A-4B464D1AA6FF}"/>
    <cellStyle name="Calculation 2 2 3 2 4 2 3 3" xfId="11708" xr:uid="{1109B800-B806-4D1B-88EF-86BF59443DF9}"/>
    <cellStyle name="Calculation 2 2 3 2 4 2 3 4" xfId="13515" xr:uid="{B60589F2-3483-45D5-BDD7-B4F1A3020676}"/>
    <cellStyle name="Calculation 2 2 3 2 4 2 3 5" xfId="15276" xr:uid="{F8058D9E-7889-4E7C-9B8F-76200D1ED797}"/>
    <cellStyle name="Calculation 2 2 3 2 4 2 3 6" xfId="16986" xr:uid="{0B8EBEE8-4F6E-4EDD-804E-A35B4DF9A754}"/>
    <cellStyle name="Calculation 2 2 3 2 4 2 3 7" xfId="18650" xr:uid="{6ACE489F-C539-4E04-B634-7D4867368F70}"/>
    <cellStyle name="Calculation 2 2 3 2 4 2 3 8" xfId="20246" xr:uid="{A3D774ED-C29E-4A9D-B210-C84CB7279A7E}"/>
    <cellStyle name="Calculation 2 2 3 2 4 2 3 9" xfId="21798" xr:uid="{41E5D0D4-6829-46B6-BEC2-A5B2FEF8DF5C}"/>
    <cellStyle name="Calculation 2 2 3 2 4 2 4" xfId="6292" xr:uid="{8EAD9D0E-6AD7-4F3B-99C8-D3491FCA2BDF}"/>
    <cellStyle name="Calculation 2 2 3 2 4 2 5" xfId="7623" xr:uid="{649AA061-D106-4CA9-AE0B-5409286B5906}"/>
    <cellStyle name="Calculation 2 2 3 2 4 2 6" xfId="10285" xr:uid="{EFA1889D-383D-4C72-8150-A67709A74E19}"/>
    <cellStyle name="Calculation 2 2 3 2 4 2 7" xfId="12113" xr:uid="{7DECD2BD-774C-4288-9F5D-A6231FE0F40F}"/>
    <cellStyle name="Calculation 2 2 3 2 4 2 8" xfId="13915" xr:uid="{F34ABA39-26EE-4D66-903D-1AFDA2F6F1AB}"/>
    <cellStyle name="Calculation 2 2 3 2 4 2 9" xfId="15668" xr:uid="{7E1DF217-B8A8-44E1-BC98-19DB5467A70A}"/>
    <cellStyle name="Calculation 2 2 3 2 4 3" xfId="3842" xr:uid="{487C4548-E576-4999-A320-E41E45098B70}"/>
    <cellStyle name="Calculation 2 2 3 2 4 3 10" xfId="20859" xr:uid="{E039FCBD-1FC9-4B9A-BECB-E72BF8DE0C9C}"/>
    <cellStyle name="Calculation 2 2 3 2 4 3 11" xfId="22385" xr:uid="{1FCB538D-2821-4CBA-9612-6BC1C5714252}"/>
    <cellStyle name="Calculation 2 2 3 2 4 3 2" xfId="4600" xr:uid="{6BA86BE1-5CD1-4875-86ED-01DF7D3F3CEC}"/>
    <cellStyle name="Calculation 2 2 3 2 4 3 2 10" xfId="23000" xr:uid="{8F3208DC-84C7-4A68-82BF-28281AC2D4B7}"/>
    <cellStyle name="Calculation 2 2 3 2 4 3 2 2" xfId="9549" xr:uid="{796C5B58-BD5D-4DF8-AD02-CD1AEE1C249E}"/>
    <cellStyle name="Calculation 2 2 3 2 4 3 2 3" xfId="11384" xr:uid="{4F076192-CBEB-403A-9CA6-18BDAF20B46E}"/>
    <cellStyle name="Calculation 2 2 3 2 4 3 2 4" xfId="13191" xr:uid="{6D98708B-3798-477E-9329-D88039793ECF}"/>
    <cellStyle name="Calculation 2 2 3 2 4 3 2 5" xfId="14952" xr:uid="{2BBB1F21-D117-45EE-A341-59B92B3DEA76}"/>
    <cellStyle name="Calculation 2 2 3 2 4 3 2 6" xfId="16662" xr:uid="{16087A03-6DE1-4B0C-855A-651453A74A9D}"/>
    <cellStyle name="Calculation 2 2 3 2 4 3 2 7" xfId="18326" xr:uid="{90E832B6-046E-4008-B4BC-E55F546C58AC}"/>
    <cellStyle name="Calculation 2 2 3 2 4 3 2 8" xfId="19922" xr:uid="{7E75CC04-8D26-4BB3-BCED-307ABCCD5FCF}"/>
    <cellStyle name="Calculation 2 2 3 2 4 3 2 9" xfId="21474" xr:uid="{1959B7D8-4B25-4E17-8131-F70DE3AA7597}"/>
    <cellStyle name="Calculation 2 2 3 2 4 3 3" xfId="8833" xr:uid="{54AD9A25-F94E-44A4-8D8D-01DF019D8174}"/>
    <cellStyle name="Calculation 2 2 3 2 4 3 4" xfId="10690" xr:uid="{794A4E7D-4BD0-4716-B8E9-7B1B6074E4FC}"/>
    <cellStyle name="Calculation 2 2 3 2 4 3 5" xfId="12501" xr:uid="{77239D92-4C8C-4AAA-A1B9-012368D25F09}"/>
    <cellStyle name="Calculation 2 2 3 2 4 3 6" xfId="14272" xr:uid="{9E7D0A03-663B-4808-91C0-2877BD03DE8E}"/>
    <cellStyle name="Calculation 2 2 3 2 4 3 7" xfId="16001" xr:uid="{5D1FF12E-0252-4808-8603-27466E775911}"/>
    <cellStyle name="Calculation 2 2 3 2 4 3 8" xfId="17679" xr:uid="{96A70948-A627-4DA9-B6F7-230FAA8C16BE}"/>
    <cellStyle name="Calculation 2 2 3 2 4 3 9" xfId="19286" xr:uid="{961D3F5F-8524-4389-8E1E-96D38E36AD83}"/>
    <cellStyle name="Calculation 2 2 3 2 4 4" xfId="5153" xr:uid="{6F0E4432-4654-466D-8275-D69AF0015679}"/>
    <cellStyle name="Calculation 2 2 3 2 4 4 10" xfId="23551" xr:uid="{DCF2C81F-9469-43D3-AA29-A03D353C46AA}"/>
    <cellStyle name="Calculation 2 2 3 2 4 4 2" xfId="10101" xr:uid="{8ECEA200-F226-4E56-81C9-D3E5835C4C8C}"/>
    <cellStyle name="Calculation 2 2 3 2 4 4 3" xfId="11935" xr:uid="{6B29608B-102B-4FA3-AFA2-2D615471FB34}"/>
    <cellStyle name="Calculation 2 2 3 2 4 4 4" xfId="13742" xr:uid="{205C0765-257E-40DF-A293-FDFB409D0ED9}"/>
    <cellStyle name="Calculation 2 2 3 2 4 4 5" xfId="15503" xr:uid="{BCB11334-10D4-4B50-A255-B07D1E96AD67}"/>
    <cellStyle name="Calculation 2 2 3 2 4 4 6" xfId="17213" xr:uid="{56207C65-7331-419B-AE9A-4B53512D3811}"/>
    <cellStyle name="Calculation 2 2 3 2 4 4 7" xfId="18877" xr:uid="{77EC41A0-D846-4DD0-8525-32626DDA4D35}"/>
    <cellStyle name="Calculation 2 2 3 2 4 4 8" xfId="20473" xr:uid="{1A6E82DE-4E1A-4ED7-9CB8-90B904D67FB1}"/>
    <cellStyle name="Calculation 2 2 3 2 4 4 9" xfId="22025" xr:uid="{299EE66E-C8E1-428D-9720-81FB264F7179}"/>
    <cellStyle name="Calculation 2 2 3 2 4 5" xfId="6291" xr:uid="{413671B5-4290-402F-9A8D-6DFB6ED80CDD}"/>
    <cellStyle name="Calculation 2 2 3 2 4 6" xfId="7624" xr:uid="{DCCD9C55-0DBF-4B58-864C-609B3F3F23B1}"/>
    <cellStyle name="Calculation 2 2 3 2 4 7" xfId="9037" xr:uid="{078441D6-9746-40B7-A26C-FE1FB746FA3E}"/>
    <cellStyle name="Calculation 2 2 3 2 4 8" xfId="10888" xr:uid="{20224663-B80C-4B49-88ED-2507E43307A3}"/>
    <cellStyle name="Calculation 2 2 3 2 4 9" xfId="12698" xr:uid="{AA1F896C-BD80-409D-869E-109FE93B5F33}"/>
    <cellStyle name="Calculation 2 2 3 2 5" xfId="849" xr:uid="{90F34C8B-4869-4260-900E-BFB5368ED8AF}"/>
    <cellStyle name="Calculation 2 2 3 2 5 10" xfId="8643" xr:uid="{6FB98EB9-49EA-408F-AED1-E04B0B8FFE72}"/>
    <cellStyle name="Calculation 2 2 3 2 5 11" xfId="15609" xr:uid="{9F8176EA-E8AA-4C64-9C72-E000E174A131}"/>
    <cellStyle name="Calculation 2 2 3 2 5 12" xfId="15909" xr:uid="{5F8E5ABB-5611-4E75-AF9C-EFFB0CCABEB8}"/>
    <cellStyle name="Calculation 2 2 3 2 5 2" xfId="3844" xr:uid="{E74C8349-8B71-4937-A2DE-6F661C07825A}"/>
    <cellStyle name="Calculation 2 2 3 2 5 2 10" xfId="20861" xr:uid="{E62FB4B6-19A1-4F0D-A5F6-EC02266AC0F2}"/>
    <cellStyle name="Calculation 2 2 3 2 5 2 11" xfId="22387" xr:uid="{B9FCCD13-31D6-4CB0-B955-8F9F41656461}"/>
    <cellStyle name="Calculation 2 2 3 2 5 2 2" xfId="4598" xr:uid="{79EF574F-A2E8-45BE-86CA-C8EE02E7CE29}"/>
    <cellStyle name="Calculation 2 2 3 2 5 2 2 10" xfId="22998" xr:uid="{E9A38B1E-0435-4ECD-9876-8B25213F6344}"/>
    <cellStyle name="Calculation 2 2 3 2 5 2 2 2" xfId="9547" xr:uid="{E046ED88-57C0-46B2-8622-2FB5569A1419}"/>
    <cellStyle name="Calculation 2 2 3 2 5 2 2 3" xfId="11382" xr:uid="{9D0433BD-34FE-49AB-96A2-0513DB5B4D01}"/>
    <cellStyle name="Calculation 2 2 3 2 5 2 2 4" xfId="13189" xr:uid="{0D0E0E20-CE8C-4062-8A10-A20BFC8EBDB2}"/>
    <cellStyle name="Calculation 2 2 3 2 5 2 2 5" xfId="14950" xr:uid="{03A454EB-9CA9-420E-A05D-4E3B0B9AA727}"/>
    <cellStyle name="Calculation 2 2 3 2 5 2 2 6" xfId="16660" xr:uid="{4FFAB67B-2BAC-42D4-BC84-C6073A7718BD}"/>
    <cellStyle name="Calculation 2 2 3 2 5 2 2 7" xfId="18324" xr:uid="{795F91C5-41F7-489C-A7B8-D47315684A38}"/>
    <cellStyle name="Calculation 2 2 3 2 5 2 2 8" xfId="19920" xr:uid="{7CCF3EC1-2537-4964-9306-3E5E47C96485}"/>
    <cellStyle name="Calculation 2 2 3 2 5 2 2 9" xfId="21472" xr:uid="{D2CE8609-2A5C-47C2-B6E1-5E4CA5B89609}"/>
    <cellStyle name="Calculation 2 2 3 2 5 2 3" xfId="8835" xr:uid="{DEEE3F29-F94B-4E9B-83C5-C7B15C690AA7}"/>
    <cellStyle name="Calculation 2 2 3 2 5 2 4" xfId="10692" xr:uid="{BB45BA94-5E86-4B15-B02E-083EEE701D4D}"/>
    <cellStyle name="Calculation 2 2 3 2 5 2 5" xfId="12503" xr:uid="{3A07075C-1BF1-461F-BB12-49B1655E7385}"/>
    <cellStyle name="Calculation 2 2 3 2 5 2 6" xfId="14274" xr:uid="{35D2B960-A684-443E-82F2-DC62913D5D29}"/>
    <cellStyle name="Calculation 2 2 3 2 5 2 7" xfId="16003" xr:uid="{CA77C946-971C-448F-9631-3941EA303D1F}"/>
    <cellStyle name="Calculation 2 2 3 2 5 2 8" xfId="17681" xr:uid="{9806DC6B-B54E-484D-8FDA-884D8625B8D9}"/>
    <cellStyle name="Calculation 2 2 3 2 5 2 9" xfId="19288" xr:uid="{12F988C0-46AA-4284-89B1-ADAD57ED8EFC}"/>
    <cellStyle name="Calculation 2 2 3 2 5 3" xfId="5152" xr:uid="{8B03C641-8C40-4A7B-8556-C12187449A73}"/>
    <cellStyle name="Calculation 2 2 3 2 5 3 10" xfId="23550" xr:uid="{C3177783-509B-4C16-8A42-1B3B69698367}"/>
    <cellStyle name="Calculation 2 2 3 2 5 3 2" xfId="10100" xr:uid="{D825EA16-0B0C-4069-AC86-151A303CC039}"/>
    <cellStyle name="Calculation 2 2 3 2 5 3 3" xfId="11934" xr:uid="{5C75C54A-6D3F-4B9A-A928-D0D85DDF08C9}"/>
    <cellStyle name="Calculation 2 2 3 2 5 3 4" xfId="13741" xr:uid="{5D425690-509F-488B-BA36-E5278D93E87A}"/>
    <cellStyle name="Calculation 2 2 3 2 5 3 5" xfId="15502" xr:uid="{FE0116EA-A04C-463F-A842-4DB0FD80B645}"/>
    <cellStyle name="Calculation 2 2 3 2 5 3 6" xfId="17212" xr:uid="{059846C7-6F32-4FB5-A7BE-8331E84371C3}"/>
    <cellStyle name="Calculation 2 2 3 2 5 3 7" xfId="18876" xr:uid="{58578890-16C1-4DCE-A357-1171414B827F}"/>
    <cellStyle name="Calculation 2 2 3 2 5 3 8" xfId="20472" xr:uid="{7B8FF4E2-3623-465C-B311-52ED107479C7}"/>
    <cellStyle name="Calculation 2 2 3 2 5 3 9" xfId="22024" xr:uid="{10947555-5D56-4F94-88E3-9F328AA17A1A}"/>
    <cellStyle name="Calculation 2 2 3 2 5 4" xfId="6293" xr:uid="{DD825711-7B8A-4DFF-A72D-6E108412DA97}"/>
    <cellStyle name="Calculation 2 2 3 2 5 5" xfId="8516" xr:uid="{9F0EC30C-CE6E-42FB-96BC-45E6E7399AB5}"/>
    <cellStyle name="Calculation 2 2 3 2 5 6" xfId="5776" xr:uid="{710400F5-3252-46B7-8605-03BEED8ADFA4}"/>
    <cellStyle name="Calculation 2 2 3 2 5 7" xfId="7912" xr:uid="{0D3A13B4-CBDE-4851-B236-1BE5C439FF2F}"/>
    <cellStyle name="Calculation 2 2 3 2 5 8" xfId="6253" xr:uid="{ADF1CBD4-DB66-46C0-9570-97960C414F23}"/>
    <cellStyle name="Calculation 2 2 3 2 5 9" xfId="7646" xr:uid="{6EF51D83-FD85-4AAB-90ED-D091AA7776D9}"/>
    <cellStyle name="Calculation 2 2 3 2 6" xfId="3832" xr:uid="{8D235EA4-B08A-47D5-B91C-CEF744D18AF0}"/>
    <cellStyle name="Calculation 2 2 3 2 6 10" xfId="20849" xr:uid="{A6FBCFEA-B2F3-441C-AAEE-628A1D6CF595}"/>
    <cellStyle name="Calculation 2 2 3 2 6 11" xfId="22375" xr:uid="{4C8CE2D4-49E9-4E12-ADCD-D5D599DCDA2E}"/>
    <cellStyle name="Calculation 2 2 3 2 6 2" xfId="5014" xr:uid="{048E33CD-C68A-477A-86B4-E1251DEBB819}"/>
    <cellStyle name="Calculation 2 2 3 2 6 2 10" xfId="23412" xr:uid="{AA55CB17-25BD-4625-9906-6E653885B22B}"/>
    <cellStyle name="Calculation 2 2 3 2 6 2 2" xfId="9962" xr:uid="{4488DA64-341A-42A7-9F0D-DF288870116D}"/>
    <cellStyle name="Calculation 2 2 3 2 6 2 3" xfId="11796" xr:uid="{4DA00098-FA9B-4145-B6F6-3E348C85CA79}"/>
    <cellStyle name="Calculation 2 2 3 2 6 2 4" xfId="13603" xr:uid="{EEADE112-6CB4-4231-88CF-4CF116FAC063}"/>
    <cellStyle name="Calculation 2 2 3 2 6 2 5" xfId="15364" xr:uid="{A025BE8A-E4E6-4D08-8551-FFE24977D1A8}"/>
    <cellStyle name="Calculation 2 2 3 2 6 2 6" xfId="17074" xr:uid="{AEFCBA66-0E61-4243-8079-A14FEF2D94C5}"/>
    <cellStyle name="Calculation 2 2 3 2 6 2 7" xfId="18738" xr:uid="{F1BFD713-4B29-45D7-92E8-B41BA0FBF8F2}"/>
    <cellStyle name="Calculation 2 2 3 2 6 2 8" xfId="20334" xr:uid="{03C92284-91B6-4D55-9637-0B91DF32FDE3}"/>
    <cellStyle name="Calculation 2 2 3 2 6 2 9" xfId="21886" xr:uid="{9A0E5533-7892-4CF8-B7ED-DC8A50813CD6}"/>
    <cellStyle name="Calculation 2 2 3 2 6 3" xfId="8823" xr:uid="{E9AC2891-46A8-4CB3-8E2C-ED83ECDA667C}"/>
    <cellStyle name="Calculation 2 2 3 2 6 4" xfId="10680" xr:uid="{76B89EEA-206E-4ED7-874D-98F74627F5A5}"/>
    <cellStyle name="Calculation 2 2 3 2 6 5" xfId="12491" xr:uid="{DDE05017-2B99-4EEC-AA6C-8920688E7C9F}"/>
    <cellStyle name="Calculation 2 2 3 2 6 6" xfId="14262" xr:uid="{6DD636E7-F77C-4788-8859-C574F69FC466}"/>
    <cellStyle name="Calculation 2 2 3 2 6 7" xfId="15991" xr:uid="{A347BB6B-AC2F-4C17-A01A-995BB678EFF6}"/>
    <cellStyle name="Calculation 2 2 3 2 6 8" xfId="17669" xr:uid="{F42F3D20-8782-413B-A459-DBF094AC594C}"/>
    <cellStyle name="Calculation 2 2 3 2 6 9" xfId="19276" xr:uid="{79C1D2D9-E117-4272-9B34-E32615727737}"/>
    <cellStyle name="Calculation 2 2 3 2 7" xfId="5157" xr:uid="{82816992-47B3-40A1-9633-770E2AC3D5FA}"/>
    <cellStyle name="Calculation 2 2 3 2 7 10" xfId="23555" xr:uid="{55937725-DFC9-4260-BD5A-6C75FDC5E66C}"/>
    <cellStyle name="Calculation 2 2 3 2 7 2" xfId="10105" xr:uid="{65FC0514-297F-4535-A085-7B1E65FD76B8}"/>
    <cellStyle name="Calculation 2 2 3 2 7 3" xfId="11939" xr:uid="{F278A2E3-A5B5-42D8-86B3-5C92AF8055C3}"/>
    <cellStyle name="Calculation 2 2 3 2 7 4" xfId="13746" xr:uid="{ABF275E7-CA4B-4ED3-9D1D-FF437D1732AA}"/>
    <cellStyle name="Calculation 2 2 3 2 7 5" xfId="15507" xr:uid="{5488678F-53F1-46C7-9275-F81016E68D77}"/>
    <cellStyle name="Calculation 2 2 3 2 7 6" xfId="17217" xr:uid="{B590E8EA-85C9-41B4-BDAC-FD61F3195C63}"/>
    <cellStyle name="Calculation 2 2 3 2 7 7" xfId="18881" xr:uid="{3DD3A2F1-7E54-4EBA-AF0E-E76757F36CC9}"/>
    <cellStyle name="Calculation 2 2 3 2 7 8" xfId="20477" xr:uid="{C959A2AE-E3DB-4626-95C1-8686955D49E4}"/>
    <cellStyle name="Calculation 2 2 3 2 7 9" xfId="22029" xr:uid="{10771F03-E15E-4614-9280-82C0F1299221}"/>
    <cellStyle name="Calculation 2 2 3 2 8" xfId="6281" xr:uid="{08369C9B-1A73-419F-8DAD-03D32CBD3B06}"/>
    <cellStyle name="Calculation 2 2 3 2 9" xfId="7630" xr:uid="{99FBDC2D-DD1C-4EF4-9A8D-B192D9723D57}"/>
    <cellStyle name="Calculation 2 2 3 3" xfId="850" xr:uid="{120B6EAB-8CAD-46B9-99D2-58C73A8846EB}"/>
    <cellStyle name="Calculation 2 2 3 3 10" xfId="7985" xr:uid="{C5B004BA-FA9C-4BC0-A34F-897E72D49788}"/>
    <cellStyle name="Calculation 2 2 3 3 11" xfId="6197" xr:uid="{08C64D98-4952-4F3B-B56D-53E19712C394}"/>
    <cellStyle name="Calculation 2 2 3 3 12" xfId="13018" xr:uid="{7A4480F0-6906-4BC0-A077-6E013CBB921D}"/>
    <cellStyle name="Calculation 2 2 3 3 13" xfId="12979" xr:uid="{45FC0A35-753E-43F8-A76F-25A78E6BCF01}"/>
    <cellStyle name="Calculation 2 2 3 3 14" xfId="19739" xr:uid="{713BB997-3BCD-42A8-AB7A-89A021F7F293}"/>
    <cellStyle name="Calculation 2 2 3 3 2" xfId="851" xr:uid="{0909B391-D1C8-4D00-97D9-651BD3D90955}"/>
    <cellStyle name="Calculation 2 2 3 3 2 10" xfId="6104" xr:uid="{C3BF93B2-5A9C-4702-8E53-4FA0D0144800}"/>
    <cellStyle name="Calculation 2 2 3 3 2 11" xfId="16471" xr:uid="{6C4AF3FA-8485-4BAD-AD55-AA16EB22F08C}"/>
    <cellStyle name="Calculation 2 2 3 3 2 12" xfId="8717" xr:uid="{431B80A4-EE1F-4AEF-8B0A-772943F45218}"/>
    <cellStyle name="Calculation 2 2 3 3 2 13" xfId="13996" xr:uid="{80441766-42A9-4803-BBCA-44D1B9F712A0}"/>
    <cellStyle name="Calculation 2 2 3 3 2 2" xfId="852" xr:uid="{DDC5BB07-3539-458E-AF73-96CE70F358DD}"/>
    <cellStyle name="Calculation 2 2 3 3 2 2 10" xfId="14220" xr:uid="{BF6984A6-FC71-4BBF-AB16-DDE3B52EF879}"/>
    <cellStyle name="Calculation 2 2 3 3 2 2 11" xfId="18136" xr:uid="{C4288CCD-A234-4628-B203-B85EA1D87F7C}"/>
    <cellStyle name="Calculation 2 2 3 3 2 2 12" xfId="20640" xr:uid="{EEA7EDBA-4489-4F55-908B-89BED7230108}"/>
    <cellStyle name="Calculation 2 2 3 3 2 2 2" xfId="3847" xr:uid="{04F09CD8-F013-4273-A6CD-96706AE3A021}"/>
    <cellStyle name="Calculation 2 2 3 3 2 2 2 10" xfId="20864" xr:uid="{61F7E80E-067D-474C-AE9B-8341C6A8E439}"/>
    <cellStyle name="Calculation 2 2 3 3 2 2 2 11" xfId="22390" xr:uid="{1876E3BA-0C44-48FC-B5BF-496F4EA7BE48}"/>
    <cellStyle name="Calculation 2 2 3 3 2 2 2 2" xfId="4596" xr:uid="{F33F617F-6989-4EC2-AFFF-43F11FD49946}"/>
    <cellStyle name="Calculation 2 2 3 3 2 2 2 2 10" xfId="22996" xr:uid="{854E6FEB-45EE-4272-8F6C-2F558A0ABCE0}"/>
    <cellStyle name="Calculation 2 2 3 3 2 2 2 2 2" xfId="9545" xr:uid="{3289CA40-5D72-4E8F-B80F-23D789076F59}"/>
    <cellStyle name="Calculation 2 2 3 3 2 2 2 2 3" xfId="11380" xr:uid="{35180739-263C-44FD-9EF0-0560615908AC}"/>
    <cellStyle name="Calculation 2 2 3 3 2 2 2 2 4" xfId="13187" xr:uid="{EBC93E95-4BCA-4F62-8A90-F2B3184DE452}"/>
    <cellStyle name="Calculation 2 2 3 3 2 2 2 2 5" xfId="14948" xr:uid="{71B2C0B0-E493-4B42-89C1-6AA3A3FF27F2}"/>
    <cellStyle name="Calculation 2 2 3 3 2 2 2 2 6" xfId="16658" xr:uid="{C57B33E3-ABE6-4D7D-BA17-007EA479B5EC}"/>
    <cellStyle name="Calculation 2 2 3 3 2 2 2 2 7" xfId="18322" xr:uid="{F893CC66-C003-4DEE-9737-3AD43D15FB25}"/>
    <cellStyle name="Calculation 2 2 3 3 2 2 2 2 8" xfId="19918" xr:uid="{D36259D0-1745-471B-956D-E77DBCBCD4E0}"/>
    <cellStyle name="Calculation 2 2 3 3 2 2 2 2 9" xfId="21470" xr:uid="{D9DE3EC4-1A60-43AD-83F9-8A66ED449C95}"/>
    <cellStyle name="Calculation 2 2 3 3 2 2 2 3" xfId="8838" xr:uid="{54B413D4-FDCA-4FB6-B985-538314E3A153}"/>
    <cellStyle name="Calculation 2 2 3 3 2 2 2 4" xfId="10695" xr:uid="{E41846E2-A6AA-43E6-B906-4C42A900CD9F}"/>
    <cellStyle name="Calculation 2 2 3 3 2 2 2 5" xfId="12506" xr:uid="{FBF62067-962E-44C8-AC8B-F3DA4E0325A2}"/>
    <cellStyle name="Calculation 2 2 3 3 2 2 2 6" xfId="14277" xr:uid="{E292FF40-C9F3-45FB-8A6B-3D6464525F82}"/>
    <cellStyle name="Calculation 2 2 3 3 2 2 2 7" xfId="16006" xr:uid="{824B23EE-53BA-4603-908B-7FC1FAC11963}"/>
    <cellStyle name="Calculation 2 2 3 3 2 2 2 8" xfId="17684" xr:uid="{419EB2A5-342B-4F7D-91C4-B72C24CAFAF8}"/>
    <cellStyle name="Calculation 2 2 3 3 2 2 2 9" xfId="19291" xr:uid="{D6C66BFD-64FF-41B7-80E4-467FA7E3AC5F}"/>
    <cellStyle name="Calculation 2 2 3 3 2 2 3" xfId="5150" xr:uid="{6B9E73AA-49E7-4D5B-97B7-F56D19469FBF}"/>
    <cellStyle name="Calculation 2 2 3 3 2 2 3 10" xfId="23548" xr:uid="{A4D2743D-606B-42C2-8AFC-8863EF1D9C35}"/>
    <cellStyle name="Calculation 2 2 3 3 2 2 3 2" xfId="10098" xr:uid="{9CC0B789-C473-4513-90A3-D9194F0F2CC0}"/>
    <cellStyle name="Calculation 2 2 3 3 2 2 3 3" xfId="11932" xr:uid="{38728BF5-4E96-4D1E-882C-DED232238469}"/>
    <cellStyle name="Calculation 2 2 3 3 2 2 3 4" xfId="13739" xr:uid="{63064C2C-43A8-4BC2-94E2-F4C71C097668}"/>
    <cellStyle name="Calculation 2 2 3 3 2 2 3 5" xfId="15500" xr:uid="{69BA75E9-0AA3-4AD4-917D-C06F4CAFE683}"/>
    <cellStyle name="Calculation 2 2 3 3 2 2 3 6" xfId="17210" xr:uid="{F9DF95CC-74FF-42BC-B93F-699C7CD2A9C6}"/>
    <cellStyle name="Calculation 2 2 3 3 2 2 3 7" xfId="18874" xr:uid="{74D56D9C-B555-4615-8948-ECFD590B40CD}"/>
    <cellStyle name="Calculation 2 2 3 3 2 2 3 8" xfId="20470" xr:uid="{2EAD208C-7FC2-4DD1-8B26-3170D312F079}"/>
    <cellStyle name="Calculation 2 2 3 3 2 2 3 9" xfId="22022" xr:uid="{0BCA1FAB-FD79-4575-BECE-9BDE175FBB5F}"/>
    <cellStyle name="Calculation 2 2 3 3 2 2 4" xfId="6296" xr:uid="{C115C302-1E32-43E7-9A6F-2C5ABA114C51}"/>
    <cellStyle name="Calculation 2 2 3 3 2 2 5" xfId="7621" xr:uid="{9949C0DF-2D1B-48DA-8B7A-EEED0283C0E3}"/>
    <cellStyle name="Calculation 2 2 3 3 2 2 6" xfId="8151" xr:uid="{228A67E3-F105-4610-AA4D-264F2EAE41D8}"/>
    <cellStyle name="Calculation 2 2 3 3 2 2 7" xfId="6079" xr:uid="{6EA52CBA-07E2-43B1-9B44-A7DD0EE70CFF}"/>
    <cellStyle name="Calculation 2 2 3 3 2 2 8" xfId="8758" xr:uid="{ABFA5582-2A46-4975-B6A5-75F333D2C42B}"/>
    <cellStyle name="Calculation 2 2 3 3 2 2 9" xfId="10616" xr:uid="{0FB4D3C9-8A93-4190-BC9A-0DDB2BE80A1D}"/>
    <cellStyle name="Calculation 2 2 3 3 2 3" xfId="3846" xr:uid="{45C34CE7-09FE-435F-8FE0-774211C85E73}"/>
    <cellStyle name="Calculation 2 2 3 3 2 3 10" xfId="20863" xr:uid="{6EE40AB0-0C53-4901-AF0F-211FFE01A9FE}"/>
    <cellStyle name="Calculation 2 2 3 3 2 3 11" xfId="22389" xr:uid="{9C6E84EB-2AA6-44CB-A443-4C0499B98615}"/>
    <cellStyle name="Calculation 2 2 3 3 2 3 2" xfId="4597" xr:uid="{FE04B47A-B828-4DFA-9595-A56FDE743171}"/>
    <cellStyle name="Calculation 2 2 3 3 2 3 2 10" xfId="22997" xr:uid="{BE68AEDF-FC3E-46AA-A093-5FCDFB201492}"/>
    <cellStyle name="Calculation 2 2 3 3 2 3 2 2" xfId="9546" xr:uid="{FE8D59A9-D179-4753-AD06-63D18AB08740}"/>
    <cellStyle name="Calculation 2 2 3 3 2 3 2 3" xfId="11381" xr:uid="{40921263-9264-48B1-B686-DE164C2E7D1E}"/>
    <cellStyle name="Calculation 2 2 3 3 2 3 2 4" xfId="13188" xr:uid="{B2173840-C7D1-4A8D-9D02-FB311C179B06}"/>
    <cellStyle name="Calculation 2 2 3 3 2 3 2 5" xfId="14949" xr:uid="{B8319761-828E-4C41-8415-7202BFB3643B}"/>
    <cellStyle name="Calculation 2 2 3 3 2 3 2 6" xfId="16659" xr:uid="{02903F49-8320-47F3-A9EA-A45A3A3B374E}"/>
    <cellStyle name="Calculation 2 2 3 3 2 3 2 7" xfId="18323" xr:uid="{CA52EE15-349B-40E3-9A82-F42236F875E0}"/>
    <cellStyle name="Calculation 2 2 3 3 2 3 2 8" xfId="19919" xr:uid="{2FF739E6-9DAE-421F-A327-8D70D151AE90}"/>
    <cellStyle name="Calculation 2 2 3 3 2 3 2 9" xfId="21471" xr:uid="{ADC049CB-7310-4F22-9637-BFC9681E9693}"/>
    <cellStyle name="Calculation 2 2 3 3 2 3 3" xfId="8837" xr:uid="{43B4247D-882A-4383-B436-3A2481038C7B}"/>
    <cellStyle name="Calculation 2 2 3 3 2 3 4" xfId="10694" xr:uid="{8718F40E-EA3B-4D9C-8EEC-30562EA3AFED}"/>
    <cellStyle name="Calculation 2 2 3 3 2 3 5" xfId="12505" xr:uid="{9AC4F4F4-B584-4589-882D-B4023EE2A8D5}"/>
    <cellStyle name="Calculation 2 2 3 3 2 3 6" xfId="14276" xr:uid="{5B202A00-F7EC-410F-8B0D-2D1E455FA0B5}"/>
    <cellStyle name="Calculation 2 2 3 3 2 3 7" xfId="16005" xr:uid="{F8013EA0-A657-48DE-B8E1-E91DAD0431B1}"/>
    <cellStyle name="Calculation 2 2 3 3 2 3 8" xfId="17683" xr:uid="{CC6CCCD3-0A61-4580-B9C6-6284ED39D767}"/>
    <cellStyle name="Calculation 2 2 3 3 2 3 9" xfId="19290" xr:uid="{DF62B267-D018-42B9-873E-BAADAA690A27}"/>
    <cellStyle name="Calculation 2 2 3 3 2 4" xfId="4923" xr:uid="{D34AD9B9-5AED-4DA5-8838-427AF8DF8ABC}"/>
    <cellStyle name="Calculation 2 2 3 3 2 4 10" xfId="23322" xr:uid="{434953A9-5130-47D6-A901-7A08D7CA5B03}"/>
    <cellStyle name="Calculation 2 2 3 3 2 4 2" xfId="9871" xr:uid="{EC4F82D8-277F-43A7-BB6F-A9F8E7674DF6}"/>
    <cellStyle name="Calculation 2 2 3 3 2 4 3" xfId="11706" xr:uid="{77F5EAFB-5658-42DB-9D60-B46A5F39C88B}"/>
    <cellStyle name="Calculation 2 2 3 3 2 4 4" xfId="13513" xr:uid="{1EED2BD2-7758-4214-8FC9-D17465C2AB1F}"/>
    <cellStyle name="Calculation 2 2 3 3 2 4 5" xfId="15274" xr:uid="{ED4D8101-8810-48DE-BA00-1EB1645CE3A0}"/>
    <cellStyle name="Calculation 2 2 3 3 2 4 6" xfId="16984" xr:uid="{685E7A1F-BE14-4E0E-B5DF-0D888BA2FBBF}"/>
    <cellStyle name="Calculation 2 2 3 3 2 4 7" xfId="18648" xr:uid="{EB83ED0F-20FE-4FD7-B218-48804A5343E0}"/>
    <cellStyle name="Calculation 2 2 3 3 2 4 8" xfId="20244" xr:uid="{DDA6C21D-3A80-460E-A606-1B651EDE0A07}"/>
    <cellStyle name="Calculation 2 2 3 3 2 4 9" xfId="21796" xr:uid="{FDE14BCC-1748-4563-BDE3-E86FE8AF1BA9}"/>
    <cellStyle name="Calculation 2 2 3 3 2 5" xfId="6295" xr:uid="{855F0A60-6282-4612-B796-558D67FF95EB}"/>
    <cellStyle name="Calculation 2 2 3 3 2 6" xfId="8515" xr:uid="{F7CFFF6C-1880-40B8-9E7B-C07314DF3DCE}"/>
    <cellStyle name="Calculation 2 2 3 3 2 7" xfId="5777" xr:uid="{D8755D6F-44A8-4FE8-9871-11B85EB8EAE0}"/>
    <cellStyle name="Calculation 2 2 3 3 2 8" xfId="7911" xr:uid="{EB4A3EC1-8B1B-472C-AA77-94466C51CDDB}"/>
    <cellStyle name="Calculation 2 2 3 3 2 9" xfId="8117" xr:uid="{D2F82DE0-AB61-4DC8-91C1-B24DDF80849F}"/>
    <cellStyle name="Calculation 2 2 3 3 3" xfId="853" xr:uid="{539EA923-7BE2-4F95-9793-B47EF4B267B6}"/>
    <cellStyle name="Calculation 2 2 3 3 3 10" xfId="8017" xr:uid="{8A197E26-B288-4ABB-A2E2-1DAA99348921}"/>
    <cellStyle name="Calculation 2 2 3 3 3 11" xfId="19056" xr:uid="{36357FDD-68CC-405E-9EBE-89D06D5A615B}"/>
    <cellStyle name="Calculation 2 2 3 3 3 12" xfId="19469" xr:uid="{A51AB9F6-4251-472F-ACED-494D03B59A3C}"/>
    <cellStyle name="Calculation 2 2 3 3 3 2" xfId="3848" xr:uid="{CFD28411-E915-44F8-B8DE-74CFBECAE1F7}"/>
    <cellStyle name="Calculation 2 2 3 3 3 2 10" xfId="20865" xr:uid="{93B1278C-0932-45BD-9E2E-B9EA987FDA96}"/>
    <cellStyle name="Calculation 2 2 3 3 3 2 11" xfId="22391" xr:uid="{9FB452C2-1AA3-4321-BC33-1CB6B1461F2D}"/>
    <cellStyle name="Calculation 2 2 3 3 3 2 2" xfId="4595" xr:uid="{2ECBD08A-DD67-44F4-AED5-434F0CC30826}"/>
    <cellStyle name="Calculation 2 2 3 3 3 2 2 10" xfId="22995" xr:uid="{E1A57E8C-B7E4-42D0-A1BD-A5FA2FD50F88}"/>
    <cellStyle name="Calculation 2 2 3 3 3 2 2 2" xfId="9544" xr:uid="{A6AF535A-34CF-4D80-BD90-BB8279BC537A}"/>
    <cellStyle name="Calculation 2 2 3 3 3 2 2 3" xfId="11379" xr:uid="{5400BCC5-B928-4BF4-8B4B-A81AB40E15C7}"/>
    <cellStyle name="Calculation 2 2 3 3 3 2 2 4" xfId="13186" xr:uid="{16502D6B-7AA6-4340-A1B0-D62D252CC7B8}"/>
    <cellStyle name="Calculation 2 2 3 3 3 2 2 5" xfId="14947" xr:uid="{804AD2FB-2CF0-4488-BA5E-0B24D2E9A6DF}"/>
    <cellStyle name="Calculation 2 2 3 3 3 2 2 6" xfId="16657" xr:uid="{310E7301-A4D1-44CC-81A6-7E11BA539394}"/>
    <cellStyle name="Calculation 2 2 3 3 3 2 2 7" xfId="18321" xr:uid="{B805BD36-DEEE-45CA-8545-6B2282AB447E}"/>
    <cellStyle name="Calculation 2 2 3 3 3 2 2 8" xfId="19917" xr:uid="{D97C0573-2A48-4A15-9786-A819756340D0}"/>
    <cellStyle name="Calculation 2 2 3 3 3 2 2 9" xfId="21469" xr:uid="{96BFB94D-70DE-484F-ABF5-E70755FE30F2}"/>
    <cellStyle name="Calculation 2 2 3 3 3 2 3" xfId="8839" xr:uid="{1F64D99F-06C5-4883-B4B2-897D714EFD62}"/>
    <cellStyle name="Calculation 2 2 3 3 3 2 4" xfId="10696" xr:uid="{50814F26-130A-4117-878D-018AE79E17B0}"/>
    <cellStyle name="Calculation 2 2 3 3 3 2 5" xfId="12507" xr:uid="{007CE02A-82D2-4C5E-94AB-5F46B01A6C3C}"/>
    <cellStyle name="Calculation 2 2 3 3 3 2 6" xfId="14278" xr:uid="{7F5670C3-EC17-4854-9050-EF3DE04DEEC3}"/>
    <cellStyle name="Calculation 2 2 3 3 3 2 7" xfId="16007" xr:uid="{E9A30818-52E5-4E81-89ED-BA5E54811E35}"/>
    <cellStyle name="Calculation 2 2 3 3 3 2 8" xfId="17685" xr:uid="{3309289A-DEEA-4DC7-B4C9-0E27721EBCEA}"/>
    <cellStyle name="Calculation 2 2 3 3 3 2 9" xfId="19292" xr:uid="{1A070367-FAA3-482D-9509-C3944337285A}"/>
    <cellStyle name="Calculation 2 2 3 3 3 3" xfId="5151" xr:uid="{442BCE9E-F289-4AB4-9A1B-FA32AEF1A780}"/>
    <cellStyle name="Calculation 2 2 3 3 3 3 10" xfId="23549" xr:uid="{89C7F71A-1AD3-45EE-8B21-22BEAD872E79}"/>
    <cellStyle name="Calculation 2 2 3 3 3 3 2" xfId="10099" xr:uid="{2E75DB31-9D0F-4689-99FA-ED95BBC98F39}"/>
    <cellStyle name="Calculation 2 2 3 3 3 3 3" xfId="11933" xr:uid="{497BF03D-393C-42F5-90A7-2F2A8E2F04A9}"/>
    <cellStyle name="Calculation 2 2 3 3 3 3 4" xfId="13740" xr:uid="{F98AEA95-5AB2-4AD6-B788-757C45C43DEE}"/>
    <cellStyle name="Calculation 2 2 3 3 3 3 5" xfId="15501" xr:uid="{A1E0BF5D-23BE-45A4-918B-B24D78601756}"/>
    <cellStyle name="Calculation 2 2 3 3 3 3 6" xfId="17211" xr:uid="{FD2A8860-F2E7-49EA-813E-188F0FDB97F0}"/>
    <cellStyle name="Calculation 2 2 3 3 3 3 7" xfId="18875" xr:uid="{81471C86-E754-4FE2-AA32-0269E9D398DF}"/>
    <cellStyle name="Calculation 2 2 3 3 3 3 8" xfId="20471" xr:uid="{79A95C17-F428-4441-9261-917DBD4F2E5F}"/>
    <cellStyle name="Calculation 2 2 3 3 3 3 9" xfId="22023" xr:uid="{3AB9B0CB-E7B7-407D-AD0C-EDD828A8C368}"/>
    <cellStyle name="Calculation 2 2 3 3 3 4" xfId="6297" xr:uid="{5E958931-BD22-4B13-8D09-970F876F37DA}"/>
    <cellStyle name="Calculation 2 2 3 3 3 5" xfId="7620" xr:uid="{1465FF61-1965-465C-A26C-873941BC57D9}"/>
    <cellStyle name="Calculation 2 2 3 3 3 6" xfId="9334" xr:uid="{9D46902F-E986-43A0-A05A-31FEA1D14EC6}"/>
    <cellStyle name="Calculation 2 2 3 3 3 7" xfId="11178" xr:uid="{94FDFF9F-1774-44EB-BF8B-D9A71B273AF5}"/>
    <cellStyle name="Calculation 2 2 3 3 3 8" xfId="12985" xr:uid="{8D0035F0-791A-439A-BE77-5D111F46DFAA}"/>
    <cellStyle name="Calculation 2 2 3 3 3 9" xfId="14752" xr:uid="{4CC7876E-F965-4874-8645-F4D6986B7558}"/>
    <cellStyle name="Calculation 2 2 3 3 4" xfId="3845" xr:uid="{C22FFAC3-8051-4209-A3B0-469FF3A04BC5}"/>
    <cellStyle name="Calculation 2 2 3 3 4 10" xfId="20862" xr:uid="{9ADB3278-4838-452A-9C18-3F43843E3A6A}"/>
    <cellStyle name="Calculation 2 2 3 3 4 11" xfId="22388" xr:uid="{045E8998-D591-456B-B75C-EEE06295F400}"/>
    <cellStyle name="Calculation 2 2 3 3 4 2" xfId="5012" xr:uid="{F54B1EBD-F854-4F0E-927C-9EA1C9DC955D}"/>
    <cellStyle name="Calculation 2 2 3 3 4 2 10" xfId="23410" xr:uid="{0F08DC4C-43DD-4412-980C-A4056F5C7A55}"/>
    <cellStyle name="Calculation 2 2 3 3 4 2 2" xfId="9960" xr:uid="{29AC9F24-045F-402A-B83A-2196F83C3C4A}"/>
    <cellStyle name="Calculation 2 2 3 3 4 2 3" xfId="11794" xr:uid="{0DF2B990-2C63-4E21-A0B1-C41D296FCA17}"/>
    <cellStyle name="Calculation 2 2 3 3 4 2 4" xfId="13601" xr:uid="{1022249C-A75A-435B-B737-8E946A8745FE}"/>
    <cellStyle name="Calculation 2 2 3 3 4 2 5" xfId="15362" xr:uid="{E11EEDFE-5B78-420A-B6D3-C58006344B5C}"/>
    <cellStyle name="Calculation 2 2 3 3 4 2 6" xfId="17072" xr:uid="{0486EF42-E02A-496B-8979-98147EB257D2}"/>
    <cellStyle name="Calculation 2 2 3 3 4 2 7" xfId="18736" xr:uid="{F36C0E16-B613-480D-964B-D7844156DEBA}"/>
    <cellStyle name="Calculation 2 2 3 3 4 2 8" xfId="20332" xr:uid="{F395F2CA-25A5-432B-8C5C-2C6CC5B41F82}"/>
    <cellStyle name="Calculation 2 2 3 3 4 2 9" xfId="21884" xr:uid="{D419F3EE-9E7C-484A-AFED-98C134B74CCB}"/>
    <cellStyle name="Calculation 2 2 3 3 4 3" xfId="8836" xr:uid="{2B6470D9-2555-457C-A19E-DDDEA19D4BED}"/>
    <cellStyle name="Calculation 2 2 3 3 4 4" xfId="10693" xr:uid="{BCB9C09C-05A3-43AA-9BB9-A59246E83ACB}"/>
    <cellStyle name="Calculation 2 2 3 3 4 5" xfId="12504" xr:uid="{8B89B2D7-F130-4FCF-86BA-C0161510F620}"/>
    <cellStyle name="Calculation 2 2 3 3 4 6" xfId="14275" xr:uid="{D4F4BB24-BF02-4A56-A87D-F272340C5FF9}"/>
    <cellStyle name="Calculation 2 2 3 3 4 7" xfId="16004" xr:uid="{72D98030-E247-479D-901E-138ED5686F92}"/>
    <cellStyle name="Calculation 2 2 3 3 4 8" xfId="17682" xr:uid="{EEF025C0-CBBC-4DFF-921C-60B48437654E}"/>
    <cellStyle name="Calculation 2 2 3 3 4 9" xfId="19289" xr:uid="{05BF7FA1-5FA5-4C6F-93F9-8781566608C9}"/>
    <cellStyle name="Calculation 2 2 3 3 5" xfId="4924" xr:uid="{60AB606A-3273-46AC-BC30-55E1C8E474A9}"/>
    <cellStyle name="Calculation 2 2 3 3 5 10" xfId="23323" xr:uid="{8949320E-4B8C-4957-B3B5-3C80BDDD9C29}"/>
    <cellStyle name="Calculation 2 2 3 3 5 2" xfId="9872" xr:uid="{026DB5A0-0740-420A-B59A-106544285A5E}"/>
    <cellStyle name="Calculation 2 2 3 3 5 3" xfId="11707" xr:uid="{37EE4F0C-81B7-4488-9BBB-53C9DCFCE907}"/>
    <cellStyle name="Calculation 2 2 3 3 5 4" xfId="13514" xr:uid="{5AB9638A-4B12-4D60-A3F8-C182A36647CF}"/>
    <cellStyle name="Calculation 2 2 3 3 5 5" xfId="15275" xr:uid="{2800DDE5-6871-4D70-9C7A-8C2564248D74}"/>
    <cellStyle name="Calculation 2 2 3 3 5 6" xfId="16985" xr:uid="{E2D5BC0A-83A7-4DED-A275-7B30439FD597}"/>
    <cellStyle name="Calculation 2 2 3 3 5 7" xfId="18649" xr:uid="{92C9130F-02B8-42A3-BD5F-D746F2E6DFF7}"/>
    <cellStyle name="Calculation 2 2 3 3 5 8" xfId="20245" xr:uid="{F9D64CF4-F161-4FE9-A679-157244309409}"/>
    <cellStyle name="Calculation 2 2 3 3 5 9" xfId="21797" xr:uid="{165D1388-72BD-4842-AC74-55ED7D601C2C}"/>
    <cellStyle name="Calculation 2 2 3 3 6" xfId="6294" xr:uid="{314F2951-67D8-41E2-9C66-7F46B2DF4195}"/>
    <cellStyle name="Calculation 2 2 3 3 7" xfId="7622" xr:uid="{5B0A8E1D-20D4-4E8C-BF86-14C05739311B}"/>
    <cellStyle name="Calculation 2 2 3 3 8" xfId="6520" xr:uid="{86CF18D5-9245-4BBA-80DF-C56DC131AB37}"/>
    <cellStyle name="Calculation 2 2 3 3 9" xfId="5693" xr:uid="{F1BB825A-F9B9-4CB4-863A-B75DEFC844AD}"/>
    <cellStyle name="Calculation 2 2 3 4" xfId="854" xr:uid="{136ECCEC-015C-452D-9372-19498F36CB7C}"/>
    <cellStyle name="Calculation 2 2 3 4 10" xfId="7647" xr:uid="{33497AF9-498A-4D45-BE1D-4FCAE433AD1F}"/>
    <cellStyle name="Calculation 2 2 3 4 11" xfId="17413" xr:uid="{71E57FF1-439C-4034-B41F-D14A32F871D3}"/>
    <cellStyle name="Calculation 2 2 3 4 12" xfId="17865" xr:uid="{0AADEECC-05AD-4507-AE9A-222C2EC94AFF}"/>
    <cellStyle name="Calculation 2 2 3 4 13" xfId="12379" xr:uid="{B66FB496-420F-4BD9-AB17-3E80EB75BEAD}"/>
    <cellStyle name="Calculation 2 2 3 4 2" xfId="855" xr:uid="{5E7F06CD-4701-45CC-8F9B-A162CF0886BF}"/>
    <cellStyle name="Calculation 2 2 3 4 2 10" xfId="16195" xr:uid="{CC48FBA0-3C96-4C38-ABA4-FE22E135CA4C}"/>
    <cellStyle name="Calculation 2 2 3 4 2 11" xfId="10557" xr:uid="{C40448DC-8899-4961-8B23-5F3B899132D3}"/>
    <cellStyle name="Calculation 2 2 3 4 2 12" xfId="16497" xr:uid="{632BC481-C9C7-43FB-AC7C-C9F8F6007AD7}"/>
    <cellStyle name="Calculation 2 2 3 4 2 2" xfId="3850" xr:uid="{F5CD6251-01AF-4C88-B8A3-0AB01F53F55E}"/>
    <cellStyle name="Calculation 2 2 3 4 2 2 10" xfId="20867" xr:uid="{BF852541-15CD-4713-906A-5ED4C03C2B8C}"/>
    <cellStyle name="Calculation 2 2 3 4 2 2 11" xfId="22393" xr:uid="{BC46EDE4-7575-41DC-8ABD-A5CDDDE1EEAC}"/>
    <cellStyle name="Calculation 2 2 3 4 2 2 2" xfId="4593" xr:uid="{DBC1E9BB-7E3D-4F60-8CC5-83BBE97F6D52}"/>
    <cellStyle name="Calculation 2 2 3 4 2 2 2 10" xfId="22993" xr:uid="{424522D6-C032-4E2F-BDDD-871F82763B24}"/>
    <cellStyle name="Calculation 2 2 3 4 2 2 2 2" xfId="9542" xr:uid="{567BD72E-ED22-450C-8575-09875781F29F}"/>
    <cellStyle name="Calculation 2 2 3 4 2 2 2 3" xfId="11377" xr:uid="{2D91509A-B65C-4D38-B530-D19289D43030}"/>
    <cellStyle name="Calculation 2 2 3 4 2 2 2 4" xfId="13184" xr:uid="{57B43D0C-FFDA-4BB1-8A53-1D41C8FFA2E0}"/>
    <cellStyle name="Calculation 2 2 3 4 2 2 2 5" xfId="14945" xr:uid="{AE105B96-46E7-413E-9C62-A11BF9C9482D}"/>
    <cellStyle name="Calculation 2 2 3 4 2 2 2 6" xfId="16655" xr:uid="{8C5E4515-CE7A-4E51-A336-D806986DB7A2}"/>
    <cellStyle name="Calculation 2 2 3 4 2 2 2 7" xfId="18319" xr:uid="{94BC0506-350A-40E7-81DE-3CE3A3B0EA48}"/>
    <cellStyle name="Calculation 2 2 3 4 2 2 2 8" xfId="19915" xr:uid="{379E467B-3D01-4C6B-A5A9-4A570C6E6708}"/>
    <cellStyle name="Calculation 2 2 3 4 2 2 2 9" xfId="21467" xr:uid="{9676CDC6-1A9D-454B-AECD-39829747094B}"/>
    <cellStyle name="Calculation 2 2 3 4 2 2 3" xfId="8841" xr:uid="{965C445F-B2B1-4DDA-BC75-D1937FB91C0F}"/>
    <cellStyle name="Calculation 2 2 3 4 2 2 4" xfId="10698" xr:uid="{5FC25F57-B447-4855-92CD-30809F89ED69}"/>
    <cellStyle name="Calculation 2 2 3 4 2 2 5" xfId="12509" xr:uid="{F3D2C2D1-B33E-422C-A24F-53D932287CDA}"/>
    <cellStyle name="Calculation 2 2 3 4 2 2 6" xfId="14280" xr:uid="{25F55730-7925-4BF3-8665-70DA8F2BECAD}"/>
    <cellStyle name="Calculation 2 2 3 4 2 2 7" xfId="16009" xr:uid="{633E03BF-D91A-4751-B136-B13A7783F825}"/>
    <cellStyle name="Calculation 2 2 3 4 2 2 8" xfId="17687" xr:uid="{3ABAB6B6-1BC4-4730-A634-FC31C8F13F69}"/>
    <cellStyle name="Calculation 2 2 3 4 2 2 9" xfId="19294" xr:uid="{C0F86118-8D5C-4256-A397-F8152D24DD92}"/>
    <cellStyle name="Calculation 2 2 3 4 2 3" xfId="4921" xr:uid="{8877BC38-DA61-497B-A7D1-D3DCBC613E31}"/>
    <cellStyle name="Calculation 2 2 3 4 2 3 10" xfId="23320" xr:uid="{4D3B2BA8-DF0A-4283-81FC-21053829BD57}"/>
    <cellStyle name="Calculation 2 2 3 4 2 3 2" xfId="9869" xr:uid="{213F9BC0-1E3D-4462-9B19-A051D139A1B7}"/>
    <cellStyle name="Calculation 2 2 3 4 2 3 3" xfId="11704" xr:uid="{D4A6D1D2-0D8C-4AC7-9858-3D475F9004D3}"/>
    <cellStyle name="Calculation 2 2 3 4 2 3 4" xfId="13511" xr:uid="{FBAEAC47-2F4B-4D9F-99FB-540B6E72AA09}"/>
    <cellStyle name="Calculation 2 2 3 4 2 3 5" xfId="15272" xr:uid="{F6FB0771-942A-4837-93E7-18C5AE24D73C}"/>
    <cellStyle name="Calculation 2 2 3 4 2 3 6" xfId="16982" xr:uid="{9C6E1FAF-9BEB-4FA9-B200-F4FA4D932DD6}"/>
    <cellStyle name="Calculation 2 2 3 4 2 3 7" xfId="18646" xr:uid="{E5ED8261-A69D-41CE-A46E-69CC327AD1EA}"/>
    <cellStyle name="Calculation 2 2 3 4 2 3 8" xfId="20242" xr:uid="{B60AB3D4-F2BA-4F94-A616-C9AF6366E0E0}"/>
    <cellStyle name="Calculation 2 2 3 4 2 3 9" xfId="21794" xr:uid="{64B75FE4-3638-4C94-AC60-E7DAFE9FB82D}"/>
    <cellStyle name="Calculation 2 2 3 4 2 4" xfId="6299" xr:uid="{46DB43EB-B186-4EA1-95CA-B0F2FCC53C45}"/>
    <cellStyle name="Calculation 2 2 3 4 2 5" xfId="8514" xr:uid="{A7B044A9-8A27-4575-815B-DFAF63B55771}"/>
    <cellStyle name="Calculation 2 2 3 4 2 6" xfId="5778" xr:uid="{6C790FD6-25BD-4ED6-B82F-731728346C45}"/>
    <cellStyle name="Calculation 2 2 3 4 2 7" xfId="7910" xr:uid="{73F94EA8-0308-489E-8C39-B243122C929E}"/>
    <cellStyle name="Calculation 2 2 3 4 2 8" xfId="6254" xr:uid="{DFC926E9-2AB3-4652-B8D4-93A3811A75A3}"/>
    <cellStyle name="Calculation 2 2 3 4 2 9" xfId="7645" xr:uid="{C31A437A-8CF2-4037-9CE7-7B21F1538FF4}"/>
    <cellStyle name="Calculation 2 2 3 4 3" xfId="3849" xr:uid="{9FA96EEE-D7CD-4A8C-BBE6-8F862217F02F}"/>
    <cellStyle name="Calculation 2 2 3 4 3 10" xfId="20866" xr:uid="{9D38EBD2-BAAA-4F48-B688-94EC22E9A55A}"/>
    <cellStyle name="Calculation 2 2 3 4 3 11" xfId="22392" xr:uid="{5AFE75F7-AFCC-453F-9413-4A0020876130}"/>
    <cellStyle name="Calculation 2 2 3 4 3 2" xfId="4594" xr:uid="{2685CD6B-9E82-4D80-8392-C95669F19AB8}"/>
    <cellStyle name="Calculation 2 2 3 4 3 2 10" xfId="22994" xr:uid="{FEABAD49-E3EE-4B4F-AB8B-18F8CE593F9E}"/>
    <cellStyle name="Calculation 2 2 3 4 3 2 2" xfId="9543" xr:uid="{69E1434C-5328-46F1-87FE-98D7647244DB}"/>
    <cellStyle name="Calculation 2 2 3 4 3 2 3" xfId="11378" xr:uid="{123BA790-3F72-4FA4-AF7F-8DC5BF39DC8A}"/>
    <cellStyle name="Calculation 2 2 3 4 3 2 4" xfId="13185" xr:uid="{4FAE20D3-9416-4E7A-A6F3-661C455EB658}"/>
    <cellStyle name="Calculation 2 2 3 4 3 2 5" xfId="14946" xr:uid="{67DE8E35-B4DC-43C8-8170-DA384B601D01}"/>
    <cellStyle name="Calculation 2 2 3 4 3 2 6" xfId="16656" xr:uid="{33DC39F8-3460-4FA0-8ADF-A55978303D47}"/>
    <cellStyle name="Calculation 2 2 3 4 3 2 7" xfId="18320" xr:uid="{962530CE-EA79-4D94-9861-5977EF9DF77F}"/>
    <cellStyle name="Calculation 2 2 3 4 3 2 8" xfId="19916" xr:uid="{86D22E13-7E0F-4DAE-AC40-AC7D6ED06BA9}"/>
    <cellStyle name="Calculation 2 2 3 4 3 2 9" xfId="21468" xr:uid="{BAA10036-14CB-43A7-BCAC-0F5429FE5D55}"/>
    <cellStyle name="Calculation 2 2 3 4 3 3" xfId="8840" xr:uid="{5DD827E9-1B3C-4476-96FD-F1A0CC9A0E51}"/>
    <cellStyle name="Calculation 2 2 3 4 3 4" xfId="10697" xr:uid="{11628DBB-1514-46C7-8AE2-E36BD3C9070F}"/>
    <cellStyle name="Calculation 2 2 3 4 3 5" xfId="12508" xr:uid="{6B04A66C-D88C-40AB-92EE-119C5C4E23AA}"/>
    <cellStyle name="Calculation 2 2 3 4 3 6" xfId="14279" xr:uid="{B734CDD7-97A9-44AD-9454-CB69D3018C36}"/>
    <cellStyle name="Calculation 2 2 3 4 3 7" xfId="16008" xr:uid="{E4437732-E802-48E4-9C81-92CBB60B0519}"/>
    <cellStyle name="Calculation 2 2 3 4 3 8" xfId="17686" xr:uid="{D63E4DDD-3088-4FAE-A606-3729FF0D966E}"/>
    <cellStyle name="Calculation 2 2 3 4 3 9" xfId="19293" xr:uid="{C10BAEDD-6A1D-4FF3-AF5F-4A7B3695E26D}"/>
    <cellStyle name="Calculation 2 2 3 4 4" xfId="4922" xr:uid="{81751801-9943-45B5-8490-BE86CF81613C}"/>
    <cellStyle name="Calculation 2 2 3 4 4 10" xfId="23321" xr:uid="{28AC54A3-ABFD-4101-B49A-C4D86522FC38}"/>
    <cellStyle name="Calculation 2 2 3 4 4 2" xfId="9870" xr:uid="{710E58EA-2160-4537-A718-FA85A145E28C}"/>
    <cellStyle name="Calculation 2 2 3 4 4 3" xfId="11705" xr:uid="{B11F4D1B-9C37-4D8C-B6EB-11ABA9853704}"/>
    <cellStyle name="Calculation 2 2 3 4 4 4" xfId="13512" xr:uid="{AA51DEAD-2C22-4DB3-BA95-634E9E4213BE}"/>
    <cellStyle name="Calculation 2 2 3 4 4 5" xfId="15273" xr:uid="{81EBC811-2AA6-4F9B-BA0E-D99DE77BF485}"/>
    <cellStyle name="Calculation 2 2 3 4 4 6" xfId="16983" xr:uid="{85DC9C1C-4290-43F5-A491-ABFC454F69CA}"/>
    <cellStyle name="Calculation 2 2 3 4 4 7" xfId="18647" xr:uid="{EB25C4EA-4A69-4E15-B02B-E160B9E6BE7E}"/>
    <cellStyle name="Calculation 2 2 3 4 4 8" xfId="20243" xr:uid="{E9D81B34-9CEC-402A-BCF6-AD2CF2B768C0}"/>
    <cellStyle name="Calculation 2 2 3 4 4 9" xfId="21795" xr:uid="{F8DD082E-7B40-4D15-ACBC-C2B2BD919D7A}"/>
    <cellStyle name="Calculation 2 2 3 4 5" xfId="6298" xr:uid="{9C566FD9-12A8-4874-8AD0-34D1ED22040F}"/>
    <cellStyle name="Calculation 2 2 3 4 6" xfId="8513" xr:uid="{63BA616C-20D3-40BB-BBD3-384145D620AB}"/>
    <cellStyle name="Calculation 2 2 3 4 7" xfId="5774" xr:uid="{043C158B-454E-4712-8634-3CAB49D0D7DF}"/>
    <cellStyle name="Calculation 2 2 3 4 8" xfId="7914" xr:uid="{7936FCF5-BD3B-4568-8444-1DF62617F78A}"/>
    <cellStyle name="Calculation 2 2 3 4 9" xfId="6252" xr:uid="{B65D6EF0-53AF-47E0-8CA3-065912ED802A}"/>
    <cellStyle name="Calculation 2 2 3 5" xfId="3831" xr:uid="{B6190E0C-9167-4F5F-BCDD-14414893705C}"/>
    <cellStyle name="Calculation 2 2 3 5 10" xfId="20848" xr:uid="{8010DC69-4490-4C66-BF95-190DD58534DC}"/>
    <cellStyle name="Calculation 2 2 3 5 11" xfId="22374" xr:uid="{00F67B5B-C24B-436C-8ACF-48B0B524AFB2}"/>
    <cellStyle name="Calculation 2 2 3 5 2" xfId="4609" xr:uid="{3A343BBD-49D3-4A9E-8614-5050485A355C}"/>
    <cellStyle name="Calculation 2 2 3 5 2 10" xfId="23009" xr:uid="{7FD5A7D2-0BEA-404C-ADC8-80C5B21A704B}"/>
    <cellStyle name="Calculation 2 2 3 5 2 2" xfId="9558" xr:uid="{571B03C1-1764-4EF9-A538-1DDF78B5C362}"/>
    <cellStyle name="Calculation 2 2 3 5 2 3" xfId="11393" xr:uid="{38DF26D5-A382-43D2-AB4C-FAD1F5FEE038}"/>
    <cellStyle name="Calculation 2 2 3 5 2 4" xfId="13200" xr:uid="{9BFF2D67-9CAA-4A99-B841-FE827DF6F4B4}"/>
    <cellStyle name="Calculation 2 2 3 5 2 5" xfId="14961" xr:uid="{B50C2C68-7446-48A8-A23D-A7B8607E4351}"/>
    <cellStyle name="Calculation 2 2 3 5 2 6" xfId="16671" xr:uid="{E234C612-0725-4395-9CFB-D8534A94C5BE}"/>
    <cellStyle name="Calculation 2 2 3 5 2 7" xfId="18335" xr:uid="{A1592175-B9A8-4CD6-A34B-AF37394DC6F7}"/>
    <cellStyle name="Calculation 2 2 3 5 2 8" xfId="19931" xr:uid="{19D689DC-4DD8-4ECE-8268-B35F43F8AB1E}"/>
    <cellStyle name="Calculation 2 2 3 5 2 9" xfId="21483" xr:uid="{C29B6422-7A21-4FA4-A890-C1C0315952A7}"/>
    <cellStyle name="Calculation 2 2 3 5 3" xfId="8822" xr:uid="{53B3742C-7ECC-498D-B3D3-B495AC247E9B}"/>
    <cellStyle name="Calculation 2 2 3 5 4" xfId="10679" xr:uid="{90572275-0BCE-48CB-912F-9668798241E5}"/>
    <cellStyle name="Calculation 2 2 3 5 5" xfId="12490" xr:uid="{B5E64897-C871-49AB-BA66-1155A7FEF7EA}"/>
    <cellStyle name="Calculation 2 2 3 5 6" xfId="14261" xr:uid="{EED00215-72EF-45A1-BDEC-96ED5415017B}"/>
    <cellStyle name="Calculation 2 2 3 5 7" xfId="15990" xr:uid="{8E1D311F-D4AC-449A-A91A-6488CC619C97}"/>
    <cellStyle name="Calculation 2 2 3 5 8" xfId="17668" xr:uid="{6429E7B4-3BC9-4090-8687-109E0206C1D6}"/>
    <cellStyle name="Calculation 2 2 3 5 9" xfId="19275" xr:uid="{9A64239F-D5E2-484D-9435-47901EB31A30}"/>
    <cellStyle name="Calculation 2 2 3 6" xfId="4932" xr:uid="{AD4AB468-BBF8-4381-B6ED-5F169B2BB611}"/>
    <cellStyle name="Calculation 2 2 3 6 10" xfId="23331" xr:uid="{743079D7-CF3A-4314-9550-CA0E0851C220}"/>
    <cellStyle name="Calculation 2 2 3 6 2" xfId="9880" xr:uid="{C688B469-E6B1-437E-B190-7204DDE6A1A4}"/>
    <cellStyle name="Calculation 2 2 3 6 3" xfId="11715" xr:uid="{EC6944D7-B557-4E9B-8AC9-BCBBFE197141}"/>
    <cellStyle name="Calculation 2 2 3 6 4" xfId="13522" xr:uid="{4991412A-135B-43BE-B810-E1E4890BC6DD}"/>
    <cellStyle name="Calculation 2 2 3 6 5" xfId="15283" xr:uid="{9185C80A-727B-4CEC-8CBC-A54E146150A5}"/>
    <cellStyle name="Calculation 2 2 3 6 6" xfId="16993" xr:uid="{D99637FE-EE0D-4230-991B-6FAE8ACFF5B2}"/>
    <cellStyle name="Calculation 2 2 3 6 7" xfId="18657" xr:uid="{4DC6C43A-B675-482C-BD8E-19055A0FAE9F}"/>
    <cellStyle name="Calculation 2 2 3 6 8" xfId="20253" xr:uid="{BBF5BC14-A42A-47B1-80CD-AAE3F77F0715}"/>
    <cellStyle name="Calculation 2 2 3 6 9" xfId="21805" xr:uid="{B149E305-3881-4580-805A-39FDF44A731B}"/>
    <cellStyle name="Calculation 2 2 3 7" xfId="6280" xr:uid="{09B70DDD-CC9B-4CD7-861C-6B42B49DE485}"/>
    <cellStyle name="Calculation 2 2 3 8" xfId="8522" xr:uid="{74E67B4B-DC60-45DF-9565-1F7AED97112C}"/>
    <cellStyle name="Calculation 2 2 3 9" xfId="8577" xr:uid="{6BE71A6E-32B3-43A5-B08B-7AEA69BE2F65}"/>
    <cellStyle name="Calculation 2 2 4" xfId="856" xr:uid="{5C82FC2A-B696-48E6-B49A-160C9976330B}"/>
    <cellStyle name="Calculation 2 2 4 10" xfId="10342" xr:uid="{BFBEE48E-B22C-4BBD-98D0-7472AD6553F7}"/>
    <cellStyle name="Calculation 2 2 4 11" xfId="12166" xr:uid="{62DF67D4-5001-4F2E-A07D-9586C04BD45B}"/>
    <cellStyle name="Calculation 2 2 4 12" xfId="13968" xr:uid="{04BE0E8A-C46D-4B11-85D7-1832A6780622}"/>
    <cellStyle name="Calculation 2 2 4 13" xfId="15717" xr:uid="{C2AA1AC8-FDE0-4B73-96B0-6BD9E9545613}"/>
    <cellStyle name="Calculation 2 2 4 14" xfId="17370" xr:uid="{3436A820-80F6-401B-A958-5AD12C539F44}"/>
    <cellStyle name="Calculation 2 2 4 15" xfId="19022" xr:uid="{0CB6E767-8AA2-44B8-8508-4195294ECADE}"/>
    <cellStyle name="Calculation 2 2 4 16" xfId="20607" xr:uid="{585CE242-6604-4CFB-8020-42A28220BE82}"/>
    <cellStyle name="Calculation 2 2 4 2" xfId="857" xr:uid="{50BC88FD-999B-4C62-AB5C-57F9A703D2AD}"/>
    <cellStyle name="Calculation 2 2 4 2 10" xfId="12702" xr:uid="{6ECEABCA-C7F1-4CAA-82E8-AA3572D88118}"/>
    <cellStyle name="Calculation 2 2 4 2 11" xfId="14470" xr:uid="{48AF17FE-AA9F-4571-B174-112E07BD4CDC}"/>
    <cellStyle name="Calculation 2 2 4 2 12" xfId="15734" xr:uid="{2F6C27A7-2972-446D-B097-B59421D92BF3}"/>
    <cellStyle name="Calculation 2 2 4 2 13" xfId="13959" xr:uid="{5175CC4E-4465-4575-8973-CF0D80293EDC}"/>
    <cellStyle name="Calculation 2 2 4 2 14" xfId="17603" xr:uid="{3485329B-A545-47C9-9A4D-2B59BE950E08}"/>
    <cellStyle name="Calculation 2 2 4 2 2" xfId="858" xr:uid="{DE62643D-8A97-4142-A3C7-79A0C68F965C}"/>
    <cellStyle name="Calculation 2 2 4 2 2 10" xfId="15672" xr:uid="{17B24DBD-1A36-4C35-AB02-508C2B5E42B6}"/>
    <cellStyle name="Calculation 2 2 4 2 2 11" xfId="12111" xr:uid="{A54CE15A-E6E6-428E-A6A2-8A67AB604C1E}"/>
    <cellStyle name="Calculation 2 2 4 2 2 12" xfId="14206" xr:uid="{5698C980-080C-4ABC-B2ED-253E6B8C15CE}"/>
    <cellStyle name="Calculation 2 2 4 2 2 13" xfId="15949" xr:uid="{5ACE9B1F-D58A-4558-8A46-FEBD0EB74599}"/>
    <cellStyle name="Calculation 2 2 4 2 2 2" xfId="859" xr:uid="{F1B1CE5E-B186-4AB5-A247-250E08E64258}"/>
    <cellStyle name="Calculation 2 2 4 2 2 2 10" xfId="13994" xr:uid="{B2DE43FE-9C0C-44ED-BA0A-737D98AABBA1}"/>
    <cellStyle name="Calculation 2 2 4 2 2 2 11" xfId="18133" xr:uid="{ECA50122-4416-4A4C-BEDD-CB1B56F063AD}"/>
    <cellStyle name="Calculation 2 2 4 2 2 2 12" xfId="6869" xr:uid="{9DB253B5-3391-4D3D-88AF-D5AC3E8CB3EA}"/>
    <cellStyle name="Calculation 2 2 4 2 2 2 2" xfId="3854" xr:uid="{0BC150FD-F686-4231-B639-E2D6A62A5BBD}"/>
    <cellStyle name="Calculation 2 2 4 2 2 2 2 10" xfId="20871" xr:uid="{240A9590-93A7-47C3-BC9E-FAEA5A0B2E45}"/>
    <cellStyle name="Calculation 2 2 4 2 2 2 2 11" xfId="22397" xr:uid="{3C2CACF2-978A-4BAA-9019-DD9407428E10}"/>
    <cellStyle name="Calculation 2 2 4 2 2 2 2 2" xfId="4589" xr:uid="{C1E0050C-C659-4F7F-A9A1-BCEE763057A5}"/>
    <cellStyle name="Calculation 2 2 4 2 2 2 2 2 10" xfId="22989" xr:uid="{B6CD14C9-62FA-49EF-9FCB-2F409D4627EA}"/>
    <cellStyle name="Calculation 2 2 4 2 2 2 2 2 2" xfId="9538" xr:uid="{EC68F2CB-0A56-4CEB-B6EB-F883759D13E8}"/>
    <cellStyle name="Calculation 2 2 4 2 2 2 2 2 3" xfId="11373" xr:uid="{B9A0C71D-3E8E-4B8C-8E77-C710B4A68499}"/>
    <cellStyle name="Calculation 2 2 4 2 2 2 2 2 4" xfId="13180" xr:uid="{E35364B6-5B57-487C-9ABD-0CF8D25C876A}"/>
    <cellStyle name="Calculation 2 2 4 2 2 2 2 2 5" xfId="14941" xr:uid="{8D106D7D-AE5E-4D08-910F-1208D59ECB70}"/>
    <cellStyle name="Calculation 2 2 4 2 2 2 2 2 6" xfId="16651" xr:uid="{C8CCE728-AC5C-4C9F-B545-EBE2B5093AC2}"/>
    <cellStyle name="Calculation 2 2 4 2 2 2 2 2 7" xfId="18315" xr:uid="{E2855FA7-B43F-42C0-B486-60AD1C192DB6}"/>
    <cellStyle name="Calculation 2 2 4 2 2 2 2 2 8" xfId="19911" xr:uid="{B561A18C-46A9-47B7-A760-FE2CD4115CAD}"/>
    <cellStyle name="Calculation 2 2 4 2 2 2 2 2 9" xfId="21463" xr:uid="{8E0CC152-638B-4903-9E6F-D14C542C1C92}"/>
    <cellStyle name="Calculation 2 2 4 2 2 2 2 3" xfId="8845" xr:uid="{45F7CF0B-D36C-473A-91DF-CAA1C2C35229}"/>
    <cellStyle name="Calculation 2 2 4 2 2 2 2 4" xfId="10702" xr:uid="{776CA7E7-843E-4E31-8DC0-A1D25455B37B}"/>
    <cellStyle name="Calculation 2 2 4 2 2 2 2 5" xfId="12513" xr:uid="{F234039D-74B6-4863-B498-FC995FBF1A40}"/>
    <cellStyle name="Calculation 2 2 4 2 2 2 2 6" xfId="14284" xr:uid="{39DAE3F3-F5EF-4FAD-9AB1-A70C53F576A8}"/>
    <cellStyle name="Calculation 2 2 4 2 2 2 2 7" xfId="16013" xr:uid="{AF27E58D-F6E8-4935-9060-381933836D78}"/>
    <cellStyle name="Calculation 2 2 4 2 2 2 2 8" xfId="17691" xr:uid="{FBAC3AD8-23CF-441A-A689-484E2394DF69}"/>
    <cellStyle name="Calculation 2 2 4 2 2 2 2 9" xfId="19298" xr:uid="{38275337-51EE-49DB-AD2A-83A38F027BED}"/>
    <cellStyle name="Calculation 2 2 4 2 2 2 3" xfId="4919" xr:uid="{491DAC3A-2506-42EA-9030-8BEDEBF3B85D}"/>
    <cellStyle name="Calculation 2 2 4 2 2 2 3 10" xfId="23318" xr:uid="{0E3B0BC9-E754-490C-9959-5DC5CC8A578C}"/>
    <cellStyle name="Calculation 2 2 4 2 2 2 3 2" xfId="9867" xr:uid="{2D230A81-6468-4455-84D3-932EE4DF5B14}"/>
    <cellStyle name="Calculation 2 2 4 2 2 2 3 3" xfId="11702" xr:uid="{C3554D2E-30FD-4A25-8077-C89DA3972043}"/>
    <cellStyle name="Calculation 2 2 4 2 2 2 3 4" xfId="13509" xr:uid="{70AF6602-FDDC-41DB-9C20-F68AA54E2F7D}"/>
    <cellStyle name="Calculation 2 2 4 2 2 2 3 5" xfId="15270" xr:uid="{0436DDEF-BD32-4BE9-8ECF-20455C081539}"/>
    <cellStyle name="Calculation 2 2 4 2 2 2 3 6" xfId="16980" xr:uid="{DD1AA4A9-08D0-4C31-BA77-73FF2965EA5C}"/>
    <cellStyle name="Calculation 2 2 4 2 2 2 3 7" xfId="18644" xr:uid="{8097A057-522E-442A-9AC3-45865532E603}"/>
    <cellStyle name="Calculation 2 2 4 2 2 2 3 8" xfId="20240" xr:uid="{DAF64D5D-936C-405F-A477-B63270DA58EA}"/>
    <cellStyle name="Calculation 2 2 4 2 2 2 3 9" xfId="21792" xr:uid="{08B873A8-34AF-4E02-8C97-17D54B1B5C81}"/>
    <cellStyle name="Calculation 2 2 4 2 2 2 4" xfId="6303" xr:uid="{F28E4155-87E2-494D-B497-072F586F551D}"/>
    <cellStyle name="Calculation 2 2 4 2 2 2 5" xfId="8512" xr:uid="{69E25D5C-6B28-4693-B70E-8AB746D22A2A}"/>
    <cellStyle name="Calculation 2 2 4 2 2 2 6" xfId="5779" xr:uid="{CB4FD87A-74F1-46C5-ACD7-1BAE064FB7B7}"/>
    <cellStyle name="Calculation 2 2 4 2 2 2 7" xfId="7909" xr:uid="{8B09714F-50EB-44A1-BEAD-B5AB3BC66828}"/>
    <cellStyle name="Calculation 2 2 4 2 2 2 8" xfId="8118" xr:uid="{47BC6C45-C92F-4C70-B81D-FC8029642B65}"/>
    <cellStyle name="Calculation 2 2 4 2 2 2 9" xfId="6103" xr:uid="{345E9F1F-0E89-45B7-A2F4-8DF4BD7FC03A}"/>
    <cellStyle name="Calculation 2 2 4 2 2 3" xfId="3853" xr:uid="{CF38AA9E-A577-4DAB-B2F4-BA08FB94D340}"/>
    <cellStyle name="Calculation 2 2 4 2 2 3 10" xfId="20870" xr:uid="{70C37788-B9DE-44D8-A163-14E167363FDF}"/>
    <cellStyle name="Calculation 2 2 4 2 2 3 11" xfId="22396" xr:uid="{64B176E5-F76F-40B0-BD6B-3CA996717C3D}"/>
    <cellStyle name="Calculation 2 2 4 2 2 3 2" xfId="4590" xr:uid="{ECB5B31C-060A-42EB-A3BF-2C73572DAF19}"/>
    <cellStyle name="Calculation 2 2 4 2 2 3 2 10" xfId="22990" xr:uid="{471A7B8A-DAE0-451B-9A72-A7D80AD64160}"/>
    <cellStyle name="Calculation 2 2 4 2 2 3 2 2" xfId="9539" xr:uid="{D49CCB37-C485-4B63-AC3E-81548D3FBDF0}"/>
    <cellStyle name="Calculation 2 2 4 2 2 3 2 3" xfId="11374" xr:uid="{D048CE42-0AE6-4633-9EA5-2ECF0FA8B79B}"/>
    <cellStyle name="Calculation 2 2 4 2 2 3 2 4" xfId="13181" xr:uid="{BD4FA921-A279-4A35-821C-D9B8B4BC5616}"/>
    <cellStyle name="Calculation 2 2 4 2 2 3 2 5" xfId="14942" xr:uid="{BB38F6EE-4450-47FB-B7AB-E05FA64F7D5A}"/>
    <cellStyle name="Calculation 2 2 4 2 2 3 2 6" xfId="16652" xr:uid="{58AEC07B-8886-43BB-B069-AC60696AD31E}"/>
    <cellStyle name="Calculation 2 2 4 2 2 3 2 7" xfId="18316" xr:uid="{554D407D-89DF-4A16-874D-792DEDD4E56B}"/>
    <cellStyle name="Calculation 2 2 4 2 2 3 2 8" xfId="19912" xr:uid="{14F632B8-651D-4DA9-81B9-F37D58C33E52}"/>
    <cellStyle name="Calculation 2 2 4 2 2 3 2 9" xfId="21464" xr:uid="{82BA86A0-CA10-4722-9C6B-E84BC9C98F5C}"/>
    <cellStyle name="Calculation 2 2 4 2 2 3 3" xfId="8844" xr:uid="{489040FD-88FA-4A90-B730-6958820377D7}"/>
    <cellStyle name="Calculation 2 2 4 2 2 3 4" xfId="10701" xr:uid="{14462583-5406-44DA-B4C1-3EE2EBD664F4}"/>
    <cellStyle name="Calculation 2 2 4 2 2 3 5" xfId="12512" xr:uid="{15557B31-1134-44EC-ACE1-77111EF67BDB}"/>
    <cellStyle name="Calculation 2 2 4 2 2 3 6" xfId="14283" xr:uid="{DAB95BC4-C577-43CF-99F7-8E4F207B27B4}"/>
    <cellStyle name="Calculation 2 2 4 2 2 3 7" xfId="16012" xr:uid="{053CEFBF-3AFF-4093-A5EB-20B30B01DCAD}"/>
    <cellStyle name="Calculation 2 2 4 2 2 3 8" xfId="17690" xr:uid="{378B664F-EFAA-4FA8-A17B-D435BE2804F3}"/>
    <cellStyle name="Calculation 2 2 4 2 2 3 9" xfId="19297" xr:uid="{5753408C-51E2-4E9A-8268-95FD86A38AFC}"/>
    <cellStyle name="Calculation 2 2 4 2 2 4" xfId="5148" xr:uid="{B51027E8-83A1-4502-AD43-BF314E16BB4D}"/>
    <cellStyle name="Calculation 2 2 4 2 2 4 10" xfId="23546" xr:uid="{AAEA0C25-ED51-4F07-A01E-05240D1D9275}"/>
    <cellStyle name="Calculation 2 2 4 2 2 4 2" xfId="10096" xr:uid="{BED48CFE-DA06-444E-815C-5DD175AE825C}"/>
    <cellStyle name="Calculation 2 2 4 2 2 4 3" xfId="11930" xr:uid="{9E4597F6-56BD-4A5E-B332-D692594A850D}"/>
    <cellStyle name="Calculation 2 2 4 2 2 4 4" xfId="13737" xr:uid="{3D22747A-FAC3-40E4-AD7C-7E21E4A36800}"/>
    <cellStyle name="Calculation 2 2 4 2 2 4 5" xfId="15498" xr:uid="{C0D206BF-61D6-4920-BF34-5DCEAA3DE9F1}"/>
    <cellStyle name="Calculation 2 2 4 2 2 4 6" xfId="17208" xr:uid="{D311486F-E9B5-43F6-A4AA-A630EE5D154A}"/>
    <cellStyle name="Calculation 2 2 4 2 2 4 7" xfId="18872" xr:uid="{D7BDAA64-6F66-4B2E-8B64-81CDC7D80759}"/>
    <cellStyle name="Calculation 2 2 4 2 2 4 8" xfId="20468" xr:uid="{8E943313-CFAA-4DD0-9501-7ED24E5D47A8}"/>
    <cellStyle name="Calculation 2 2 4 2 2 4 9" xfId="22020" xr:uid="{66140817-A934-4F44-BEA6-4306E7D4B9E5}"/>
    <cellStyle name="Calculation 2 2 4 2 2 5" xfId="6302" xr:uid="{4E72418B-B714-4F40-AFFD-F4358ABE7DC2}"/>
    <cellStyle name="Calculation 2 2 4 2 2 6" xfId="7617" xr:uid="{9AECDC26-5A70-4AF1-8BDA-145C41AC397E}"/>
    <cellStyle name="Calculation 2 2 4 2 2 7" xfId="10289" xr:uid="{F03BC8FB-1DC0-4294-A09E-66E5545D8253}"/>
    <cellStyle name="Calculation 2 2 4 2 2 8" xfId="12117" xr:uid="{F7D2EE2D-4938-4525-B652-9B4B255B9BC5}"/>
    <cellStyle name="Calculation 2 2 4 2 2 9" xfId="13919" xr:uid="{7362B9C3-C4AF-4E95-B81F-6DF3E2421D86}"/>
    <cellStyle name="Calculation 2 2 4 2 3" xfId="860" xr:uid="{B170BD27-861B-47B5-9066-83A712DBCF61}"/>
    <cellStyle name="Calculation 2 2 4 2 3 10" xfId="8781" xr:uid="{16372270-975B-47AB-81D5-A1EB4C09445A}"/>
    <cellStyle name="Calculation 2 2 4 2 3 11" xfId="8684" xr:uid="{2E3E6D0F-59C9-4A54-8382-DF6F983816C2}"/>
    <cellStyle name="Calculation 2 2 4 2 3 12" xfId="19743" xr:uid="{29909D97-4CA3-4AE6-8A6A-23EA994ACD86}"/>
    <cellStyle name="Calculation 2 2 4 2 3 2" xfId="3855" xr:uid="{18674E23-496C-4E0B-AFAD-4EB47AAEDCE2}"/>
    <cellStyle name="Calculation 2 2 4 2 3 2 10" xfId="20872" xr:uid="{641A7748-1336-476C-8DFF-3764E5C64ED9}"/>
    <cellStyle name="Calculation 2 2 4 2 3 2 11" xfId="22398" xr:uid="{5539E245-9B60-4714-9E9F-C80FC3518BB5}"/>
    <cellStyle name="Calculation 2 2 4 2 3 2 2" xfId="4588" xr:uid="{7A000797-1AB6-432F-BE32-37867D63921D}"/>
    <cellStyle name="Calculation 2 2 4 2 3 2 2 10" xfId="22988" xr:uid="{7A5D3EB4-71CE-43D9-83E0-2E21FB0D761B}"/>
    <cellStyle name="Calculation 2 2 4 2 3 2 2 2" xfId="9537" xr:uid="{96A821DB-E22D-418C-B9CD-DEB4F75C497B}"/>
    <cellStyle name="Calculation 2 2 4 2 3 2 2 3" xfId="11372" xr:uid="{9ADCDAB3-59A3-40C2-BFB9-525E74A14B6A}"/>
    <cellStyle name="Calculation 2 2 4 2 3 2 2 4" xfId="13179" xr:uid="{4E471807-6549-4F22-953E-88C81B39E1A7}"/>
    <cellStyle name="Calculation 2 2 4 2 3 2 2 5" xfId="14940" xr:uid="{5ED681F4-FCBF-4B18-B49D-2BB680F7BA39}"/>
    <cellStyle name="Calculation 2 2 4 2 3 2 2 6" xfId="16650" xr:uid="{9CE61D91-64D7-4331-AA6F-EC8517EB968F}"/>
    <cellStyle name="Calculation 2 2 4 2 3 2 2 7" xfId="18314" xr:uid="{8F259254-4A53-4EAA-B42E-ED2F4396A200}"/>
    <cellStyle name="Calculation 2 2 4 2 3 2 2 8" xfId="19910" xr:uid="{FDEF2F86-B620-49C2-9440-666AD0F330CC}"/>
    <cellStyle name="Calculation 2 2 4 2 3 2 2 9" xfId="21462" xr:uid="{3FAE225F-CD30-4679-903F-B4EC3BF8DE2C}"/>
    <cellStyle name="Calculation 2 2 4 2 3 2 3" xfId="8846" xr:uid="{E1F09017-9939-4787-B568-0941FF06EE5B}"/>
    <cellStyle name="Calculation 2 2 4 2 3 2 4" xfId="10703" xr:uid="{EB5B55E6-124C-4824-BAD1-E830FBEE39DB}"/>
    <cellStyle name="Calculation 2 2 4 2 3 2 5" xfId="12514" xr:uid="{99AA824A-3F5B-4DB2-8CCB-83560CD463FB}"/>
    <cellStyle name="Calculation 2 2 4 2 3 2 6" xfId="14285" xr:uid="{2A9A8360-401D-45DF-953C-AE4C14CB7037}"/>
    <cellStyle name="Calculation 2 2 4 2 3 2 7" xfId="16014" xr:uid="{A335AE8D-C2E9-4750-9FE3-3EF30FF9C562}"/>
    <cellStyle name="Calculation 2 2 4 2 3 2 8" xfId="17692" xr:uid="{8E4CC73C-A660-41ED-8A92-65A5A9DDCCF9}"/>
    <cellStyle name="Calculation 2 2 4 2 3 2 9" xfId="19299" xr:uid="{B3B8429E-0A0E-4658-A85B-AF88B39298DF}"/>
    <cellStyle name="Calculation 2 2 4 2 3 3" xfId="4918" xr:uid="{510A4E82-C98E-4CBE-99A5-67883752ED0B}"/>
    <cellStyle name="Calculation 2 2 4 2 3 3 10" xfId="23317" xr:uid="{F191C07D-59F2-407F-B984-5844E743AA45}"/>
    <cellStyle name="Calculation 2 2 4 2 3 3 2" xfId="9866" xr:uid="{EC671080-F25D-42B3-A8B4-75E8DCF94AC0}"/>
    <cellStyle name="Calculation 2 2 4 2 3 3 3" xfId="11701" xr:uid="{0174DAEB-3AE2-4E4A-AC5F-D53447FEE7C1}"/>
    <cellStyle name="Calculation 2 2 4 2 3 3 4" xfId="13508" xr:uid="{D8E05522-7956-40FD-8F5D-597613958E26}"/>
    <cellStyle name="Calculation 2 2 4 2 3 3 5" xfId="15269" xr:uid="{CD470C2C-F7FA-48FB-9E6D-0A010393F281}"/>
    <cellStyle name="Calculation 2 2 4 2 3 3 6" xfId="16979" xr:uid="{6C978150-F72A-42CF-AFA0-0188650AE647}"/>
    <cellStyle name="Calculation 2 2 4 2 3 3 7" xfId="18643" xr:uid="{ACFF3327-6007-4F8F-BA43-B15CD042AC91}"/>
    <cellStyle name="Calculation 2 2 4 2 3 3 8" xfId="20239" xr:uid="{49D44BD0-0CE1-4B87-B67B-DCD0863422D4}"/>
    <cellStyle name="Calculation 2 2 4 2 3 3 9" xfId="21791" xr:uid="{7B3074CB-61F5-4BE8-B313-D43B6A0EE17E}"/>
    <cellStyle name="Calculation 2 2 4 2 3 4" xfId="6304" xr:uid="{9221F8A6-CF25-43FE-9643-4B8FA79DEF35}"/>
    <cellStyle name="Calculation 2 2 4 2 3 5" xfId="7616" xr:uid="{87492D2F-0882-4BA7-928B-418840039824}"/>
    <cellStyle name="Calculation 2 2 4 2 3 6" xfId="6521" xr:uid="{04B238B4-1EA3-4C07-B9FC-8D8BFAB41806}"/>
    <cellStyle name="Calculation 2 2 4 2 3 7" xfId="10212" xr:uid="{0BB2732C-EEB4-4042-B451-E7D162056813}"/>
    <cellStyle name="Calculation 2 2 4 2 3 8" xfId="12046" xr:uid="{3A06A7DA-7836-4077-BC3D-7E8D57DC28A6}"/>
    <cellStyle name="Calculation 2 2 4 2 3 9" xfId="13851" xr:uid="{C5084663-9241-497F-9F2A-1902BD42C96E}"/>
    <cellStyle name="Calculation 2 2 4 2 4" xfId="3852" xr:uid="{0CB98137-9637-4E72-BBD5-33A4E3719659}"/>
    <cellStyle name="Calculation 2 2 4 2 4 10" xfId="20869" xr:uid="{A49B7512-0785-4C6D-9D9F-67CADE900570}"/>
    <cellStyle name="Calculation 2 2 4 2 4 11" xfId="22395" xr:uid="{A0A5B5AE-5257-4149-B442-69AF7A52E855}"/>
    <cellStyle name="Calculation 2 2 4 2 4 2" xfId="4591" xr:uid="{EF090C37-CF53-4BC9-B40A-94E33DF3E4D8}"/>
    <cellStyle name="Calculation 2 2 4 2 4 2 10" xfId="22991" xr:uid="{3B9DB140-68AF-4FDF-B43B-5499679985D4}"/>
    <cellStyle name="Calculation 2 2 4 2 4 2 2" xfId="9540" xr:uid="{64C6F1C5-6798-4951-AE6D-28BCB2065A06}"/>
    <cellStyle name="Calculation 2 2 4 2 4 2 3" xfId="11375" xr:uid="{FBA7BBBE-6049-4166-9930-16C5BD6332BC}"/>
    <cellStyle name="Calculation 2 2 4 2 4 2 4" xfId="13182" xr:uid="{8DAC709E-1049-43B1-AA0A-43AF25D4A4C0}"/>
    <cellStyle name="Calculation 2 2 4 2 4 2 5" xfId="14943" xr:uid="{59DC6B33-444D-4060-9824-DA406BC2AE25}"/>
    <cellStyle name="Calculation 2 2 4 2 4 2 6" xfId="16653" xr:uid="{33DF254E-21ED-44C6-89E2-842653D62B73}"/>
    <cellStyle name="Calculation 2 2 4 2 4 2 7" xfId="18317" xr:uid="{3B883546-83B1-4EB3-AEBB-76D6912F336C}"/>
    <cellStyle name="Calculation 2 2 4 2 4 2 8" xfId="19913" xr:uid="{AA0F2C91-272A-418A-B1E9-DC8918B9483F}"/>
    <cellStyle name="Calculation 2 2 4 2 4 2 9" xfId="21465" xr:uid="{463611AB-358E-44B6-BEAE-B7E13A396312}"/>
    <cellStyle name="Calculation 2 2 4 2 4 3" xfId="8843" xr:uid="{3F030575-59B2-461E-87EA-13BD49355B87}"/>
    <cellStyle name="Calculation 2 2 4 2 4 4" xfId="10700" xr:uid="{2E9E4D09-AA03-4D59-880A-1AAFFADF5254}"/>
    <cellStyle name="Calculation 2 2 4 2 4 5" xfId="12511" xr:uid="{76E1611F-9DD4-4C62-A824-79C039C2B59E}"/>
    <cellStyle name="Calculation 2 2 4 2 4 6" xfId="14282" xr:uid="{C685BF4D-E737-484F-9871-251DB912EA1E}"/>
    <cellStyle name="Calculation 2 2 4 2 4 7" xfId="16011" xr:uid="{6639F593-F176-41A8-A995-88386760031B}"/>
    <cellStyle name="Calculation 2 2 4 2 4 8" xfId="17689" xr:uid="{1140C631-AF4A-4487-A4FA-8DD16A9B1314}"/>
    <cellStyle name="Calculation 2 2 4 2 4 9" xfId="19296" xr:uid="{CDA2681A-896B-47B5-A205-0883109D9F45}"/>
    <cellStyle name="Calculation 2 2 4 2 5" xfId="4920" xr:uid="{7E36AEA2-4580-471B-BC92-3A36443523D9}"/>
    <cellStyle name="Calculation 2 2 4 2 5 10" xfId="23319" xr:uid="{69F02566-B8EF-410C-9D0C-1A91DCABE1C7}"/>
    <cellStyle name="Calculation 2 2 4 2 5 2" xfId="9868" xr:uid="{134767A7-F89A-4C27-8C7E-68AE31C26D3C}"/>
    <cellStyle name="Calculation 2 2 4 2 5 3" xfId="11703" xr:uid="{0707F92A-853B-4EF1-9FC7-3E3ECEB2382C}"/>
    <cellStyle name="Calculation 2 2 4 2 5 4" xfId="13510" xr:uid="{645322E4-728D-4ABD-9C72-2C7748D160CE}"/>
    <cellStyle name="Calculation 2 2 4 2 5 5" xfId="15271" xr:uid="{B1159B26-B855-498C-B4C5-8E8EE9570D49}"/>
    <cellStyle name="Calculation 2 2 4 2 5 6" xfId="16981" xr:uid="{B1ECDFA1-6620-42C3-8C23-56538BEDA8FF}"/>
    <cellStyle name="Calculation 2 2 4 2 5 7" xfId="18645" xr:uid="{0BFCB102-380B-43A2-AD31-EA04400EB7E5}"/>
    <cellStyle name="Calculation 2 2 4 2 5 8" xfId="20241" xr:uid="{023E999A-BD5F-4BE1-BB28-A3380DFE8D0B}"/>
    <cellStyle name="Calculation 2 2 4 2 5 9" xfId="21793" xr:uid="{40CF1DE3-D8E8-46CB-9E4F-AD9DC7F7E0C3}"/>
    <cellStyle name="Calculation 2 2 4 2 6" xfId="6301" xr:uid="{A7959C20-D3B3-4974-9F68-A3150E3A2299}"/>
    <cellStyle name="Calculation 2 2 4 2 7" xfId="7618" xr:uid="{D123B61C-AA77-46F1-9B91-FC03EBA4E9A1}"/>
    <cellStyle name="Calculation 2 2 4 2 8" xfId="9041" xr:uid="{8E474A07-14C2-4637-8F18-90272DF03B02}"/>
    <cellStyle name="Calculation 2 2 4 2 9" xfId="10892" xr:uid="{6FD2686E-C72B-4222-BA4A-71CA0BB1D072}"/>
    <cellStyle name="Calculation 2 2 4 3" xfId="861" xr:uid="{DBE3EB7A-74BE-4FD5-9A3B-3B13DB29A10F}"/>
    <cellStyle name="Calculation 2 2 4 3 10" xfId="6255" xr:uid="{30A4C2F0-62B1-4965-A0A7-8901BD0453FA}"/>
    <cellStyle name="Calculation 2 2 4 3 11" xfId="8533" xr:uid="{DF465AA8-0A95-4651-A654-27E2FF29B0B0}"/>
    <cellStyle name="Calculation 2 2 4 3 12" xfId="16472" xr:uid="{728B7A65-8461-4488-BE90-4284EBE344E9}"/>
    <cellStyle name="Calculation 2 2 4 3 13" xfId="10284" xr:uid="{9617AB56-90C4-4110-9274-AF34D2E6FCF0}"/>
    <cellStyle name="Calculation 2 2 4 3 14" xfId="6870" xr:uid="{24207C98-2AF4-4999-9BE7-26FBE3EA8DBC}"/>
    <cellStyle name="Calculation 2 2 4 3 2" xfId="862" xr:uid="{6FDEB388-EE1C-453D-B9DA-29FD7D423E78}"/>
    <cellStyle name="Calculation 2 2 4 3 2 10" xfId="11210" xr:uid="{DDCB34F9-667C-42E3-B65B-8D7BE106E4A7}"/>
    <cellStyle name="Calculation 2 2 4 3 2 11" xfId="17414" xr:uid="{1B46C498-237B-4FE0-AD05-57E6854B3D31}"/>
    <cellStyle name="Calculation 2 2 4 3 2 12" xfId="19053" xr:uid="{2781ECAF-33F3-4164-8635-703AED27344B}"/>
    <cellStyle name="Calculation 2 2 4 3 2 13" xfId="20644" xr:uid="{43E21DDB-9CFA-4E87-B606-1ABE3FD94B9A}"/>
    <cellStyle name="Calculation 2 2 4 3 2 2" xfId="863" xr:uid="{AF815658-D6EA-4886-A6FC-010460B8A3E3}"/>
    <cellStyle name="Calculation 2 2 4 3 2 2 10" xfId="8543" xr:uid="{CAD7E9F1-9720-4FF9-8340-6324453FD1C1}"/>
    <cellStyle name="Calculation 2 2 4 3 2 2 11" xfId="17862" xr:uid="{B206A053-4064-41DA-9800-314B33F4F4BD}"/>
    <cellStyle name="Calculation 2 2 4 3 2 2 12" xfId="19473" xr:uid="{63780459-A178-4B5A-B6EB-029CDD4583A3}"/>
    <cellStyle name="Calculation 2 2 4 3 2 2 2" xfId="3858" xr:uid="{D5DF0CF0-7103-40AC-BDBC-0762BFE266F4}"/>
    <cellStyle name="Calculation 2 2 4 3 2 2 2 10" xfId="20875" xr:uid="{C5CD4300-8697-4AA1-B396-4D75696B73DA}"/>
    <cellStyle name="Calculation 2 2 4 3 2 2 2 11" xfId="22401" xr:uid="{09B198B7-2826-4203-B921-EF883A44E905}"/>
    <cellStyle name="Calculation 2 2 4 3 2 2 2 2" xfId="4585" xr:uid="{A7649529-FA67-4C88-B299-3DB5A23DB0B8}"/>
    <cellStyle name="Calculation 2 2 4 3 2 2 2 2 10" xfId="22985" xr:uid="{F425D8C4-A419-41DF-B16F-BDBAF71F958F}"/>
    <cellStyle name="Calculation 2 2 4 3 2 2 2 2 2" xfId="9534" xr:uid="{1AE9786E-B537-4D9B-90FD-2A2BCCBAF8C0}"/>
    <cellStyle name="Calculation 2 2 4 3 2 2 2 2 3" xfId="11369" xr:uid="{F91FC5B3-9BEA-4EED-B464-2401C88A6E69}"/>
    <cellStyle name="Calculation 2 2 4 3 2 2 2 2 4" xfId="13176" xr:uid="{51A15B14-1C93-43E7-9559-720F8C26B8BD}"/>
    <cellStyle name="Calculation 2 2 4 3 2 2 2 2 5" xfId="14937" xr:uid="{DDBB3AA5-84E1-4256-8AE3-70570A5ADE0E}"/>
    <cellStyle name="Calculation 2 2 4 3 2 2 2 2 6" xfId="16647" xr:uid="{E387F58F-1287-48EF-95BB-BCFC8044CB68}"/>
    <cellStyle name="Calculation 2 2 4 3 2 2 2 2 7" xfId="18311" xr:uid="{FC39B351-6A34-46C2-BAC3-4B10A8C6CCA7}"/>
    <cellStyle name="Calculation 2 2 4 3 2 2 2 2 8" xfId="19907" xr:uid="{A7F49F60-4301-4D05-989C-07FD5B7544F6}"/>
    <cellStyle name="Calculation 2 2 4 3 2 2 2 2 9" xfId="21459" xr:uid="{BBA4813E-D8D0-4231-A525-F42742A2489D}"/>
    <cellStyle name="Calculation 2 2 4 3 2 2 2 3" xfId="8849" xr:uid="{91C3C9E1-2A7D-4480-905E-B2CF60D4CA21}"/>
    <cellStyle name="Calculation 2 2 4 3 2 2 2 4" xfId="10706" xr:uid="{F928EC9D-065D-4A3E-8393-1B88C22135EE}"/>
    <cellStyle name="Calculation 2 2 4 3 2 2 2 5" xfId="12517" xr:uid="{B0526D05-B6F2-4C1B-BC26-773583BA24DD}"/>
    <cellStyle name="Calculation 2 2 4 3 2 2 2 6" xfId="14288" xr:uid="{76B70FE9-CE13-4F29-B364-513B38CAE0BA}"/>
    <cellStyle name="Calculation 2 2 4 3 2 2 2 7" xfId="16017" xr:uid="{17CF4FDB-A1F2-4644-BFB4-A98FF860E414}"/>
    <cellStyle name="Calculation 2 2 4 3 2 2 2 8" xfId="17695" xr:uid="{B9F9C28E-59A0-474A-922C-E2281D9524FC}"/>
    <cellStyle name="Calculation 2 2 4 3 2 2 2 9" xfId="19302" xr:uid="{1A63490D-9235-495F-9829-F6675A3F9614}"/>
    <cellStyle name="Calculation 2 2 4 3 2 2 3" xfId="4917" xr:uid="{EBFC68B8-7021-4395-8F0E-B34902A4D08C}"/>
    <cellStyle name="Calculation 2 2 4 3 2 2 3 10" xfId="23316" xr:uid="{5995A6E5-FCE2-48F4-A855-430D39BC76D5}"/>
    <cellStyle name="Calculation 2 2 4 3 2 2 3 2" xfId="9865" xr:uid="{BA31F266-F405-4C91-B7F3-B7E314BA77F5}"/>
    <cellStyle name="Calculation 2 2 4 3 2 2 3 3" xfId="11700" xr:uid="{FA5C11A6-9684-4E98-B9A6-4B5BCB4628AA}"/>
    <cellStyle name="Calculation 2 2 4 3 2 2 3 4" xfId="13507" xr:uid="{1CDA3CAA-3508-4553-962E-1148D8B4C833}"/>
    <cellStyle name="Calculation 2 2 4 3 2 2 3 5" xfId="15268" xr:uid="{354EFB91-6A73-455C-B48C-CF1D19AECE14}"/>
    <cellStyle name="Calculation 2 2 4 3 2 2 3 6" xfId="16978" xr:uid="{2482E6BC-6D4B-47BC-A465-0AFC0B3C2E04}"/>
    <cellStyle name="Calculation 2 2 4 3 2 2 3 7" xfId="18642" xr:uid="{D67FA100-499D-47FD-94EA-7FD17FF7F83C}"/>
    <cellStyle name="Calculation 2 2 4 3 2 2 3 8" xfId="20238" xr:uid="{7C1F21FD-DBD5-467D-B710-F09D9C142797}"/>
    <cellStyle name="Calculation 2 2 4 3 2 2 3 9" xfId="21790" xr:uid="{FFDC7E8F-6F95-400A-A7C4-01A5D0D6D68E}"/>
    <cellStyle name="Calculation 2 2 4 3 2 2 4" xfId="6307" xr:uid="{B7EB55F4-FD00-4A3A-94E2-157889C03BF6}"/>
    <cellStyle name="Calculation 2 2 4 3 2 2 5" xfId="7614" xr:uid="{D308E6F5-A0C8-497C-8CB4-7F93B208ED12}"/>
    <cellStyle name="Calculation 2 2 4 3 2 2 6" xfId="9335" xr:uid="{0D5D29B6-81C1-4504-8A8F-CEC4F7639A8F}"/>
    <cellStyle name="Calculation 2 2 4 3 2 2 7" xfId="11179" xr:uid="{2F748E65-BA6D-4EBC-8A88-564CDD206515}"/>
    <cellStyle name="Calculation 2 2 4 3 2 2 8" xfId="12986" xr:uid="{D7586C90-FB0A-4355-A8D1-12113D12DB0D}"/>
    <cellStyle name="Calculation 2 2 4 3 2 2 9" xfId="14753" xr:uid="{318795F5-2CC3-4D51-A744-E6B3DCD8DFE1}"/>
    <cellStyle name="Calculation 2 2 4 3 2 3" xfId="3857" xr:uid="{74C52E17-0C1E-455D-82D4-9166791FCD86}"/>
    <cellStyle name="Calculation 2 2 4 3 2 3 10" xfId="20874" xr:uid="{A667EE42-5791-402C-8601-EB48AA31B659}"/>
    <cellStyle name="Calculation 2 2 4 3 2 3 11" xfId="22400" xr:uid="{CDEFE913-1AE3-468C-BD1F-E7E987C364C3}"/>
    <cellStyle name="Calculation 2 2 4 3 2 3 2" xfId="4586" xr:uid="{7EE0B0FA-5956-4F38-8005-6D28C6DBCDAB}"/>
    <cellStyle name="Calculation 2 2 4 3 2 3 2 10" xfId="22986" xr:uid="{0D090C1C-D99E-4161-B282-A100EF187408}"/>
    <cellStyle name="Calculation 2 2 4 3 2 3 2 2" xfId="9535" xr:uid="{46A80AD5-0B86-4605-9EA9-DE5FAE278E9E}"/>
    <cellStyle name="Calculation 2 2 4 3 2 3 2 3" xfId="11370" xr:uid="{07853A1C-B000-4D24-B0A7-2CAC41406BB4}"/>
    <cellStyle name="Calculation 2 2 4 3 2 3 2 4" xfId="13177" xr:uid="{ADC05C87-38E0-4FE0-BB41-A5605F6FE163}"/>
    <cellStyle name="Calculation 2 2 4 3 2 3 2 5" xfId="14938" xr:uid="{90332313-2819-47AA-A884-BD836A93BD13}"/>
    <cellStyle name="Calculation 2 2 4 3 2 3 2 6" xfId="16648" xr:uid="{BA172A28-9254-48D0-8642-AE8C5B7D1B34}"/>
    <cellStyle name="Calculation 2 2 4 3 2 3 2 7" xfId="18312" xr:uid="{FEE817E5-5819-4C3D-A909-04D5C0DCE1A7}"/>
    <cellStyle name="Calculation 2 2 4 3 2 3 2 8" xfId="19908" xr:uid="{DABD3E56-02AD-46A8-8CDE-8EBA5F045686}"/>
    <cellStyle name="Calculation 2 2 4 3 2 3 2 9" xfId="21460" xr:uid="{C1CA082A-3E26-40C9-98D7-65DD6C1C6C64}"/>
    <cellStyle name="Calculation 2 2 4 3 2 3 3" xfId="8848" xr:uid="{5132508B-70B2-4DD3-931A-B16BA7E54B68}"/>
    <cellStyle name="Calculation 2 2 4 3 2 3 4" xfId="10705" xr:uid="{BD003F01-06AE-44AF-B893-E8DF9A2EE854}"/>
    <cellStyle name="Calculation 2 2 4 3 2 3 5" xfId="12516" xr:uid="{7D0B0FC6-7340-46BA-99F5-C907443EE0D1}"/>
    <cellStyle name="Calculation 2 2 4 3 2 3 6" xfId="14287" xr:uid="{57E8A3F0-E48C-4F46-ADA8-C3E529EC5734}"/>
    <cellStyle name="Calculation 2 2 4 3 2 3 7" xfId="16016" xr:uid="{0395E2B5-4C5A-4C18-9982-AA9D1203B4EB}"/>
    <cellStyle name="Calculation 2 2 4 3 2 3 8" xfId="17694" xr:uid="{3A87E4C3-7DC6-4046-BE6F-8105D1BA8A22}"/>
    <cellStyle name="Calculation 2 2 4 3 2 3 9" xfId="19301" xr:uid="{E1FFF86F-3912-49FF-95FC-458A589C7003}"/>
    <cellStyle name="Calculation 2 2 4 3 2 4" xfId="5147" xr:uid="{4A5D038E-5F30-4A53-9AD4-1D1E9DA4C4A8}"/>
    <cellStyle name="Calculation 2 2 4 3 2 4 10" xfId="23545" xr:uid="{D4FE9FB1-7C3B-4EA0-8324-BCB10E17524E}"/>
    <cellStyle name="Calculation 2 2 4 3 2 4 2" xfId="10095" xr:uid="{7D79E56F-7116-4B7E-85F9-924E47A84BD5}"/>
    <cellStyle name="Calculation 2 2 4 3 2 4 3" xfId="11929" xr:uid="{7492EDF8-5BD8-41FC-AC7C-A4A976780A6F}"/>
    <cellStyle name="Calculation 2 2 4 3 2 4 4" xfId="13736" xr:uid="{D065825A-84B9-405B-B837-E8B6066467C8}"/>
    <cellStyle name="Calculation 2 2 4 3 2 4 5" xfId="15497" xr:uid="{6F2BB37D-0982-4288-A122-9C83393EA7F0}"/>
    <cellStyle name="Calculation 2 2 4 3 2 4 6" xfId="17207" xr:uid="{B7526BF1-1F17-4AF6-93A1-B940B59E6C6A}"/>
    <cellStyle name="Calculation 2 2 4 3 2 4 7" xfId="18871" xr:uid="{E59F1135-CF2A-4A26-BBDD-30E0A64552F8}"/>
    <cellStyle name="Calculation 2 2 4 3 2 4 8" xfId="20467" xr:uid="{331FA33A-9B11-4CC2-9F7C-F3080343F20E}"/>
    <cellStyle name="Calculation 2 2 4 3 2 4 9" xfId="22019" xr:uid="{02D3AE38-98FD-475F-A0C7-366F6AFC2415}"/>
    <cellStyle name="Calculation 2 2 4 3 2 5" xfId="6306" xr:uid="{FE253392-9412-4E56-B587-6543780F2AB2}"/>
    <cellStyle name="Calculation 2 2 4 3 2 6" xfId="7615" xr:uid="{C4BC5C93-CDE0-4121-9459-BB9BE894D03B}"/>
    <cellStyle name="Calculation 2 2 4 3 2 7" xfId="8152" xr:uid="{A4FA90D6-FC33-480A-8DE8-1DFF267A1B38}"/>
    <cellStyle name="Calculation 2 2 4 3 2 8" xfId="6078" xr:uid="{A0917BAA-407E-4357-BA7B-CCFE85BAC9F3}"/>
    <cellStyle name="Calculation 2 2 4 3 2 9" xfId="9372" xr:uid="{E7B4CBFD-346D-4AEC-B8C5-584EB19D6DCF}"/>
    <cellStyle name="Calculation 2 2 4 3 3" xfId="864" xr:uid="{C5F71190-2FB1-41E2-AB1A-F36EEAFC5106}"/>
    <cellStyle name="Calculation 2 2 4 3 3 10" xfId="12449" xr:uid="{7B655710-9A1C-4A06-9128-46A44F78C3E0}"/>
    <cellStyle name="Calculation 2 2 4 3 3 11" xfId="8073" xr:uid="{E124B3D7-015D-4053-A5FB-CF5E92B0D78F}"/>
    <cellStyle name="Calculation 2 2 4 3 3 12" xfId="19019" xr:uid="{F37B9C93-C575-40E9-83FB-C60159A49EBD}"/>
    <cellStyle name="Calculation 2 2 4 3 3 13" xfId="10208" xr:uid="{1C76A853-73A8-4E44-8788-5563034E4610}"/>
    <cellStyle name="Calculation 2 2 4 3 3 2" xfId="865" xr:uid="{03C96782-AC96-4592-9254-A991F224D5D9}"/>
    <cellStyle name="Calculation 2 2 4 3 3 2 10" xfId="16196" xr:uid="{F0A481B1-2C24-4985-B2AF-CAA1DFB1B50B}"/>
    <cellStyle name="Calculation 2 2 4 3 3 2 11" xfId="8709" xr:uid="{7DC824C5-EA28-4D60-9CA3-A48871E1A984}"/>
    <cellStyle name="Calculation 2 2 4 3 3 2 12" xfId="9368" xr:uid="{2081A3A9-9A6D-4107-83BE-6F1D01147461}"/>
    <cellStyle name="Calculation 2 2 4 3 3 2 2" xfId="3860" xr:uid="{CC294772-564B-4751-B847-E59C0334E280}"/>
    <cellStyle name="Calculation 2 2 4 3 3 2 2 10" xfId="20877" xr:uid="{20FF5E11-FAC0-46C6-B74C-7A61D5DCD0EF}"/>
    <cellStyle name="Calculation 2 2 4 3 3 2 2 11" xfId="22403" xr:uid="{8EB9342C-2461-421A-97D8-9FE2EE1A3DE7}"/>
    <cellStyle name="Calculation 2 2 4 3 3 2 2 2" xfId="4583" xr:uid="{98B7FD39-45AF-4E7C-8958-6924D1354841}"/>
    <cellStyle name="Calculation 2 2 4 3 3 2 2 2 10" xfId="22983" xr:uid="{7FAF2EFB-9293-4222-B7E7-2E5D76ABCC6B}"/>
    <cellStyle name="Calculation 2 2 4 3 3 2 2 2 2" xfId="9532" xr:uid="{0769DE92-E0D4-4668-8AAE-3DAC4ACD0BED}"/>
    <cellStyle name="Calculation 2 2 4 3 3 2 2 2 3" xfId="11367" xr:uid="{09B2E56B-5D6B-4A7D-9456-2BADC46AFE70}"/>
    <cellStyle name="Calculation 2 2 4 3 3 2 2 2 4" xfId="13174" xr:uid="{929C0C1D-BECF-4B36-8516-6E47CC9ED3CF}"/>
    <cellStyle name="Calculation 2 2 4 3 3 2 2 2 5" xfId="14935" xr:uid="{3B7430E5-CE1C-48E7-AD90-2083A4EFDF4D}"/>
    <cellStyle name="Calculation 2 2 4 3 3 2 2 2 6" xfId="16645" xr:uid="{9371EFB9-413A-473C-9F45-7E48F0A12069}"/>
    <cellStyle name="Calculation 2 2 4 3 3 2 2 2 7" xfId="18309" xr:uid="{94EA68F1-FAEA-42F5-A3F5-07E74B728F33}"/>
    <cellStyle name="Calculation 2 2 4 3 3 2 2 2 8" xfId="19905" xr:uid="{AA5A63D9-BB54-4B53-A0C2-A4EAC14C03FF}"/>
    <cellStyle name="Calculation 2 2 4 3 3 2 2 2 9" xfId="21457" xr:uid="{8CD614B2-1998-4159-A084-99F39343B53C}"/>
    <cellStyle name="Calculation 2 2 4 3 3 2 2 3" xfId="8851" xr:uid="{EB4358B7-ADD7-4B4C-8196-04EB1AED2755}"/>
    <cellStyle name="Calculation 2 2 4 3 3 2 2 4" xfId="10708" xr:uid="{CDD14A0B-3F8E-4557-8E24-9690BCAD852F}"/>
    <cellStyle name="Calculation 2 2 4 3 3 2 2 5" xfId="12519" xr:uid="{09FD437B-9347-4C36-BBE5-C035E4A71686}"/>
    <cellStyle name="Calculation 2 2 4 3 3 2 2 6" xfId="14290" xr:uid="{EFE04ACF-4CA7-4649-98A2-CFA78CD447AB}"/>
    <cellStyle name="Calculation 2 2 4 3 3 2 2 7" xfId="16019" xr:uid="{0E36BD9B-A9CF-4DCD-BE73-3BF97EA6B40B}"/>
    <cellStyle name="Calculation 2 2 4 3 3 2 2 8" xfId="17697" xr:uid="{8BEC8A5E-0556-4DBB-B279-22EF3C23FA76}"/>
    <cellStyle name="Calculation 2 2 4 3 3 2 2 9" xfId="19304" xr:uid="{BFDEBB73-E141-42BA-9B20-7AE9CF961BE8}"/>
    <cellStyle name="Calculation 2 2 4 3 3 2 3" xfId="4915" xr:uid="{38BB9BC7-9978-4BB8-8F99-07D9D5B935B4}"/>
    <cellStyle name="Calculation 2 2 4 3 3 2 3 10" xfId="23314" xr:uid="{57C6226F-397F-4BB6-8F88-C09F053A39EA}"/>
    <cellStyle name="Calculation 2 2 4 3 3 2 3 2" xfId="9863" xr:uid="{7B22BBC1-8832-4CD9-9954-1980CC3DD119}"/>
    <cellStyle name="Calculation 2 2 4 3 3 2 3 3" xfId="11698" xr:uid="{67C0D8AF-C934-4A63-BCB9-473840F72C98}"/>
    <cellStyle name="Calculation 2 2 4 3 3 2 3 4" xfId="13505" xr:uid="{0CB0BAAF-1E0D-49E4-B9D7-A52DD311F482}"/>
    <cellStyle name="Calculation 2 2 4 3 3 2 3 5" xfId="15266" xr:uid="{519CA56B-A0BD-4BA4-BCE5-32667586AE89}"/>
    <cellStyle name="Calculation 2 2 4 3 3 2 3 6" xfId="16976" xr:uid="{B47F720B-3223-4849-BEF0-7A257AEDEB82}"/>
    <cellStyle name="Calculation 2 2 4 3 3 2 3 7" xfId="18640" xr:uid="{1745775C-17EC-4A97-83C0-C0308AE957F4}"/>
    <cellStyle name="Calculation 2 2 4 3 3 2 3 8" xfId="20236" xr:uid="{B7BA6758-577F-4007-B928-F9EFBF25F321}"/>
    <cellStyle name="Calculation 2 2 4 3 3 2 3 9" xfId="21788" xr:uid="{23A6DAFC-A852-4593-9EFB-4E2FA2194708}"/>
    <cellStyle name="Calculation 2 2 4 3 3 2 4" xfId="6309" xr:uid="{A82EC798-58B0-43D6-A4E0-2F4E79982012}"/>
    <cellStyle name="Calculation 2 2 4 3 3 2 5" xfId="8510" xr:uid="{2F11CF3B-06DF-4E67-A617-14900D602C60}"/>
    <cellStyle name="Calculation 2 2 4 3 3 2 6" xfId="8588" xr:uid="{B84ABA06-25DD-401E-8BB1-9E687CE23A89}"/>
    <cellStyle name="Calculation 2 2 4 3 3 2 7" xfId="8609" xr:uid="{0D615EB1-8D10-4CA5-95FE-AEB27D063B14}"/>
    <cellStyle name="Calculation 2 2 4 3 3 2 8" xfId="5733" xr:uid="{5E6574A0-6E22-4F90-8AC4-02DB899CE82E}"/>
    <cellStyle name="Calculation 2 2 4 3 3 2 9" xfId="16" xr:uid="{400D0E80-F5BD-4176-BBDF-D2E29BDCBD68}"/>
    <cellStyle name="Calculation 2 2 4 3 3 3" xfId="3859" xr:uid="{7039383B-CE11-45C2-BCBA-7343FAD5B401}"/>
    <cellStyle name="Calculation 2 2 4 3 3 3 10" xfId="20876" xr:uid="{E182E2DF-FD96-4350-8A85-B920156780A8}"/>
    <cellStyle name="Calculation 2 2 4 3 3 3 11" xfId="22402" xr:uid="{662B394A-0909-43C2-8041-E6E2B7EE7F5F}"/>
    <cellStyle name="Calculation 2 2 4 3 3 3 2" xfId="4584" xr:uid="{B1A39433-504E-4D7E-8282-1E7EA86BA9A1}"/>
    <cellStyle name="Calculation 2 2 4 3 3 3 2 10" xfId="22984" xr:uid="{C6A76799-1168-400C-904E-CFE0757D57A1}"/>
    <cellStyle name="Calculation 2 2 4 3 3 3 2 2" xfId="9533" xr:uid="{89E6CC31-1902-4A77-B0BD-130B5D38982C}"/>
    <cellStyle name="Calculation 2 2 4 3 3 3 2 3" xfId="11368" xr:uid="{1D55D835-33C5-40A5-B031-3D6EAD0E768C}"/>
    <cellStyle name="Calculation 2 2 4 3 3 3 2 4" xfId="13175" xr:uid="{F3E8CE5E-6E67-42EA-934B-D6EFE5B87F72}"/>
    <cellStyle name="Calculation 2 2 4 3 3 3 2 5" xfId="14936" xr:uid="{61BCDAF9-FB47-4010-A6CB-9EAEFAC71F87}"/>
    <cellStyle name="Calculation 2 2 4 3 3 3 2 6" xfId="16646" xr:uid="{7A250DAE-84FB-4A41-BFB2-CA1BECA9490F}"/>
    <cellStyle name="Calculation 2 2 4 3 3 3 2 7" xfId="18310" xr:uid="{CA1663A1-55A3-4F56-BD8B-E4576857421B}"/>
    <cellStyle name="Calculation 2 2 4 3 3 3 2 8" xfId="19906" xr:uid="{460A4D80-1145-45E0-9C1E-0A7CF6A17AF7}"/>
    <cellStyle name="Calculation 2 2 4 3 3 3 2 9" xfId="21458" xr:uid="{75226EBD-6373-49FC-8E6F-6FD822DB79CB}"/>
    <cellStyle name="Calculation 2 2 4 3 3 3 3" xfId="8850" xr:uid="{288BC2A3-D11A-45D6-9C92-907C79842075}"/>
    <cellStyle name="Calculation 2 2 4 3 3 3 4" xfId="10707" xr:uid="{CD0255BF-A69E-4B5D-8CE1-D0C3A708D37E}"/>
    <cellStyle name="Calculation 2 2 4 3 3 3 5" xfId="12518" xr:uid="{C982BC7F-A22A-4BBD-8BC2-E108C4B5820A}"/>
    <cellStyle name="Calculation 2 2 4 3 3 3 6" xfId="14289" xr:uid="{D691B586-F168-43C9-AC29-E75247E92F98}"/>
    <cellStyle name="Calculation 2 2 4 3 3 3 7" xfId="16018" xr:uid="{F0B1F4E8-6772-4D53-BC23-96DD58239803}"/>
    <cellStyle name="Calculation 2 2 4 3 3 3 8" xfId="17696" xr:uid="{5108C4F0-11E0-4C61-A69E-9F67BE2F3C2A}"/>
    <cellStyle name="Calculation 2 2 4 3 3 3 9" xfId="19303" xr:uid="{1CD3A29D-9939-46EA-8C3D-8036EE98257E}"/>
    <cellStyle name="Calculation 2 2 4 3 3 4" xfId="4916" xr:uid="{59B4F2A4-DFAD-4D19-9EF7-030A0F03E92D}"/>
    <cellStyle name="Calculation 2 2 4 3 3 4 10" xfId="23315" xr:uid="{1863E78B-33A2-4462-A3E8-BB02528ECD2C}"/>
    <cellStyle name="Calculation 2 2 4 3 3 4 2" xfId="9864" xr:uid="{4E84FE63-C69D-442A-8CF4-FCE2276A505C}"/>
    <cellStyle name="Calculation 2 2 4 3 3 4 3" xfId="11699" xr:uid="{CE2ADD55-9565-4DFF-B057-790B671DD42D}"/>
    <cellStyle name="Calculation 2 2 4 3 3 4 4" xfId="13506" xr:uid="{010294EE-59A4-4CCD-9AC4-9CAD71BA23AC}"/>
    <cellStyle name="Calculation 2 2 4 3 3 4 5" xfId="15267" xr:uid="{C9686DF1-5C01-41D2-9641-016BA117CAFA}"/>
    <cellStyle name="Calculation 2 2 4 3 3 4 6" xfId="16977" xr:uid="{CC826CFF-E461-495E-9A03-44B673606DF0}"/>
    <cellStyle name="Calculation 2 2 4 3 3 4 7" xfId="18641" xr:uid="{CFAB4220-4CCF-43E6-8221-C6AFAC3D71C2}"/>
    <cellStyle name="Calculation 2 2 4 3 3 4 8" xfId="20237" xr:uid="{A3539F01-F8CC-4EB8-A671-4E9F57CBDB42}"/>
    <cellStyle name="Calculation 2 2 4 3 3 4 9" xfId="21789" xr:uid="{4AF946D6-5580-4657-9E94-AB412604438A}"/>
    <cellStyle name="Calculation 2 2 4 3 3 5" xfId="6308" xr:uid="{1C3CF238-84E6-4B01-8863-562EF04DAE1C}"/>
    <cellStyle name="Calculation 2 2 4 3 3 6" xfId="8509" xr:uid="{CE945696-59A2-40A8-A126-500DCB061AB8}"/>
    <cellStyle name="Calculation 2 2 4 3 3 7" xfId="5708" xr:uid="{1D9B5A6E-752D-4894-9BEA-9FC45FBFB013}"/>
    <cellStyle name="Calculation 2 2 4 3 3 8" xfId="8777" xr:uid="{04563778-2031-42A3-BE05-85D59B5D79A0}"/>
    <cellStyle name="Calculation 2 2 4 3 3 9" xfId="10635" xr:uid="{344C2402-5409-4252-B9FC-D14EBDB59B11}"/>
    <cellStyle name="Calculation 2 2 4 3 4" xfId="3856" xr:uid="{38670DBB-EE66-4F59-81F3-03290C1AAEAC}"/>
    <cellStyle name="Calculation 2 2 4 3 4 10" xfId="20873" xr:uid="{A3405E98-84D2-43EA-9AFC-11B78E3BDDE7}"/>
    <cellStyle name="Calculation 2 2 4 3 4 11" xfId="22399" xr:uid="{03E13F14-D2F1-4A38-9185-B67E859E53DC}"/>
    <cellStyle name="Calculation 2 2 4 3 4 2" xfId="4587" xr:uid="{6A2B5F46-52E5-4792-97AC-F4DCD345089A}"/>
    <cellStyle name="Calculation 2 2 4 3 4 2 10" xfId="22987" xr:uid="{B81EA8F9-AEB1-4536-B1DC-74B765850532}"/>
    <cellStyle name="Calculation 2 2 4 3 4 2 2" xfId="9536" xr:uid="{4DCFEA70-E69A-4DEE-ABF4-C9D3E4569E22}"/>
    <cellStyle name="Calculation 2 2 4 3 4 2 3" xfId="11371" xr:uid="{CD0BECAB-45B2-49EA-A787-6AFD59453D11}"/>
    <cellStyle name="Calculation 2 2 4 3 4 2 4" xfId="13178" xr:uid="{AFC85E5D-2A61-4F8F-95BA-2E8F490C0034}"/>
    <cellStyle name="Calculation 2 2 4 3 4 2 5" xfId="14939" xr:uid="{D6F64877-83F5-401F-9EB1-4DB594ED7EBC}"/>
    <cellStyle name="Calculation 2 2 4 3 4 2 6" xfId="16649" xr:uid="{232F56D4-DEBE-4B82-8D42-D1A73D13323B}"/>
    <cellStyle name="Calculation 2 2 4 3 4 2 7" xfId="18313" xr:uid="{9F241C85-7B0D-4C2C-80D5-2BA6B6A10003}"/>
    <cellStyle name="Calculation 2 2 4 3 4 2 8" xfId="19909" xr:uid="{4BF3E5CB-8A3D-48BE-A89A-AE0206D97F50}"/>
    <cellStyle name="Calculation 2 2 4 3 4 2 9" xfId="21461" xr:uid="{374F850C-B2AC-47B5-8E51-D079F94883C2}"/>
    <cellStyle name="Calculation 2 2 4 3 4 3" xfId="8847" xr:uid="{A4409537-AE63-4762-A789-DEA6F1B84829}"/>
    <cellStyle name="Calculation 2 2 4 3 4 4" xfId="10704" xr:uid="{4E7C4EA8-6DDB-4A81-8A16-8C229287E940}"/>
    <cellStyle name="Calculation 2 2 4 3 4 5" xfId="12515" xr:uid="{8FACDE51-0DD3-4269-B56A-1ABD2E94C536}"/>
    <cellStyle name="Calculation 2 2 4 3 4 6" xfId="14286" xr:uid="{1BE1CAC2-59B0-45D7-A473-C1DC1B99BA2A}"/>
    <cellStyle name="Calculation 2 2 4 3 4 7" xfId="16015" xr:uid="{1AA10F2D-3E93-41C7-8C26-8A5F61288E48}"/>
    <cellStyle name="Calculation 2 2 4 3 4 8" xfId="17693" xr:uid="{DF2E3982-22C2-4AF8-AF0D-0CD0F13DA6D8}"/>
    <cellStyle name="Calculation 2 2 4 3 4 9" xfId="19300" xr:uid="{13374201-2060-4816-96F0-653858404BDC}"/>
    <cellStyle name="Calculation 2 2 4 3 5" xfId="5146" xr:uid="{792579F1-ED40-43FD-BEF7-A38DF7B6E3E9}"/>
    <cellStyle name="Calculation 2 2 4 3 5 10" xfId="23544" xr:uid="{B40387D1-A245-4007-B287-570839F46EE4}"/>
    <cellStyle name="Calculation 2 2 4 3 5 2" xfId="10094" xr:uid="{8C61126A-F7EA-408F-A191-63C73456D57D}"/>
    <cellStyle name="Calculation 2 2 4 3 5 3" xfId="11928" xr:uid="{964730C9-7417-4A00-A240-2D3555B84E64}"/>
    <cellStyle name="Calculation 2 2 4 3 5 4" xfId="13735" xr:uid="{8C7B6CCC-15BF-4575-BC22-3E4247CD8934}"/>
    <cellStyle name="Calculation 2 2 4 3 5 5" xfId="15496" xr:uid="{7C4526FC-4D0B-40C0-96F3-F565656DF5E7}"/>
    <cellStyle name="Calculation 2 2 4 3 5 6" xfId="17206" xr:uid="{928B26E3-0773-49DF-8498-A8A01BFBBF36}"/>
    <cellStyle name="Calculation 2 2 4 3 5 7" xfId="18870" xr:uid="{FE4BDBEB-8159-4172-B3E6-BDE9483FBA09}"/>
    <cellStyle name="Calculation 2 2 4 3 5 8" xfId="20466" xr:uid="{A88726BA-90FD-47CC-9DA2-1290B1F91213}"/>
    <cellStyle name="Calculation 2 2 4 3 5 9" xfId="22018" xr:uid="{59963900-BA4D-48A3-A452-9275491C67CD}"/>
    <cellStyle name="Calculation 2 2 4 3 6" xfId="6305" xr:uid="{2BB65334-5677-46A5-ACF0-C7DAF449185D}"/>
    <cellStyle name="Calculation 2 2 4 3 7" xfId="8511" xr:uid="{332E6ED0-219A-4922-B788-440809AF45A9}"/>
    <cellStyle name="Calculation 2 2 4 3 8" xfId="5780" xr:uid="{87E94804-DD93-48FA-9A54-20157D957A44}"/>
    <cellStyle name="Calculation 2 2 4 3 9" xfId="7908" xr:uid="{C8BE2C62-36A1-4D1D-9C93-9713C15A0A15}"/>
    <cellStyle name="Calculation 2 2 4 4" xfId="866" xr:uid="{E18675BD-6914-4A57-849E-D66E5F811442}"/>
    <cellStyle name="Calculation 2 2 4 4 10" xfId="15718" xr:uid="{78D9BA2E-CE89-4348-B309-030D3BD01171}"/>
    <cellStyle name="Calculation 2 2 4 4 11" xfId="17371" xr:uid="{CC723D1A-BEFA-44AF-B6B5-01BC3370BD9B}"/>
    <cellStyle name="Calculation 2 2 4 4 12" xfId="14172" xr:uid="{4D4B3A78-8E8A-401C-9068-A3CCA2E5644B}"/>
    <cellStyle name="Calculation 2 2 4 4 13" xfId="20611" xr:uid="{48621AC0-27BA-4BF6-93FD-056908F8E5C7}"/>
    <cellStyle name="Calculation 2 2 4 4 2" xfId="867" xr:uid="{B1687D5B-E711-41E8-8673-3A39642A6202}"/>
    <cellStyle name="Calculation 2 2 4 4 2 10" xfId="8090" xr:uid="{F39F9F1E-A739-4F20-BDB5-DC0A3C1C1585}"/>
    <cellStyle name="Calculation 2 2 4 4 2 11" xfId="14210" xr:uid="{C8BBD41B-B52E-4415-B0D7-899DD060D1B5}"/>
    <cellStyle name="Calculation 2 2 4 4 2 12" xfId="5768" xr:uid="{9F0A2849-D2BC-41D1-984B-D2BBEDB46E41}"/>
    <cellStyle name="Calculation 2 2 4 4 2 2" xfId="3862" xr:uid="{D5349484-7901-4B80-B1B3-1189E7CEFAA7}"/>
    <cellStyle name="Calculation 2 2 4 4 2 2 10" xfId="20879" xr:uid="{6D7F4B8C-7CA3-4065-B876-BB7DEA000C02}"/>
    <cellStyle name="Calculation 2 2 4 4 2 2 11" xfId="22405" xr:uid="{578BC4E8-A6A1-4C3A-AB53-A4836B40434C}"/>
    <cellStyle name="Calculation 2 2 4 4 2 2 2" xfId="4581" xr:uid="{9167101F-7576-4339-B818-AD3FA5412254}"/>
    <cellStyle name="Calculation 2 2 4 4 2 2 2 10" xfId="22981" xr:uid="{75B8ED01-0D71-49FA-B017-A93F4B1466C0}"/>
    <cellStyle name="Calculation 2 2 4 4 2 2 2 2" xfId="9530" xr:uid="{29A5B078-CEBD-487A-86AC-3C582C22A074}"/>
    <cellStyle name="Calculation 2 2 4 4 2 2 2 3" xfId="11365" xr:uid="{53FD0C99-1C26-4639-A7BD-E890889C3536}"/>
    <cellStyle name="Calculation 2 2 4 4 2 2 2 4" xfId="13172" xr:uid="{EEB015AA-91AD-482A-B3A1-5DEEFBCA1B85}"/>
    <cellStyle name="Calculation 2 2 4 4 2 2 2 5" xfId="14933" xr:uid="{AE1F3B4D-4055-4EA5-A241-F0ACAC7AA779}"/>
    <cellStyle name="Calculation 2 2 4 4 2 2 2 6" xfId="16643" xr:uid="{D85A1B6F-9A00-499A-9144-A2FA6B5DB9F6}"/>
    <cellStyle name="Calculation 2 2 4 4 2 2 2 7" xfId="18307" xr:uid="{51D7ECEE-CC7E-4ACA-AC84-15CAC806D1BE}"/>
    <cellStyle name="Calculation 2 2 4 4 2 2 2 8" xfId="19903" xr:uid="{2380304F-2A40-42DC-BC76-1840CC97B7AE}"/>
    <cellStyle name="Calculation 2 2 4 4 2 2 2 9" xfId="21455" xr:uid="{9A4BDA9A-31A2-4A60-A75C-87C969A5BBF1}"/>
    <cellStyle name="Calculation 2 2 4 4 2 2 3" xfId="8853" xr:uid="{C84FC6FE-56EE-404D-8997-696E63AAF471}"/>
    <cellStyle name="Calculation 2 2 4 4 2 2 4" xfId="10710" xr:uid="{26D1F6FC-B3A2-4279-ABC2-4F245638FA71}"/>
    <cellStyle name="Calculation 2 2 4 4 2 2 5" xfId="12521" xr:uid="{69402B86-E2B6-4AE1-9200-6F2B24BE1597}"/>
    <cellStyle name="Calculation 2 2 4 4 2 2 6" xfId="14292" xr:uid="{BA1A3102-D0A4-4F0F-B715-6107DF4CCAB3}"/>
    <cellStyle name="Calculation 2 2 4 4 2 2 7" xfId="16021" xr:uid="{0E7A7FAC-AAB1-4DDD-BB18-46EDA063BC3C}"/>
    <cellStyle name="Calculation 2 2 4 4 2 2 8" xfId="17699" xr:uid="{F4902E0D-E7B4-4F44-8F67-4A7A834895FA}"/>
    <cellStyle name="Calculation 2 2 4 4 2 2 9" xfId="19306" xr:uid="{41BA84AC-DE7A-40D9-822A-AD22B612893E}"/>
    <cellStyle name="Calculation 2 2 4 4 2 3" xfId="4914" xr:uid="{0C452869-0EB0-4AE5-A62F-3702889B4B13}"/>
    <cellStyle name="Calculation 2 2 4 4 2 3 10" xfId="23313" xr:uid="{0A659266-2CC6-4898-9F41-6D0E148811C4}"/>
    <cellStyle name="Calculation 2 2 4 4 2 3 2" xfId="9862" xr:uid="{D2869F92-D737-4348-AD42-3FD217A1BD67}"/>
    <cellStyle name="Calculation 2 2 4 4 2 3 3" xfId="11697" xr:uid="{A311941A-27EC-440D-AB22-888B48304AA2}"/>
    <cellStyle name="Calculation 2 2 4 4 2 3 4" xfId="13504" xr:uid="{28B88376-6791-4E3A-9198-2489FA62C2A6}"/>
    <cellStyle name="Calculation 2 2 4 4 2 3 5" xfId="15265" xr:uid="{FF18D0A5-711C-4F39-8711-63D912F3C47D}"/>
    <cellStyle name="Calculation 2 2 4 4 2 3 6" xfId="16975" xr:uid="{6EED57FD-46F9-4240-9E02-C5D092E76A84}"/>
    <cellStyle name="Calculation 2 2 4 4 2 3 7" xfId="18639" xr:uid="{82FB6E9B-17B1-46DE-B3C3-E3D2E8E11617}"/>
    <cellStyle name="Calculation 2 2 4 4 2 3 8" xfId="20235" xr:uid="{EA8C6E02-F031-44E3-BF84-B87823470F61}"/>
    <cellStyle name="Calculation 2 2 4 4 2 3 9" xfId="21787" xr:uid="{FD831D8A-E503-4F48-94E4-F0728D259194}"/>
    <cellStyle name="Calculation 2 2 4 4 2 4" xfId="6311" xr:uid="{F6C880F4-A6E6-479B-A23D-71E8C9887ED3}"/>
    <cellStyle name="Calculation 2 2 4 4 2 5" xfId="7612" xr:uid="{B17429E4-7F7B-4AE3-AF21-7C8A1F5562EB}"/>
    <cellStyle name="Calculation 2 2 4 4 2 6" xfId="9042" xr:uid="{E3C5A0E5-7A55-40B9-ABF4-C07CECF23D90}"/>
    <cellStyle name="Calculation 2 2 4 4 2 7" xfId="10893" xr:uid="{5D5C50A4-8354-4671-8E1E-02BF81F3A045}"/>
    <cellStyle name="Calculation 2 2 4 4 2 8" xfId="12703" xr:uid="{C9E98AD1-11EF-48F0-9FCF-AA0B51280000}"/>
    <cellStyle name="Calculation 2 2 4 4 2 9" xfId="14471" xr:uid="{3B44141D-A9C7-49FE-BDBE-380C3A843B2F}"/>
    <cellStyle name="Calculation 2 2 4 4 3" xfId="3861" xr:uid="{EE79D254-7D14-4847-87D5-3CD6840281F2}"/>
    <cellStyle name="Calculation 2 2 4 4 3 10" xfId="20878" xr:uid="{E74485E3-33E6-4089-8261-A324801992F0}"/>
    <cellStyle name="Calculation 2 2 4 4 3 11" xfId="22404" xr:uid="{E2764B9E-5F9D-4C9F-BA03-533B3E5F0604}"/>
    <cellStyle name="Calculation 2 2 4 4 3 2" xfId="4582" xr:uid="{2678B31E-612E-4860-9D5D-EAF956038D93}"/>
    <cellStyle name="Calculation 2 2 4 4 3 2 10" xfId="22982" xr:uid="{B5E353EA-FBD9-4910-8B8F-6D2F5BDD07F2}"/>
    <cellStyle name="Calculation 2 2 4 4 3 2 2" xfId="9531" xr:uid="{2CDED27F-4466-46CB-92B3-389851ECCB25}"/>
    <cellStyle name="Calculation 2 2 4 4 3 2 3" xfId="11366" xr:uid="{0B7E978B-8424-4FD6-800A-DEE1A7E3D31B}"/>
    <cellStyle name="Calculation 2 2 4 4 3 2 4" xfId="13173" xr:uid="{638033B1-4715-4F89-AA07-F15332A99C3E}"/>
    <cellStyle name="Calculation 2 2 4 4 3 2 5" xfId="14934" xr:uid="{83AFDD6B-4716-49E8-833C-E07412C312B9}"/>
    <cellStyle name="Calculation 2 2 4 4 3 2 6" xfId="16644" xr:uid="{5A576E6B-FE18-404F-A5F2-37190829EA2F}"/>
    <cellStyle name="Calculation 2 2 4 4 3 2 7" xfId="18308" xr:uid="{6B8A64DF-DF64-43F0-B28D-AFE9B2796220}"/>
    <cellStyle name="Calculation 2 2 4 4 3 2 8" xfId="19904" xr:uid="{93FB4872-2242-404E-A494-5493797680DE}"/>
    <cellStyle name="Calculation 2 2 4 4 3 2 9" xfId="21456" xr:uid="{819A3824-06AA-46F0-AACB-074627311562}"/>
    <cellStyle name="Calculation 2 2 4 4 3 3" xfId="8852" xr:uid="{14FF9529-5D92-47C5-96D0-FB927EFDB475}"/>
    <cellStyle name="Calculation 2 2 4 4 3 4" xfId="10709" xr:uid="{1FC8ECEA-D6F0-42E3-9D0C-CA476ACF14B8}"/>
    <cellStyle name="Calculation 2 2 4 4 3 5" xfId="12520" xr:uid="{D1E04DE7-7C81-4F9A-97F0-93410B8B2A34}"/>
    <cellStyle name="Calculation 2 2 4 4 3 6" xfId="14291" xr:uid="{33B22C68-D87B-4308-A606-747BE958ACD9}"/>
    <cellStyle name="Calculation 2 2 4 4 3 7" xfId="16020" xr:uid="{798B3210-B38E-4403-A74A-E8B5309A7E91}"/>
    <cellStyle name="Calculation 2 2 4 4 3 8" xfId="17698" xr:uid="{6DB6D0E0-5B57-4167-B34B-0F491A81CC5F}"/>
    <cellStyle name="Calculation 2 2 4 4 3 9" xfId="19305" xr:uid="{EC700351-B5C6-4882-9FD2-B62D38D1ECC0}"/>
    <cellStyle name="Calculation 2 2 4 4 4" xfId="5145" xr:uid="{A7643A95-C84A-40DB-BBE1-8655702228A7}"/>
    <cellStyle name="Calculation 2 2 4 4 4 10" xfId="23543" xr:uid="{2C105302-5445-436D-8F6D-9D15259B4CE6}"/>
    <cellStyle name="Calculation 2 2 4 4 4 2" xfId="10093" xr:uid="{443D3828-44F7-4DA6-BFE9-9D426377C12B}"/>
    <cellStyle name="Calculation 2 2 4 4 4 3" xfId="11927" xr:uid="{E6C26848-1C87-4EA7-A436-453486B3CDFC}"/>
    <cellStyle name="Calculation 2 2 4 4 4 4" xfId="13734" xr:uid="{52FF5775-479C-4D16-8F11-E0D92BE43332}"/>
    <cellStyle name="Calculation 2 2 4 4 4 5" xfId="15495" xr:uid="{3E259FFB-775C-4F97-B527-E8A86BB0129F}"/>
    <cellStyle name="Calculation 2 2 4 4 4 6" xfId="17205" xr:uid="{065529E7-00A4-4726-9E5B-181E6EAAA143}"/>
    <cellStyle name="Calculation 2 2 4 4 4 7" xfId="18869" xr:uid="{E292A867-B114-4A88-8115-154C39A5E172}"/>
    <cellStyle name="Calculation 2 2 4 4 4 8" xfId="20465" xr:uid="{59519403-B0F7-466E-A29D-0EF1D4DFFDFF}"/>
    <cellStyle name="Calculation 2 2 4 4 4 9" xfId="22017" xr:uid="{C3E0C009-D887-4908-9450-9D37F02F5E86}"/>
    <cellStyle name="Calculation 2 2 4 4 5" xfId="6310" xr:uid="{362236D0-ED99-4A79-BF6C-BDC35CD53BD5}"/>
    <cellStyle name="Calculation 2 2 4 4 6" xfId="7613" xr:uid="{EFC988B3-AB5B-43A5-8E88-8D19FA892437}"/>
    <cellStyle name="Calculation 2 2 4 4 7" xfId="10343" xr:uid="{A0868629-B567-4F8F-AABA-25BDEA1A6B32}"/>
    <cellStyle name="Calculation 2 2 4 4 8" xfId="12167" xr:uid="{EBD51090-DD78-4618-B916-FD32E6BCD880}"/>
    <cellStyle name="Calculation 2 2 4 4 9" xfId="13969" xr:uid="{DBB8D678-C4C8-43E0-ABFA-392B7DFB1F09}"/>
    <cellStyle name="Calculation 2 2 4 5" xfId="868" xr:uid="{72C40FEF-2A96-44F7-A206-438742DC242A}"/>
    <cellStyle name="Calculation 2 2 4 5 10" xfId="14777" xr:uid="{EB879F5D-EC3C-4BC0-A5D0-F99AC71DB666}"/>
    <cellStyle name="Calculation 2 2 4 5 11" xfId="6196" xr:uid="{6F08CA7E-3E82-459E-AC7B-687FF6769791}"/>
    <cellStyle name="Calculation 2 2 4 5 12" xfId="16495" xr:uid="{9AAB8213-CD09-46F6-9194-D3734FD42B7C}"/>
    <cellStyle name="Calculation 2 2 4 5 2" xfId="3863" xr:uid="{D76584A6-16F7-4CEA-AA71-1E5E66325530}"/>
    <cellStyle name="Calculation 2 2 4 5 2 10" xfId="20880" xr:uid="{A67CD8A3-755B-4637-88F6-D1C157ED9D72}"/>
    <cellStyle name="Calculation 2 2 4 5 2 11" xfId="22406" xr:uid="{514F2DF3-7B6A-4850-94DD-BF314C32D2CD}"/>
    <cellStyle name="Calculation 2 2 4 5 2 2" xfId="4580" xr:uid="{124CAA99-6E01-4DFE-8222-94788FB0D606}"/>
    <cellStyle name="Calculation 2 2 4 5 2 2 10" xfId="22980" xr:uid="{42AE7739-A7E3-4ED3-B60C-C322ED6919C7}"/>
    <cellStyle name="Calculation 2 2 4 5 2 2 2" xfId="9529" xr:uid="{D9AE04F1-EE6D-48AE-8FCC-E1A94D1C4F85}"/>
    <cellStyle name="Calculation 2 2 4 5 2 2 3" xfId="11364" xr:uid="{DAC8833C-C49B-4972-B0B2-9F08AABCD6EC}"/>
    <cellStyle name="Calculation 2 2 4 5 2 2 4" xfId="13171" xr:uid="{3E09CC92-A3B9-43DE-9457-05D0589D1A03}"/>
    <cellStyle name="Calculation 2 2 4 5 2 2 5" xfId="14932" xr:uid="{9F1A1A35-201E-44C6-801D-46E6969858B2}"/>
    <cellStyle name="Calculation 2 2 4 5 2 2 6" xfId="16642" xr:uid="{0F6BEFA4-1634-4456-A31A-99707647BDE2}"/>
    <cellStyle name="Calculation 2 2 4 5 2 2 7" xfId="18306" xr:uid="{F2A05806-B079-43DF-9E76-33C23D8DF880}"/>
    <cellStyle name="Calculation 2 2 4 5 2 2 8" xfId="19902" xr:uid="{B0CF2D89-5888-4E68-B8F5-C62444F4FA81}"/>
    <cellStyle name="Calculation 2 2 4 5 2 2 9" xfId="21454" xr:uid="{596EC8B2-DBC7-4B7F-AA4B-25092A1C4D35}"/>
    <cellStyle name="Calculation 2 2 4 5 2 3" xfId="8854" xr:uid="{112A4659-2B92-44B5-B193-58F5C964C3D3}"/>
    <cellStyle name="Calculation 2 2 4 5 2 4" xfId="10711" xr:uid="{6B62E1F9-606D-402C-BAA7-75CE9849CB33}"/>
    <cellStyle name="Calculation 2 2 4 5 2 5" xfId="12522" xr:uid="{3DFA393A-C33A-40E6-A48B-AF5EAA7FBC18}"/>
    <cellStyle name="Calculation 2 2 4 5 2 6" xfId="14293" xr:uid="{E3FBA21E-5C14-483E-A789-97D607C7A0CC}"/>
    <cellStyle name="Calculation 2 2 4 5 2 7" xfId="16022" xr:uid="{B7F47BEE-55AA-44FE-BD34-B1FD4AAE92BB}"/>
    <cellStyle name="Calculation 2 2 4 5 2 8" xfId="17700" xr:uid="{86A0A062-F7D7-4C55-BAD4-BAB067C19BDA}"/>
    <cellStyle name="Calculation 2 2 4 5 2 9" xfId="19307" xr:uid="{08468E53-A3DD-4EF1-B497-F9AC95A1E093}"/>
    <cellStyle name="Calculation 2 2 4 5 3" xfId="5144" xr:uid="{63B28CB5-DFD4-4B77-8D50-93D9835796D3}"/>
    <cellStyle name="Calculation 2 2 4 5 3 10" xfId="23542" xr:uid="{CFC732C6-B14B-4F64-A457-B128E9632422}"/>
    <cellStyle name="Calculation 2 2 4 5 3 2" xfId="10092" xr:uid="{E48841C1-A65E-4C7F-ACAD-32A112B3A538}"/>
    <cellStyle name="Calculation 2 2 4 5 3 3" xfId="11926" xr:uid="{49FAC549-6A05-4FAC-A9B1-D173E9683267}"/>
    <cellStyle name="Calculation 2 2 4 5 3 4" xfId="13733" xr:uid="{EA639ECE-5020-4E43-910B-3F95F690CEAB}"/>
    <cellStyle name="Calculation 2 2 4 5 3 5" xfId="15494" xr:uid="{93B1E126-6C83-4217-890F-E7075D04FC1A}"/>
    <cellStyle name="Calculation 2 2 4 5 3 6" xfId="17204" xr:uid="{2E8E8F81-98A3-419C-840D-BCCA8A769A1F}"/>
    <cellStyle name="Calculation 2 2 4 5 3 7" xfId="18868" xr:uid="{B6890903-C5D1-4FAD-BEA3-29BCC4BF4891}"/>
    <cellStyle name="Calculation 2 2 4 5 3 8" xfId="20464" xr:uid="{CB36EAD0-7F50-429D-9DAE-C704CD982634}"/>
    <cellStyle name="Calculation 2 2 4 5 3 9" xfId="22016" xr:uid="{C3243810-9A9D-48C1-8FBC-DF787576AA4B}"/>
    <cellStyle name="Calculation 2 2 4 5 4" xfId="6312" xr:uid="{31EDB3E3-5A21-4124-9C89-90F97E83B4F8}"/>
    <cellStyle name="Calculation 2 2 4 5 5" xfId="7611" xr:uid="{CA7169CA-A8D5-4747-8CB7-8C37946D0C45}"/>
    <cellStyle name="Calculation 2 2 4 5 6" xfId="10290" xr:uid="{91EB0E4F-FEFA-4A9C-AF87-681499281506}"/>
    <cellStyle name="Calculation 2 2 4 5 7" xfId="12118" xr:uid="{503EE5C5-5F3E-48BC-BE73-3C692F36137C}"/>
    <cellStyle name="Calculation 2 2 4 5 8" xfId="13920" xr:uid="{ED42A12F-1B6E-4443-9EF2-01B1241F4F29}"/>
    <cellStyle name="Calculation 2 2 4 5 9" xfId="15673" xr:uid="{A607B527-4AB3-43B6-9B8A-365D0AF1418C}"/>
    <cellStyle name="Calculation 2 2 4 6" xfId="3851" xr:uid="{F2598B1F-F920-4899-AB01-03C0BEF95F26}"/>
    <cellStyle name="Calculation 2 2 4 6 10" xfId="20868" xr:uid="{3DA73E58-B3EB-4911-8134-6B61C9940AD7}"/>
    <cellStyle name="Calculation 2 2 4 6 11" xfId="22394" xr:uid="{EC587612-9F19-4741-A83B-37CAF92AFEFD}"/>
    <cellStyle name="Calculation 2 2 4 6 2" xfId="4592" xr:uid="{E61334E1-852A-4C08-B708-638BE3E6303D}"/>
    <cellStyle name="Calculation 2 2 4 6 2 10" xfId="22992" xr:uid="{FA566A9A-9869-4C9C-9A5E-A68A80214AA1}"/>
    <cellStyle name="Calculation 2 2 4 6 2 2" xfId="9541" xr:uid="{6E9A9761-B977-4667-8999-614DFA51C9CF}"/>
    <cellStyle name="Calculation 2 2 4 6 2 3" xfId="11376" xr:uid="{51650911-E4C5-4256-9108-88CD53336C4E}"/>
    <cellStyle name="Calculation 2 2 4 6 2 4" xfId="13183" xr:uid="{53358476-7D41-4AD4-9357-A068463074D1}"/>
    <cellStyle name="Calculation 2 2 4 6 2 5" xfId="14944" xr:uid="{E5247F6A-91E3-47A1-9808-17A02E8176C6}"/>
    <cellStyle name="Calculation 2 2 4 6 2 6" xfId="16654" xr:uid="{08D327A7-DE24-4464-8109-C755ADAC4B98}"/>
    <cellStyle name="Calculation 2 2 4 6 2 7" xfId="18318" xr:uid="{4B8ADC55-EA73-40AF-9913-640A379DC479}"/>
    <cellStyle name="Calculation 2 2 4 6 2 8" xfId="19914" xr:uid="{6586D7F3-73A3-4973-AB67-FDD564063A50}"/>
    <cellStyle name="Calculation 2 2 4 6 2 9" xfId="21466" xr:uid="{7E561336-6F57-4750-860F-9070CFE0E052}"/>
    <cellStyle name="Calculation 2 2 4 6 3" xfId="8842" xr:uid="{C187E9BB-8E0C-4EAC-81C1-608AB438D329}"/>
    <cellStyle name="Calculation 2 2 4 6 4" xfId="10699" xr:uid="{05AEAC52-40EB-4ACF-9AC1-347AF0CF805C}"/>
    <cellStyle name="Calculation 2 2 4 6 5" xfId="12510" xr:uid="{238DD8A4-80A8-43C1-80F7-A2E555839426}"/>
    <cellStyle name="Calculation 2 2 4 6 6" xfId="14281" xr:uid="{2203C149-509C-47C1-A70D-077041F16110}"/>
    <cellStyle name="Calculation 2 2 4 6 7" xfId="16010" xr:uid="{57B80CD4-9E0E-487A-A590-5A36F7F8968E}"/>
    <cellStyle name="Calculation 2 2 4 6 8" xfId="17688" xr:uid="{2FB382ED-01BA-4587-8122-D203E425E06E}"/>
    <cellStyle name="Calculation 2 2 4 6 9" xfId="19295" xr:uid="{ABFBDC75-6B42-4B89-9C63-E164C924C05C}"/>
    <cellStyle name="Calculation 2 2 4 7" xfId="5149" xr:uid="{49EEC605-22D7-4C4E-AB23-29EF30EE1764}"/>
    <cellStyle name="Calculation 2 2 4 7 10" xfId="23547" xr:uid="{F2E0EDD8-390C-4648-B81D-A8D5060C20D2}"/>
    <cellStyle name="Calculation 2 2 4 7 2" xfId="10097" xr:uid="{129C70D2-6724-4846-B90A-E79A4A41A64C}"/>
    <cellStyle name="Calculation 2 2 4 7 3" xfId="11931" xr:uid="{F6D2006A-7C31-45F9-A1D5-2D87B6F52AF3}"/>
    <cellStyle name="Calculation 2 2 4 7 4" xfId="13738" xr:uid="{CC1F5726-DDB5-41C6-9DD6-99BC62893E7E}"/>
    <cellStyle name="Calculation 2 2 4 7 5" xfId="15499" xr:uid="{21C2072B-62C9-45D1-B769-6D5B36237FA2}"/>
    <cellStyle name="Calculation 2 2 4 7 6" xfId="17209" xr:uid="{0B79C637-05EF-4FC6-B708-D5818F66DA5A}"/>
    <cellStyle name="Calculation 2 2 4 7 7" xfId="18873" xr:uid="{36D4E395-A907-463D-BC48-D705C94C5630}"/>
    <cellStyle name="Calculation 2 2 4 7 8" xfId="20469" xr:uid="{4F478866-AFD9-4F94-BD01-769FEE00B4B0}"/>
    <cellStyle name="Calculation 2 2 4 7 9" xfId="22021" xr:uid="{2FC54F13-85B2-421D-974F-156E618F1504}"/>
    <cellStyle name="Calculation 2 2 4 8" xfId="6300" xr:uid="{683772A7-C01A-4B81-ADF0-505D38DBD7CF}"/>
    <cellStyle name="Calculation 2 2 4 9" xfId="7619" xr:uid="{F60BAB83-083F-46A9-8B0D-AE57F903EDB9}"/>
    <cellStyle name="Calculation 2 2 5" xfId="869" xr:uid="{03E511A9-8454-4B23-94B4-5E872251257A}"/>
    <cellStyle name="Calculation 2 2 5 10" xfId="12192" xr:uid="{4F213B1D-EC40-4834-9B3C-AAB62A1F8392}"/>
    <cellStyle name="Calculation 2 2 5 11" xfId="13990" xr:uid="{19AAA69A-E3FE-4BAB-81F3-58522FF5D9E1}"/>
    <cellStyle name="Calculation 2 2 5 12" xfId="7656" xr:uid="{3A8F74B9-7386-4B5F-B5BA-B542C5D6D661}"/>
    <cellStyle name="Calculation 2 2 5 13" xfId="18137" xr:uid="{4A1C44AA-5162-4FC1-A280-7E9F26763931}"/>
    <cellStyle name="Calculation 2 2 5 14" xfId="19744" xr:uid="{02290E3C-9B1B-4554-A4DB-058BB8ADFAB9}"/>
    <cellStyle name="Calculation 2 2 5 2" xfId="870" xr:uid="{1A4A8CFE-784A-4ED3-B1F7-F64FF2569CBB}"/>
    <cellStyle name="Calculation 2 2 5 2 10" xfId="10282" xr:uid="{9FA7BDEA-CD9B-4272-ACB6-8334CBF9F854}"/>
    <cellStyle name="Calculation 2 2 5 2 11" xfId="13857" xr:uid="{77CA8BE8-3DEC-4B26-9104-9CF263DC6AAC}"/>
    <cellStyle name="Calculation 2 2 5 2 12" xfId="19057" xr:uid="{FC15A967-42CB-4D4A-A42F-CC045CBB6A98}"/>
    <cellStyle name="Calculation 2 2 5 2 13" xfId="6871" xr:uid="{D35BFC0F-F1AD-4181-98AF-64A48BBCA6E0}"/>
    <cellStyle name="Calculation 2 2 5 2 2" xfId="871" xr:uid="{BB7C0A45-86ED-4175-AF59-5FC8E66C9B7E}"/>
    <cellStyle name="Calculation 2 2 5 2 2 10" xfId="16473" xr:uid="{94050185-BC02-4C0E-B78F-A6374320F3C4}"/>
    <cellStyle name="Calculation 2 2 5 2 2 11" xfId="6129" xr:uid="{37C4BAF9-8CC1-4877-BA13-57C0222597BB}"/>
    <cellStyle name="Calculation 2 2 5 2 2 12" xfId="20645" xr:uid="{8BBC64CA-CAB3-4EF7-9FEE-9B9FF981A620}"/>
    <cellStyle name="Calculation 2 2 5 2 2 2" xfId="3866" xr:uid="{7558DBBC-141C-4D42-B45D-9B3CF0F1ECE4}"/>
    <cellStyle name="Calculation 2 2 5 2 2 2 10" xfId="20883" xr:uid="{4E529EEF-9912-4E70-AEB6-2253D7568837}"/>
    <cellStyle name="Calculation 2 2 5 2 2 2 11" xfId="22409" xr:uid="{3640D077-B0EB-4200-A10A-CDD5A96CB88E}"/>
    <cellStyle name="Calculation 2 2 5 2 2 2 2" xfId="4577" xr:uid="{AD3CE35E-303C-49C1-B079-2F1A9A6F4915}"/>
    <cellStyle name="Calculation 2 2 5 2 2 2 2 10" xfId="22977" xr:uid="{B31F8145-6727-4C56-923F-194C43A47334}"/>
    <cellStyle name="Calculation 2 2 5 2 2 2 2 2" xfId="9526" xr:uid="{BF2E1331-A42C-435E-8E87-24B0AFEE8FE0}"/>
    <cellStyle name="Calculation 2 2 5 2 2 2 2 3" xfId="11361" xr:uid="{568BB887-3336-443F-91DE-C881AA6B2FC8}"/>
    <cellStyle name="Calculation 2 2 5 2 2 2 2 4" xfId="13168" xr:uid="{AD8E624A-4184-4FC7-9696-E2E887D4B319}"/>
    <cellStyle name="Calculation 2 2 5 2 2 2 2 5" xfId="14929" xr:uid="{61AB68B0-C904-42EC-8ED7-F990F5B87502}"/>
    <cellStyle name="Calculation 2 2 5 2 2 2 2 6" xfId="16639" xr:uid="{7E1F5722-9BC5-4C17-AD99-98E1CA1AFF40}"/>
    <cellStyle name="Calculation 2 2 5 2 2 2 2 7" xfId="18303" xr:uid="{BBDBD1CE-C346-4FC4-9CC0-106AEBBAB3B9}"/>
    <cellStyle name="Calculation 2 2 5 2 2 2 2 8" xfId="19899" xr:uid="{0281CB99-2A39-46CF-B867-3EA9FC6245D1}"/>
    <cellStyle name="Calculation 2 2 5 2 2 2 2 9" xfId="21451" xr:uid="{1B163E11-D498-4E68-9519-9D2F6C9117E3}"/>
    <cellStyle name="Calculation 2 2 5 2 2 2 3" xfId="8857" xr:uid="{9CF1A1D7-3916-4099-869D-D765A98CABE6}"/>
    <cellStyle name="Calculation 2 2 5 2 2 2 4" xfId="10714" xr:uid="{7AE7A0A5-1D7E-4990-ABD5-B8B9C36CC7ED}"/>
    <cellStyle name="Calculation 2 2 5 2 2 2 5" xfId="12525" xr:uid="{4CA88062-CC5E-4B02-B22B-3C6CFCAA6364}"/>
    <cellStyle name="Calculation 2 2 5 2 2 2 6" xfId="14296" xr:uid="{5CF65B3E-FAF5-47DC-91BF-49F9F339E9AE}"/>
    <cellStyle name="Calculation 2 2 5 2 2 2 7" xfId="16025" xr:uid="{6177E6C7-0FAD-471A-ADFD-AFB790A04D72}"/>
    <cellStyle name="Calculation 2 2 5 2 2 2 8" xfId="17703" xr:uid="{C5AD0051-2B4E-4CBB-B488-835DF4BB341F}"/>
    <cellStyle name="Calculation 2 2 5 2 2 2 9" xfId="19310" xr:uid="{1EC9D082-ED1D-4EAC-9C39-2C9A49170CB6}"/>
    <cellStyle name="Calculation 2 2 5 2 2 3" xfId="5142" xr:uid="{D609D995-A647-4197-8751-024D1CDBAFD9}"/>
    <cellStyle name="Calculation 2 2 5 2 2 3 10" xfId="23540" xr:uid="{D98B7336-B966-4148-88D5-3CA4DF0221B9}"/>
    <cellStyle name="Calculation 2 2 5 2 2 3 2" xfId="10090" xr:uid="{7F2DD176-BD69-4017-9EF5-55CA9E3D80B7}"/>
    <cellStyle name="Calculation 2 2 5 2 2 3 3" xfId="11924" xr:uid="{FC729245-4E7E-4673-A15C-A8F26BEB77A6}"/>
    <cellStyle name="Calculation 2 2 5 2 2 3 4" xfId="13731" xr:uid="{649C09E0-666D-472A-A3BC-46EF4AC960D4}"/>
    <cellStyle name="Calculation 2 2 5 2 2 3 5" xfId="15492" xr:uid="{F0650167-6ADF-40E4-9900-08FE897ED24D}"/>
    <cellStyle name="Calculation 2 2 5 2 2 3 6" xfId="17202" xr:uid="{94D418ED-C7F0-432D-85B3-55B6BBEDB14A}"/>
    <cellStyle name="Calculation 2 2 5 2 2 3 7" xfId="18866" xr:uid="{22CF75F7-ACF8-4310-8654-B8EEA4ED7859}"/>
    <cellStyle name="Calculation 2 2 5 2 2 3 8" xfId="20462" xr:uid="{829E76A6-3119-48D5-B2E9-BB2BA483E401}"/>
    <cellStyle name="Calculation 2 2 5 2 2 3 9" xfId="22014" xr:uid="{DB2E3A14-D0A8-4004-8E8E-04F8DDA0ADED}"/>
    <cellStyle name="Calculation 2 2 5 2 2 4" xfId="6315" xr:uid="{CC6F6E39-9155-4C12-832D-B873B629BD9A}"/>
    <cellStyle name="Calculation 2 2 5 2 2 5" xfId="7609" xr:uid="{6016F1D6-9B0E-4B04-BA61-EB317F9A9514}"/>
    <cellStyle name="Calculation 2 2 5 2 2 6" xfId="8153" xr:uid="{345AFB30-3D2D-4501-87AD-B85A176019D2}"/>
    <cellStyle name="Calculation 2 2 5 2 2 7" xfId="6077" xr:uid="{B2EB188D-EDD4-435B-9261-F1DA4DB6972D}"/>
    <cellStyle name="Calculation 2 2 5 2 2 8" xfId="10376" xr:uid="{962414C7-B11C-442E-9CA3-614EB10B32CD}"/>
    <cellStyle name="Calculation 2 2 5 2 2 9" xfId="12196" xr:uid="{C1153B7A-DC07-4D55-8349-93CDC73D50C6}"/>
    <cellStyle name="Calculation 2 2 5 2 3" xfId="3865" xr:uid="{1CAE6073-A8A4-4BA3-877F-688AA5B427A2}"/>
    <cellStyle name="Calculation 2 2 5 2 3 10" xfId="20882" xr:uid="{73F6FBBD-EA6E-4F77-8A06-8A956D4E0462}"/>
    <cellStyle name="Calculation 2 2 5 2 3 11" xfId="22408" xr:uid="{2343A7A9-2AA7-488E-B2A4-CFB6851C6B0A}"/>
    <cellStyle name="Calculation 2 2 5 2 3 2" xfId="4578" xr:uid="{08A92570-5D77-4176-84D3-AEEBCD52EB25}"/>
    <cellStyle name="Calculation 2 2 5 2 3 2 10" xfId="22978" xr:uid="{A9B07339-F7A6-43F1-B329-AE0B41997478}"/>
    <cellStyle name="Calculation 2 2 5 2 3 2 2" xfId="9527" xr:uid="{E7F0969E-9C89-4BE5-835A-0100067CEA7A}"/>
    <cellStyle name="Calculation 2 2 5 2 3 2 3" xfId="11362" xr:uid="{DE662096-9DF1-4513-8D70-28545D7F5C92}"/>
    <cellStyle name="Calculation 2 2 5 2 3 2 4" xfId="13169" xr:uid="{91C17487-26E9-4372-9311-ACE6830C388E}"/>
    <cellStyle name="Calculation 2 2 5 2 3 2 5" xfId="14930" xr:uid="{1CC4240E-AA46-4522-9332-9ACE5B6563A4}"/>
    <cellStyle name="Calculation 2 2 5 2 3 2 6" xfId="16640" xr:uid="{77A3C023-B890-4EA9-BF29-D24BC1B3F2FD}"/>
    <cellStyle name="Calculation 2 2 5 2 3 2 7" xfId="18304" xr:uid="{70DA6703-CD6A-489C-9BBD-71A7580E1631}"/>
    <cellStyle name="Calculation 2 2 5 2 3 2 8" xfId="19900" xr:uid="{4C6A0957-FCDD-40F2-B2E7-450CC30DBEE7}"/>
    <cellStyle name="Calculation 2 2 5 2 3 2 9" xfId="21452" xr:uid="{49345791-17B3-4CD9-B567-33D0F7C64B87}"/>
    <cellStyle name="Calculation 2 2 5 2 3 3" xfId="8856" xr:uid="{853CCFAE-B3DE-4B4B-8C04-1699A3314B82}"/>
    <cellStyle name="Calculation 2 2 5 2 3 4" xfId="10713" xr:uid="{534AF3F3-E5CB-4CB5-A687-9AFAD916C64F}"/>
    <cellStyle name="Calculation 2 2 5 2 3 5" xfId="12524" xr:uid="{EC34C9B3-84A9-4D6B-9906-288EAD98E7E2}"/>
    <cellStyle name="Calculation 2 2 5 2 3 6" xfId="14295" xr:uid="{55514C07-AACB-45BF-B8F9-F574B38F1916}"/>
    <cellStyle name="Calculation 2 2 5 2 3 7" xfId="16024" xr:uid="{B1F1289E-CB9F-4235-BEFC-74120CFBE72B}"/>
    <cellStyle name="Calculation 2 2 5 2 3 8" xfId="17702" xr:uid="{0A1C10C0-3526-4379-9823-A5A6225DC65A}"/>
    <cellStyle name="Calculation 2 2 5 2 3 9" xfId="19309" xr:uid="{493C078B-D966-46A9-8AB9-0F4993DAE9EF}"/>
    <cellStyle name="Calculation 2 2 5 2 4" xfId="4912" xr:uid="{E848D476-5D51-4680-917D-195D1ABA0214}"/>
    <cellStyle name="Calculation 2 2 5 2 4 10" xfId="23311" xr:uid="{22C12A0F-65D6-4110-AD16-97F2EC157C38}"/>
    <cellStyle name="Calculation 2 2 5 2 4 2" xfId="9860" xr:uid="{0FCD9F4F-9540-43DA-AD2A-1896F3CF86A7}"/>
    <cellStyle name="Calculation 2 2 5 2 4 3" xfId="11695" xr:uid="{462E9F56-7713-4F75-AB57-4445F2D7EF36}"/>
    <cellStyle name="Calculation 2 2 5 2 4 4" xfId="13502" xr:uid="{71F682E7-067D-40BE-AD34-BD00AA5E23F2}"/>
    <cellStyle name="Calculation 2 2 5 2 4 5" xfId="15263" xr:uid="{61F09571-511D-4550-97A6-90838978C822}"/>
    <cellStyle name="Calculation 2 2 5 2 4 6" xfId="16973" xr:uid="{B9BE745C-A1EE-440F-9AEE-3B95B9E7F65A}"/>
    <cellStyle name="Calculation 2 2 5 2 4 7" xfId="18637" xr:uid="{73DB0A50-3DA1-4727-845D-DAF5EBA6267B}"/>
    <cellStyle name="Calculation 2 2 5 2 4 8" xfId="20233" xr:uid="{E4ADFC9D-8A25-43B9-BDC6-F92EEB7DCBA7}"/>
    <cellStyle name="Calculation 2 2 5 2 4 9" xfId="21785" xr:uid="{7F8CF87E-8361-4C7B-81F0-72445A7EB3CA}"/>
    <cellStyle name="Calculation 2 2 5 2 5" xfId="6314" xr:uid="{6292FDDF-7FED-4D17-8F5E-8B470683C58B}"/>
    <cellStyle name="Calculation 2 2 5 2 6" xfId="8508" xr:uid="{7C2F9E0A-AB58-41E8-A486-AF88E3A4EEC7}"/>
    <cellStyle name="Calculation 2 2 5 2 7" xfId="8039" xr:uid="{BE2E8E01-2773-4B13-B260-4363EFD466A9}"/>
    <cellStyle name="Calculation 2 2 5 2 8" xfId="6158" xr:uid="{D74860E7-2817-4C7E-BFE3-90FD06B545EF}"/>
    <cellStyle name="Calculation 2 2 5 2 9" xfId="7694" xr:uid="{E65B7149-51BF-42B2-BD10-A10BF4D32715}"/>
    <cellStyle name="Calculation 2 2 5 3" xfId="872" xr:uid="{CBB92C7E-3BA3-4048-97DB-F9224A0AFF90}"/>
    <cellStyle name="Calculation 2 2 5 3 10" xfId="12381" xr:uid="{43D6007A-A844-4B98-A88F-F2BB35FE60B4}"/>
    <cellStyle name="Calculation 2 2 5 3 11" xfId="7938" xr:uid="{DFB6BC31-4538-4579-BB7E-D04B6DFC3E92}"/>
    <cellStyle name="Calculation 2 2 5 3 12" xfId="17599" xr:uid="{BBB3098E-A40F-4BC3-90D4-8C1CA86C72F5}"/>
    <cellStyle name="Calculation 2 2 5 3 2" xfId="3867" xr:uid="{9DAF9FC1-4C25-4D54-AB45-0819E4923272}"/>
    <cellStyle name="Calculation 2 2 5 3 2 10" xfId="20884" xr:uid="{9659DA7C-A35E-4E04-9ED0-B11A895D3E7B}"/>
    <cellStyle name="Calculation 2 2 5 3 2 11" xfId="22410" xr:uid="{A4E9F034-803B-40DD-B054-7A473E1F93D4}"/>
    <cellStyle name="Calculation 2 2 5 3 2 2" xfId="4576" xr:uid="{4E5EBE9E-B9DD-4074-BF22-DC7354155332}"/>
    <cellStyle name="Calculation 2 2 5 3 2 2 10" xfId="22976" xr:uid="{3ABC0B03-EC39-4D4E-8385-60AAC3D5B78A}"/>
    <cellStyle name="Calculation 2 2 5 3 2 2 2" xfId="9525" xr:uid="{E6B62E00-16B9-46C3-A987-A18E7CCD87BE}"/>
    <cellStyle name="Calculation 2 2 5 3 2 2 3" xfId="11360" xr:uid="{4C66F7B6-E6CD-46F6-9E11-B84591AA1B8A}"/>
    <cellStyle name="Calculation 2 2 5 3 2 2 4" xfId="13167" xr:uid="{2B6A6101-395F-4211-9288-144E916482DA}"/>
    <cellStyle name="Calculation 2 2 5 3 2 2 5" xfId="14928" xr:uid="{C9760EE3-0A40-4080-880F-2E9E87EBF12F}"/>
    <cellStyle name="Calculation 2 2 5 3 2 2 6" xfId="16638" xr:uid="{78453D58-DBC6-42D4-807D-9CD79A186D1A}"/>
    <cellStyle name="Calculation 2 2 5 3 2 2 7" xfId="18302" xr:uid="{27C28870-8CB6-44A3-AB77-67ED0B54C763}"/>
    <cellStyle name="Calculation 2 2 5 3 2 2 8" xfId="19898" xr:uid="{A8B940A5-3AD7-407F-B1DD-267114A86EDB}"/>
    <cellStyle name="Calculation 2 2 5 3 2 2 9" xfId="21450" xr:uid="{BCFCC2AB-4F27-4D9C-B754-6070C7BECA3E}"/>
    <cellStyle name="Calculation 2 2 5 3 2 3" xfId="8858" xr:uid="{2FA3C4B3-0A29-4A13-8E9C-35823A664CAA}"/>
    <cellStyle name="Calculation 2 2 5 3 2 4" xfId="10715" xr:uid="{BFE95D22-C087-4BE3-AB3D-8415EFA61DEA}"/>
    <cellStyle name="Calculation 2 2 5 3 2 5" xfId="12526" xr:uid="{1F4F16A5-3A76-447C-B5AB-A032705D4029}"/>
    <cellStyle name="Calculation 2 2 5 3 2 6" xfId="14297" xr:uid="{61B44AB5-57ED-41EA-BA25-B2C070E3D411}"/>
    <cellStyle name="Calculation 2 2 5 3 2 7" xfId="16026" xr:uid="{06A0297C-DEE7-4D2C-8510-D80455ED539C}"/>
    <cellStyle name="Calculation 2 2 5 3 2 8" xfId="17704" xr:uid="{FFB51C46-C942-43D6-822B-D1CC0E8032CA}"/>
    <cellStyle name="Calculation 2 2 5 3 2 9" xfId="19311" xr:uid="{F2BE0C7B-120A-4C88-B0D3-FE3BE826EAEC}"/>
    <cellStyle name="Calculation 2 2 5 3 3" xfId="5143" xr:uid="{7BFA4665-6DDD-4DE2-B6F0-49EA63A57636}"/>
    <cellStyle name="Calculation 2 2 5 3 3 10" xfId="23541" xr:uid="{D7CDC163-3495-4F57-AFFB-DE639E34EB2D}"/>
    <cellStyle name="Calculation 2 2 5 3 3 2" xfId="10091" xr:uid="{7EA71AE4-06BB-4697-9395-E7C12BF7C61C}"/>
    <cellStyle name="Calculation 2 2 5 3 3 3" xfId="11925" xr:uid="{3EC856B0-C212-4BC1-89B6-0F911961B8BE}"/>
    <cellStyle name="Calculation 2 2 5 3 3 4" xfId="13732" xr:uid="{71E6915C-1417-47FA-8206-387519C2B545}"/>
    <cellStyle name="Calculation 2 2 5 3 3 5" xfId="15493" xr:uid="{C377EE12-C864-4E2C-ACD7-4BB11E69BFA7}"/>
    <cellStyle name="Calculation 2 2 5 3 3 6" xfId="17203" xr:uid="{82640344-8520-47E7-902D-94C790F2219D}"/>
    <cellStyle name="Calculation 2 2 5 3 3 7" xfId="18867" xr:uid="{1071F83A-8204-43DD-8295-2D99A3A1418F}"/>
    <cellStyle name="Calculation 2 2 5 3 3 8" xfId="20463" xr:uid="{B8EBDC1F-43CF-4EE1-BDDA-20C6C66159AE}"/>
    <cellStyle name="Calculation 2 2 5 3 3 9" xfId="22015" xr:uid="{3E0882CD-F5AB-4521-AD97-B51BAE48133F}"/>
    <cellStyle name="Calculation 2 2 5 3 4" xfId="6316" xr:uid="{725BC2F8-D32B-4490-8F8C-91E12043502C}"/>
    <cellStyle name="Calculation 2 2 5 3 5" xfId="8507" xr:uid="{4CA440F6-5F9E-4F63-9DE7-E114E3EAA740}"/>
    <cellStyle name="Calculation 2 2 5 3 6" xfId="5782" xr:uid="{B12E2041-07FF-4A0B-A38D-8B75A9BE3686}"/>
    <cellStyle name="Calculation 2 2 5 3 7" xfId="7906" xr:uid="{1ECC857A-59DA-4CCC-B31B-636E960EDB66}"/>
    <cellStyle name="Calculation 2 2 5 3 8" xfId="8121" xr:uid="{22641674-F2B3-4136-9EF7-65D3009B3660}"/>
    <cellStyle name="Calculation 2 2 5 3 9" xfId="6101" xr:uid="{91F0F3BD-6709-45DF-80E8-5BE98B717735}"/>
    <cellStyle name="Calculation 2 2 5 4" xfId="3864" xr:uid="{CB0A53BA-F82E-43F7-837F-87666BC490B2}"/>
    <cellStyle name="Calculation 2 2 5 4 10" xfId="20881" xr:uid="{BF9CD85D-3006-44AC-AF40-685173A9FE15}"/>
    <cellStyle name="Calculation 2 2 5 4 11" xfId="22407" xr:uid="{C60F3A1A-391C-4BF4-AAFD-3919900F9717}"/>
    <cellStyle name="Calculation 2 2 5 4 2" xfId="4579" xr:uid="{124FECAD-065C-41D2-AAD4-63F18EA882D6}"/>
    <cellStyle name="Calculation 2 2 5 4 2 10" xfId="22979" xr:uid="{DFBB6058-9CD9-48D0-BBC1-2DA86254A136}"/>
    <cellStyle name="Calculation 2 2 5 4 2 2" xfId="9528" xr:uid="{8567662F-6BDE-493F-ACE6-6CECE6AAECC2}"/>
    <cellStyle name="Calculation 2 2 5 4 2 3" xfId="11363" xr:uid="{5CFE6D8A-3038-4C36-A3E5-EA8D57A6766E}"/>
    <cellStyle name="Calculation 2 2 5 4 2 4" xfId="13170" xr:uid="{EAC9481A-1158-4B53-95F4-CFEBF9983DDA}"/>
    <cellStyle name="Calculation 2 2 5 4 2 5" xfId="14931" xr:uid="{569D5CEC-CF7E-4586-9E66-E15EC458376A}"/>
    <cellStyle name="Calculation 2 2 5 4 2 6" xfId="16641" xr:uid="{60B6B312-D717-4C3D-88AA-3DA48682FE93}"/>
    <cellStyle name="Calculation 2 2 5 4 2 7" xfId="18305" xr:uid="{80FB86DC-8FAB-4151-9672-3BAB5135AE23}"/>
    <cellStyle name="Calculation 2 2 5 4 2 8" xfId="19901" xr:uid="{9AE56428-F4EA-49A2-B1C3-2E22FB4E7852}"/>
    <cellStyle name="Calculation 2 2 5 4 2 9" xfId="21453" xr:uid="{05892942-7E1F-46DA-8A34-5FBCA809D828}"/>
    <cellStyle name="Calculation 2 2 5 4 3" xfId="8855" xr:uid="{EAA300DF-0BD8-48F0-A343-9448DD342489}"/>
    <cellStyle name="Calculation 2 2 5 4 4" xfId="10712" xr:uid="{5C515E5A-ED0B-49CB-A71A-B33BFF42D0C5}"/>
    <cellStyle name="Calculation 2 2 5 4 5" xfId="12523" xr:uid="{1D65A7D1-0881-4040-A156-468CCF491BC5}"/>
    <cellStyle name="Calculation 2 2 5 4 6" xfId="14294" xr:uid="{AF3A6573-7366-4420-AFE4-92A876255AC5}"/>
    <cellStyle name="Calculation 2 2 5 4 7" xfId="16023" xr:uid="{493FB849-1138-4FC7-BFA0-4A64192D6386}"/>
    <cellStyle name="Calculation 2 2 5 4 8" xfId="17701" xr:uid="{E81EC192-D676-4837-A97D-3E29AFFDA0EA}"/>
    <cellStyle name="Calculation 2 2 5 4 9" xfId="19308" xr:uid="{4AF71E92-3B67-4E59-9B79-5A6325D6A4CB}"/>
    <cellStyle name="Calculation 2 2 5 5" xfId="4913" xr:uid="{AE44C3D6-1A72-4A5D-A09A-45C0AD4DD6D2}"/>
    <cellStyle name="Calculation 2 2 5 5 10" xfId="23312" xr:uid="{490C1E4F-65CC-4BBD-AD8D-A363C32CB1D9}"/>
    <cellStyle name="Calculation 2 2 5 5 2" xfId="9861" xr:uid="{14F74A88-C145-4560-A6D6-652DB1BDC0DE}"/>
    <cellStyle name="Calculation 2 2 5 5 3" xfId="11696" xr:uid="{8E37A28A-07D2-4FC5-8BFD-5BF5FB7092AA}"/>
    <cellStyle name="Calculation 2 2 5 5 4" xfId="13503" xr:uid="{D10CA1D2-07F1-48B9-8F0C-FA2055D15D9E}"/>
    <cellStyle name="Calculation 2 2 5 5 5" xfId="15264" xr:uid="{C579BCC5-6983-46F0-8CFF-44DF9D5615D7}"/>
    <cellStyle name="Calculation 2 2 5 5 6" xfId="16974" xr:uid="{8644A5FF-E831-49EB-826D-892CD5CB949E}"/>
    <cellStyle name="Calculation 2 2 5 5 7" xfId="18638" xr:uid="{FF979902-3F27-4216-802F-666E219DE315}"/>
    <cellStyle name="Calculation 2 2 5 5 8" xfId="20234" xr:uid="{51957818-51D2-48A7-8016-BC5E614EB751}"/>
    <cellStyle name="Calculation 2 2 5 5 9" xfId="21786" xr:uid="{0F16FA32-6B81-4315-9571-3E11944653B0}"/>
    <cellStyle name="Calculation 2 2 5 6" xfId="6313" xr:uid="{329205D8-C53A-4B10-89EE-C5C62CE1BACA}"/>
    <cellStyle name="Calculation 2 2 5 7" xfId="7610" xr:uid="{14FE84DC-5882-44EA-9C38-A5F78609D5FA}"/>
    <cellStyle name="Calculation 2 2 5 8" xfId="6522" xr:uid="{A9022DCE-09D4-4AA1-A123-F6775FF9FBEF}"/>
    <cellStyle name="Calculation 2 2 5 9" xfId="10370" xr:uid="{0BCA7F77-92BB-4041-862C-C3359DEB3A9F}"/>
    <cellStyle name="Calculation 2 2 6" xfId="873" xr:uid="{AA4F639D-2A2A-4259-92CB-8CBB65C423C4}"/>
    <cellStyle name="Calculation 2 2 6 10" xfId="14754" xr:uid="{531AD908-5664-4984-BFAD-E4AFAFE703DC}"/>
    <cellStyle name="Calculation 2 2 6 11" xfId="7937" xr:uid="{A5AF1C98-5173-4EF4-A93F-B245DB3C58FA}"/>
    <cellStyle name="Calculation 2 2 6 12" xfId="17866" xr:uid="{3E4A784B-A5ED-4772-BD18-EAE1F0F2E350}"/>
    <cellStyle name="Calculation 2 2 6 13" xfId="19474" xr:uid="{4A3FF39A-0239-4D9C-B869-C3E89297BB23}"/>
    <cellStyle name="Calculation 2 2 6 2" xfId="874" xr:uid="{45635DCB-224E-4FAD-BCC8-28712844A2ED}"/>
    <cellStyle name="Calculation 2 2 6 2 10" xfId="17415" xr:uid="{A3A3C2D1-F25E-4DC6-9135-662A7D5B93BF}"/>
    <cellStyle name="Calculation 2 2 6 2 11" xfId="19023" xr:uid="{3A2EE116-005C-4EF6-8606-5FE1F3A2B3ED}"/>
    <cellStyle name="Calculation 2 2 6 2 12" xfId="20612" xr:uid="{9EDF5860-8C08-4079-B515-EE821BE1CE14}"/>
    <cellStyle name="Calculation 2 2 6 2 2" xfId="3869" xr:uid="{8388CCE1-8E61-478E-9D99-CB9B4335BEEA}"/>
    <cellStyle name="Calculation 2 2 6 2 2 10" xfId="20886" xr:uid="{3925CB22-6F99-49FE-A8F6-7C5316E5EF99}"/>
    <cellStyle name="Calculation 2 2 6 2 2 11" xfId="22412" xr:uid="{1B24A7AA-2F71-4040-A4A1-8DA7C74B3BE5}"/>
    <cellStyle name="Calculation 2 2 6 2 2 2" xfId="4574" xr:uid="{8E643138-20D6-433B-9616-9677DD5E9DBC}"/>
    <cellStyle name="Calculation 2 2 6 2 2 2 10" xfId="22974" xr:uid="{F98B0040-DA49-4954-BB86-D4B15CFDE25B}"/>
    <cellStyle name="Calculation 2 2 6 2 2 2 2" xfId="9523" xr:uid="{19746DFE-47F8-4F1A-B9AA-9637E4849B5C}"/>
    <cellStyle name="Calculation 2 2 6 2 2 2 3" xfId="11358" xr:uid="{D5E104DE-F6E7-4122-84B8-4BD4E9637AD6}"/>
    <cellStyle name="Calculation 2 2 6 2 2 2 4" xfId="13165" xr:uid="{A61108A4-3A1E-437E-BEAE-CA2806C25B21}"/>
    <cellStyle name="Calculation 2 2 6 2 2 2 5" xfId="14926" xr:uid="{9C2AA639-73EC-42D8-B797-1B45DEA2269A}"/>
    <cellStyle name="Calculation 2 2 6 2 2 2 6" xfId="16636" xr:uid="{17A21D33-51B6-498B-B498-B2B559E6E46A}"/>
    <cellStyle name="Calculation 2 2 6 2 2 2 7" xfId="18300" xr:uid="{A06190CE-5EF5-46C2-9419-B1716F71D326}"/>
    <cellStyle name="Calculation 2 2 6 2 2 2 8" xfId="19896" xr:uid="{4E6C3627-B48B-4E0A-8250-086517CC4F0B}"/>
    <cellStyle name="Calculation 2 2 6 2 2 2 9" xfId="21448" xr:uid="{FACB221C-D7CB-4F67-816E-69BAEDA7CD81}"/>
    <cellStyle name="Calculation 2 2 6 2 2 3" xfId="8860" xr:uid="{B8818239-8F6E-4411-8F56-8AB8A83D103F}"/>
    <cellStyle name="Calculation 2 2 6 2 2 4" xfId="10717" xr:uid="{EEC63A82-3342-4C3B-A618-D77C9F36C9BE}"/>
    <cellStyle name="Calculation 2 2 6 2 2 5" xfId="12528" xr:uid="{11E71516-07C7-4978-8C00-B0B711A6031F}"/>
    <cellStyle name="Calculation 2 2 6 2 2 6" xfId="14299" xr:uid="{56C5E007-A390-4510-B2C6-4DA24BDB369A}"/>
    <cellStyle name="Calculation 2 2 6 2 2 7" xfId="16028" xr:uid="{6E5DFDFF-15D6-4400-8F10-C48C2E8C5CC7}"/>
    <cellStyle name="Calculation 2 2 6 2 2 8" xfId="17706" xr:uid="{65B3F11F-0AF3-400E-A525-D80F54BB11C9}"/>
    <cellStyle name="Calculation 2 2 6 2 2 9" xfId="19313" xr:uid="{719AA458-5D85-4160-93FA-F3652AAB1583}"/>
    <cellStyle name="Calculation 2 2 6 2 3" xfId="4910" xr:uid="{FD9E9C31-CEC6-4D14-8D51-E163E5031A73}"/>
    <cellStyle name="Calculation 2 2 6 2 3 10" xfId="23309" xr:uid="{23747767-90FA-4484-971E-56CF94D584EA}"/>
    <cellStyle name="Calculation 2 2 6 2 3 2" xfId="9858" xr:uid="{29878817-C3D0-4711-93AD-2DFBCC0525BC}"/>
    <cellStyle name="Calculation 2 2 6 2 3 3" xfId="11693" xr:uid="{70375AAA-39A3-478B-A24C-68804062FC80}"/>
    <cellStyle name="Calculation 2 2 6 2 3 4" xfId="13500" xr:uid="{249BAB46-55F6-4C76-A3F2-018EE7485051}"/>
    <cellStyle name="Calculation 2 2 6 2 3 5" xfId="15261" xr:uid="{ED935C15-5CD9-41CD-A8B7-11ECFCD745B8}"/>
    <cellStyle name="Calculation 2 2 6 2 3 6" xfId="16971" xr:uid="{04AC8E0F-B98C-43F3-BE6A-2B0443030733}"/>
    <cellStyle name="Calculation 2 2 6 2 3 7" xfId="18635" xr:uid="{5243C2C5-5915-4EE5-97E7-189ABAE7F835}"/>
    <cellStyle name="Calculation 2 2 6 2 3 8" xfId="20231" xr:uid="{6A9F921C-C9A8-482E-AD7C-28A6F4216DA2}"/>
    <cellStyle name="Calculation 2 2 6 2 3 9" xfId="21783" xr:uid="{85E4C80F-789B-4D36-81D0-0F7E37ED0CB0}"/>
    <cellStyle name="Calculation 2 2 6 2 4" xfId="6318" xr:uid="{297A9680-8E40-43F4-B054-2200756FAB75}"/>
    <cellStyle name="Calculation 2 2 6 2 5" xfId="7607" xr:uid="{F8767D2F-58F9-45B7-970F-D61A11874084}"/>
    <cellStyle name="Calculation 2 2 6 2 6" xfId="10344" xr:uid="{AF2E27C7-CA25-414E-9390-DE62A0AEF260}"/>
    <cellStyle name="Calculation 2 2 6 2 7" xfId="12168" xr:uid="{5F6A907F-3391-43FC-AA2C-879C5997D921}"/>
    <cellStyle name="Calculation 2 2 6 2 8" xfId="13970" xr:uid="{4332576E-7BB9-4368-A1A2-197F2DB8A2FD}"/>
    <cellStyle name="Calculation 2 2 6 2 9" xfId="15719" xr:uid="{E4A79A0F-DB29-422B-9CF4-D234F3ADBA78}"/>
    <cellStyle name="Calculation 2 2 6 3" xfId="3868" xr:uid="{3D11DB40-F4A7-4DE0-9CE1-7E9E51015751}"/>
    <cellStyle name="Calculation 2 2 6 3 10" xfId="20885" xr:uid="{E45703BF-819E-4A42-A52F-2F97C8D56923}"/>
    <cellStyle name="Calculation 2 2 6 3 11" xfId="22411" xr:uid="{2CA0C140-EDDA-4C1E-9941-A54F0BF1E486}"/>
    <cellStyle name="Calculation 2 2 6 3 2" xfId="4575" xr:uid="{D009D966-E785-48D3-9C1F-C454820E5BFB}"/>
    <cellStyle name="Calculation 2 2 6 3 2 10" xfId="22975" xr:uid="{77A141FB-FE70-4171-8723-E7A6D785525B}"/>
    <cellStyle name="Calculation 2 2 6 3 2 2" xfId="9524" xr:uid="{B1DA79E6-9000-4C81-8BF5-DF6C7CCEF254}"/>
    <cellStyle name="Calculation 2 2 6 3 2 3" xfId="11359" xr:uid="{D1086882-3623-46E2-8CD5-CCEB0443E34F}"/>
    <cellStyle name="Calculation 2 2 6 3 2 4" xfId="13166" xr:uid="{63492EED-DEAF-4BD8-8506-941DAC625875}"/>
    <cellStyle name="Calculation 2 2 6 3 2 5" xfId="14927" xr:uid="{86161BB9-0D04-4D71-967A-8BB0F4986807}"/>
    <cellStyle name="Calculation 2 2 6 3 2 6" xfId="16637" xr:uid="{F57DE425-9AE5-4D5C-83DC-10AB54F04FD6}"/>
    <cellStyle name="Calculation 2 2 6 3 2 7" xfId="18301" xr:uid="{69EA9E41-20D9-4EB8-85ED-0B950B1D5636}"/>
    <cellStyle name="Calculation 2 2 6 3 2 8" xfId="19897" xr:uid="{7C416274-C928-44B9-AFCF-D0A7FA567B11}"/>
    <cellStyle name="Calculation 2 2 6 3 2 9" xfId="21449" xr:uid="{414B7144-F933-4E46-9187-FBCB751E0427}"/>
    <cellStyle name="Calculation 2 2 6 3 3" xfId="8859" xr:uid="{FA164549-931B-4F0E-A961-1A81E5D5D7EC}"/>
    <cellStyle name="Calculation 2 2 6 3 4" xfId="10716" xr:uid="{5260AF03-0E83-44C6-9DAF-5E5FACF6E7D1}"/>
    <cellStyle name="Calculation 2 2 6 3 5" xfId="12527" xr:uid="{2C7BB191-6F46-44E4-A9C0-EF097D01791B}"/>
    <cellStyle name="Calculation 2 2 6 3 6" xfId="14298" xr:uid="{6BC23360-B653-46FC-9054-BA2DA3BA3742}"/>
    <cellStyle name="Calculation 2 2 6 3 7" xfId="16027" xr:uid="{2CBEE253-B54F-4881-98AC-7C521CB0335F}"/>
    <cellStyle name="Calculation 2 2 6 3 8" xfId="17705" xr:uid="{62A604ED-EA4B-410F-8CB4-550075802B42}"/>
    <cellStyle name="Calculation 2 2 6 3 9" xfId="19312" xr:uid="{5E53D034-D571-41FA-9552-3953371C0349}"/>
    <cellStyle name="Calculation 2 2 6 4" xfId="4911" xr:uid="{4291EC65-9F25-4854-957F-C52D641B5D8E}"/>
    <cellStyle name="Calculation 2 2 6 4 10" xfId="23310" xr:uid="{B24882FF-7263-4117-B433-2DE4FF495E99}"/>
    <cellStyle name="Calculation 2 2 6 4 2" xfId="9859" xr:uid="{C8CA748F-C66C-4E8F-A2F0-3118BAA60DA6}"/>
    <cellStyle name="Calculation 2 2 6 4 3" xfId="11694" xr:uid="{A2A514F1-A11B-46DD-A454-B8BC9ADA546C}"/>
    <cellStyle name="Calculation 2 2 6 4 4" xfId="13501" xr:uid="{478ED1B7-B50F-4205-9CB8-E8F0B6DD51E9}"/>
    <cellStyle name="Calculation 2 2 6 4 5" xfId="15262" xr:uid="{86A844A1-3CAE-42A6-9E4B-CAF3263E3E5F}"/>
    <cellStyle name="Calculation 2 2 6 4 6" xfId="16972" xr:uid="{92A500EB-01AB-42FF-8F98-34E2B2AA8A48}"/>
    <cellStyle name="Calculation 2 2 6 4 7" xfId="18636" xr:uid="{05A0E684-D838-4453-B2F4-D26B6D8EBC18}"/>
    <cellStyle name="Calculation 2 2 6 4 8" xfId="20232" xr:uid="{626D85C7-65BE-45CA-ACFF-D8A22B3587B4}"/>
    <cellStyle name="Calculation 2 2 6 4 9" xfId="21784" xr:uid="{BCE34D74-F943-48CD-B170-1945818C04DB}"/>
    <cellStyle name="Calculation 2 2 6 5" xfId="6317" xr:uid="{81A18FB6-7218-4F1E-84B3-3ABA281EA2F5}"/>
    <cellStyle name="Calculation 2 2 6 6" xfId="7608" xr:uid="{81DB70DE-16DA-4F22-B153-0F15C41EBABC}"/>
    <cellStyle name="Calculation 2 2 6 7" xfId="9336" xr:uid="{35AE42E2-5885-409A-B16B-9885A5A4AB67}"/>
    <cellStyle name="Calculation 2 2 6 8" xfId="11180" xr:uid="{4EF5C442-1B4A-4E9B-8E53-7F94DD2D8E0C}"/>
    <cellStyle name="Calculation 2 2 6 9" xfId="12987" xr:uid="{6C54038E-AD01-4E24-8358-149CD8FED9F0}"/>
    <cellStyle name="Calculation 2 2 7" xfId="3810" xr:uid="{566C8EC4-D92F-49A6-A91F-C5E474877F38}"/>
    <cellStyle name="Calculation 2 2 7 10" xfId="20827" xr:uid="{9CB9A1A7-7794-4EFD-9581-64267D4F7F41}"/>
    <cellStyle name="Calculation 2 2 7 11" xfId="22353" xr:uid="{5587686B-3592-494F-9A63-A1AD7562C670}"/>
    <cellStyle name="Calculation 2 2 7 2" xfId="4629" xr:uid="{EB80C9B3-957D-48A1-9E65-F54CED29E335}"/>
    <cellStyle name="Calculation 2 2 7 2 10" xfId="23029" xr:uid="{B8E93AF9-8CB7-48DF-99E8-4E90D4ABF862}"/>
    <cellStyle name="Calculation 2 2 7 2 2" xfId="9578" xr:uid="{DE1E56B1-3B60-4EA0-8D89-339F8D99DA7B}"/>
    <cellStyle name="Calculation 2 2 7 2 3" xfId="11413" xr:uid="{45421BDD-4E43-4561-8E5C-0171C9987E9E}"/>
    <cellStyle name="Calculation 2 2 7 2 4" xfId="13220" xr:uid="{7B8B16CD-6AFE-4230-8688-98EE9700C20B}"/>
    <cellStyle name="Calculation 2 2 7 2 5" xfId="14981" xr:uid="{7BDAECDE-9120-45B2-9034-5E9ADAE9123D}"/>
    <cellStyle name="Calculation 2 2 7 2 6" xfId="16691" xr:uid="{C1B619C8-1887-40F0-8937-21F92FA8942E}"/>
    <cellStyle name="Calculation 2 2 7 2 7" xfId="18355" xr:uid="{8378EFB4-FAF7-476C-9DAF-D2738944389F}"/>
    <cellStyle name="Calculation 2 2 7 2 8" xfId="19951" xr:uid="{816D9FDE-F5D9-4F01-82B2-AB7CD26589E8}"/>
    <cellStyle name="Calculation 2 2 7 2 9" xfId="21503" xr:uid="{70518BBA-F51A-4380-88B5-3F7BE648C5DD}"/>
    <cellStyle name="Calculation 2 2 7 3" xfId="8801" xr:uid="{B86E517E-0337-4180-A124-2ACA7B4C13C7}"/>
    <cellStyle name="Calculation 2 2 7 4" xfId="10658" xr:uid="{9865C964-C62D-4DBD-A8A5-87473DF94BD3}"/>
    <cellStyle name="Calculation 2 2 7 5" xfId="12469" xr:uid="{381046A3-F8A7-4AAE-A22F-D62DAE4EC519}"/>
    <cellStyle name="Calculation 2 2 7 6" xfId="14240" xr:uid="{7B32F204-9036-438D-ABAA-3A3B8C5A3EC3}"/>
    <cellStyle name="Calculation 2 2 7 7" xfId="15969" xr:uid="{CA710F37-1112-41A2-B467-E7741FABF9F4}"/>
    <cellStyle name="Calculation 2 2 7 8" xfId="17647" xr:uid="{EFBF5ED6-3FAA-4949-9A8F-51939E739B3C}"/>
    <cellStyle name="Calculation 2 2 7 9" xfId="19254" xr:uid="{72EC9B5C-27A0-4BE1-BD7F-541943D4E8AD}"/>
    <cellStyle name="Calculation 2 2 8" xfId="4945" xr:uid="{56646C1E-5685-41FF-9ACB-5F9CE7D6C068}"/>
    <cellStyle name="Calculation 2 2 8 10" xfId="23344" xr:uid="{0A5FA81C-639E-4F12-BD93-7989F1DB9999}"/>
    <cellStyle name="Calculation 2 2 8 2" xfId="9893" xr:uid="{4012600F-1232-4659-BB3A-491E115F78AF}"/>
    <cellStyle name="Calculation 2 2 8 3" xfId="11728" xr:uid="{C83D4BD4-0271-47C2-9466-EE6EDAF6F8A6}"/>
    <cellStyle name="Calculation 2 2 8 4" xfId="13535" xr:uid="{8CB800C2-2FF9-44E7-A08F-CAB0C36A943E}"/>
    <cellStyle name="Calculation 2 2 8 5" xfId="15296" xr:uid="{1FF914F5-1C32-4F43-8152-F775F76FCA7F}"/>
    <cellStyle name="Calculation 2 2 8 6" xfId="17006" xr:uid="{67BA31F0-3257-4A1F-BEF7-70370E4E2DE4}"/>
    <cellStyle name="Calculation 2 2 8 7" xfId="18670" xr:uid="{0398B4BB-481E-425D-B8DD-11D0F19EC46D}"/>
    <cellStyle name="Calculation 2 2 8 8" xfId="20266" xr:uid="{59B16E07-3538-406B-B808-A6182E5FD403}"/>
    <cellStyle name="Calculation 2 2 8 9" xfId="21818" xr:uid="{222658C5-77B0-4B92-AD95-772A506429EC}"/>
    <cellStyle name="Calculation 2 2 9" xfId="6259" xr:uid="{4E11F70E-02D6-41B5-B267-02AD3620722E}"/>
    <cellStyle name="Calculation 2 2_cash" xfId="875" xr:uid="{3B6F5D64-5DC6-41CC-8168-7AFBF8643D83}"/>
    <cellStyle name="Calculation 2 20" xfId="15902" xr:uid="{3050CEC6-55E6-4E9E-8E15-14479407ABF5}"/>
    <cellStyle name="Calculation 2 21" xfId="20569" xr:uid="{26B3B13C-0EEF-4823-A545-848192BC435E}"/>
    <cellStyle name="Calculation 2 3" xfId="876" xr:uid="{548C98BF-2EBA-4CA0-9EF9-83122C6FD568}"/>
    <cellStyle name="Calculation 2 3 10" xfId="8506" xr:uid="{4ED8338D-A397-471F-A1FA-3B4A402BE2D0}"/>
    <cellStyle name="Calculation 2 3 11" xfId="8038" xr:uid="{34BDE3CA-B404-4D2D-A10E-9F9055B1C36A}"/>
    <cellStyle name="Calculation 2 3 12" xfId="6159" xr:uid="{0599F073-7F67-4C4E-A645-1ABA4CDA6D8E}"/>
    <cellStyle name="Calculation 2 3 13" xfId="7693" xr:uid="{967AAB72-5736-4E15-835F-203CFC022413}"/>
    <cellStyle name="Calculation 2 3 14" xfId="8141" xr:uid="{20BE36C1-6276-4635-9C9E-E8EB1008259E}"/>
    <cellStyle name="Calculation 2 3 15" xfId="17372" xr:uid="{CCC83CF4-D8BF-4EC6-B948-D696017C0F6D}"/>
    <cellStyle name="Calculation 2 3 16" xfId="17316" xr:uid="{B2AC640C-716F-4AC8-B5DA-E36B7C01E145}"/>
    <cellStyle name="Calculation 2 3 17" xfId="13856" xr:uid="{1C8F4900-6DAD-4925-BF70-51C3488D11BE}"/>
    <cellStyle name="Calculation 2 3 2" xfId="877" xr:uid="{F8DBC5A3-B96F-47D8-8CAB-74C439CE4E7A}"/>
    <cellStyle name="Calculation 2 3 2 10" xfId="10894" xr:uid="{FDC2C3E0-8003-49A2-9A02-6C58D32E52C5}"/>
    <cellStyle name="Calculation 2 3 2 11" xfId="12704" xr:uid="{5869D381-5D8D-49C7-9065-FB3660BC5096}"/>
    <cellStyle name="Calculation 2 3 2 12" xfId="14472" xr:uid="{D7664FED-5AC9-4283-AA29-61449E8BACA0}"/>
    <cellStyle name="Calculation 2 3 2 13" xfId="9383" xr:uid="{A1DBCB9E-BDE4-43D4-968C-5F104A43B3FD}"/>
    <cellStyle name="Calculation 2 3 2 14" xfId="10558" xr:uid="{AEC876F6-69CB-4424-BFFC-D53A78595923}"/>
    <cellStyle name="Calculation 2 3 2 15" xfId="17600" xr:uid="{DE9C50BB-F9C9-4FA6-94B3-ADC869FC018A}"/>
    <cellStyle name="Calculation 2 3 2 2" xfId="878" xr:uid="{7E19F4E1-57BA-4B8B-A535-3BC4ECE9A4AC}"/>
    <cellStyle name="Calculation 2 3 2 2 10" xfId="10291" xr:uid="{75BD41AF-872C-4BAE-A4CB-1411B760A892}"/>
    <cellStyle name="Calculation 2 3 2 2 11" xfId="12119" xr:uid="{BFA35900-3BE4-414A-ACF8-084689BB93E2}"/>
    <cellStyle name="Calculation 2 3 2 2 12" xfId="13921" xr:uid="{CDFD7B06-2A11-4C59-B25C-79EBE2981876}"/>
    <cellStyle name="Calculation 2 3 2 2 13" xfId="15674" xr:uid="{152DF8CB-127C-4991-83AB-F3895AC46916}"/>
    <cellStyle name="Calculation 2 3 2 2 14" xfId="15936" xr:uid="{953EB2FE-184D-48C7-ACC7-0CC4D7CF9FC1}"/>
    <cellStyle name="Calculation 2 3 2 2 15" xfId="14781" xr:uid="{2A162E8F-2D28-4B02-A390-D5A7BBBA0589}"/>
    <cellStyle name="Calculation 2 3 2 2 16" xfId="17431" xr:uid="{EA3DE4D4-90D6-42F3-A29E-55BE939F96D3}"/>
    <cellStyle name="Calculation 2 3 2 2 2" xfId="879" xr:uid="{0D4CD66C-D4E4-49C6-8E18-C5E88D4AB9C2}"/>
    <cellStyle name="Calculation 2 3 2 2 2 10" xfId="8638" xr:uid="{A7A22EA3-39C8-4D21-8D32-1876475D2D71}"/>
    <cellStyle name="Calculation 2 3 2 2 2 11" xfId="8023" xr:uid="{1F69FD4B-2148-4BE2-9E3A-3B8198465F5A}"/>
    <cellStyle name="Calculation 2 3 2 2 2 12" xfId="10229" xr:uid="{E0120F6A-DEB6-4079-9812-B079B86FCC22}"/>
    <cellStyle name="Calculation 2 3 2 2 2 13" xfId="18138" xr:uid="{5125B71C-025B-4A39-92CE-D3803EA08D6C}"/>
    <cellStyle name="Calculation 2 3 2 2 2 14" xfId="14161" xr:uid="{E6686385-F097-4521-8FEA-38D2A6AD4795}"/>
    <cellStyle name="Calculation 2 3 2 2 2 2" xfId="880" xr:uid="{0F993E1C-03B3-4998-A26F-3E063FB7DB22}"/>
    <cellStyle name="Calculation 2 3 2 2 2 2 10" xfId="13013" xr:uid="{D27CF251-EDF6-4C21-9C1F-B4220D2D0D68}"/>
    <cellStyle name="Calculation 2 3 2 2 2 2 11" xfId="16489" xr:uid="{FED0A920-FF9F-448D-A752-CAAD401EDBC7}"/>
    <cellStyle name="Calculation 2 3 2 2 2 2 12" xfId="7489" xr:uid="{44E4DD4B-C955-46FC-BA4A-594618591FE5}"/>
    <cellStyle name="Calculation 2 3 2 2 2 2 13" xfId="19745" xr:uid="{87136A95-E20E-4A3A-94C9-BD0D30D29130}"/>
    <cellStyle name="Calculation 2 3 2 2 2 2 2" xfId="881" xr:uid="{9B4F7B61-5B81-4B8D-84B5-D5D75CE16AD9}"/>
    <cellStyle name="Calculation 2 3 2 2 2 2 2 10" xfId="17425" xr:uid="{9DE23AB1-11C1-4630-8099-534174B7A4CB}"/>
    <cellStyle name="Calculation 2 3 2 2 2 2 2 11" xfId="7487" xr:uid="{2E0750D4-5419-4C7E-9E22-DA7034F91081}"/>
    <cellStyle name="Calculation 2 3 2 2 2 2 2 12" xfId="6872" xr:uid="{2DAB4214-8AD2-4C52-95FF-981C813A37A3}"/>
    <cellStyle name="Calculation 2 3 2 2 2 2 2 2" xfId="3875" xr:uid="{D2B5F98F-D4FB-4349-9093-935CBB82197D}"/>
    <cellStyle name="Calculation 2 3 2 2 2 2 2 2 10" xfId="20892" xr:uid="{460A7550-58A8-46FC-9A5E-7D97564F294E}"/>
    <cellStyle name="Calculation 2 3 2 2 2 2 2 2 11" xfId="22418" xr:uid="{2C0944D7-5B11-4805-8434-8E72EB2760E9}"/>
    <cellStyle name="Calculation 2 3 2 2 2 2 2 2 2" xfId="4569" xr:uid="{76CB3A52-09F1-40E9-9913-60642A3112E7}"/>
    <cellStyle name="Calculation 2 3 2 2 2 2 2 2 2 10" xfId="22969" xr:uid="{8E6DF61E-4807-4828-B0C5-9EF157191DAF}"/>
    <cellStyle name="Calculation 2 3 2 2 2 2 2 2 2 2" xfId="9518" xr:uid="{7EA36D83-E26C-4274-A34C-25D9BF3BF380}"/>
    <cellStyle name="Calculation 2 3 2 2 2 2 2 2 2 3" xfId="11353" xr:uid="{2BC4C1F3-6E44-49C8-9859-3B6CB9275546}"/>
    <cellStyle name="Calculation 2 3 2 2 2 2 2 2 2 4" xfId="13160" xr:uid="{14DDF1D0-7730-428D-8CFC-A07E159ADA6D}"/>
    <cellStyle name="Calculation 2 3 2 2 2 2 2 2 2 5" xfId="14921" xr:uid="{647487F6-AD9E-4A17-8683-E61D859AF61C}"/>
    <cellStyle name="Calculation 2 3 2 2 2 2 2 2 2 6" xfId="16631" xr:uid="{A1C65A13-5867-4329-AA1C-9A1D52259377}"/>
    <cellStyle name="Calculation 2 3 2 2 2 2 2 2 2 7" xfId="18295" xr:uid="{E959C22B-DA9E-4DEE-84D3-C495929B0B28}"/>
    <cellStyle name="Calculation 2 3 2 2 2 2 2 2 2 8" xfId="19891" xr:uid="{02910780-4D43-432B-B1EF-47DE08CA1B64}"/>
    <cellStyle name="Calculation 2 3 2 2 2 2 2 2 2 9" xfId="21443" xr:uid="{8CED3BF9-FACA-4EC7-A860-B0B6BFEE7726}"/>
    <cellStyle name="Calculation 2 3 2 2 2 2 2 2 3" xfId="8866" xr:uid="{487CEE14-9AD3-4413-99BE-F29D48310310}"/>
    <cellStyle name="Calculation 2 3 2 2 2 2 2 2 4" xfId="10723" xr:uid="{EF6AC597-A5EE-4DDE-851B-AEEF1DB49F85}"/>
    <cellStyle name="Calculation 2 3 2 2 2 2 2 2 5" xfId="12534" xr:uid="{3F9C39EE-2560-49DC-93DA-3C05A0A34ADE}"/>
    <cellStyle name="Calculation 2 3 2 2 2 2 2 2 6" xfId="14305" xr:uid="{442FC1D5-758B-497D-91D4-E8A0F675BA35}"/>
    <cellStyle name="Calculation 2 3 2 2 2 2 2 2 7" xfId="16034" xr:uid="{B4DE3E97-3C4A-43DC-993A-65E8AC87EF4E}"/>
    <cellStyle name="Calculation 2 3 2 2 2 2 2 2 8" xfId="17712" xr:uid="{83F0A145-B4CE-4520-8CF5-61DCC1695083}"/>
    <cellStyle name="Calculation 2 3 2 2 2 2 2 2 9" xfId="19319" xr:uid="{4D641226-0E22-4EC2-B073-EC9332F6253B}"/>
    <cellStyle name="Calculation 2 3 2 2 2 2 2 3" xfId="4906" xr:uid="{2BEB9DCA-F575-4369-BF8E-8505B519F532}"/>
    <cellStyle name="Calculation 2 3 2 2 2 2 2 3 10" xfId="23305" xr:uid="{32EE8F9C-D237-4AF1-AAD1-62DB475AE7BC}"/>
    <cellStyle name="Calculation 2 3 2 2 2 2 2 3 2" xfId="9854" xr:uid="{88B77665-60AA-425E-B9BA-E61336CEB3B3}"/>
    <cellStyle name="Calculation 2 3 2 2 2 2 2 3 3" xfId="11689" xr:uid="{48FC5435-52B3-4A46-9935-502CA24D725F}"/>
    <cellStyle name="Calculation 2 3 2 2 2 2 2 3 4" xfId="13496" xr:uid="{BFF0211F-623A-4656-B1AE-DC379E5D70E9}"/>
    <cellStyle name="Calculation 2 3 2 2 2 2 2 3 5" xfId="15257" xr:uid="{5D30368B-33CB-4E18-8DFA-BCBC653E14D7}"/>
    <cellStyle name="Calculation 2 3 2 2 2 2 2 3 6" xfId="16967" xr:uid="{8F4AAB7C-F3AB-4486-8584-DDB6D95A6904}"/>
    <cellStyle name="Calculation 2 3 2 2 2 2 2 3 7" xfId="18631" xr:uid="{6B034B0C-2E7A-41A3-B164-E0DB98647E9E}"/>
    <cellStyle name="Calculation 2 3 2 2 2 2 2 3 8" xfId="20227" xr:uid="{248F3E71-33DB-45C6-91A2-0A4B7ED4B621}"/>
    <cellStyle name="Calculation 2 3 2 2 2 2 2 3 9" xfId="21779" xr:uid="{B499CD96-3B9D-436A-A761-701DBFA329F0}"/>
    <cellStyle name="Calculation 2 3 2 2 2 2 2 4" xfId="6324" xr:uid="{76C9F6C4-3CBA-487C-BA90-F0059F58485F}"/>
    <cellStyle name="Calculation 2 3 2 2 2 2 2 5" xfId="8504" xr:uid="{7FFE6161-DD20-43D2-9E92-F12EAB58E21E}"/>
    <cellStyle name="Calculation 2 3 2 2 2 2 2 6" xfId="8578" xr:uid="{1B3EA6EC-9990-4D1C-95F8-587FD0C59F63}"/>
    <cellStyle name="Calculation 2 3 2 2 2 2 2 7" xfId="5747" xr:uid="{BC8CC2FB-4384-43CA-BEBA-C027DE0F0504}"/>
    <cellStyle name="Calculation 2 3 2 2 2 2 2 8" xfId="7935" xr:uid="{874A380B-A9A7-4A34-ACD3-5DEF76BF02EE}"/>
    <cellStyle name="Calculation 2 3 2 2 2 2 2 9" xfId="6236" xr:uid="{2171F868-4047-4A36-B0B5-80A2946B86DC}"/>
    <cellStyle name="Calculation 2 3 2 2 2 2 3" xfId="3874" xr:uid="{9065A289-AFD3-4426-A344-C40C1F6F91BF}"/>
    <cellStyle name="Calculation 2 3 2 2 2 2 3 10" xfId="20891" xr:uid="{D8314905-F84D-4CE8-9B01-851DCA947864}"/>
    <cellStyle name="Calculation 2 3 2 2 2 2 3 11" xfId="22417" xr:uid="{AB5BC8CE-9D78-40BE-A2AD-19D25D87C117}"/>
    <cellStyle name="Calculation 2 3 2 2 2 2 3 2" xfId="4570" xr:uid="{01CDB622-6C84-4CDD-9013-C71034102D43}"/>
    <cellStyle name="Calculation 2 3 2 2 2 2 3 2 10" xfId="22970" xr:uid="{DD19B637-385F-4AEC-9083-B8494DD2C436}"/>
    <cellStyle name="Calculation 2 3 2 2 2 2 3 2 2" xfId="9519" xr:uid="{C1E2ED2F-1DC8-48F1-8632-7A30C96A16D5}"/>
    <cellStyle name="Calculation 2 3 2 2 2 2 3 2 3" xfId="11354" xr:uid="{3CDC198B-3DCB-4C29-8D46-5318379D9606}"/>
    <cellStyle name="Calculation 2 3 2 2 2 2 3 2 4" xfId="13161" xr:uid="{F35409AA-420A-4FD9-B4DA-9EE815DE72F6}"/>
    <cellStyle name="Calculation 2 3 2 2 2 2 3 2 5" xfId="14922" xr:uid="{33FB4301-720A-4CF5-B653-1304AC20BDCB}"/>
    <cellStyle name="Calculation 2 3 2 2 2 2 3 2 6" xfId="16632" xr:uid="{79E0B38A-B9D1-45C3-BCE4-BB34E8F5FAC6}"/>
    <cellStyle name="Calculation 2 3 2 2 2 2 3 2 7" xfId="18296" xr:uid="{B12CAD43-95F4-4216-8079-700135024DD5}"/>
    <cellStyle name="Calculation 2 3 2 2 2 2 3 2 8" xfId="19892" xr:uid="{24F2BDA4-574A-4B03-8E42-1ED22824B3EC}"/>
    <cellStyle name="Calculation 2 3 2 2 2 2 3 2 9" xfId="21444" xr:uid="{F6931398-9FB6-4DB7-917E-F0A178D993CD}"/>
    <cellStyle name="Calculation 2 3 2 2 2 2 3 3" xfId="8865" xr:uid="{3DA72C26-BD65-46DD-B51F-7D7471C9A2EB}"/>
    <cellStyle name="Calculation 2 3 2 2 2 2 3 4" xfId="10722" xr:uid="{A0616C43-EA36-4268-A952-C88D12D265C0}"/>
    <cellStyle name="Calculation 2 3 2 2 2 2 3 5" xfId="12533" xr:uid="{0DFE9504-9022-4019-9082-F0EFF1CFE714}"/>
    <cellStyle name="Calculation 2 3 2 2 2 2 3 6" xfId="14304" xr:uid="{539BB121-4E62-4C37-AE10-3E99C86B9C69}"/>
    <cellStyle name="Calculation 2 3 2 2 2 2 3 7" xfId="16033" xr:uid="{66C585D3-9EFF-43FA-A399-4144D2DC7F35}"/>
    <cellStyle name="Calculation 2 3 2 2 2 2 3 8" xfId="17711" xr:uid="{B01B87AD-FDFA-4FC8-BFAC-F82321935F09}"/>
    <cellStyle name="Calculation 2 3 2 2 2 2 3 9" xfId="19318" xr:uid="{76203D74-0161-493B-84C4-487764D95D46}"/>
    <cellStyle name="Calculation 2 3 2 2 2 2 4" xfId="4907" xr:uid="{854590A0-F5A9-4BDE-9A31-E7D12085438C}"/>
    <cellStyle name="Calculation 2 3 2 2 2 2 4 10" xfId="23306" xr:uid="{645CAB70-CAFB-4B79-8155-8683C3B5A50E}"/>
    <cellStyle name="Calculation 2 3 2 2 2 2 4 2" xfId="9855" xr:uid="{1876D413-D1C8-4CAF-9958-F1CF15A81DD7}"/>
    <cellStyle name="Calculation 2 3 2 2 2 2 4 3" xfId="11690" xr:uid="{FBE90ACE-A19F-4F34-88C5-839DF9E532BB}"/>
    <cellStyle name="Calculation 2 3 2 2 2 2 4 4" xfId="13497" xr:uid="{6F4A4D1A-7625-4456-B833-FAA2D3EF8BD3}"/>
    <cellStyle name="Calculation 2 3 2 2 2 2 4 5" xfId="15258" xr:uid="{1F47BF9F-C4D8-4516-B494-3B346FAAFF40}"/>
    <cellStyle name="Calculation 2 3 2 2 2 2 4 6" xfId="16968" xr:uid="{1E240BC2-0AAE-4164-901D-F31E2787C0DA}"/>
    <cellStyle name="Calculation 2 3 2 2 2 2 4 7" xfId="18632" xr:uid="{448C6CB0-BDE4-4853-9477-BF51CC8BF220}"/>
    <cellStyle name="Calculation 2 3 2 2 2 2 4 8" xfId="20228" xr:uid="{66E0233E-FD94-42B2-8CCD-01A9598AE085}"/>
    <cellStyle name="Calculation 2 3 2 2 2 2 4 9" xfId="21780" xr:uid="{9806952D-17CB-400C-9CEB-93F4589BC227}"/>
    <cellStyle name="Calculation 2 3 2 2 2 2 5" xfId="6323" xr:uid="{3330BBCA-5872-4EB1-AFF3-34D11FB1A8BD}"/>
    <cellStyle name="Calculation 2 3 2 2 2 2 6" xfId="7604" xr:uid="{0F63373B-B03F-4D6B-93AE-8634F005DE73}"/>
    <cellStyle name="Calculation 2 3 2 2 2 2 7" xfId="6523" xr:uid="{4A358ED2-B495-4D6F-9369-F64B092B5329}"/>
    <cellStyle name="Calculation 2 3 2 2 2 2 8" xfId="9365" xr:uid="{401988BE-8F09-4361-A8CB-2E67099C3173}"/>
    <cellStyle name="Calculation 2 3 2 2 2 2 9" xfId="11206" xr:uid="{BEF63D6B-9EB7-41C8-A044-14F667CCB4DF}"/>
    <cellStyle name="Calculation 2 3 2 2 2 3" xfId="882" xr:uid="{31401CFE-183B-49B2-8289-D7E54FB83F62}"/>
    <cellStyle name="Calculation 2 3 2 2 2 3 10" xfId="5830" xr:uid="{783E7910-AE0C-4CEB-89CF-513A153C78FA}"/>
    <cellStyle name="Calculation 2 3 2 2 2 3 11" xfId="19058" xr:uid="{0AE14C26-49C2-456C-BCF6-4980D759EB7C}"/>
    <cellStyle name="Calculation 2 3 2 2 2 3 12" xfId="20646" xr:uid="{95C77702-F567-4E18-805A-677B591447AD}"/>
    <cellStyle name="Calculation 2 3 2 2 2 3 2" xfId="3876" xr:uid="{9DDEEFDD-0A47-42F1-8668-7DA709EE2690}"/>
    <cellStyle name="Calculation 2 3 2 2 2 3 2 10" xfId="20893" xr:uid="{EB575291-12F2-41BC-A328-49E70285CCF2}"/>
    <cellStyle name="Calculation 2 3 2 2 2 3 2 11" xfId="22419" xr:uid="{4DBA0DB5-1568-4931-987C-A91385123BAD}"/>
    <cellStyle name="Calculation 2 3 2 2 2 3 2 2" xfId="4568" xr:uid="{A1446132-E596-456A-BB49-4050BCA464CE}"/>
    <cellStyle name="Calculation 2 3 2 2 2 3 2 2 10" xfId="22968" xr:uid="{2307487C-1AAC-4B74-AD8B-E26764EE8C3B}"/>
    <cellStyle name="Calculation 2 3 2 2 2 3 2 2 2" xfId="9517" xr:uid="{B1A62458-3716-491A-BE95-40A9E6CD78EB}"/>
    <cellStyle name="Calculation 2 3 2 2 2 3 2 2 3" xfId="11352" xr:uid="{A93D755C-0255-49AC-85B0-867F795AE0F8}"/>
    <cellStyle name="Calculation 2 3 2 2 2 3 2 2 4" xfId="13159" xr:uid="{C4FA48A4-FDA4-4136-B82C-2D5601C10850}"/>
    <cellStyle name="Calculation 2 3 2 2 2 3 2 2 5" xfId="14920" xr:uid="{68035B55-CDFD-4E47-BBF5-575696D72BDE}"/>
    <cellStyle name="Calculation 2 3 2 2 2 3 2 2 6" xfId="16630" xr:uid="{8EFDF3BD-E096-4DCE-82DE-7BBCE927BB1D}"/>
    <cellStyle name="Calculation 2 3 2 2 2 3 2 2 7" xfId="18294" xr:uid="{1DCE6CD3-671C-4E23-8BBE-8A23B086FA79}"/>
    <cellStyle name="Calculation 2 3 2 2 2 3 2 2 8" xfId="19890" xr:uid="{CA2083B3-E360-48F9-9508-E6F8954E1B78}"/>
    <cellStyle name="Calculation 2 3 2 2 2 3 2 2 9" xfId="21442" xr:uid="{BECD86D9-4C0D-4923-A00D-4BBD33E499EE}"/>
    <cellStyle name="Calculation 2 3 2 2 2 3 2 3" xfId="8867" xr:uid="{FA7C00EA-3D9D-4EBE-9CDE-3083349D38F2}"/>
    <cellStyle name="Calculation 2 3 2 2 2 3 2 4" xfId="10724" xr:uid="{502F649B-C03F-4A9F-9D77-18EFD012B2C0}"/>
    <cellStyle name="Calculation 2 3 2 2 2 3 2 5" xfId="12535" xr:uid="{0DF2DB32-4ED1-4E6D-940A-12F72DB8864A}"/>
    <cellStyle name="Calculation 2 3 2 2 2 3 2 6" xfId="14306" xr:uid="{A20EEE09-A33A-48F0-A7CB-F11391CBDA61}"/>
    <cellStyle name="Calculation 2 3 2 2 2 3 2 7" xfId="16035" xr:uid="{03EF9290-31A8-495A-8FA0-1D621D22A984}"/>
    <cellStyle name="Calculation 2 3 2 2 2 3 2 8" xfId="17713" xr:uid="{A9AC85B3-BD68-4DB8-A452-09BC29D34BAD}"/>
    <cellStyle name="Calculation 2 3 2 2 2 3 2 9" xfId="19320" xr:uid="{28B6748B-47FB-40E9-A3B9-0B7BEEE6FE13}"/>
    <cellStyle name="Calculation 2 3 2 2 2 3 3" xfId="5138" xr:uid="{1B2EE3DC-FDE9-4CCD-AC25-85B1F471BCBD}"/>
    <cellStyle name="Calculation 2 3 2 2 2 3 3 10" xfId="23536" xr:uid="{1C113BF8-1C12-4982-A1D4-2021556C6807}"/>
    <cellStyle name="Calculation 2 3 2 2 2 3 3 2" xfId="10086" xr:uid="{0D353A2A-4847-4B8B-876F-24FE2F94E78F}"/>
    <cellStyle name="Calculation 2 3 2 2 2 3 3 3" xfId="11920" xr:uid="{077BE5DF-E517-48DF-849F-0B2719E0082B}"/>
    <cellStyle name="Calculation 2 3 2 2 2 3 3 4" xfId="13727" xr:uid="{D0BF4747-8416-44F7-9D6B-D9E9E8197CBB}"/>
    <cellStyle name="Calculation 2 3 2 2 2 3 3 5" xfId="15488" xr:uid="{EC659EC7-F330-42B2-9469-E7757B6EB3A5}"/>
    <cellStyle name="Calculation 2 3 2 2 2 3 3 6" xfId="17198" xr:uid="{9121CAF0-A528-4C41-A928-28E4D1B85D37}"/>
    <cellStyle name="Calculation 2 3 2 2 2 3 3 7" xfId="18862" xr:uid="{5BFBB374-313D-4030-90DC-8E7D6E6CF70D}"/>
    <cellStyle name="Calculation 2 3 2 2 2 3 3 8" xfId="20458" xr:uid="{E1991B06-4458-48A8-957E-C6073F1DC24D}"/>
    <cellStyle name="Calculation 2 3 2 2 2 3 3 9" xfId="22010" xr:uid="{32EF851B-8568-41E9-9057-1188D29C394D}"/>
    <cellStyle name="Calculation 2 3 2 2 2 3 4" xfId="6325" xr:uid="{8FB24253-C0FA-4FFB-8C40-9C98911FFE4A}"/>
    <cellStyle name="Calculation 2 3 2 2 2 3 5" xfId="7603" xr:uid="{98E315B6-43E4-4EAA-B1FF-469A35BFB0CD}"/>
    <cellStyle name="Calculation 2 3 2 2 2 3 6" xfId="8154" xr:uid="{9242E8AB-A318-4C5F-A3E6-182C4E3A4500}"/>
    <cellStyle name="Calculation 2 3 2 2 2 3 7" xfId="6076" xr:uid="{028DC51E-9E81-4D6E-B768-E8565ED88947}"/>
    <cellStyle name="Calculation 2 3 2 2 2 3 8" xfId="10217" xr:uid="{95E697F9-14F0-4BD4-9A07-039383064A31}"/>
    <cellStyle name="Calculation 2 3 2 2 2 3 9" xfId="12050" xr:uid="{6534370D-F2C2-4746-93A2-60A19E62B1E9}"/>
    <cellStyle name="Calculation 2 3 2 2 2 4" xfId="3873" xr:uid="{257A2386-E7A1-4888-912E-0F9D4AB28ECE}"/>
    <cellStyle name="Calculation 2 3 2 2 2 4 10" xfId="20890" xr:uid="{D0E83C41-2B0B-46BB-8EF5-1994B57EA145}"/>
    <cellStyle name="Calculation 2 3 2 2 2 4 11" xfId="22416" xr:uid="{181176A1-6897-4635-B1C0-80B43EA31112}"/>
    <cellStyle name="Calculation 2 3 2 2 2 4 2" xfId="4571" xr:uid="{3CBC28A4-478A-40B7-92D1-300BA960BFCA}"/>
    <cellStyle name="Calculation 2 3 2 2 2 4 2 10" xfId="22971" xr:uid="{A84CF812-0ED0-4DB5-98F4-3D9E19636E70}"/>
    <cellStyle name="Calculation 2 3 2 2 2 4 2 2" xfId="9520" xr:uid="{0C3CB764-AC23-4D74-9774-C08991D7C304}"/>
    <cellStyle name="Calculation 2 3 2 2 2 4 2 3" xfId="11355" xr:uid="{BEC79B8D-CF36-477C-8F01-E4DEEC99D627}"/>
    <cellStyle name="Calculation 2 3 2 2 2 4 2 4" xfId="13162" xr:uid="{FB4F408C-BCCA-43E5-906E-A7DB7B75EC4C}"/>
    <cellStyle name="Calculation 2 3 2 2 2 4 2 5" xfId="14923" xr:uid="{85CF343F-394C-4EBC-8A7F-517BA1D0465A}"/>
    <cellStyle name="Calculation 2 3 2 2 2 4 2 6" xfId="16633" xr:uid="{BDA06F49-03E0-4C45-9013-F0DBB78D2DCB}"/>
    <cellStyle name="Calculation 2 3 2 2 2 4 2 7" xfId="18297" xr:uid="{F1ED3C6A-8CB5-4A28-8F9B-38993DA31180}"/>
    <cellStyle name="Calculation 2 3 2 2 2 4 2 8" xfId="19893" xr:uid="{747710B9-4A41-4748-A0D3-00AF3C909F8A}"/>
    <cellStyle name="Calculation 2 3 2 2 2 4 2 9" xfId="21445" xr:uid="{437B8A38-408C-45E5-84C5-9ADF3A27DC42}"/>
    <cellStyle name="Calculation 2 3 2 2 2 4 3" xfId="8864" xr:uid="{C7FD920F-DDEA-4AB6-8E43-24C9E26DBB1F}"/>
    <cellStyle name="Calculation 2 3 2 2 2 4 4" xfId="10721" xr:uid="{09E15B29-496C-42FD-9EC8-FC381E48DA12}"/>
    <cellStyle name="Calculation 2 3 2 2 2 4 5" xfId="12532" xr:uid="{52798166-3DAA-4818-A134-6C5D8C800023}"/>
    <cellStyle name="Calculation 2 3 2 2 2 4 6" xfId="14303" xr:uid="{1A110722-7D6D-4AD2-A2F5-373B37C2EBBC}"/>
    <cellStyle name="Calculation 2 3 2 2 2 4 7" xfId="16032" xr:uid="{C9760269-A46D-4CF8-8638-36AF3ADC6A71}"/>
    <cellStyle name="Calculation 2 3 2 2 2 4 8" xfId="17710" xr:uid="{C1D298B7-A603-44BC-A306-D4712C3BAC47}"/>
    <cellStyle name="Calculation 2 3 2 2 2 4 9" xfId="19317" xr:uid="{99A3216D-2F09-45FB-B93A-BB0F2AA38384}"/>
    <cellStyle name="Calculation 2 3 2 2 2 5" xfId="5140" xr:uid="{8D91AD83-CC73-4A1B-B03E-07E163D829F5}"/>
    <cellStyle name="Calculation 2 3 2 2 2 5 10" xfId="23538" xr:uid="{2095CC3B-F5D7-4326-ACC0-8AD03E71018F}"/>
    <cellStyle name="Calculation 2 3 2 2 2 5 2" xfId="10088" xr:uid="{446752F6-5992-4492-961A-3C7123DC8E86}"/>
    <cellStyle name="Calculation 2 3 2 2 2 5 3" xfId="11922" xr:uid="{2F112BF4-A90B-453A-B888-FF248B42C052}"/>
    <cellStyle name="Calculation 2 3 2 2 2 5 4" xfId="13729" xr:uid="{5825876D-6F55-4A9F-B9E8-21A4AEC1FCB9}"/>
    <cellStyle name="Calculation 2 3 2 2 2 5 5" xfId="15490" xr:uid="{8F362C7A-A707-491D-BD9F-C8106903F1AA}"/>
    <cellStyle name="Calculation 2 3 2 2 2 5 6" xfId="17200" xr:uid="{D6498A89-142C-44CD-90E2-BC2D4F8CBC54}"/>
    <cellStyle name="Calculation 2 3 2 2 2 5 7" xfId="18864" xr:uid="{5DDD98D3-B53E-4778-B6E2-DA7CE01CDD0E}"/>
    <cellStyle name="Calculation 2 3 2 2 2 5 8" xfId="20460" xr:uid="{E11B1D59-D4D5-4106-BE6C-95A9FF26277A}"/>
    <cellStyle name="Calculation 2 3 2 2 2 5 9" xfId="22012" xr:uid="{5EF2D532-E8B3-42E6-8053-DFE4D15D9F26}"/>
    <cellStyle name="Calculation 2 3 2 2 2 6" xfId="6322" xr:uid="{B0EAC2C7-F2EB-469C-8EB1-8811CD5F3D69}"/>
    <cellStyle name="Calculation 2 3 2 2 2 7" xfId="8505" xr:uid="{44F1F49F-AF96-4346-9417-EBC897989284}"/>
    <cellStyle name="Calculation 2 3 2 2 2 8" xfId="8637" xr:uid="{2D6EC085-A1CA-4162-BAC5-F996711418C8}"/>
    <cellStyle name="Calculation 2 3 2 2 2 9" xfId="5725" xr:uid="{F4FF8BE6-B410-49A3-99B2-6538750843C4}"/>
    <cellStyle name="Calculation 2 3 2 2 3" xfId="883" xr:uid="{74CA6C0C-3E3C-4DF7-99D7-A411CFD68C26}"/>
    <cellStyle name="Calculation 2 3 2 2 3 10" xfId="12988" xr:uid="{1BB5DF47-18D9-4637-BDF8-577099D5541F}"/>
    <cellStyle name="Calculation 2 3 2 2 3 11" xfId="14755" xr:uid="{8944530B-FEDA-414F-821F-99A175738CDC}"/>
    <cellStyle name="Calculation 2 3 2 2 3 12" xfId="9385" xr:uid="{2D3C594D-07E9-4C74-918E-EB90F67E521D}"/>
    <cellStyle name="Calculation 2 3 2 2 3 13" xfId="17867" xr:uid="{C9B490BD-06E9-49AB-80E8-E72579EEB952}"/>
    <cellStyle name="Calculation 2 3 2 2 3 14" xfId="19475" xr:uid="{6C99AFB1-EC1D-4921-BF29-F9D223894DC1}"/>
    <cellStyle name="Calculation 2 3 2 2 3 2" xfId="884" xr:uid="{60D53C2A-58D1-47E0-B0C7-7505CABEEDB7}"/>
    <cellStyle name="Calculation 2 3 2 2 3 2 10" xfId="10563" xr:uid="{EA92D0D1-0085-457A-AC3A-90C4A236FD80}"/>
    <cellStyle name="Calculation 2 3 2 2 3 2 11" xfId="17315" xr:uid="{209FCF56-8455-4AA8-BBB8-DAB3F83E8FFC}"/>
    <cellStyle name="Calculation 2 3 2 2 3 2 12" xfId="19024" xr:uid="{B74CCA90-C655-4F7B-8676-5A4D0515098B}"/>
    <cellStyle name="Calculation 2 3 2 2 3 2 13" xfId="15911" xr:uid="{157AEC8E-EC61-4151-BDC7-828659D7B049}"/>
    <cellStyle name="Calculation 2 3 2 2 3 2 2" xfId="885" xr:uid="{858D9964-719B-47A9-8FE1-42060A891116}"/>
    <cellStyle name="Calculation 2 3 2 2 3 2 2 10" xfId="15940" xr:uid="{E3314201-5860-44B3-99F2-4EDE49777DAF}"/>
    <cellStyle name="Calculation 2 3 2 2 3 2 2 11" xfId="10559" xr:uid="{4BA9AB81-B58C-4721-84E7-167067BED146}"/>
    <cellStyle name="Calculation 2 3 2 2 3 2 2 12" xfId="15743" xr:uid="{0C1F3EA2-ECF6-4169-A9DB-C608297B9B8D}"/>
    <cellStyle name="Calculation 2 3 2 2 3 2 2 2" xfId="3879" xr:uid="{C484FA41-6A9E-488E-8882-675F360C5088}"/>
    <cellStyle name="Calculation 2 3 2 2 3 2 2 2 10" xfId="20896" xr:uid="{D986AF6D-924D-4904-8101-E172B392DF74}"/>
    <cellStyle name="Calculation 2 3 2 2 3 2 2 2 11" xfId="22422" xr:uid="{898BAA9F-2D2F-4C9E-A567-F190837FC5A7}"/>
    <cellStyle name="Calculation 2 3 2 2 3 2 2 2 2" xfId="4565" xr:uid="{B0947F15-EFE4-42E0-9F38-168E22B88A01}"/>
    <cellStyle name="Calculation 2 3 2 2 3 2 2 2 2 10" xfId="22965" xr:uid="{27035F1D-CA6B-43B2-973F-351888CD7029}"/>
    <cellStyle name="Calculation 2 3 2 2 3 2 2 2 2 2" xfId="9514" xr:uid="{D2B04040-6033-477B-BE7C-874052CF9D07}"/>
    <cellStyle name="Calculation 2 3 2 2 3 2 2 2 2 3" xfId="11349" xr:uid="{F853FCEC-C93E-4835-AD6A-9E172C16CB50}"/>
    <cellStyle name="Calculation 2 3 2 2 3 2 2 2 2 4" xfId="13156" xr:uid="{84F54012-9FCD-42E4-8E57-4B89FAC4CACC}"/>
    <cellStyle name="Calculation 2 3 2 2 3 2 2 2 2 5" xfId="14917" xr:uid="{9A21F7E6-8B1A-4DA5-8DB7-757C5F96187D}"/>
    <cellStyle name="Calculation 2 3 2 2 3 2 2 2 2 6" xfId="16627" xr:uid="{9958561C-7FA5-408D-847C-550A35D23FA8}"/>
    <cellStyle name="Calculation 2 3 2 2 3 2 2 2 2 7" xfId="18291" xr:uid="{1F03B730-6256-4F88-8FEC-478F41E8D505}"/>
    <cellStyle name="Calculation 2 3 2 2 3 2 2 2 2 8" xfId="19887" xr:uid="{03CD4F7A-7C9B-4BB5-9F28-ECBC6E433784}"/>
    <cellStyle name="Calculation 2 3 2 2 3 2 2 2 2 9" xfId="21439" xr:uid="{748B434F-FE66-4897-BA4D-8C96A2AD3EB1}"/>
    <cellStyle name="Calculation 2 3 2 2 3 2 2 2 3" xfId="8870" xr:uid="{4B919294-059C-4EF5-9BF6-B866C15E1B51}"/>
    <cellStyle name="Calculation 2 3 2 2 3 2 2 2 4" xfId="10727" xr:uid="{40F8F9B9-AE93-42CF-B3FD-C2C26FAF1374}"/>
    <cellStyle name="Calculation 2 3 2 2 3 2 2 2 5" xfId="12538" xr:uid="{0536566B-9569-467D-9C66-D651E03F8438}"/>
    <cellStyle name="Calculation 2 3 2 2 3 2 2 2 6" xfId="14309" xr:uid="{FC8D1674-7248-4CFA-81DC-3E965A9967D5}"/>
    <cellStyle name="Calculation 2 3 2 2 3 2 2 2 7" xfId="16038" xr:uid="{0CEA7614-8B54-4DF2-9B83-7076A407C403}"/>
    <cellStyle name="Calculation 2 3 2 2 3 2 2 2 8" xfId="17716" xr:uid="{FC4698B3-258F-41C0-BE6D-2DEF5D8B547D}"/>
    <cellStyle name="Calculation 2 3 2 2 3 2 2 2 9" xfId="19323" xr:uid="{9CE17913-C5DB-44AD-B921-D6442C1CF0C5}"/>
    <cellStyle name="Calculation 2 3 2 2 3 2 2 3" xfId="4904" xr:uid="{C310F4C1-6C1F-401F-B58E-49B62051073C}"/>
    <cellStyle name="Calculation 2 3 2 2 3 2 2 3 10" xfId="23303" xr:uid="{8F99A1A6-1272-49A7-B5CD-4C773B915308}"/>
    <cellStyle name="Calculation 2 3 2 2 3 2 2 3 2" xfId="9852" xr:uid="{736C80FA-DDFA-460D-89D7-D2D696E68322}"/>
    <cellStyle name="Calculation 2 3 2 2 3 2 2 3 3" xfId="11687" xr:uid="{59FC2D5C-B56C-4F63-8A76-7128CCA965FD}"/>
    <cellStyle name="Calculation 2 3 2 2 3 2 2 3 4" xfId="13494" xr:uid="{746CEB4B-0C75-4EBE-8C51-4E578F6160C1}"/>
    <cellStyle name="Calculation 2 3 2 2 3 2 2 3 5" xfId="15255" xr:uid="{99735A00-757D-4C53-A30A-C06C11874C26}"/>
    <cellStyle name="Calculation 2 3 2 2 3 2 2 3 6" xfId="16965" xr:uid="{8A98FBD2-8253-45B0-9616-805912394CD1}"/>
    <cellStyle name="Calculation 2 3 2 2 3 2 2 3 7" xfId="18629" xr:uid="{A6147FDC-65DD-40E8-92F4-6C07B1089E82}"/>
    <cellStyle name="Calculation 2 3 2 2 3 2 2 3 8" xfId="20225" xr:uid="{F241A5DA-2A04-4454-87A7-ABAE4EC765C5}"/>
    <cellStyle name="Calculation 2 3 2 2 3 2 2 3 9" xfId="21777" xr:uid="{874694D8-8F4C-42CE-8098-8BE1F87A964D}"/>
    <cellStyle name="Calculation 2 3 2 2 3 2 2 4" xfId="6328" xr:uid="{41E4EF1D-D4DF-4060-8442-E3FD50F4E3E5}"/>
    <cellStyle name="Calculation 2 3 2 2 3 2 2 5" xfId="8503" xr:uid="{0634FCC3-9035-4FF7-AAF7-EA0335DA1F8A}"/>
    <cellStyle name="Calculation 2 3 2 2 3 2 2 6" xfId="8642" xr:uid="{DCC52700-BEF6-4C15-94E3-D4A3FD0597B1}"/>
    <cellStyle name="Calculation 2 3 2 2 3 2 2 7" xfId="5723" xr:uid="{A06D5FE6-596E-4CF9-A4A8-5C9D28EE9B4D}"/>
    <cellStyle name="Calculation 2 3 2 2 3 2 2 8" xfId="8580" xr:uid="{C1E02F6F-6B40-483E-85B5-16074DB6CF37}"/>
    <cellStyle name="Calculation 2 3 2 2 3 2 2 9" xfId="5744" xr:uid="{4932A35E-F29D-4782-A2B6-D79B1989F7D7}"/>
    <cellStyle name="Calculation 2 3 2 2 3 2 3" xfId="3878" xr:uid="{FB6621F7-A3D0-499E-A78C-FB07D1E29536}"/>
    <cellStyle name="Calculation 2 3 2 2 3 2 3 10" xfId="20895" xr:uid="{B6BF73A4-C5E6-4B75-A08C-D7CC87ABCEFA}"/>
    <cellStyle name="Calculation 2 3 2 2 3 2 3 11" xfId="22421" xr:uid="{C49C1BC6-1393-4567-93BC-C0EBF6DB293A}"/>
    <cellStyle name="Calculation 2 3 2 2 3 2 3 2" xfId="4566" xr:uid="{4CC3BA7F-C904-4811-9560-8D868CF659BF}"/>
    <cellStyle name="Calculation 2 3 2 2 3 2 3 2 10" xfId="22966" xr:uid="{92AD5A43-2E41-44A6-B4CC-C2070BB244E5}"/>
    <cellStyle name="Calculation 2 3 2 2 3 2 3 2 2" xfId="9515" xr:uid="{153DF1F3-73FB-452E-B6BE-BBBA4D6B0FC4}"/>
    <cellStyle name="Calculation 2 3 2 2 3 2 3 2 3" xfId="11350" xr:uid="{567F8566-590D-4D60-B462-8B005AEE6883}"/>
    <cellStyle name="Calculation 2 3 2 2 3 2 3 2 4" xfId="13157" xr:uid="{A7911E06-3441-490C-900C-8BE9C62C5CDF}"/>
    <cellStyle name="Calculation 2 3 2 2 3 2 3 2 5" xfId="14918" xr:uid="{8F098EB9-819A-4AA4-A1CB-75BF0409C560}"/>
    <cellStyle name="Calculation 2 3 2 2 3 2 3 2 6" xfId="16628" xr:uid="{0D1F2F6A-38C9-4A64-B73E-7AC2BA05C712}"/>
    <cellStyle name="Calculation 2 3 2 2 3 2 3 2 7" xfId="18292" xr:uid="{C0A8AAAA-045B-4520-AF3D-4E25F111EE65}"/>
    <cellStyle name="Calculation 2 3 2 2 3 2 3 2 8" xfId="19888" xr:uid="{E1605208-9890-4B5A-9AD7-FBE813F2434B}"/>
    <cellStyle name="Calculation 2 3 2 2 3 2 3 2 9" xfId="21440" xr:uid="{A4EB831E-5628-4461-92F6-90DD8BB8DDC1}"/>
    <cellStyle name="Calculation 2 3 2 2 3 2 3 3" xfId="8869" xr:uid="{B39BBF84-BF24-4D3B-8026-9D5565C34790}"/>
    <cellStyle name="Calculation 2 3 2 2 3 2 3 4" xfId="10726" xr:uid="{DFD434B0-D16F-4945-924D-3A10917533AE}"/>
    <cellStyle name="Calculation 2 3 2 2 3 2 3 5" xfId="12537" xr:uid="{3C6E3B56-F74B-4774-BF68-1761C7922A46}"/>
    <cellStyle name="Calculation 2 3 2 2 3 2 3 6" xfId="14308" xr:uid="{3D0A781B-8903-4AC5-8945-D93FE487E2C6}"/>
    <cellStyle name="Calculation 2 3 2 2 3 2 3 7" xfId="16037" xr:uid="{1CF2F1A0-B7B2-41BE-9A0B-6867DA034FAD}"/>
    <cellStyle name="Calculation 2 3 2 2 3 2 3 8" xfId="17715" xr:uid="{9053D8B9-217C-4930-A415-7BA55C3156D8}"/>
    <cellStyle name="Calculation 2 3 2 2 3 2 3 9" xfId="19322" xr:uid="{BE10A51C-0602-4153-8CC8-BBC4D89B49FD}"/>
    <cellStyle name="Calculation 2 3 2 2 3 2 4" xfId="4905" xr:uid="{648E9315-6093-4E6A-AECD-BD13882AAA3F}"/>
    <cellStyle name="Calculation 2 3 2 2 3 2 4 10" xfId="23304" xr:uid="{2AF3B67A-B248-44CB-A4A2-058BC0841399}"/>
    <cellStyle name="Calculation 2 3 2 2 3 2 4 2" xfId="9853" xr:uid="{9650EA9F-50EC-42DB-8B7B-28756A72DB22}"/>
    <cellStyle name="Calculation 2 3 2 2 3 2 4 3" xfId="11688" xr:uid="{6E08318D-7A2D-4BDD-81FF-8647BCA436B4}"/>
    <cellStyle name="Calculation 2 3 2 2 3 2 4 4" xfId="13495" xr:uid="{751454F8-B72A-4EC7-A84E-FDA594CB3A49}"/>
    <cellStyle name="Calculation 2 3 2 2 3 2 4 5" xfId="15256" xr:uid="{7419370F-0842-41C2-9B18-7041AEA0663D}"/>
    <cellStyle name="Calculation 2 3 2 2 3 2 4 6" xfId="16966" xr:uid="{1886DF63-B7A2-493F-9F5D-6A7C2F884129}"/>
    <cellStyle name="Calculation 2 3 2 2 3 2 4 7" xfId="18630" xr:uid="{E1A953F2-BB46-408A-878E-4FB6B38B3D35}"/>
    <cellStyle name="Calculation 2 3 2 2 3 2 4 8" xfId="20226" xr:uid="{CB46061F-BBB7-4D1B-BEAA-FCDE507C9D6C}"/>
    <cellStyle name="Calculation 2 3 2 2 3 2 4 9" xfId="21778" xr:uid="{F2F91994-D3BD-44A4-B09C-F73EBA3C34EB}"/>
    <cellStyle name="Calculation 2 3 2 2 3 2 5" xfId="6327" xr:uid="{B88A8E4B-4C31-494B-94DA-B777547BF19C}"/>
    <cellStyle name="Calculation 2 3 2 2 3 2 6" xfId="8502" xr:uid="{1C136DF1-618D-42CE-A7C1-92658336D158}"/>
    <cellStyle name="Calculation 2 3 2 2 3 2 7" xfId="8584" xr:uid="{C7E3DE66-05B2-4A5F-9A90-CFB64A3B2197}"/>
    <cellStyle name="Calculation 2 3 2 2 3 2 8" xfId="5740" xr:uid="{88466CDE-D04A-47B6-B443-BD49BEF67A5D}"/>
    <cellStyle name="Calculation 2 3 2 2 3 2 9" xfId="8700" xr:uid="{8314E15A-1489-467D-AC17-24E2E0505EA4}"/>
    <cellStyle name="Calculation 2 3 2 2 3 3" xfId="886" xr:uid="{4AC4B0BB-BA8E-4085-BA95-5D0071A53CE6}"/>
    <cellStyle name="Calculation 2 3 2 2 3 3 10" xfId="15720" xr:uid="{80C3495F-E68B-4F6A-A623-994575411A0C}"/>
    <cellStyle name="Calculation 2 3 2 2 3 3 11" xfId="16492" xr:uid="{4EF869D2-05E5-47FD-B164-5F20C95C9FCA}"/>
    <cellStyle name="Calculation 2 3 2 2 3 3 12" xfId="17426" xr:uid="{DB0A71F4-7B08-40E7-9705-10C6C5EC08B9}"/>
    <cellStyle name="Calculation 2 3 2 2 3 3 13" xfId="20613" xr:uid="{6389E13D-58D4-4939-9A1C-286014A3D135}"/>
    <cellStyle name="Calculation 2 3 2 2 3 3 2" xfId="887" xr:uid="{782E57F3-9C30-4832-A2CB-55EF44011BF5}"/>
    <cellStyle name="Calculation 2 3 2 2 3 3 2 10" xfId="17428" xr:uid="{582D9D04-7847-48DB-820E-B0F0B62D4E8E}"/>
    <cellStyle name="Calculation 2 3 2 2 3 3 2 11" xfId="5721" xr:uid="{27E45788-6365-42F5-BF8E-EF7525A7EE5C}"/>
    <cellStyle name="Calculation 2 3 2 2 3 3 2 12" xfId="8669" xr:uid="{34788369-4752-4559-957B-A320529B9995}"/>
    <cellStyle name="Calculation 2 3 2 2 3 3 2 2" xfId="3881" xr:uid="{2B56F5C4-3799-4257-B5B9-1EA7A5ABB542}"/>
    <cellStyle name="Calculation 2 3 2 2 3 3 2 2 10" xfId="20898" xr:uid="{49620E8D-B37E-4CF1-B269-F098061462FE}"/>
    <cellStyle name="Calculation 2 3 2 2 3 3 2 2 11" xfId="22424" xr:uid="{4C93D07A-85F3-4672-A726-0553CF72336D}"/>
    <cellStyle name="Calculation 2 3 2 2 3 3 2 2 2" xfId="4563" xr:uid="{E4F76B64-44A9-4979-BB02-D212437B9DD1}"/>
    <cellStyle name="Calculation 2 3 2 2 3 3 2 2 2 10" xfId="22963" xr:uid="{107B7A16-D06B-414F-A5E6-9D48E40B3B34}"/>
    <cellStyle name="Calculation 2 3 2 2 3 3 2 2 2 2" xfId="9512" xr:uid="{5889F1F5-F056-4865-B685-9BA230B25AAA}"/>
    <cellStyle name="Calculation 2 3 2 2 3 3 2 2 2 3" xfId="11347" xr:uid="{6E0B7654-F75E-4608-95B8-301C5E2A4E7F}"/>
    <cellStyle name="Calculation 2 3 2 2 3 3 2 2 2 4" xfId="13154" xr:uid="{53061ED2-D0FA-41EE-9F51-33D8F0070953}"/>
    <cellStyle name="Calculation 2 3 2 2 3 3 2 2 2 5" xfId="14915" xr:uid="{0D1F09DF-51B8-4FAF-8322-24B6608BF54E}"/>
    <cellStyle name="Calculation 2 3 2 2 3 3 2 2 2 6" xfId="16625" xr:uid="{FD580D62-DB02-446B-B390-3CFE3DDB8A11}"/>
    <cellStyle name="Calculation 2 3 2 2 3 3 2 2 2 7" xfId="18289" xr:uid="{9F497496-EDFF-411B-B4A6-F8D9693777DF}"/>
    <cellStyle name="Calculation 2 3 2 2 3 3 2 2 2 8" xfId="19885" xr:uid="{281D473A-BFB8-4A08-99AA-D6E04D583A10}"/>
    <cellStyle name="Calculation 2 3 2 2 3 3 2 2 2 9" xfId="21437" xr:uid="{359E7B89-2F31-4454-AE25-38A16D0C081F}"/>
    <cellStyle name="Calculation 2 3 2 2 3 3 2 2 3" xfId="8872" xr:uid="{77C73BF5-5BEF-41F0-80CB-06CAF32F0317}"/>
    <cellStyle name="Calculation 2 3 2 2 3 3 2 2 4" xfId="10729" xr:uid="{650CCA0B-D2A0-4EE7-B316-ABC66382F4A7}"/>
    <cellStyle name="Calculation 2 3 2 2 3 3 2 2 5" xfId="12540" xr:uid="{D2CDF4F1-79FB-42F3-9637-EF1E3E4588F8}"/>
    <cellStyle name="Calculation 2 3 2 2 3 3 2 2 6" xfId="14311" xr:uid="{CAC2DCED-E70C-4AB5-8781-5F516CBD1CB0}"/>
    <cellStyle name="Calculation 2 3 2 2 3 3 2 2 7" xfId="16040" xr:uid="{164AF6CF-9E4D-4670-9234-DC9B80CB6E41}"/>
    <cellStyle name="Calculation 2 3 2 2 3 3 2 2 8" xfId="17718" xr:uid="{F18CCF07-5E54-49B1-AD49-E4E4B4E46BD6}"/>
    <cellStyle name="Calculation 2 3 2 2 3 3 2 2 9" xfId="19325" xr:uid="{F78C3558-65E2-4B08-81D2-2AD15B58888D}"/>
    <cellStyle name="Calculation 2 3 2 2 3 3 2 3" xfId="4903" xr:uid="{8F0E725F-BF34-4B30-BA23-BCED3E6FFD66}"/>
    <cellStyle name="Calculation 2 3 2 2 3 3 2 3 10" xfId="23302" xr:uid="{B2320CBD-F7B5-4878-A4A7-CADE4EDE7C19}"/>
    <cellStyle name="Calculation 2 3 2 2 3 3 2 3 2" xfId="9851" xr:uid="{13B5A0B8-446D-4BB9-A2D2-C6BC2481D467}"/>
    <cellStyle name="Calculation 2 3 2 2 3 3 2 3 3" xfId="11686" xr:uid="{967C5E37-9B85-48C1-937E-8C180E7DF176}"/>
    <cellStyle name="Calculation 2 3 2 2 3 3 2 3 4" xfId="13493" xr:uid="{714FC32C-1448-479B-9BB6-0D6CD1FB721C}"/>
    <cellStyle name="Calculation 2 3 2 2 3 3 2 3 5" xfId="15254" xr:uid="{F0EA03AA-3B3D-4939-954C-EBB0AF79E782}"/>
    <cellStyle name="Calculation 2 3 2 2 3 3 2 3 6" xfId="16964" xr:uid="{492443A3-FC6E-41FB-88D2-9E6054D30AB5}"/>
    <cellStyle name="Calculation 2 3 2 2 3 3 2 3 7" xfId="18628" xr:uid="{47FC27FA-EEF8-4B8D-ACAC-C6AF563A7EBE}"/>
    <cellStyle name="Calculation 2 3 2 2 3 3 2 3 8" xfId="20224" xr:uid="{8EB765A9-460D-4A8F-9599-A360465D31A3}"/>
    <cellStyle name="Calculation 2 3 2 2 3 3 2 3 9" xfId="21776" xr:uid="{7E988AD6-3295-4446-B0CC-FF3806DD9B43}"/>
    <cellStyle name="Calculation 2 3 2 2 3 3 2 4" xfId="6330" xr:uid="{39F40EF4-550C-407A-98BA-88669A0ED054}"/>
    <cellStyle name="Calculation 2 3 2 2 3 3 2 5" xfId="7600" xr:uid="{697317A7-73A7-457A-A86E-4F6D15D35046}"/>
    <cellStyle name="Calculation 2 3 2 2 3 3 2 6" xfId="9044" xr:uid="{CD8BAF34-8F6C-4028-979B-DB68B03624C6}"/>
    <cellStyle name="Calculation 2 3 2 2 3 3 2 7" xfId="10895" xr:uid="{AEAFB80C-4E01-4AAE-9C3F-26D123BFA3A0}"/>
    <cellStyle name="Calculation 2 3 2 2 3 3 2 8" xfId="12705" xr:uid="{C2E84306-2E1A-4CCE-9931-A863414F0DA7}"/>
    <cellStyle name="Calculation 2 3 2 2 3 3 2 9" xfId="14473" xr:uid="{B027F187-547E-4BDE-AD45-F0B91B0EAC00}"/>
    <cellStyle name="Calculation 2 3 2 2 3 3 3" xfId="3880" xr:uid="{CCD853E0-BA30-468F-B028-54F0E8B2B965}"/>
    <cellStyle name="Calculation 2 3 2 2 3 3 3 10" xfId="20897" xr:uid="{8C22FBA4-66BC-4F89-BBEC-FB53A8683AB7}"/>
    <cellStyle name="Calculation 2 3 2 2 3 3 3 11" xfId="22423" xr:uid="{DC351D59-56F5-448D-B5D8-92100845A01F}"/>
    <cellStyle name="Calculation 2 3 2 2 3 3 3 2" xfId="4564" xr:uid="{2AC08AF2-809B-48BC-8208-0E780A1458A3}"/>
    <cellStyle name="Calculation 2 3 2 2 3 3 3 2 10" xfId="22964" xr:uid="{D07805E7-B86B-4790-B19C-9664961192B5}"/>
    <cellStyle name="Calculation 2 3 2 2 3 3 3 2 2" xfId="9513" xr:uid="{965C70B0-8BCD-446B-BFD9-EC59569D98ED}"/>
    <cellStyle name="Calculation 2 3 2 2 3 3 3 2 3" xfId="11348" xr:uid="{D001527A-F440-4BC8-9CC9-133B356ADC96}"/>
    <cellStyle name="Calculation 2 3 2 2 3 3 3 2 4" xfId="13155" xr:uid="{7CC91F8E-DBAF-4033-9DC3-A7134F15A98E}"/>
    <cellStyle name="Calculation 2 3 2 2 3 3 3 2 5" xfId="14916" xr:uid="{EE014DB2-96DF-4C81-A306-7D74E0788864}"/>
    <cellStyle name="Calculation 2 3 2 2 3 3 3 2 6" xfId="16626" xr:uid="{0CEDD8E2-5A0D-4006-9184-E9194AB9AF9C}"/>
    <cellStyle name="Calculation 2 3 2 2 3 3 3 2 7" xfId="18290" xr:uid="{90776137-3361-4765-A1E4-73C6E829F1E2}"/>
    <cellStyle name="Calculation 2 3 2 2 3 3 3 2 8" xfId="19886" xr:uid="{9BA69CCF-E1C4-440C-9B84-6CA4C9B3688A}"/>
    <cellStyle name="Calculation 2 3 2 2 3 3 3 2 9" xfId="21438" xr:uid="{B6DB73E9-DED4-4AE3-928F-4CFBD4DDF53E}"/>
    <cellStyle name="Calculation 2 3 2 2 3 3 3 3" xfId="8871" xr:uid="{1731B50E-3A24-4727-8324-850C15E7AA82}"/>
    <cellStyle name="Calculation 2 3 2 2 3 3 3 4" xfId="10728" xr:uid="{F9637E80-2B40-49D7-88A6-A1F67C666B85}"/>
    <cellStyle name="Calculation 2 3 2 2 3 3 3 5" xfId="12539" xr:uid="{9586146D-C313-418D-B0A8-64150500592B}"/>
    <cellStyle name="Calculation 2 3 2 2 3 3 3 6" xfId="14310" xr:uid="{5963BD03-AB6C-425B-B8C7-4605C46A19A0}"/>
    <cellStyle name="Calculation 2 3 2 2 3 3 3 7" xfId="16039" xr:uid="{28D22807-3269-4D63-9B14-CAA38B34831D}"/>
    <cellStyle name="Calculation 2 3 2 2 3 3 3 8" xfId="17717" xr:uid="{FFFDC432-BB8F-4FE2-A768-5E61645AD9B3}"/>
    <cellStyle name="Calculation 2 3 2 2 3 3 3 9" xfId="19324" xr:uid="{8D589698-A711-4C1B-AF66-97A9E57D99C7}"/>
    <cellStyle name="Calculation 2 3 2 2 3 3 4" xfId="5137" xr:uid="{6316118D-4B8A-4677-AFD5-8FB625F57FF4}"/>
    <cellStyle name="Calculation 2 3 2 2 3 3 4 10" xfId="23535" xr:uid="{E3FB552A-5C53-406D-B1AC-4CA5E1734462}"/>
    <cellStyle name="Calculation 2 3 2 2 3 3 4 2" xfId="10085" xr:uid="{6A1C4A19-7980-4890-8EB3-4E41C5017EF1}"/>
    <cellStyle name="Calculation 2 3 2 2 3 3 4 3" xfId="11919" xr:uid="{F8F8C5A7-E7F4-4A84-92FD-D6A8CDFE8E90}"/>
    <cellStyle name="Calculation 2 3 2 2 3 3 4 4" xfId="13726" xr:uid="{AF90934B-C4FF-4A79-9F53-A49EFC949E60}"/>
    <cellStyle name="Calculation 2 3 2 2 3 3 4 5" xfId="15487" xr:uid="{12A0398D-2846-4338-9E4E-D3479A6AB16B}"/>
    <cellStyle name="Calculation 2 3 2 2 3 3 4 6" xfId="17197" xr:uid="{68B2EC9E-0142-484D-836D-510B204982BA}"/>
    <cellStyle name="Calculation 2 3 2 2 3 3 4 7" xfId="18861" xr:uid="{B310E44C-D5A5-46AB-8733-B6F8862CBE30}"/>
    <cellStyle name="Calculation 2 3 2 2 3 3 4 8" xfId="20457" xr:uid="{12DDFA45-F44D-44F8-B478-06D61F935B7D}"/>
    <cellStyle name="Calculation 2 3 2 2 3 3 4 9" xfId="22009" xr:uid="{F30255BB-AFD5-4DB9-BD6A-3FDF26889ADA}"/>
    <cellStyle name="Calculation 2 3 2 2 3 3 5" xfId="6329" xr:uid="{06D5930A-86D8-4657-966A-B827CC15FA74}"/>
    <cellStyle name="Calculation 2 3 2 2 3 3 6" xfId="7601" xr:uid="{40D477EA-1FBE-43BE-9BE4-5ABA56C1C13C}"/>
    <cellStyle name="Calculation 2 3 2 2 3 3 7" xfId="10345" xr:uid="{3B0DDEF3-AE2F-4AD4-9FAB-D59D2265AF71}"/>
    <cellStyle name="Calculation 2 3 2 2 3 3 8" xfId="12169" xr:uid="{447B7946-5DF0-40FD-8CE9-797907036F4D}"/>
    <cellStyle name="Calculation 2 3 2 2 3 3 9" xfId="13971" xr:uid="{EA763F76-9600-4A2E-B9E7-63C8C7C74FB9}"/>
    <cellStyle name="Calculation 2 3 2 2 3 4" xfId="3877" xr:uid="{8D5B8262-DEC0-45CC-8340-B57EB29337CB}"/>
    <cellStyle name="Calculation 2 3 2 2 3 4 10" xfId="20894" xr:uid="{173B38D9-32DE-4539-BE9C-959B15EDE8B1}"/>
    <cellStyle name="Calculation 2 3 2 2 3 4 11" xfId="22420" xr:uid="{3BD1D700-B6A6-4C9B-BB59-E9B20D11C930}"/>
    <cellStyle name="Calculation 2 3 2 2 3 4 2" xfId="4567" xr:uid="{EBB61F9A-478F-4DBE-AC96-1B1A13280C7F}"/>
    <cellStyle name="Calculation 2 3 2 2 3 4 2 10" xfId="22967" xr:uid="{595A2A08-FEE1-4F18-8080-A440241069E6}"/>
    <cellStyle name="Calculation 2 3 2 2 3 4 2 2" xfId="9516" xr:uid="{4B39614A-FB7A-400B-A60B-F6067198BF8F}"/>
    <cellStyle name="Calculation 2 3 2 2 3 4 2 3" xfId="11351" xr:uid="{3BD77E79-4A5C-4A9F-802F-205FE5212E81}"/>
    <cellStyle name="Calculation 2 3 2 2 3 4 2 4" xfId="13158" xr:uid="{01B1A924-F103-4473-BC3D-56A2525BB354}"/>
    <cellStyle name="Calculation 2 3 2 2 3 4 2 5" xfId="14919" xr:uid="{B447A62B-A800-44E9-9AE5-BB72A0802C43}"/>
    <cellStyle name="Calculation 2 3 2 2 3 4 2 6" xfId="16629" xr:uid="{61259C75-C5DE-426F-BE48-DD06E4FEAA5D}"/>
    <cellStyle name="Calculation 2 3 2 2 3 4 2 7" xfId="18293" xr:uid="{A160683D-9F1C-4BA3-8FBD-59DB6362AB4E}"/>
    <cellStyle name="Calculation 2 3 2 2 3 4 2 8" xfId="19889" xr:uid="{77335180-29BE-44FC-84ED-62FA3F7E0755}"/>
    <cellStyle name="Calculation 2 3 2 2 3 4 2 9" xfId="21441" xr:uid="{7BD353F2-0219-4D27-805E-2A7EF15CF21E}"/>
    <cellStyle name="Calculation 2 3 2 2 3 4 3" xfId="8868" xr:uid="{D61D2DAF-876A-4669-B995-475F028F4524}"/>
    <cellStyle name="Calculation 2 3 2 2 3 4 4" xfId="10725" xr:uid="{503B0091-4876-4E43-8514-A79D2519A9CA}"/>
    <cellStyle name="Calculation 2 3 2 2 3 4 5" xfId="12536" xr:uid="{D9E0F3EE-28D9-4017-B500-36F2E5FF1DF3}"/>
    <cellStyle name="Calculation 2 3 2 2 3 4 6" xfId="14307" xr:uid="{4E931991-6230-43FE-8401-720B62E92506}"/>
    <cellStyle name="Calculation 2 3 2 2 3 4 7" xfId="16036" xr:uid="{4C1C755E-BA0F-4052-B9D5-42B19283CCD3}"/>
    <cellStyle name="Calculation 2 3 2 2 3 4 8" xfId="17714" xr:uid="{1D40F6BA-291C-45D2-A5D1-37EB1898FA92}"/>
    <cellStyle name="Calculation 2 3 2 2 3 4 9" xfId="19321" xr:uid="{526FA0FF-B94B-44B3-99ED-A2F061E4D7E9}"/>
    <cellStyle name="Calculation 2 3 2 2 3 5" xfId="5139" xr:uid="{E2F653E1-9BD0-4D29-9032-4555271B18DC}"/>
    <cellStyle name="Calculation 2 3 2 2 3 5 10" xfId="23537" xr:uid="{250C87F7-6B9E-40EC-8AAD-206DC1CA6607}"/>
    <cellStyle name="Calculation 2 3 2 2 3 5 2" xfId="10087" xr:uid="{978E5726-B695-477A-9C4C-C213A264E267}"/>
    <cellStyle name="Calculation 2 3 2 2 3 5 3" xfId="11921" xr:uid="{4BDCA970-AC3C-45D0-A515-96BCF8D38B60}"/>
    <cellStyle name="Calculation 2 3 2 2 3 5 4" xfId="13728" xr:uid="{9E8FC373-2EFB-4A10-A74F-592848C1EEB6}"/>
    <cellStyle name="Calculation 2 3 2 2 3 5 5" xfId="15489" xr:uid="{3F3C4001-FC0D-4EAF-A87A-E8421B55FBE0}"/>
    <cellStyle name="Calculation 2 3 2 2 3 5 6" xfId="17199" xr:uid="{5AE7166D-4436-405E-B1BA-F965899FB61D}"/>
    <cellStyle name="Calculation 2 3 2 2 3 5 7" xfId="18863" xr:uid="{EE718927-4C83-443B-B35D-9D16319FA808}"/>
    <cellStyle name="Calculation 2 3 2 2 3 5 8" xfId="20459" xr:uid="{E6D0C5F6-A31E-4C4F-8E50-266C490DC767}"/>
    <cellStyle name="Calculation 2 3 2 2 3 5 9" xfId="22011" xr:uid="{AB5B28E4-8FAD-4C46-A14D-A0F562BFC296}"/>
    <cellStyle name="Calculation 2 3 2 2 3 6" xfId="6326" xr:uid="{AAE4CA47-5DF0-40B0-BC08-8F89991444EF}"/>
    <cellStyle name="Calculation 2 3 2 2 3 7" xfId="7602" xr:uid="{896577E7-F76D-4E15-863A-A7B53E8323CA}"/>
    <cellStyle name="Calculation 2 3 2 2 3 8" xfId="9337" xr:uid="{C2244B4A-F99E-404F-B15A-95899AABFAC1}"/>
    <cellStyle name="Calculation 2 3 2 2 3 9" xfId="11181" xr:uid="{0D47A13D-19B1-40E4-BB49-52AF15FA3B5B}"/>
    <cellStyle name="Calculation 2 3 2 2 4" xfId="888" xr:uid="{1CEFD56C-75FD-49D6-9480-71C8A146A42F}"/>
    <cellStyle name="Calculation 2 3 2 2 4 10" xfId="15675" xr:uid="{2FCA86D7-BAB8-4648-9543-767BDA54CA3B}"/>
    <cellStyle name="Calculation 2 3 2 2 4 11" xfId="17317" xr:uid="{AD93BC36-EF95-479B-85A9-942ECB8ACE00}"/>
    <cellStyle name="Calculation 2 3 2 2 4 12" xfId="15740" xr:uid="{13B2234C-3E8A-4DC7-AF5C-FB59F4DD9150}"/>
    <cellStyle name="Calculation 2 3 2 2 4 13" xfId="17321" xr:uid="{A68FB8E5-AFA9-4841-9641-32F424D9E335}"/>
    <cellStyle name="Calculation 2 3 2 2 4 2" xfId="889" xr:uid="{C453033B-5296-49F8-B1A2-44CA5EBF54FA}"/>
    <cellStyle name="Calculation 2 3 2 2 4 2 10" xfId="5670" xr:uid="{9135BE53-A3D2-4C5A-8EBE-B866A5515BF5}"/>
    <cellStyle name="Calculation 2 3 2 2 4 2 11" xfId="18139" xr:uid="{159EAC99-B136-4E18-9CC3-C7EE7AF8D621}"/>
    <cellStyle name="Calculation 2 3 2 2 4 2 12" xfId="6114" xr:uid="{F48D478B-5B56-42AD-B64D-4CDA8270CD21}"/>
    <cellStyle name="Calculation 2 3 2 2 4 2 2" xfId="3883" xr:uid="{1702E518-E42D-4EAD-A469-432A163CD8BA}"/>
    <cellStyle name="Calculation 2 3 2 2 4 2 2 10" xfId="20900" xr:uid="{C85E504F-E1E5-4FA1-BCBB-6BBBA96DB172}"/>
    <cellStyle name="Calculation 2 3 2 2 4 2 2 11" xfId="22426" xr:uid="{6401461C-9C3D-4DD9-A4C8-1E8BF28812F6}"/>
    <cellStyle name="Calculation 2 3 2 2 4 2 2 2" xfId="4561" xr:uid="{65D8A587-EDC2-4FF0-BD3D-7042890B8FA5}"/>
    <cellStyle name="Calculation 2 3 2 2 4 2 2 2 10" xfId="22961" xr:uid="{05B65A03-F309-4C29-8365-ECE4F5A194D1}"/>
    <cellStyle name="Calculation 2 3 2 2 4 2 2 2 2" xfId="9510" xr:uid="{7020840B-FB0E-4119-8D7D-B0112CA8FCE3}"/>
    <cellStyle name="Calculation 2 3 2 2 4 2 2 2 3" xfId="11345" xr:uid="{11E14D02-C438-4CC1-B65B-A4385879FC96}"/>
    <cellStyle name="Calculation 2 3 2 2 4 2 2 2 4" xfId="13152" xr:uid="{2612B785-B1C2-4C78-9103-47C34478908A}"/>
    <cellStyle name="Calculation 2 3 2 2 4 2 2 2 5" xfId="14913" xr:uid="{873B2EEB-AE1B-4F83-B611-7762476AD446}"/>
    <cellStyle name="Calculation 2 3 2 2 4 2 2 2 6" xfId="16623" xr:uid="{6A382F14-962A-4413-8806-B9BBF79DBF93}"/>
    <cellStyle name="Calculation 2 3 2 2 4 2 2 2 7" xfId="18287" xr:uid="{51B78042-7A26-48F9-9AF7-2CD18FA90590}"/>
    <cellStyle name="Calculation 2 3 2 2 4 2 2 2 8" xfId="19883" xr:uid="{0913FAEB-8DC0-47D0-BEC5-C46E66174F63}"/>
    <cellStyle name="Calculation 2 3 2 2 4 2 2 2 9" xfId="21435" xr:uid="{0BBD9160-A861-430B-8B6E-45E6E69D940A}"/>
    <cellStyle name="Calculation 2 3 2 2 4 2 2 3" xfId="8874" xr:uid="{545717AC-12E7-4C7A-963D-7CF896A1D36D}"/>
    <cellStyle name="Calculation 2 3 2 2 4 2 2 4" xfId="10731" xr:uid="{E73FFD27-5272-4A8A-8B23-58A5822E25C9}"/>
    <cellStyle name="Calculation 2 3 2 2 4 2 2 5" xfId="12542" xr:uid="{A8F0EDBF-D898-49A0-B266-2E78064D04AE}"/>
    <cellStyle name="Calculation 2 3 2 2 4 2 2 6" xfId="14313" xr:uid="{6C10313E-20DA-4B9E-89FD-62EFB5C1D4F1}"/>
    <cellStyle name="Calculation 2 3 2 2 4 2 2 7" xfId="16042" xr:uid="{A0642817-5A39-4D67-BD38-ED5E247B9935}"/>
    <cellStyle name="Calculation 2 3 2 2 4 2 2 8" xfId="17720" xr:uid="{DE3AAEB6-F2B1-445F-8785-B173145765D7}"/>
    <cellStyle name="Calculation 2 3 2 2 4 2 2 9" xfId="19327" xr:uid="{FE2DD0AD-1F21-414D-AE09-DE48FB62C005}"/>
    <cellStyle name="Calculation 2 3 2 2 4 2 3" xfId="4902" xr:uid="{BD858C4D-C3B4-47FE-AC72-A9C21A048A36}"/>
    <cellStyle name="Calculation 2 3 2 2 4 2 3 10" xfId="23301" xr:uid="{5A189503-7ACA-4773-B19D-4E503FCCAC0B}"/>
    <cellStyle name="Calculation 2 3 2 2 4 2 3 2" xfId="9850" xr:uid="{0ED97B51-9830-4A3F-BA14-A3B8142DE7DC}"/>
    <cellStyle name="Calculation 2 3 2 2 4 2 3 3" xfId="11685" xr:uid="{6A8E1B30-839B-45E8-A312-3708197DC934}"/>
    <cellStyle name="Calculation 2 3 2 2 4 2 3 4" xfId="13492" xr:uid="{B07D737A-337C-49B4-96DE-12A1F2A39A4B}"/>
    <cellStyle name="Calculation 2 3 2 2 4 2 3 5" xfId="15253" xr:uid="{CBBC4556-4A04-4757-861E-75AC34B37AF8}"/>
    <cellStyle name="Calculation 2 3 2 2 4 2 3 6" xfId="16963" xr:uid="{7937736A-2DE4-4836-83FE-397573080ACC}"/>
    <cellStyle name="Calculation 2 3 2 2 4 2 3 7" xfId="18627" xr:uid="{EB412B7F-70BB-49BB-9E60-336F01F9FD1C}"/>
    <cellStyle name="Calculation 2 3 2 2 4 2 3 8" xfId="20223" xr:uid="{A72B45D5-378C-4A1B-9A07-7D203CC47EFE}"/>
    <cellStyle name="Calculation 2 3 2 2 4 2 3 9" xfId="21775" xr:uid="{6E365184-C792-411F-A4C5-63D17518ACB8}"/>
    <cellStyle name="Calculation 2 3 2 2 4 2 4" xfId="6332" xr:uid="{62D3FA0B-8117-4361-AE16-79277C1EAB55}"/>
    <cellStyle name="Calculation 2 3 2 2 4 2 5" xfId="8501" xr:uid="{17126E4A-0A31-4633-854C-0FB204C63694}"/>
    <cellStyle name="Calculation 2 3 2 2 4 2 6" xfId="8645" xr:uid="{4AF456AD-3144-4868-B9DB-21D7ADB9BBC8}"/>
    <cellStyle name="Calculation 2 3 2 2 4 2 7" xfId="8661" xr:uid="{E903D104-E025-490F-B51C-A671147FAFC0}"/>
    <cellStyle name="Calculation 2 3 2 2 4 2 8" xfId="8018" xr:uid="{CCD3328D-52FF-459A-9E9E-C6CA47539C7B}"/>
    <cellStyle name="Calculation 2 3 2 2 4 2 9" xfId="6174" xr:uid="{E46D77C9-0112-44D7-944C-AE3217629E73}"/>
    <cellStyle name="Calculation 2 3 2 2 4 3" xfId="3882" xr:uid="{BA048261-7B15-4F4B-91B6-53EEC287CFFA}"/>
    <cellStyle name="Calculation 2 3 2 2 4 3 10" xfId="20899" xr:uid="{B6F18378-0965-4512-873B-A0E115D6E5C6}"/>
    <cellStyle name="Calculation 2 3 2 2 4 3 11" xfId="22425" xr:uid="{CEA130E2-EA3C-4D61-9948-6673A052FA63}"/>
    <cellStyle name="Calculation 2 3 2 2 4 3 2" xfId="4562" xr:uid="{90EDDA0E-3D26-4FC4-B8AF-311F34381D00}"/>
    <cellStyle name="Calculation 2 3 2 2 4 3 2 10" xfId="22962" xr:uid="{9C17C363-481D-46D6-B2FA-0C8E5990E888}"/>
    <cellStyle name="Calculation 2 3 2 2 4 3 2 2" xfId="9511" xr:uid="{B8F7F6C4-34BE-4303-93DA-2FF7924C8FA0}"/>
    <cellStyle name="Calculation 2 3 2 2 4 3 2 3" xfId="11346" xr:uid="{9E5B1310-67CA-4C57-A2F2-737DC98C0781}"/>
    <cellStyle name="Calculation 2 3 2 2 4 3 2 4" xfId="13153" xr:uid="{6C153424-14EA-4769-A200-2177E3E21F1A}"/>
    <cellStyle name="Calculation 2 3 2 2 4 3 2 5" xfId="14914" xr:uid="{FE756E30-034D-4EBD-B447-930A53F688E4}"/>
    <cellStyle name="Calculation 2 3 2 2 4 3 2 6" xfId="16624" xr:uid="{B3D25865-DD10-4CD3-9F04-9BA73889F131}"/>
    <cellStyle name="Calculation 2 3 2 2 4 3 2 7" xfId="18288" xr:uid="{3709581A-695D-4E6F-94D5-191727065D80}"/>
    <cellStyle name="Calculation 2 3 2 2 4 3 2 8" xfId="19884" xr:uid="{173D1E6F-55AC-42B9-BD81-17B16A04530C}"/>
    <cellStyle name="Calculation 2 3 2 2 4 3 2 9" xfId="21436" xr:uid="{C0205B2E-E439-4EB2-9C89-D053924B7110}"/>
    <cellStyle name="Calculation 2 3 2 2 4 3 3" xfId="8873" xr:uid="{8895848D-A9E2-42F4-B062-62825D5EFBAE}"/>
    <cellStyle name="Calculation 2 3 2 2 4 3 4" xfId="10730" xr:uid="{B8F1DDF3-7A9A-4600-B361-038E9FE5E31A}"/>
    <cellStyle name="Calculation 2 3 2 2 4 3 5" xfId="12541" xr:uid="{01722FA7-4FEB-4A70-81D8-8DB93CE8058B}"/>
    <cellStyle name="Calculation 2 3 2 2 4 3 6" xfId="14312" xr:uid="{41CAFA84-4105-4D74-972D-0885CCD1784E}"/>
    <cellStyle name="Calculation 2 3 2 2 4 3 7" xfId="16041" xr:uid="{04D664B5-7BD4-44D3-A2FD-22405457FCD0}"/>
    <cellStyle name="Calculation 2 3 2 2 4 3 8" xfId="17719" xr:uid="{A6EE5934-7177-46D6-93C2-F8376C2958F2}"/>
    <cellStyle name="Calculation 2 3 2 2 4 3 9" xfId="19326" xr:uid="{A29F466B-6171-4945-9EB8-5D2A2EE242F8}"/>
    <cellStyle name="Calculation 2 3 2 2 4 4" xfId="5136" xr:uid="{48E9D691-74DF-4D88-879F-3982F5AE021B}"/>
    <cellStyle name="Calculation 2 3 2 2 4 4 10" xfId="23534" xr:uid="{9B82779A-991D-4471-8763-CFFA89B3CB78}"/>
    <cellStyle name="Calculation 2 3 2 2 4 4 2" xfId="10084" xr:uid="{A5D1CE38-4043-464B-9F0F-B28A482B7D47}"/>
    <cellStyle name="Calculation 2 3 2 2 4 4 3" xfId="11918" xr:uid="{5B0F0735-6EA9-4F51-8ACE-5F026419C168}"/>
    <cellStyle name="Calculation 2 3 2 2 4 4 4" xfId="13725" xr:uid="{DE79E10D-17AD-4216-BC57-F8C1621D7269}"/>
    <cellStyle name="Calculation 2 3 2 2 4 4 5" xfId="15486" xr:uid="{CB7C5C26-26BE-4099-B0AB-A4721F0669A0}"/>
    <cellStyle name="Calculation 2 3 2 2 4 4 6" xfId="17196" xr:uid="{8E538556-278C-4054-B728-4878E7F58292}"/>
    <cellStyle name="Calculation 2 3 2 2 4 4 7" xfId="18860" xr:uid="{7A92C2DB-E297-4F27-91CA-8673B0042E66}"/>
    <cellStyle name="Calculation 2 3 2 2 4 4 8" xfId="20456" xr:uid="{3442F41E-F916-409E-8605-D22F79CADA42}"/>
    <cellStyle name="Calculation 2 3 2 2 4 4 9" xfId="22008" xr:uid="{B7A84DBB-8435-43A5-9B04-1B713600E407}"/>
    <cellStyle name="Calculation 2 3 2 2 4 5" xfId="6331" xr:uid="{4974CB7F-7046-4E66-8015-2BE5661C4BE7}"/>
    <cellStyle name="Calculation 2 3 2 2 4 6" xfId="7599" xr:uid="{F22B8A79-D29F-401E-9877-C661E0985BC7}"/>
    <cellStyle name="Calculation 2 3 2 2 4 7" xfId="10292" xr:uid="{1FE2D791-BA07-4FA6-AE0D-FE697047C504}"/>
    <cellStyle name="Calculation 2 3 2 2 4 8" xfId="12120" xr:uid="{70C4E720-D0A7-4C10-8765-D8700BF135ED}"/>
    <cellStyle name="Calculation 2 3 2 2 4 9" xfId="13922" xr:uid="{224B9A09-5E14-49B1-A267-1926BE53922E}"/>
    <cellStyle name="Calculation 2 3 2 2 5" xfId="890" xr:uid="{8B3D87FD-6C39-4F54-B0E4-99E33B44B888}"/>
    <cellStyle name="Calculation 2 3 2 2 5 10" xfId="14205" xr:uid="{5601A534-92DB-480F-BFAC-01D6CBFDABD2}"/>
    <cellStyle name="Calculation 2 3 2 2 5 11" xfId="15951" xr:uid="{DE2DBD96-C8FF-4603-A291-65AA489E5B6C}"/>
    <cellStyle name="Calculation 2 3 2 2 5 12" xfId="19746" xr:uid="{E74D7051-E621-4558-9A59-874A82471B9D}"/>
    <cellStyle name="Calculation 2 3 2 2 5 2" xfId="3884" xr:uid="{11E97304-9B3D-40A9-BF85-C3A1254C6B0F}"/>
    <cellStyle name="Calculation 2 3 2 2 5 2 10" xfId="20901" xr:uid="{4E2BA470-1EE4-4B68-85AB-D9A7897BA77C}"/>
    <cellStyle name="Calculation 2 3 2 2 5 2 11" xfId="22427" xr:uid="{7DD60B4B-F61B-46A3-95E2-EE44CEC26D12}"/>
    <cellStyle name="Calculation 2 3 2 2 5 2 2" xfId="4560" xr:uid="{730E4C10-74D0-480C-800E-88DC9B6214AF}"/>
    <cellStyle name="Calculation 2 3 2 2 5 2 2 10" xfId="22960" xr:uid="{611D9BFF-1C8E-4F1A-B440-0E3D78579FEF}"/>
    <cellStyle name="Calculation 2 3 2 2 5 2 2 2" xfId="9509" xr:uid="{20E5C702-3850-496A-B8CB-9DB21ECE963B}"/>
    <cellStyle name="Calculation 2 3 2 2 5 2 2 3" xfId="11344" xr:uid="{4A120281-9FD3-42A5-9660-A608033EEF15}"/>
    <cellStyle name="Calculation 2 3 2 2 5 2 2 4" xfId="13151" xr:uid="{B19E1048-C980-4573-906B-7B9EB46FF938}"/>
    <cellStyle name="Calculation 2 3 2 2 5 2 2 5" xfId="14912" xr:uid="{DCD616DF-6D52-4B00-B0D6-8B63639B106F}"/>
    <cellStyle name="Calculation 2 3 2 2 5 2 2 6" xfId="16622" xr:uid="{D05E1042-B3E2-41C2-AA69-1622FF472561}"/>
    <cellStyle name="Calculation 2 3 2 2 5 2 2 7" xfId="18286" xr:uid="{2E4B502F-6552-4C0A-A973-0CB452732F9E}"/>
    <cellStyle name="Calculation 2 3 2 2 5 2 2 8" xfId="19882" xr:uid="{552289DB-A9A7-432D-B859-C18A693939C5}"/>
    <cellStyle name="Calculation 2 3 2 2 5 2 2 9" xfId="21434" xr:uid="{069408C6-56CC-4FE3-A196-EDB3768DB9B0}"/>
    <cellStyle name="Calculation 2 3 2 2 5 2 3" xfId="8875" xr:uid="{7605323C-C9CD-449D-A007-24A0EC24D12F}"/>
    <cellStyle name="Calculation 2 3 2 2 5 2 4" xfId="10732" xr:uid="{58D5D590-A328-408C-A838-ED11C190FCDB}"/>
    <cellStyle name="Calculation 2 3 2 2 5 2 5" xfId="12543" xr:uid="{4948DB74-9D23-47F3-9DB2-44372D544949}"/>
    <cellStyle name="Calculation 2 3 2 2 5 2 6" xfId="14314" xr:uid="{E412BF50-F99B-4193-BDB0-72519BE1F28A}"/>
    <cellStyle name="Calculation 2 3 2 2 5 2 7" xfId="16043" xr:uid="{73B0B2C8-5455-438A-BE02-3A19A22FE874}"/>
    <cellStyle name="Calculation 2 3 2 2 5 2 8" xfId="17721" xr:uid="{54076F5B-8CCA-46B9-AE3C-B09CE1BF7768}"/>
    <cellStyle name="Calculation 2 3 2 2 5 2 9" xfId="19328" xr:uid="{0D661FFA-BC14-40AB-8222-FCCB53C84C7D}"/>
    <cellStyle name="Calculation 2 3 2 2 5 3" xfId="4901" xr:uid="{C8902B13-FA9E-42A7-B6EE-00523BF002BA}"/>
    <cellStyle name="Calculation 2 3 2 2 5 3 10" xfId="23300" xr:uid="{A11BA09B-BAF9-4023-A107-3A03736EADDC}"/>
    <cellStyle name="Calculation 2 3 2 2 5 3 2" xfId="9849" xr:uid="{670E8802-1126-4A41-B2E6-3B46EDF3F723}"/>
    <cellStyle name="Calculation 2 3 2 2 5 3 3" xfId="11684" xr:uid="{38876917-00EF-4039-AAD4-AACACE8C33FB}"/>
    <cellStyle name="Calculation 2 3 2 2 5 3 4" xfId="13491" xr:uid="{AB064C64-2CA5-4A2A-BD7F-8483817D97C0}"/>
    <cellStyle name="Calculation 2 3 2 2 5 3 5" xfId="15252" xr:uid="{7084204F-E4F8-429C-82A7-1F39BD17562B}"/>
    <cellStyle name="Calculation 2 3 2 2 5 3 6" xfId="16962" xr:uid="{BE15D873-B198-4A98-BE51-263730BD38A7}"/>
    <cellStyle name="Calculation 2 3 2 2 5 3 7" xfId="18626" xr:uid="{2FA3B21C-2D02-4A8E-B9A1-950171D77FCF}"/>
    <cellStyle name="Calculation 2 3 2 2 5 3 8" xfId="20222" xr:uid="{BF5EB452-9E25-48E1-86CF-DE99018493B7}"/>
    <cellStyle name="Calculation 2 3 2 2 5 3 9" xfId="21774" xr:uid="{91404E0A-3F05-4BD6-A524-1015D756248C}"/>
    <cellStyle name="Calculation 2 3 2 2 5 4" xfId="6333" xr:uid="{4E1AB0EA-FED0-45BD-8392-2CC202EE3132}"/>
    <cellStyle name="Calculation 2 3 2 2 5 5" xfId="7598" xr:uid="{E642B8E7-7E84-4175-BBFC-3D914078EB0D}"/>
    <cellStyle name="Calculation 2 3 2 2 5 6" xfId="8746" xr:uid="{759C5427-EEE5-4A9E-9A6C-691C1A3096F8}"/>
    <cellStyle name="Calculation 2 3 2 2 5 7" xfId="10607" xr:uid="{BD6F6C10-3D8E-47E3-8DF7-D3CDB607CE5E}"/>
    <cellStyle name="Calculation 2 3 2 2 5 8" xfId="12422" xr:uid="{4E9FA325-91D7-47C9-A51D-4CFC7CC78760}"/>
    <cellStyle name="Calculation 2 3 2 2 5 9" xfId="14202" xr:uid="{3071E25D-7DBA-42E0-B1E7-28A67652A730}"/>
    <cellStyle name="Calculation 2 3 2 2 6" xfId="3872" xr:uid="{706994F7-BF90-4D1A-8541-05A1F2735F36}"/>
    <cellStyle name="Calculation 2 3 2 2 6 10" xfId="20889" xr:uid="{DD25A675-8DA7-4174-AF0F-0BE17151D1A0}"/>
    <cellStyle name="Calculation 2 3 2 2 6 11" xfId="22415" xr:uid="{4208AD50-0D51-4D9F-8468-B08D99CC3C8A}"/>
    <cellStyle name="Calculation 2 3 2 2 6 2" xfId="4552" xr:uid="{24885446-1A93-4643-A997-2D7AC2A5A409}"/>
    <cellStyle name="Calculation 2 3 2 2 6 2 10" xfId="22952" xr:uid="{57D73ACC-5176-4A5B-8356-244B92623281}"/>
    <cellStyle name="Calculation 2 3 2 2 6 2 2" xfId="9501" xr:uid="{A8413DD3-0850-4658-A127-57ABE535115F}"/>
    <cellStyle name="Calculation 2 3 2 2 6 2 3" xfId="11336" xr:uid="{2A3F3181-DB0E-4E59-8EB6-C822A4FCC7AB}"/>
    <cellStyle name="Calculation 2 3 2 2 6 2 4" xfId="13143" xr:uid="{C8218E34-A7F5-4B7E-9206-F85C76B87FAE}"/>
    <cellStyle name="Calculation 2 3 2 2 6 2 5" xfId="14904" xr:uid="{6D4D2599-3663-4F10-B5BB-DC75436A1175}"/>
    <cellStyle name="Calculation 2 3 2 2 6 2 6" xfId="16614" xr:uid="{01CB0825-285F-40EF-BD0D-1AD334F7A94B}"/>
    <cellStyle name="Calculation 2 3 2 2 6 2 7" xfId="18278" xr:uid="{C43B25F3-6B17-4FE3-B73D-EAF125EB21F8}"/>
    <cellStyle name="Calculation 2 3 2 2 6 2 8" xfId="19874" xr:uid="{5762A059-7828-44B0-B3A9-9DFA655E6D2F}"/>
    <cellStyle name="Calculation 2 3 2 2 6 2 9" xfId="21426" xr:uid="{4ADC7FE3-352A-4CE2-864F-EF8D542F9E50}"/>
    <cellStyle name="Calculation 2 3 2 2 6 3" xfId="8863" xr:uid="{CD83A085-1064-4C71-A7C9-6D2AE1D903DD}"/>
    <cellStyle name="Calculation 2 3 2 2 6 4" xfId="10720" xr:uid="{6BF5DA53-A895-427E-9681-46E777C08CE7}"/>
    <cellStyle name="Calculation 2 3 2 2 6 5" xfId="12531" xr:uid="{EC8BF205-AB3D-49C2-8864-9FBDA62570A4}"/>
    <cellStyle name="Calculation 2 3 2 2 6 6" xfId="14302" xr:uid="{4F5B4F50-8996-4747-8413-5A4FD31D9A1C}"/>
    <cellStyle name="Calculation 2 3 2 2 6 7" xfId="16031" xr:uid="{1E73E021-33FD-4ACA-AF63-57393E788FCA}"/>
    <cellStyle name="Calculation 2 3 2 2 6 8" xfId="17709" xr:uid="{91EC46C4-3949-4D26-8FEF-B51AD9089E20}"/>
    <cellStyle name="Calculation 2 3 2 2 6 9" xfId="19316" xr:uid="{381253F4-B8C5-48E4-BEE0-3205EF5BDCEB}"/>
    <cellStyle name="Calculation 2 3 2 2 7" xfId="4908" xr:uid="{7EEB80E2-882E-4780-B500-929D6929A239}"/>
    <cellStyle name="Calculation 2 3 2 2 7 10" xfId="23307" xr:uid="{09292C37-948D-4F46-8BD5-3DCD3CFFD99B}"/>
    <cellStyle name="Calculation 2 3 2 2 7 2" xfId="9856" xr:uid="{0330167A-55F1-4F6B-AC9C-C9A8E18F8FDB}"/>
    <cellStyle name="Calculation 2 3 2 2 7 3" xfId="11691" xr:uid="{BB589BEB-EE87-402B-8254-074AA5BFEF5D}"/>
    <cellStyle name="Calculation 2 3 2 2 7 4" xfId="13498" xr:uid="{AF05D8A9-385A-478C-8B3D-46DCD2CE1863}"/>
    <cellStyle name="Calculation 2 3 2 2 7 5" xfId="15259" xr:uid="{F6EB54F9-2EC8-4D70-ADFF-D0CBE3CEF097}"/>
    <cellStyle name="Calculation 2 3 2 2 7 6" xfId="16969" xr:uid="{DBB99190-F551-4D56-BF1B-9428A807A363}"/>
    <cellStyle name="Calculation 2 3 2 2 7 7" xfId="18633" xr:uid="{5156B35F-23B1-4D9F-B953-74F92CC83142}"/>
    <cellStyle name="Calculation 2 3 2 2 7 8" xfId="20229" xr:uid="{2837737D-762D-488D-B355-19EF64AB6909}"/>
    <cellStyle name="Calculation 2 3 2 2 7 9" xfId="21781" xr:uid="{48CF5487-7505-4352-AF19-E8577C20F6E8}"/>
    <cellStyle name="Calculation 2 3 2 2 8" xfId="6321" xr:uid="{977926F4-6CB0-4689-9CA6-88DA80EC11B4}"/>
    <cellStyle name="Calculation 2 3 2 2 9" xfId="7605" xr:uid="{408EC015-AD97-4578-9382-2C8F3A3150C5}"/>
    <cellStyle name="Calculation 2 3 2 3" xfId="891" xr:uid="{F783472C-B6A4-4D37-A5BA-AC36779F73A4}"/>
    <cellStyle name="Calculation 2 3 2 3 10" xfId="8122" xr:uid="{A6B158F2-08DB-4364-A6A0-8AFA978F7526}"/>
    <cellStyle name="Calculation 2 3 2 3 11" xfId="6100" xr:uid="{CECAD326-C82B-4643-8081-ABA7769B934C}"/>
    <cellStyle name="Calculation 2 3 2 3 12" xfId="5829" xr:uid="{3528AE89-CA23-45E4-BBC6-505935F62492}"/>
    <cellStyle name="Calculation 2 3 2 3 13" xfId="6175" xr:uid="{3C6BDEA6-07A1-4031-AADB-06700968D030}"/>
    <cellStyle name="Calculation 2 3 2 3 14" xfId="15908" xr:uid="{3FD9BB2D-7578-430F-A09E-9971507EA34D}"/>
    <cellStyle name="Calculation 2 3 2 3 2" xfId="892" xr:uid="{4ACF5BFE-90D6-4650-B38A-4244317B7AE9}"/>
    <cellStyle name="Calculation 2 3 2 3 2 10" xfId="14775" xr:uid="{AA277B78-4808-4043-9BA9-169942A2E65C}"/>
    <cellStyle name="Calculation 2 3 2 3 2 11" xfId="14196" xr:uid="{964597F2-C4E0-41A0-BED6-F3402EAF22F0}"/>
    <cellStyle name="Calculation 2 3 2 3 2 12" xfId="19059" xr:uid="{86BBCEAD-176D-409E-B4D3-CF63F8D9E548}"/>
    <cellStyle name="Calculation 2 3 2 3 2 13" xfId="20647" xr:uid="{970EF867-DD33-4D9A-A03C-149B05DDA167}"/>
    <cellStyle name="Calculation 2 3 2 3 2 2" xfId="893" xr:uid="{BAF08B35-2667-43C9-9FDC-8AA1290B2A76}"/>
    <cellStyle name="Calculation 2 3 2 3 2 2 10" xfId="14195" xr:uid="{E5744EA3-3D19-448B-90B2-0801025B0789}"/>
    <cellStyle name="Calculation 2 3 2 3 2 2 11" xfId="17868" xr:uid="{9F497093-7CCF-4496-A110-C912B7A652AC}"/>
    <cellStyle name="Calculation 2 3 2 3 2 2 12" xfId="19476" xr:uid="{A95252C7-E56E-410A-8561-95A51EBBD9D7}"/>
    <cellStyle name="Calculation 2 3 2 3 2 2 2" xfId="3887" xr:uid="{F7F59E95-3954-4755-AC90-942422167FB9}"/>
    <cellStyle name="Calculation 2 3 2 3 2 2 2 10" xfId="20904" xr:uid="{E60F3DDD-B960-4DFC-8A74-8A546F989553}"/>
    <cellStyle name="Calculation 2 3 2 3 2 2 2 11" xfId="22430" xr:uid="{6486C876-2AE7-4CCD-80E0-F9479E3F2CB4}"/>
    <cellStyle name="Calculation 2 3 2 3 2 2 2 2" xfId="4557" xr:uid="{067531A4-2C7E-4D40-BEE1-07EDD4A6F2E2}"/>
    <cellStyle name="Calculation 2 3 2 3 2 2 2 2 10" xfId="22957" xr:uid="{1A89110F-1AE6-4660-AEDC-5D8B42C14EEB}"/>
    <cellStyle name="Calculation 2 3 2 3 2 2 2 2 2" xfId="9506" xr:uid="{E3F7D6DE-D62B-47DF-A017-84EB19083F42}"/>
    <cellStyle name="Calculation 2 3 2 3 2 2 2 2 3" xfId="11341" xr:uid="{A20D612B-33AF-414E-A359-728420CC4AD9}"/>
    <cellStyle name="Calculation 2 3 2 3 2 2 2 2 4" xfId="13148" xr:uid="{3F2ED449-F99F-4262-99B5-F2DB5E55A76F}"/>
    <cellStyle name="Calculation 2 3 2 3 2 2 2 2 5" xfId="14909" xr:uid="{901BCAE2-9413-4E17-B6A5-2D0877B3AF9D}"/>
    <cellStyle name="Calculation 2 3 2 3 2 2 2 2 6" xfId="16619" xr:uid="{A0B1A38D-0DC7-46BC-88C6-FE5FFB583D68}"/>
    <cellStyle name="Calculation 2 3 2 3 2 2 2 2 7" xfId="18283" xr:uid="{0C3152BB-0606-47D5-A803-2A85D7000EE4}"/>
    <cellStyle name="Calculation 2 3 2 3 2 2 2 2 8" xfId="19879" xr:uid="{7B7C6D89-C9B5-4466-84B4-CA30A35F45D6}"/>
    <cellStyle name="Calculation 2 3 2 3 2 2 2 2 9" xfId="21431" xr:uid="{148E3A28-7527-4F7D-A4A8-4D4ADF564F7C}"/>
    <cellStyle name="Calculation 2 3 2 3 2 2 2 3" xfId="8878" xr:uid="{7B2F409E-1435-4C3F-80AB-392C7A3166E8}"/>
    <cellStyle name="Calculation 2 3 2 3 2 2 2 4" xfId="10735" xr:uid="{828E0A61-89BA-444A-9D92-767E76C628CC}"/>
    <cellStyle name="Calculation 2 3 2 3 2 2 2 5" xfId="12546" xr:uid="{0BA99F7E-8F75-436B-BF73-7097A3D85980}"/>
    <cellStyle name="Calculation 2 3 2 3 2 2 2 6" xfId="14317" xr:uid="{3D83622F-C1AF-4BE1-B205-84C86EC35C99}"/>
    <cellStyle name="Calculation 2 3 2 3 2 2 2 7" xfId="16046" xr:uid="{BAF3F0AE-7A88-46B6-B569-07244CF14412}"/>
    <cellStyle name="Calculation 2 3 2 3 2 2 2 8" xfId="17724" xr:uid="{FF5001A5-6932-4131-90BE-832CFDB2C2F7}"/>
    <cellStyle name="Calculation 2 3 2 3 2 2 2 9" xfId="19331" xr:uid="{1AE96F64-55F0-444D-B9FF-6D115D5F4727}"/>
    <cellStyle name="Calculation 2 3 2 3 2 2 3" xfId="4900" xr:uid="{DCCCFF12-8379-4073-BB7F-2F663B9B7E8C}"/>
    <cellStyle name="Calculation 2 3 2 3 2 2 3 10" xfId="23299" xr:uid="{26DA6435-9F5A-41F5-AE69-84CD0AB55B35}"/>
    <cellStyle name="Calculation 2 3 2 3 2 2 3 2" xfId="9848" xr:uid="{571D1D74-3C4D-450A-8A0D-35CE8EF0B90F}"/>
    <cellStyle name="Calculation 2 3 2 3 2 2 3 3" xfId="11683" xr:uid="{E8FA6CD1-D6C3-4797-ADE9-78F851882F19}"/>
    <cellStyle name="Calculation 2 3 2 3 2 2 3 4" xfId="13490" xr:uid="{6E6D9C01-090A-4899-B140-C4BA221CFAC1}"/>
    <cellStyle name="Calculation 2 3 2 3 2 2 3 5" xfId="15251" xr:uid="{93739E4B-D53A-4EE0-9848-A1155FE7116F}"/>
    <cellStyle name="Calculation 2 3 2 3 2 2 3 6" xfId="16961" xr:uid="{6398021A-CC35-41D8-9BDA-19024F616A4C}"/>
    <cellStyle name="Calculation 2 3 2 3 2 2 3 7" xfId="18625" xr:uid="{B661471F-0306-4F43-9851-D3EBFE8F8AB5}"/>
    <cellStyle name="Calculation 2 3 2 3 2 2 3 8" xfId="20221" xr:uid="{EE652B03-71EE-42AE-B8AF-986494EF5E5A}"/>
    <cellStyle name="Calculation 2 3 2 3 2 2 3 9" xfId="21773" xr:uid="{9D671511-6160-46E4-AC98-0892DB98ED7C}"/>
    <cellStyle name="Calculation 2 3 2 3 2 2 4" xfId="6336" xr:uid="{7059C943-0748-4100-BE47-9B940393457C}"/>
    <cellStyle name="Calculation 2 3 2 3 2 2 5" xfId="7596" xr:uid="{10D343A9-6D04-4C58-9C12-45D069A68FE1}"/>
    <cellStyle name="Calculation 2 3 2 3 2 2 6" xfId="10368" xr:uid="{936EA64A-9D83-4D0C-AD7C-BBCCF60A731E}"/>
    <cellStyle name="Calculation 2 3 2 3 2 2 7" xfId="12190" xr:uid="{0BDC35AC-F423-4893-9637-F840F22D11FA}"/>
    <cellStyle name="Calculation 2 3 2 3 2 2 8" xfId="13989" xr:uid="{FB55B463-308D-4AB7-8E6F-995EE102AFB1}"/>
    <cellStyle name="Calculation 2 3 2 3 2 2 9" xfId="15732" xr:uid="{B6EFFCF7-BC04-4D49-88D1-CC262AAB6D4E}"/>
    <cellStyle name="Calculation 2 3 2 3 2 3" xfId="3886" xr:uid="{6438400A-90A9-4967-AA75-CCA5FE7949CB}"/>
    <cellStyle name="Calculation 2 3 2 3 2 3 10" xfId="20903" xr:uid="{769D4D70-05BC-4FE6-A3BE-072F00519061}"/>
    <cellStyle name="Calculation 2 3 2 3 2 3 11" xfId="22429" xr:uid="{CE599E03-78E7-4991-8049-544E44DD8E93}"/>
    <cellStyle name="Calculation 2 3 2 3 2 3 2" xfId="4558" xr:uid="{05D10B3B-7645-4832-A28D-8D332A791B2C}"/>
    <cellStyle name="Calculation 2 3 2 3 2 3 2 10" xfId="22958" xr:uid="{266BC6DC-C998-448C-953F-E596BE99571B}"/>
    <cellStyle name="Calculation 2 3 2 3 2 3 2 2" xfId="9507" xr:uid="{D8F24680-6229-462E-BB8A-FD5B1A0CC527}"/>
    <cellStyle name="Calculation 2 3 2 3 2 3 2 3" xfId="11342" xr:uid="{C61D553B-5DB3-431E-B830-247C6D4296DA}"/>
    <cellStyle name="Calculation 2 3 2 3 2 3 2 4" xfId="13149" xr:uid="{A1479C0C-F00D-48DA-938C-DDCB64F9F36B}"/>
    <cellStyle name="Calculation 2 3 2 3 2 3 2 5" xfId="14910" xr:uid="{063F2008-7FD5-4B9F-9161-2F3A722F2434}"/>
    <cellStyle name="Calculation 2 3 2 3 2 3 2 6" xfId="16620" xr:uid="{CAD673B5-FCEE-4512-83D0-5380398A9CDA}"/>
    <cellStyle name="Calculation 2 3 2 3 2 3 2 7" xfId="18284" xr:uid="{CA3536BF-66E1-498F-BE13-F5022271DD61}"/>
    <cellStyle name="Calculation 2 3 2 3 2 3 2 8" xfId="19880" xr:uid="{027E3879-6A49-4ACD-9B10-CB15357B945F}"/>
    <cellStyle name="Calculation 2 3 2 3 2 3 2 9" xfId="21432" xr:uid="{582DA590-2349-4309-980A-AF339AD12DAD}"/>
    <cellStyle name="Calculation 2 3 2 3 2 3 3" xfId="8877" xr:uid="{125694E4-E57C-4A2F-98E2-D8F5080E316E}"/>
    <cellStyle name="Calculation 2 3 2 3 2 3 4" xfId="10734" xr:uid="{84275111-6EFF-4A02-B9B5-F3BB3D1E5BCC}"/>
    <cellStyle name="Calculation 2 3 2 3 2 3 5" xfId="12545" xr:uid="{F5A1CA7A-296B-4724-98D0-A60C5B8C9239}"/>
    <cellStyle name="Calculation 2 3 2 3 2 3 6" xfId="14316" xr:uid="{4FFF8A57-0474-4FEC-A093-10E1B3D18FD2}"/>
    <cellStyle name="Calculation 2 3 2 3 2 3 7" xfId="16045" xr:uid="{FD6E0ABB-BA01-4A8E-9E15-6D09A997D3C5}"/>
    <cellStyle name="Calculation 2 3 2 3 2 3 8" xfId="17723" xr:uid="{84BF89D8-2A0A-439C-9CE9-D3CAAA9D9684}"/>
    <cellStyle name="Calculation 2 3 2 3 2 3 9" xfId="19330" xr:uid="{CED2144E-7716-445B-AE67-93292921A8CD}"/>
    <cellStyle name="Calculation 2 3 2 3 2 4" xfId="5135" xr:uid="{9F24A45A-8610-4A19-A5CF-DCACFE54EF5F}"/>
    <cellStyle name="Calculation 2 3 2 3 2 4 10" xfId="23533" xr:uid="{BCD1530D-0895-491B-8534-315EE5FCC61A}"/>
    <cellStyle name="Calculation 2 3 2 3 2 4 2" xfId="10083" xr:uid="{060D50F4-0D8D-4A7D-A9AC-8AE0B8B7C0A5}"/>
    <cellStyle name="Calculation 2 3 2 3 2 4 3" xfId="11917" xr:uid="{1EE7D2EE-915A-4368-AABD-6D4EF0429C37}"/>
    <cellStyle name="Calculation 2 3 2 3 2 4 4" xfId="13724" xr:uid="{FAF1C6FE-6E18-4F65-8861-A909DAF0EA3D}"/>
    <cellStyle name="Calculation 2 3 2 3 2 4 5" xfId="15485" xr:uid="{5E347FD3-B0F7-438A-8A2B-17FD4974264F}"/>
    <cellStyle name="Calculation 2 3 2 3 2 4 6" xfId="17195" xr:uid="{5E085279-9F2E-4B85-9A9F-54A600D7CF53}"/>
    <cellStyle name="Calculation 2 3 2 3 2 4 7" xfId="18859" xr:uid="{5B288793-D593-4E4E-951D-727584E5DAD9}"/>
    <cellStyle name="Calculation 2 3 2 3 2 4 8" xfId="20455" xr:uid="{FE3145F1-AEAE-4C23-85E1-98769949DBD4}"/>
    <cellStyle name="Calculation 2 3 2 3 2 4 9" xfId="22007" xr:uid="{BF0ED5FE-326A-4351-AC20-CDECA030B67D}"/>
    <cellStyle name="Calculation 2 3 2 3 2 5" xfId="6335" xr:uid="{FCDF700B-85A4-4697-AEF2-5686F37BA861}"/>
    <cellStyle name="Calculation 2 3 2 3 2 6" xfId="7597" xr:uid="{EB735F78-A222-48FB-BFA0-E090307FE60D}"/>
    <cellStyle name="Calculation 2 3 2 3 2 7" xfId="9364" xr:uid="{5F9F91FB-D3EA-442F-B240-3CB3F4315C55}"/>
    <cellStyle name="Calculation 2 3 2 3 2 8" xfId="11204" xr:uid="{59A0A875-52C8-4E75-A444-4F157CE1B25B}"/>
    <cellStyle name="Calculation 2 3 2 3 2 9" xfId="13012" xr:uid="{ED77BBB4-5452-4B25-B66E-C3FC36A62851}"/>
    <cellStyle name="Calculation 2 3 2 3 3" xfId="894" xr:uid="{D49AA9AE-A234-4792-B9D9-5AFEC6CD23E8}"/>
    <cellStyle name="Calculation 2 3 2 3 3 10" xfId="8558" xr:uid="{CB7591CD-31A8-4ACA-95E9-F495C57A095E}"/>
    <cellStyle name="Calculation 2 3 2 3 3 11" xfId="19025" xr:uid="{5CEE78F1-21E7-4A5E-A6C8-8745206BE3B8}"/>
    <cellStyle name="Calculation 2 3 2 3 3 12" xfId="15932" xr:uid="{79C07B2B-09EA-4920-B331-5CC45CCF5F5F}"/>
    <cellStyle name="Calculation 2 3 2 3 3 2" xfId="3888" xr:uid="{EC004F15-B4F8-45A4-8797-62BC23D954D0}"/>
    <cellStyle name="Calculation 2 3 2 3 3 2 10" xfId="20905" xr:uid="{0AACE8A9-481F-40FB-8921-110BA56CBABF}"/>
    <cellStyle name="Calculation 2 3 2 3 3 2 11" xfId="22431" xr:uid="{3A8D4FA2-EA6A-48F6-9BF0-EF0D17E04317}"/>
    <cellStyle name="Calculation 2 3 2 3 3 2 2" xfId="4556" xr:uid="{998D201E-3FBA-46BD-A2D4-952ED400FC40}"/>
    <cellStyle name="Calculation 2 3 2 3 3 2 2 10" xfId="22956" xr:uid="{3B8B5D61-BC17-4EF9-A469-BA325C948587}"/>
    <cellStyle name="Calculation 2 3 2 3 3 2 2 2" xfId="9505" xr:uid="{4520F4B8-A558-41F2-A985-E50CCF59F3CB}"/>
    <cellStyle name="Calculation 2 3 2 3 3 2 2 3" xfId="11340" xr:uid="{15BA9B0E-E996-4995-A127-1B9FAE0EA408}"/>
    <cellStyle name="Calculation 2 3 2 3 3 2 2 4" xfId="13147" xr:uid="{63859C3C-8FE8-4AB3-953A-882D956FF769}"/>
    <cellStyle name="Calculation 2 3 2 3 3 2 2 5" xfId="14908" xr:uid="{188B5F05-4730-45B5-A171-3A556BF1D8CB}"/>
    <cellStyle name="Calculation 2 3 2 3 3 2 2 6" xfId="16618" xr:uid="{CD5AD648-A3F9-4DD5-BB9F-8BB3BC4AB67F}"/>
    <cellStyle name="Calculation 2 3 2 3 3 2 2 7" xfId="18282" xr:uid="{87459595-CBDF-41AC-8940-EDE2AED13B2B}"/>
    <cellStyle name="Calculation 2 3 2 3 3 2 2 8" xfId="19878" xr:uid="{6EFA2154-9D66-4AAC-BC94-814890A7BCD8}"/>
    <cellStyle name="Calculation 2 3 2 3 3 2 2 9" xfId="21430" xr:uid="{90D6EAD6-612C-4210-A1AF-F6F22D1F9D5C}"/>
    <cellStyle name="Calculation 2 3 2 3 3 2 3" xfId="8879" xr:uid="{830EB5B4-10D3-46C4-8D2D-97FA97E05E5A}"/>
    <cellStyle name="Calculation 2 3 2 3 3 2 4" xfId="10736" xr:uid="{0C3A99B6-C345-4B70-815C-2FE838823782}"/>
    <cellStyle name="Calculation 2 3 2 3 3 2 5" xfId="12547" xr:uid="{0AC3C221-A34E-42DA-B3DA-34F6C148DB01}"/>
    <cellStyle name="Calculation 2 3 2 3 3 2 6" xfId="14318" xr:uid="{C8AD58AD-BD98-461A-987A-47929A35F795}"/>
    <cellStyle name="Calculation 2 3 2 3 3 2 7" xfId="16047" xr:uid="{54344854-6668-4C2F-9C25-7CCFA56DD726}"/>
    <cellStyle name="Calculation 2 3 2 3 3 2 8" xfId="17725" xr:uid="{A1D17F88-7092-458A-8617-D382D0AE94EA}"/>
    <cellStyle name="Calculation 2 3 2 3 3 2 9" xfId="19332" xr:uid="{D0CBE8ED-44B8-49AC-9BC1-EBA99C41981B}"/>
    <cellStyle name="Calculation 2 3 2 3 3 3" xfId="4899" xr:uid="{B21D756B-CF4D-4150-B716-09F6CEFFE894}"/>
    <cellStyle name="Calculation 2 3 2 3 3 3 10" xfId="23298" xr:uid="{2D111EB4-6741-4886-AC31-369B28C79B58}"/>
    <cellStyle name="Calculation 2 3 2 3 3 3 2" xfId="9847" xr:uid="{A260824D-F21F-45A2-9954-59DED289A360}"/>
    <cellStyle name="Calculation 2 3 2 3 3 3 3" xfId="11682" xr:uid="{3EC1E3F7-08D8-408F-8DFD-494B97E85685}"/>
    <cellStyle name="Calculation 2 3 2 3 3 3 4" xfId="13489" xr:uid="{C8613C07-EFBA-4520-8DED-1D1E6E378621}"/>
    <cellStyle name="Calculation 2 3 2 3 3 3 5" xfId="15250" xr:uid="{70A698BC-DB25-4402-B92D-D68B72F54ECD}"/>
    <cellStyle name="Calculation 2 3 2 3 3 3 6" xfId="16960" xr:uid="{238F9266-E686-49AE-94D4-00FBE951382C}"/>
    <cellStyle name="Calculation 2 3 2 3 3 3 7" xfId="18624" xr:uid="{7DEB2F35-AC1F-4449-B797-A4F1EEB6D65D}"/>
    <cellStyle name="Calculation 2 3 2 3 3 3 8" xfId="20220" xr:uid="{F5D56C5A-F421-4642-AA75-AB1C19D3C946}"/>
    <cellStyle name="Calculation 2 3 2 3 3 3 9" xfId="21772" xr:uid="{34412172-A9F1-444E-9DC9-C89D82B50BAD}"/>
    <cellStyle name="Calculation 2 3 2 3 3 4" xfId="6337" xr:uid="{9EC45D36-3B0E-4127-86D3-0C9DCD33AB0D}"/>
    <cellStyle name="Calculation 2 3 2 3 3 5" xfId="8498" xr:uid="{00E3D883-F18B-4985-89E3-0C16EA2A9F73}"/>
    <cellStyle name="Calculation 2 3 2 3 3 6" xfId="5785" xr:uid="{077E386C-BCD5-410D-80CD-F10543955E8C}"/>
    <cellStyle name="Calculation 2 3 2 3 3 7" xfId="7903" xr:uid="{15F2BF6F-1467-4759-A275-4E16701F6A35}"/>
    <cellStyle name="Calculation 2 3 2 3 3 8" xfId="6474" xr:uid="{F9198AB6-5575-400D-8BA7-1F0DE3F00277}"/>
    <cellStyle name="Calculation 2 3 2 3 3 9" xfId="8444" xr:uid="{9E788E73-FF4B-4ECA-B5CD-374A2D48A1E6}"/>
    <cellStyle name="Calculation 2 3 2 3 4" xfId="3885" xr:uid="{5CE0C8AE-0558-4DFF-AFE9-3CE11E462621}"/>
    <cellStyle name="Calculation 2 3 2 3 4 10" xfId="20902" xr:uid="{84BDFBC2-232B-44F2-BF59-6092CE4B0A55}"/>
    <cellStyle name="Calculation 2 3 2 3 4 11" xfId="22428" xr:uid="{D213B411-90A4-42B8-8428-C1032B7834D7}"/>
    <cellStyle name="Calculation 2 3 2 3 4 2" xfId="4559" xr:uid="{83BA87EC-2F70-4A10-9F62-E94A2ACDAF7F}"/>
    <cellStyle name="Calculation 2 3 2 3 4 2 10" xfId="22959" xr:uid="{E5E483CC-9C8A-44D2-9C30-CBD9A6885B09}"/>
    <cellStyle name="Calculation 2 3 2 3 4 2 2" xfId="9508" xr:uid="{F53C1BC3-0BC1-4F47-AC77-5C3AE45864D8}"/>
    <cellStyle name="Calculation 2 3 2 3 4 2 3" xfId="11343" xr:uid="{C1986DD5-29A5-4209-93AA-10E30D8BE4C4}"/>
    <cellStyle name="Calculation 2 3 2 3 4 2 4" xfId="13150" xr:uid="{1E403449-4E04-4C1A-88CD-2CBA235CF3F9}"/>
    <cellStyle name="Calculation 2 3 2 3 4 2 5" xfId="14911" xr:uid="{6A4AC4C8-22F8-48CA-A296-AE0D0FA1B894}"/>
    <cellStyle name="Calculation 2 3 2 3 4 2 6" xfId="16621" xr:uid="{453039DD-AADF-458D-81B1-639BB77F5819}"/>
    <cellStyle name="Calculation 2 3 2 3 4 2 7" xfId="18285" xr:uid="{F6B5B871-135E-49BC-BDE6-B40CF0CDAA3B}"/>
    <cellStyle name="Calculation 2 3 2 3 4 2 8" xfId="19881" xr:uid="{2E07E6E5-4DC3-4090-BB6D-6369A8FDF350}"/>
    <cellStyle name="Calculation 2 3 2 3 4 2 9" xfId="21433" xr:uid="{B4A5433C-B787-4AD3-ACC3-4BEAADD6902B}"/>
    <cellStyle name="Calculation 2 3 2 3 4 3" xfId="8876" xr:uid="{5C047818-F60D-496A-BC84-C7A020DB2B6A}"/>
    <cellStyle name="Calculation 2 3 2 3 4 4" xfId="10733" xr:uid="{7836C461-6A54-4A3E-9FAB-EDF02A769BFA}"/>
    <cellStyle name="Calculation 2 3 2 3 4 5" xfId="12544" xr:uid="{526CBC1C-231E-47EE-9DB2-DDA0668BC89B}"/>
    <cellStyle name="Calculation 2 3 2 3 4 6" xfId="14315" xr:uid="{D3BEDE67-3343-4C2E-879A-5D71688EA7C1}"/>
    <cellStyle name="Calculation 2 3 2 3 4 7" xfId="16044" xr:uid="{A8580262-B8BD-43C3-907B-2EBD7772C1C0}"/>
    <cellStyle name="Calculation 2 3 2 3 4 8" xfId="17722" xr:uid="{214554F4-AF70-40F5-A746-543AC17C17B3}"/>
    <cellStyle name="Calculation 2 3 2 3 4 9" xfId="19329" xr:uid="{9AF908B0-EC51-41F0-B105-476698A0E0AC}"/>
    <cellStyle name="Calculation 2 3 2 3 5" xfId="5134" xr:uid="{7C6E2FC3-6F90-4705-92E5-FEDAAB04B419}"/>
    <cellStyle name="Calculation 2 3 2 3 5 10" xfId="23532" xr:uid="{3496B81F-AB99-45AA-9467-47C635AE0C7E}"/>
    <cellStyle name="Calculation 2 3 2 3 5 2" xfId="10082" xr:uid="{86A6B17B-B902-4502-905D-2352F13C2DA0}"/>
    <cellStyle name="Calculation 2 3 2 3 5 3" xfId="11916" xr:uid="{803326D9-1AED-474D-9509-5385DD377EDD}"/>
    <cellStyle name="Calculation 2 3 2 3 5 4" xfId="13723" xr:uid="{F814E4C3-FD3F-4F22-BCBE-431F9D688882}"/>
    <cellStyle name="Calculation 2 3 2 3 5 5" xfId="15484" xr:uid="{CC0EA770-A3AE-490A-A505-927F71807A42}"/>
    <cellStyle name="Calculation 2 3 2 3 5 6" xfId="17194" xr:uid="{CE51ED2A-F62F-4C0F-A2E5-BB8022C0E8C3}"/>
    <cellStyle name="Calculation 2 3 2 3 5 7" xfId="18858" xr:uid="{A7A58C9B-0380-4644-A607-9B2FA097FA36}"/>
    <cellStyle name="Calculation 2 3 2 3 5 8" xfId="20454" xr:uid="{BA99DAF7-75C3-4F45-B550-13213B399652}"/>
    <cellStyle name="Calculation 2 3 2 3 5 9" xfId="22006" xr:uid="{54C4AFA4-7611-46F3-9ADB-E3B49FEB127F}"/>
    <cellStyle name="Calculation 2 3 2 3 6" xfId="6334" xr:uid="{3F7FA14C-83E2-4867-A771-7722D0DDF088}"/>
    <cellStyle name="Calculation 2 3 2 3 7" xfId="8500" xr:uid="{0E2EE5CB-7419-45BB-8024-EFF2DFD1594A}"/>
    <cellStyle name="Calculation 2 3 2 3 8" xfId="5783" xr:uid="{930B8931-2A1C-4829-AA94-31EB4E4ECA30}"/>
    <cellStyle name="Calculation 2 3 2 3 9" xfId="7905" xr:uid="{EE553A11-6B57-46B0-BD89-C23B478806D1}"/>
    <cellStyle name="Calculation 2 3 2 4" xfId="895" xr:uid="{32E3300A-A42F-4344-963D-FE3CBC36F02F}"/>
    <cellStyle name="Calculation 2 3 2 4 10" xfId="6099" xr:uid="{EC9B89AE-FE4F-4858-8DFB-287648742AE3}"/>
    <cellStyle name="Calculation 2 3 2 4 11" xfId="6594" xr:uid="{8358E503-E069-46D1-9F86-5DEDCDE629AA}"/>
    <cellStyle name="Calculation 2 3 2 4 12" xfId="16490" xr:uid="{FE99D410-4CE9-4D66-82B5-8B118528765E}"/>
    <cellStyle name="Calculation 2 3 2 4 13" xfId="17589" xr:uid="{5FA0EBB1-412A-47C8-8987-E8FA69B0B569}"/>
    <cellStyle name="Calculation 2 3 2 4 2" xfId="896" xr:uid="{CF67C664-426A-4D87-85AD-3FA217B73CF5}"/>
    <cellStyle name="Calculation 2 3 2 4 2 10" xfId="14193" xr:uid="{4BFFA500-FE6C-454F-9BE2-8BCE56680215}"/>
    <cellStyle name="Calculation 2 3 2 4 2 11" xfId="15612" xr:uid="{E21F4C40-9A26-4285-9D46-6786418DFB98}"/>
    <cellStyle name="Calculation 2 3 2 4 2 12" xfId="20614" xr:uid="{D7FBD6CA-8ACC-4028-A7C9-0F049FDF069F}"/>
    <cellStyle name="Calculation 2 3 2 4 2 2" xfId="3890" xr:uid="{84483E82-3F2D-45DA-9A47-99ACF1CDA497}"/>
    <cellStyle name="Calculation 2 3 2 4 2 2 10" xfId="20907" xr:uid="{DA2BA3FF-39BF-4F4B-B59D-37B84E206C88}"/>
    <cellStyle name="Calculation 2 3 2 4 2 2 11" xfId="22433" xr:uid="{083D77E3-E520-48B0-B371-321785E52A34}"/>
    <cellStyle name="Calculation 2 3 2 4 2 2 2" xfId="5200" xr:uid="{0A2B5ED4-EB60-4C00-8EB2-5089A0ECBBF3}"/>
    <cellStyle name="Calculation 2 3 2 4 2 2 2 10" xfId="23597" xr:uid="{79E735FC-4E5F-470A-8892-3F83643096B9}"/>
    <cellStyle name="Calculation 2 3 2 4 2 2 2 2" xfId="10148" xr:uid="{BF634383-92F1-4066-9D2D-0AC4BFD41181}"/>
    <cellStyle name="Calculation 2 3 2 4 2 2 2 3" xfId="11982" xr:uid="{7502A66B-700B-449A-9154-7E758794EA7C}"/>
    <cellStyle name="Calculation 2 3 2 4 2 2 2 4" xfId="13789" xr:uid="{2059A314-76EB-4BB2-B24B-98836B2159B9}"/>
    <cellStyle name="Calculation 2 3 2 4 2 2 2 5" xfId="15549" xr:uid="{012F35AA-46CB-49FA-8F18-0C7CAC4F869E}"/>
    <cellStyle name="Calculation 2 3 2 4 2 2 2 6" xfId="17259" xr:uid="{BAA477B1-DCD6-4412-9D1E-995F079A23B3}"/>
    <cellStyle name="Calculation 2 3 2 4 2 2 2 7" xfId="18923" xr:uid="{65B80622-4F14-4125-A17E-DBB47AC28C45}"/>
    <cellStyle name="Calculation 2 3 2 4 2 2 2 8" xfId="20519" xr:uid="{E5167F82-456E-478D-8C84-06BD4CE3D881}"/>
    <cellStyle name="Calculation 2 3 2 4 2 2 2 9" xfId="22071" xr:uid="{0E4B11F5-3756-45BA-B0EC-D205F8F363C5}"/>
    <cellStyle name="Calculation 2 3 2 4 2 2 3" xfId="8881" xr:uid="{0455E4F9-64AE-42E9-809E-58D248D25C9C}"/>
    <cellStyle name="Calculation 2 3 2 4 2 2 4" xfId="10738" xr:uid="{C5E8D609-FC06-482A-B025-ABF3C65B9A71}"/>
    <cellStyle name="Calculation 2 3 2 4 2 2 5" xfId="12549" xr:uid="{67BD75B5-EA4F-42B2-B414-6C11EB9201FF}"/>
    <cellStyle name="Calculation 2 3 2 4 2 2 6" xfId="14320" xr:uid="{6855D5F9-CEDB-45BB-B6C5-D19669734F8E}"/>
    <cellStyle name="Calculation 2 3 2 4 2 2 7" xfId="16049" xr:uid="{B6AEB7D6-53EF-4151-A76A-8965311C0572}"/>
    <cellStyle name="Calculation 2 3 2 4 2 2 8" xfId="17727" xr:uid="{A89A4AC6-3B77-4F48-99EE-6203972D5728}"/>
    <cellStyle name="Calculation 2 3 2 4 2 2 9" xfId="19334" xr:uid="{6F880017-8EE1-470A-BC5B-387953B36E96}"/>
    <cellStyle name="Calculation 2 3 2 4 2 3" xfId="5133" xr:uid="{36C89B94-6B45-4653-AC18-A2E205CAA104}"/>
    <cellStyle name="Calculation 2 3 2 4 2 3 10" xfId="23531" xr:uid="{D66CC4FC-2FDE-4A49-B5E3-69BC6C4A74F9}"/>
    <cellStyle name="Calculation 2 3 2 4 2 3 2" xfId="10081" xr:uid="{7A222519-0036-4A53-8F22-502C96D85542}"/>
    <cellStyle name="Calculation 2 3 2 4 2 3 3" xfId="11915" xr:uid="{54A931AE-E4A7-434F-9297-B8ED8C95CF7E}"/>
    <cellStyle name="Calculation 2 3 2 4 2 3 4" xfId="13722" xr:uid="{D55D6D92-A7FA-49DA-B4D8-889BA3C4F64E}"/>
    <cellStyle name="Calculation 2 3 2 4 2 3 5" xfId="15483" xr:uid="{709EFEEB-6744-4629-BB07-56C932F04290}"/>
    <cellStyle name="Calculation 2 3 2 4 2 3 6" xfId="17193" xr:uid="{53496973-6E4A-42D2-86D1-A8FB32B1C3BC}"/>
    <cellStyle name="Calculation 2 3 2 4 2 3 7" xfId="18857" xr:uid="{1D7BBD4B-BA81-4C2F-B9F4-C646BA5E6A0A}"/>
    <cellStyle name="Calculation 2 3 2 4 2 3 8" xfId="20453" xr:uid="{552BA0D6-8B36-44D0-9A6A-7DD04571856D}"/>
    <cellStyle name="Calculation 2 3 2 4 2 3 9" xfId="22005" xr:uid="{8B6B3152-4BFE-4C13-AE6A-C6CD847878F6}"/>
    <cellStyle name="Calculation 2 3 2 4 2 4" xfId="6339" xr:uid="{51EA30FE-CCF9-4DF3-BBEB-5C1382D937EB}"/>
    <cellStyle name="Calculation 2 3 2 4 2 5" xfId="7595" xr:uid="{5EA45074-DA75-4D82-BDD8-32616C24851D}"/>
    <cellStyle name="Calculation 2 3 2 4 2 6" xfId="10210" xr:uid="{37BC5113-5ED7-4361-A377-512A106C7437}"/>
    <cellStyle name="Calculation 2 3 2 4 2 7" xfId="12043" xr:uid="{6F797897-0DF8-4BC0-AA40-FEBA405AF6A3}"/>
    <cellStyle name="Calculation 2 3 2 4 2 8" xfId="13850" xr:uid="{EF46FEE5-69EF-44B1-BFDA-5058CCE6204E}"/>
    <cellStyle name="Calculation 2 3 2 4 2 9" xfId="15606" xr:uid="{08B5AF57-EA7F-40EB-AB45-3E20F3C30BBB}"/>
    <cellStyle name="Calculation 2 3 2 4 3" xfId="3889" xr:uid="{B6376174-3F93-4D3E-94EE-192673AA0821}"/>
    <cellStyle name="Calculation 2 3 2 4 3 10" xfId="20906" xr:uid="{7D16A85D-2B55-477F-AEAA-AD59F9FBE2C7}"/>
    <cellStyle name="Calculation 2 3 2 4 3 11" xfId="22432" xr:uid="{3FC38554-1E8D-4BDB-99B1-C4EF6FF16C67}"/>
    <cellStyle name="Calculation 2 3 2 4 3 2" xfId="5171" xr:uid="{D646456E-8B08-4642-BC78-A872D5E0CD10}"/>
    <cellStyle name="Calculation 2 3 2 4 3 2 10" xfId="23569" xr:uid="{42F229B6-7C61-415D-A417-5FF018B8F63C}"/>
    <cellStyle name="Calculation 2 3 2 4 3 2 2" xfId="10119" xr:uid="{CC7C3F0E-7D49-4F62-A062-58A59C15427A}"/>
    <cellStyle name="Calculation 2 3 2 4 3 2 3" xfId="11953" xr:uid="{012910AF-AF27-47B5-9663-2D6C92E05B9A}"/>
    <cellStyle name="Calculation 2 3 2 4 3 2 4" xfId="13760" xr:uid="{C67D42CD-AE6E-4B0C-AEED-538BFC628E73}"/>
    <cellStyle name="Calculation 2 3 2 4 3 2 5" xfId="15521" xr:uid="{7FFE966B-54EE-4D10-A9B2-BAB151D9F642}"/>
    <cellStyle name="Calculation 2 3 2 4 3 2 6" xfId="17231" xr:uid="{1B2431CB-EF21-46C2-890F-1FF6FD863E66}"/>
    <cellStyle name="Calculation 2 3 2 4 3 2 7" xfId="18895" xr:uid="{D13238D2-7D1B-421D-863E-32BDE7D32B08}"/>
    <cellStyle name="Calculation 2 3 2 4 3 2 8" xfId="20491" xr:uid="{51AB73B1-DDB5-4238-A2BA-D3D531ADCFAB}"/>
    <cellStyle name="Calculation 2 3 2 4 3 2 9" xfId="22043" xr:uid="{077701B0-513E-4497-9F29-4C38F15F3E6C}"/>
    <cellStyle name="Calculation 2 3 2 4 3 3" xfId="8880" xr:uid="{49CF64AC-5C2E-464A-B90E-2174BCAB07DF}"/>
    <cellStyle name="Calculation 2 3 2 4 3 4" xfId="10737" xr:uid="{A9F19C2C-0664-49AA-948C-D595C3FA4936}"/>
    <cellStyle name="Calculation 2 3 2 4 3 5" xfId="12548" xr:uid="{BCADC682-B186-43CD-A851-956D70FB9014}"/>
    <cellStyle name="Calculation 2 3 2 4 3 6" xfId="14319" xr:uid="{500EB657-EFF8-4261-AC43-E3BB371BF9D6}"/>
    <cellStyle name="Calculation 2 3 2 4 3 7" xfId="16048" xr:uid="{8071B5F4-CA04-4AEB-844B-CBB58CEDE3F8}"/>
    <cellStyle name="Calculation 2 3 2 4 3 8" xfId="17726" xr:uid="{202DF315-A49B-4D8B-A139-9256B4F55A5D}"/>
    <cellStyle name="Calculation 2 3 2 4 3 9" xfId="19333" xr:uid="{2D85209A-4B66-4962-B377-D43C89B31647}"/>
    <cellStyle name="Calculation 2 3 2 4 4" xfId="4898" xr:uid="{CB776DA6-EAB2-4439-95F4-EEE98EC8514E}"/>
    <cellStyle name="Calculation 2 3 2 4 4 10" xfId="23297" xr:uid="{C2EA6CB9-3FFA-4EFB-B49D-4B9DB6DF30EE}"/>
    <cellStyle name="Calculation 2 3 2 4 4 2" xfId="9846" xr:uid="{4A9903A3-7202-4502-85E0-26F44DBC625C}"/>
    <cellStyle name="Calculation 2 3 2 4 4 3" xfId="11681" xr:uid="{D361C4AB-F918-4952-B26F-619043FAE65C}"/>
    <cellStyle name="Calculation 2 3 2 4 4 4" xfId="13488" xr:uid="{E5AAFCFB-C82F-47CB-B169-2FBE6509C2EA}"/>
    <cellStyle name="Calculation 2 3 2 4 4 5" xfId="15249" xr:uid="{4F5A5D87-40F3-4B66-B1D6-D8EB05E6BFF6}"/>
    <cellStyle name="Calculation 2 3 2 4 4 6" xfId="16959" xr:uid="{96720336-BB10-4B7D-A55F-D2CC09C2CCD1}"/>
    <cellStyle name="Calculation 2 3 2 4 4 7" xfId="18623" xr:uid="{04A43EE6-709C-466C-BA93-6ED6CCAFC107}"/>
    <cellStyle name="Calculation 2 3 2 4 4 8" xfId="20219" xr:uid="{327AB478-895A-438E-93B1-FF0B77B84681}"/>
    <cellStyle name="Calculation 2 3 2 4 4 9" xfId="21771" xr:uid="{25D8DEDA-6CB1-49FD-B800-212F9C9D8964}"/>
    <cellStyle name="Calculation 2 3 2 4 5" xfId="6338" xr:uid="{AB90848B-77D8-4CCE-8DAE-6F23FE3B2AF2}"/>
    <cellStyle name="Calculation 2 3 2 4 6" xfId="8499" xr:uid="{4C062A6E-56DE-4EE2-B483-0F55B084A2B5}"/>
    <cellStyle name="Calculation 2 3 2 4 7" xfId="5784" xr:uid="{E18185C6-664F-4F16-BDBD-8183615BAE34}"/>
    <cellStyle name="Calculation 2 3 2 4 8" xfId="7904" xr:uid="{34688921-DBA5-4063-B4F2-08B8DEB7A76D}"/>
    <cellStyle name="Calculation 2 3 2 4 9" xfId="8123" xr:uid="{1C9657DE-7C1D-46E4-AE59-7A378724F66B}"/>
    <cellStyle name="Calculation 2 3 2 5" xfId="3871" xr:uid="{24481715-58FC-4E5F-B295-4959C4F80571}"/>
    <cellStyle name="Calculation 2 3 2 5 10" xfId="20888" xr:uid="{1E81F5A8-4616-4C91-BBB7-0114C0BFC69F}"/>
    <cellStyle name="Calculation 2 3 2 5 11" xfId="22414" xr:uid="{E1D416BA-42E9-40BF-9D7C-65AC683A13FE}"/>
    <cellStyle name="Calculation 2 3 2 5 2" xfId="4572" xr:uid="{F2E67FA7-DCD9-4FE9-B783-6E11441C5853}"/>
    <cellStyle name="Calculation 2 3 2 5 2 10" xfId="22972" xr:uid="{A8D79312-35F4-4786-837E-EE185252D882}"/>
    <cellStyle name="Calculation 2 3 2 5 2 2" xfId="9521" xr:uid="{3DD3BF28-18CF-4EB5-95D9-AF99E102D430}"/>
    <cellStyle name="Calculation 2 3 2 5 2 3" xfId="11356" xr:uid="{6470DCDE-6F23-4F8E-9E20-D7234D526A4E}"/>
    <cellStyle name="Calculation 2 3 2 5 2 4" xfId="13163" xr:uid="{29C36BA2-65AE-401D-8917-53641BCDF82B}"/>
    <cellStyle name="Calculation 2 3 2 5 2 5" xfId="14924" xr:uid="{A16CA657-40F7-452D-9379-4B5080F6E215}"/>
    <cellStyle name="Calculation 2 3 2 5 2 6" xfId="16634" xr:uid="{463F01F8-DD13-4256-9549-42DB194C16A2}"/>
    <cellStyle name="Calculation 2 3 2 5 2 7" xfId="18298" xr:uid="{B93D2566-8A28-4DB4-B8CC-CADF6F5950C9}"/>
    <cellStyle name="Calculation 2 3 2 5 2 8" xfId="19894" xr:uid="{5410D8B5-3B9E-4D0E-9C28-C0F6AA920F88}"/>
    <cellStyle name="Calculation 2 3 2 5 2 9" xfId="21446" xr:uid="{5DA02CF5-E398-4A68-8B43-F2F1F4C28143}"/>
    <cellStyle name="Calculation 2 3 2 5 3" xfId="8862" xr:uid="{75040550-5C81-489C-9CFF-865363983A88}"/>
    <cellStyle name="Calculation 2 3 2 5 4" xfId="10719" xr:uid="{D8C468B3-DAE4-43AA-A0B1-FDE8DCDDBB39}"/>
    <cellStyle name="Calculation 2 3 2 5 5" xfId="12530" xr:uid="{598B8F8C-86FA-4588-8C86-C2DA304D792E}"/>
    <cellStyle name="Calculation 2 3 2 5 6" xfId="14301" xr:uid="{864FE40E-641B-490D-86F2-CA7022C082CC}"/>
    <cellStyle name="Calculation 2 3 2 5 7" xfId="16030" xr:uid="{97EB20D0-E8D2-48AF-9270-02A9D9D40775}"/>
    <cellStyle name="Calculation 2 3 2 5 8" xfId="17708" xr:uid="{02E08F40-B56C-4ADC-9826-334B8A91C2DD}"/>
    <cellStyle name="Calculation 2 3 2 5 9" xfId="19315" xr:uid="{165003E1-5811-48C2-9B66-BB8FBA1B0CB4}"/>
    <cellStyle name="Calculation 2 3 2 6" xfId="5141" xr:uid="{A9652EFA-8284-496A-BD9B-DB60AF0FF076}"/>
    <cellStyle name="Calculation 2 3 2 6 10" xfId="23539" xr:uid="{4CF7FB7D-F34B-4D11-9600-0C9734BB6400}"/>
    <cellStyle name="Calculation 2 3 2 6 2" xfId="10089" xr:uid="{35CB8846-846F-4295-939B-931175228BB1}"/>
    <cellStyle name="Calculation 2 3 2 6 3" xfId="11923" xr:uid="{74E8BBFC-85A4-4060-AD1B-537FD42626B2}"/>
    <cellStyle name="Calculation 2 3 2 6 4" xfId="13730" xr:uid="{B4C5ED15-7032-479A-9EBB-CE9EF7FC74EC}"/>
    <cellStyle name="Calculation 2 3 2 6 5" xfId="15491" xr:uid="{2F1D65D9-35D2-4138-88E6-2E85E390892F}"/>
    <cellStyle name="Calculation 2 3 2 6 6" xfId="17201" xr:uid="{1C351547-023B-4B0E-9193-03D5CD05145B}"/>
    <cellStyle name="Calculation 2 3 2 6 7" xfId="18865" xr:uid="{8DB11965-994B-49B9-8C94-6065AE870E4A}"/>
    <cellStyle name="Calculation 2 3 2 6 8" xfId="20461" xr:uid="{A0977226-DC99-4060-B7F6-BAAED38D6BA9}"/>
    <cellStyle name="Calculation 2 3 2 6 9" xfId="22013" xr:uid="{A7C9D3E3-86B7-43D1-A2BA-7B1814804173}"/>
    <cellStyle name="Calculation 2 3 2 7" xfId="6320" xr:uid="{B9F86504-E940-4EAF-823F-0808A5F841CD}"/>
    <cellStyle name="Calculation 2 3 2 8" xfId="7606" xr:uid="{88BBA71D-58C8-423F-86E8-01A66A9DF768}"/>
    <cellStyle name="Calculation 2 3 2 9" xfId="9043" xr:uid="{8EAC0420-9C89-4709-9CF8-9F45A9430135}"/>
    <cellStyle name="Calculation 2 3 3" xfId="897" xr:uid="{45CBE3D8-7628-41A8-AB87-55EC2EC6F3C7}"/>
    <cellStyle name="Calculation 2 3 3 10" xfId="10612" xr:uid="{3E964EA3-D329-47F9-8C75-162FFEED12FF}"/>
    <cellStyle name="Calculation 2 3 3 11" xfId="12428" xr:uid="{476A6E9F-C76E-449C-AEC3-A5B17DCB37DC}"/>
    <cellStyle name="Calculation 2 3 3 12" xfId="14207" xr:uid="{06794262-F31A-4DB0-B35E-68B824C72DF5}"/>
    <cellStyle name="Calculation 2 3 3 13" xfId="14190" xr:uid="{34438010-F4D9-4B4A-8059-525E5CC9F222}"/>
    <cellStyle name="Calculation 2 3 3 14" xfId="13912" xr:uid="{8CC613A9-EC69-45A1-AB5B-97C1AAF51232}"/>
    <cellStyle name="Calculation 2 3 3 15" xfId="19233" xr:uid="{47C93232-BCD5-40FB-ADD9-25A681511643}"/>
    <cellStyle name="Calculation 2 3 3 2" xfId="898" xr:uid="{3F53AD40-98C2-4858-872A-0F4E58479FA0}"/>
    <cellStyle name="Calculation 2 3 3 2 10" xfId="9370" xr:uid="{7EEF89C4-DCD4-4678-AFAB-79C22A94E4F9}"/>
    <cellStyle name="Calculation 2 3 3 2 11" xfId="11209" xr:uid="{963AB5DC-87BA-42BF-A5A5-27C54F03734B}"/>
    <cellStyle name="Calculation 2 3 3 2 12" xfId="13017" xr:uid="{E13FE088-21D7-407B-805C-C540C912DE37}"/>
    <cellStyle name="Calculation 2 3 3 2 13" xfId="14779" xr:uid="{598C04BC-B9F7-450C-9000-972E6A033E93}"/>
    <cellStyle name="Calculation 2 3 3 2 14" xfId="12159" xr:uid="{CEB12C1A-28EF-499A-B6B3-321C0EF8C9B5}"/>
    <cellStyle name="Calculation 2 3 3 2 15" xfId="18140" xr:uid="{C44455A0-B232-4706-8A09-02E8C6D112CD}"/>
    <cellStyle name="Calculation 2 3 3 2 16" xfId="19755" xr:uid="{25DC4934-1DAA-48C5-A9CB-84D2F9A51266}"/>
    <cellStyle name="Calculation 2 3 3 2 2" xfId="899" xr:uid="{6A97F75D-64B4-419C-BF4D-722C29281110}"/>
    <cellStyle name="Calculation 2 3 3 2 2 10" xfId="13993" xr:uid="{C9F3B426-7F10-46B8-AB56-0844C75A4129}"/>
    <cellStyle name="Calculation 2 3 3 2 2 11" xfId="15737" xr:uid="{E7B97347-7BDB-46A2-9F71-4D6C0FCA6E78}"/>
    <cellStyle name="Calculation 2 3 3 2 2 12" xfId="14186" xr:uid="{C9E2010F-BD62-4724-823D-C33D364E8F49}"/>
    <cellStyle name="Calculation 2 3 3 2 2 13" xfId="10638" xr:uid="{10939817-BCC4-4D9A-A812-067400CFC345}"/>
    <cellStyle name="Calculation 2 3 3 2 2 14" xfId="20651" xr:uid="{BC48ABC5-C2C7-4337-B075-51DAFAD12C6E}"/>
    <cellStyle name="Calculation 2 3 3 2 2 2" xfId="900" xr:uid="{61E3E611-A1D5-4DFF-98EE-5F1B8FDE7591}"/>
    <cellStyle name="Calculation 2 3 3 2 2 2 10" xfId="15610" xr:uid="{E8516B81-5DA4-4AA5-9B29-58413C4390F7}"/>
    <cellStyle name="Calculation 2 3 3 2 2 2 11" xfId="5831" xr:uid="{EDEF8EA3-2CC7-47B7-9B87-94C1A125C70B}"/>
    <cellStyle name="Calculation 2 3 3 2 2 2 12" xfId="19060" xr:uid="{C3FE31BA-7FFC-445A-84CB-534B7DD45B12}"/>
    <cellStyle name="Calculation 2 3 3 2 2 2 13" xfId="20568" xr:uid="{00B9B50B-DE55-43F5-BD20-28098224DA30}"/>
    <cellStyle name="Calculation 2 3 3 2 2 2 2" xfId="901" xr:uid="{ED30263C-15D7-4397-A02C-BFA530187F92}"/>
    <cellStyle name="Calculation 2 3 3 2 2 2 2 10" xfId="8771" xr:uid="{FC659FAC-92B9-43FC-9178-870DC87483F5}"/>
    <cellStyle name="Calculation 2 3 3 2 2 2 2 11" xfId="17869" xr:uid="{1C1A8F6C-817B-497A-8F88-9DD680304D91}"/>
    <cellStyle name="Calculation 2 3 3 2 2 2 2 12" xfId="7929" xr:uid="{786CFA0D-712C-44F8-8EBF-DEBEDEFADA72}"/>
    <cellStyle name="Calculation 2 3 3 2 2 2 2 2" xfId="3895" xr:uid="{1B003800-2BC8-43DC-92FA-745924799057}"/>
    <cellStyle name="Calculation 2 3 3 2 2 2 2 2 10" xfId="20912" xr:uid="{796A1223-AEC0-4D70-8C59-135FBB81FC0C}"/>
    <cellStyle name="Calculation 2 3 3 2 2 2 2 2 11" xfId="22438" xr:uid="{D5ECDD97-62B9-49C6-88DB-9C914526CC69}"/>
    <cellStyle name="Calculation 2 3 3 2 2 2 2 2 2" xfId="4555" xr:uid="{E5DC4BE5-0D61-49C4-BB67-77FCD4E23F96}"/>
    <cellStyle name="Calculation 2 3 3 2 2 2 2 2 2 10" xfId="22955" xr:uid="{EBF70AE5-0DBB-4107-9B76-ECF79FAA2F5B}"/>
    <cellStyle name="Calculation 2 3 3 2 2 2 2 2 2 2" xfId="9504" xr:uid="{E3628039-1CBB-4871-AF56-5FD47C835668}"/>
    <cellStyle name="Calculation 2 3 3 2 2 2 2 2 2 3" xfId="11339" xr:uid="{A8B331BF-1999-453E-AE7B-BDC51695E861}"/>
    <cellStyle name="Calculation 2 3 3 2 2 2 2 2 2 4" xfId="13146" xr:uid="{F99EA13F-334F-4629-A597-EDC0B0CD2980}"/>
    <cellStyle name="Calculation 2 3 3 2 2 2 2 2 2 5" xfId="14907" xr:uid="{7C4103CA-CD9F-4E5F-9851-8F49EEA88211}"/>
    <cellStyle name="Calculation 2 3 3 2 2 2 2 2 2 6" xfId="16617" xr:uid="{376FDBB2-8BDD-42E6-B366-690D9588B2B2}"/>
    <cellStyle name="Calculation 2 3 3 2 2 2 2 2 2 7" xfId="18281" xr:uid="{A879D195-186A-4B1B-867F-C6352E1B581B}"/>
    <cellStyle name="Calculation 2 3 3 2 2 2 2 2 2 8" xfId="19877" xr:uid="{94F136A4-3595-4BD4-96EA-38ABC0794214}"/>
    <cellStyle name="Calculation 2 3 3 2 2 2 2 2 2 9" xfId="21429" xr:uid="{1F367801-408A-4A2F-AB3E-ED4223347E5E}"/>
    <cellStyle name="Calculation 2 3 3 2 2 2 2 2 3" xfId="8886" xr:uid="{C20878CB-36B0-4958-8603-2E98E257E148}"/>
    <cellStyle name="Calculation 2 3 3 2 2 2 2 2 4" xfId="10743" xr:uid="{7D545815-578B-479A-9405-71411B48845B}"/>
    <cellStyle name="Calculation 2 3 3 2 2 2 2 2 5" xfId="12554" xr:uid="{A026DDC0-77FD-44F6-9EFB-33203E868B5F}"/>
    <cellStyle name="Calculation 2 3 3 2 2 2 2 2 6" xfId="14325" xr:uid="{570425F2-FAD6-4A22-A8B4-786408463A86}"/>
    <cellStyle name="Calculation 2 3 3 2 2 2 2 2 7" xfId="16054" xr:uid="{747FE8ED-493D-4B14-A1A2-EC00F0E5194C}"/>
    <cellStyle name="Calculation 2 3 3 2 2 2 2 2 8" xfId="17732" xr:uid="{E5564334-BDB8-45BD-99EC-4407EB459379}"/>
    <cellStyle name="Calculation 2 3 3 2 2 2 2 2 9" xfId="19339" xr:uid="{C7CA336B-F107-4686-97AB-0497BB157754}"/>
    <cellStyle name="Calculation 2 3 3 2 2 2 2 3" xfId="5130" xr:uid="{421F2968-6FD7-4EF5-BC03-C9349E19D13D}"/>
    <cellStyle name="Calculation 2 3 3 2 2 2 2 3 10" xfId="23528" xr:uid="{D3EA9D6E-D381-4C9F-8275-2DD89756857A}"/>
    <cellStyle name="Calculation 2 3 3 2 2 2 2 3 2" xfId="10078" xr:uid="{A4332EC4-9C67-41DE-B97C-69895BD282C5}"/>
    <cellStyle name="Calculation 2 3 3 2 2 2 2 3 3" xfId="11912" xr:uid="{3235A376-FB1C-46C9-8001-D70D9AA3C1B8}"/>
    <cellStyle name="Calculation 2 3 3 2 2 2 2 3 4" xfId="13719" xr:uid="{A7FE2978-9D37-4170-B866-5372275BAAE0}"/>
    <cellStyle name="Calculation 2 3 3 2 2 2 2 3 5" xfId="15480" xr:uid="{9D99336E-E7A6-4734-A37C-0C228A9FECBC}"/>
    <cellStyle name="Calculation 2 3 3 2 2 2 2 3 6" xfId="17190" xr:uid="{A7B63675-EB69-4881-AA84-31AC286F6342}"/>
    <cellStyle name="Calculation 2 3 3 2 2 2 2 3 7" xfId="18854" xr:uid="{F52C268A-A7E4-4D9F-8B3A-4BC804959011}"/>
    <cellStyle name="Calculation 2 3 3 2 2 2 2 3 8" xfId="20450" xr:uid="{1DF769E0-051B-45D3-B444-3BF9C8369835}"/>
    <cellStyle name="Calculation 2 3 3 2 2 2 2 3 9" xfId="22002" xr:uid="{F9D413BE-BD49-4F6F-8887-3327EC53C6B1}"/>
    <cellStyle name="Calculation 2 3 3 2 2 2 2 4" xfId="6344" xr:uid="{121B33D2-7D78-440A-B2A9-272B34AD46EF}"/>
    <cellStyle name="Calculation 2 3 3 2 2 2 2 5" xfId="8497" xr:uid="{F1FD12CD-246A-43E2-A348-3ED265B9DFF1}"/>
    <cellStyle name="Calculation 2 3 3 2 2 2 2 6" xfId="5781" xr:uid="{95D7892D-DC29-436A-B5E3-6F815918E400}"/>
    <cellStyle name="Calculation 2 3 3 2 2 2 2 7" xfId="7907" xr:uid="{CD93ED56-E4C1-4C58-892A-2010E4F93525}"/>
    <cellStyle name="Calculation 2 3 3 2 2 2 2 8" xfId="8120" xr:uid="{85BBC969-F387-4D94-BA9D-A4017E7FD114}"/>
    <cellStyle name="Calculation 2 3 3 2 2 2 2 9" xfId="6102" xr:uid="{9658FD63-301C-42F6-8377-B24BAD482448}"/>
    <cellStyle name="Calculation 2 3 3 2 2 2 3" xfId="3894" xr:uid="{126DC90F-C2E9-440F-9310-1C838602716B}"/>
    <cellStyle name="Calculation 2 3 3 2 2 2 3 10" xfId="20911" xr:uid="{E45BF35F-0572-4B89-99F8-591768365BC4}"/>
    <cellStyle name="Calculation 2 3 3 2 2 2 3 11" xfId="22437" xr:uid="{97CF17AD-6C55-4700-98AD-2DD803727A33}"/>
    <cellStyle name="Calculation 2 3 3 2 2 2 3 2" xfId="5010" xr:uid="{6F6ABD32-E65C-4D8C-90E8-0F146B184116}"/>
    <cellStyle name="Calculation 2 3 3 2 2 2 3 2 10" xfId="23408" xr:uid="{D6DC9579-6469-4BC4-97D0-F4A2FF6C5D5D}"/>
    <cellStyle name="Calculation 2 3 3 2 2 2 3 2 2" xfId="9958" xr:uid="{20BC8F82-B23F-4120-80CB-EAD580E820A0}"/>
    <cellStyle name="Calculation 2 3 3 2 2 2 3 2 3" xfId="11792" xr:uid="{32CF6E47-7CD2-4EFC-A425-42C4E62E0E18}"/>
    <cellStyle name="Calculation 2 3 3 2 2 2 3 2 4" xfId="13599" xr:uid="{C58EF89E-0DCF-4AE6-AA58-3350EF5474BF}"/>
    <cellStyle name="Calculation 2 3 3 2 2 2 3 2 5" xfId="15360" xr:uid="{BF6FDF92-B338-4EA7-8BE4-EB5BE7A83746}"/>
    <cellStyle name="Calculation 2 3 3 2 2 2 3 2 6" xfId="17070" xr:uid="{701F9717-51CF-401F-92FA-CB4F3B3F6BE8}"/>
    <cellStyle name="Calculation 2 3 3 2 2 2 3 2 7" xfId="18734" xr:uid="{AD7D9A25-5B16-44EE-95B5-F3010FC97CD8}"/>
    <cellStyle name="Calculation 2 3 3 2 2 2 3 2 8" xfId="20330" xr:uid="{47A46F52-2A40-4F24-AB7C-A8B76B2C81C2}"/>
    <cellStyle name="Calculation 2 3 3 2 2 2 3 2 9" xfId="21882" xr:uid="{867FEB7A-E8EF-4104-BC8F-31406E29BC86}"/>
    <cellStyle name="Calculation 2 3 3 2 2 2 3 3" xfId="8885" xr:uid="{B37C3410-4E2F-4B84-B355-DB5E52524821}"/>
    <cellStyle name="Calculation 2 3 3 2 2 2 3 4" xfId="10742" xr:uid="{BCD43414-F057-4347-B86D-6DD096EC6A03}"/>
    <cellStyle name="Calculation 2 3 3 2 2 2 3 5" xfId="12553" xr:uid="{138A4DBB-BDC2-410E-8322-3F553CE46BE6}"/>
    <cellStyle name="Calculation 2 3 3 2 2 2 3 6" xfId="14324" xr:uid="{7B906E0B-7F34-4321-85B8-01EC7E6CDDA3}"/>
    <cellStyle name="Calculation 2 3 3 2 2 2 3 7" xfId="16053" xr:uid="{EFB967AA-45AA-4903-AFA9-F5C294FBFC35}"/>
    <cellStyle name="Calculation 2 3 3 2 2 2 3 8" xfId="17731" xr:uid="{09C50B03-CED2-43B4-8D85-01E853EDDD21}"/>
    <cellStyle name="Calculation 2 3 3 2 2 2 3 9" xfId="19338" xr:uid="{544506F6-4727-49D9-901F-DF8A68355498}"/>
    <cellStyle name="Calculation 2 3 3 2 2 2 4" xfId="4895" xr:uid="{B4047E63-89F5-4BD3-B8F8-06F2F06650A0}"/>
    <cellStyle name="Calculation 2 3 3 2 2 2 4 10" xfId="23294" xr:uid="{D0AD50C7-02FD-4208-BE3C-FCAA3B029BD4}"/>
    <cellStyle name="Calculation 2 3 3 2 2 2 4 2" xfId="9843" xr:uid="{53E15B96-D8C4-4289-AD81-E0BD16A37312}"/>
    <cellStyle name="Calculation 2 3 3 2 2 2 4 3" xfId="11678" xr:uid="{2C20E70A-B933-44EC-8094-1CABE90604F3}"/>
    <cellStyle name="Calculation 2 3 3 2 2 2 4 4" xfId="13485" xr:uid="{6F7E326E-B4D9-416C-93FF-F5D9C2893748}"/>
    <cellStyle name="Calculation 2 3 3 2 2 2 4 5" xfId="15246" xr:uid="{1B13ABFD-8C31-453F-A4BB-F6FDFDE3054B}"/>
    <cellStyle name="Calculation 2 3 3 2 2 2 4 6" xfId="16956" xr:uid="{0135D6EB-240B-48E7-AAD7-F6908B0CAC28}"/>
    <cellStyle name="Calculation 2 3 3 2 2 2 4 7" xfId="18620" xr:uid="{96ED5512-6345-4D2F-BDA5-3271793803A6}"/>
    <cellStyle name="Calculation 2 3 3 2 2 2 4 8" xfId="20216" xr:uid="{AE2A9C2D-6028-4F1F-AEA9-EF0C35D4F432}"/>
    <cellStyle name="Calculation 2 3 3 2 2 2 4 9" xfId="21768" xr:uid="{FEA31828-92C5-4FE0-8548-489373BA672B}"/>
    <cellStyle name="Calculation 2 3 3 2 2 2 5" xfId="6343" xr:uid="{6762148D-5428-4F12-B10B-71A56AB29ECF}"/>
    <cellStyle name="Calculation 2 3 3 2 2 2 6" xfId="7591" xr:uid="{052E843E-56E1-4B85-BAB0-21E9072CB564}"/>
    <cellStyle name="Calculation 2 3 3 2 2 2 7" xfId="10215" xr:uid="{8A6BBCF8-7F75-46C8-ACAF-73E80E9907CE}"/>
    <cellStyle name="Calculation 2 3 3 2 2 2 8" xfId="12048" xr:uid="{88F5EB28-EE12-4EEB-B9FA-92944BA4092C}"/>
    <cellStyle name="Calculation 2 3 3 2 2 2 9" xfId="13855" xr:uid="{16909B9D-359A-48AC-B356-6384A87AC59B}"/>
    <cellStyle name="Calculation 2 3 3 2 2 3" xfId="902" xr:uid="{FD331483-35C6-461B-9D2D-9D3B0C3DBD2A}"/>
    <cellStyle name="Calculation 2 3 3 2 2 3 10" xfId="8201" xr:uid="{FC22F8F6-CABC-4DBD-B83D-43E01DE5D83C}"/>
    <cellStyle name="Calculation 2 3 3 2 2 3 11" xfId="5684" xr:uid="{665CB44C-3B3E-457C-A20D-B298D50B4B1A}"/>
    <cellStyle name="Calculation 2 3 3 2 2 3 12" xfId="19234" xr:uid="{295AF1B2-7589-45F1-89D2-29850D79B664}"/>
    <cellStyle name="Calculation 2 3 3 2 2 3 2" xfId="3896" xr:uid="{99920732-696D-4316-86A4-3D2346552093}"/>
    <cellStyle name="Calculation 2 3 3 2 2 3 2 10" xfId="20913" xr:uid="{4092CF1A-1A0F-4CAC-A6F4-4D7041626CF5}"/>
    <cellStyle name="Calculation 2 3 3 2 2 3 2 11" xfId="22439" xr:uid="{6790E9EC-1609-479F-8A70-88FC29E3324B}"/>
    <cellStyle name="Calculation 2 3 3 2 2 3 2 2" xfId="4553" xr:uid="{D74A38D7-6ADA-4AD8-BCDE-0F037E383813}"/>
    <cellStyle name="Calculation 2 3 3 2 2 3 2 2 10" xfId="22953" xr:uid="{A90CE854-5571-401A-B36D-73AFB017ED09}"/>
    <cellStyle name="Calculation 2 3 3 2 2 3 2 2 2" xfId="9502" xr:uid="{7E68C04B-8AF1-42F7-BBC6-90939CBED08C}"/>
    <cellStyle name="Calculation 2 3 3 2 2 3 2 2 3" xfId="11337" xr:uid="{110ABE6A-784C-48C6-9F26-C8AC3F4E2C2B}"/>
    <cellStyle name="Calculation 2 3 3 2 2 3 2 2 4" xfId="13144" xr:uid="{AA119F7B-5D0D-4951-92AE-8BCE637227B9}"/>
    <cellStyle name="Calculation 2 3 3 2 2 3 2 2 5" xfId="14905" xr:uid="{71E0C6AA-0BC7-4AB3-99E7-6C46CC8DA524}"/>
    <cellStyle name="Calculation 2 3 3 2 2 3 2 2 6" xfId="16615" xr:uid="{E1ED6014-D1C9-44C5-9E15-2CD85CBB145B}"/>
    <cellStyle name="Calculation 2 3 3 2 2 3 2 2 7" xfId="18279" xr:uid="{F4CF5A86-90B2-4B04-BC5C-18DECB5E0B21}"/>
    <cellStyle name="Calculation 2 3 3 2 2 3 2 2 8" xfId="19875" xr:uid="{2506413F-0A19-419D-B502-FBBBFE97248C}"/>
    <cellStyle name="Calculation 2 3 3 2 2 3 2 2 9" xfId="21427" xr:uid="{B2313316-F30C-4D73-B460-1114C577ED02}"/>
    <cellStyle name="Calculation 2 3 3 2 2 3 2 3" xfId="8887" xr:uid="{E79A35B7-B5A5-4FAF-BA48-DE2F98A1E712}"/>
    <cellStyle name="Calculation 2 3 3 2 2 3 2 4" xfId="10744" xr:uid="{8E482F26-78F7-4E0A-8DEE-26D734364EE9}"/>
    <cellStyle name="Calculation 2 3 3 2 2 3 2 5" xfId="12555" xr:uid="{BA35DB4E-C640-4A45-AB00-6DF3F75B001C}"/>
    <cellStyle name="Calculation 2 3 3 2 2 3 2 6" xfId="14326" xr:uid="{6B910D93-8797-4E02-A83B-A6FFFAAB71D6}"/>
    <cellStyle name="Calculation 2 3 3 2 2 3 2 7" xfId="16055" xr:uid="{930D0FC0-B006-4865-A563-7C6E629AE616}"/>
    <cellStyle name="Calculation 2 3 3 2 2 3 2 8" xfId="17733" xr:uid="{C304D015-4CE1-476F-BBA1-22F32A1F0F28}"/>
    <cellStyle name="Calculation 2 3 3 2 2 3 2 9" xfId="19340" xr:uid="{EC788771-5E6A-4490-A099-F08694B0474D}"/>
    <cellStyle name="Calculation 2 3 3 2 2 3 3" xfId="5131" xr:uid="{92837687-E59C-465B-8448-346ACD0A39EF}"/>
    <cellStyle name="Calculation 2 3 3 2 2 3 3 10" xfId="23529" xr:uid="{64CAEFB3-EF75-40F4-83E3-111B28CC796C}"/>
    <cellStyle name="Calculation 2 3 3 2 2 3 3 2" xfId="10079" xr:uid="{C69F372D-8B2A-4C90-A46D-A5CBB37C705E}"/>
    <cellStyle name="Calculation 2 3 3 2 2 3 3 3" xfId="11913" xr:uid="{EA924695-FC1A-4160-91A6-1742E0AC67A2}"/>
    <cellStyle name="Calculation 2 3 3 2 2 3 3 4" xfId="13720" xr:uid="{A44B3777-4A71-4517-B67C-CB613F353ED6}"/>
    <cellStyle name="Calculation 2 3 3 2 2 3 3 5" xfId="15481" xr:uid="{2EEED702-DD24-485D-B619-BB0B07B1265C}"/>
    <cellStyle name="Calculation 2 3 3 2 2 3 3 6" xfId="17191" xr:uid="{F6DA74B9-28C9-448A-BABE-053F835BDEAB}"/>
    <cellStyle name="Calculation 2 3 3 2 2 3 3 7" xfId="18855" xr:uid="{EEEBC74D-6ADF-4D1D-B6B0-BD8604CDE040}"/>
    <cellStyle name="Calculation 2 3 3 2 2 3 3 8" xfId="20451" xr:uid="{7135AA46-672A-4952-A2E1-F1F473952EF6}"/>
    <cellStyle name="Calculation 2 3 3 2 2 3 3 9" xfId="22003" xr:uid="{44757748-1565-42FA-8A5B-FE711E5FB64C}"/>
    <cellStyle name="Calculation 2 3 3 2 2 3 4" xfId="6345" xr:uid="{3A4421D1-0C28-4729-9BB3-3E339948A9E4}"/>
    <cellStyle name="Calculation 2 3 3 2 2 3 5" xfId="7590" xr:uid="{D8C6C397-A878-4CC6-BA3C-3E3A5CA54C38}"/>
    <cellStyle name="Calculation 2 3 3 2 2 3 6" xfId="6524" xr:uid="{CD08A72C-8780-4C12-9E28-9CD145E4D886}"/>
    <cellStyle name="Calculation 2 3 3 2 2 3 7" xfId="8748" xr:uid="{4563B443-5173-4671-9F14-7AF726494441}"/>
    <cellStyle name="Calculation 2 3 3 2 2 3 8" xfId="10609" xr:uid="{4ED39B98-4483-4EFC-9F4A-A0BEE53BC339}"/>
    <cellStyle name="Calculation 2 3 3 2 2 3 9" xfId="12424" xr:uid="{24F1A070-7E4B-49B2-AB82-E3FD3F676464}"/>
    <cellStyle name="Calculation 2 3 3 2 2 4" xfId="3893" xr:uid="{1823A866-CC70-453F-A14F-2C16F47DBCAD}"/>
    <cellStyle name="Calculation 2 3 3 2 2 4 10" xfId="20910" xr:uid="{685C27FB-FC86-4DC6-9223-7C44810BCBAC}"/>
    <cellStyle name="Calculation 2 3 3 2 2 4 11" xfId="22436" xr:uid="{D9093D94-5A6F-4002-9AD4-4981A73EDD26}"/>
    <cellStyle name="Calculation 2 3 3 2 2 4 2" xfId="5167" xr:uid="{CFA0BA14-4D25-4E83-8F36-C7D816297952}"/>
    <cellStyle name="Calculation 2 3 3 2 2 4 2 10" xfId="23565" xr:uid="{19900006-48F1-4C3D-BE9E-BBE5723696A8}"/>
    <cellStyle name="Calculation 2 3 3 2 2 4 2 2" xfId="10115" xr:uid="{31272B21-D9D6-4B54-91D1-0C699D1256D7}"/>
    <cellStyle name="Calculation 2 3 3 2 2 4 2 3" xfId="11949" xr:uid="{9DF2B23D-F52E-4009-9833-72262222FE93}"/>
    <cellStyle name="Calculation 2 3 3 2 2 4 2 4" xfId="13756" xr:uid="{47510A79-C1AC-4C0D-9E54-284D4323B3D9}"/>
    <cellStyle name="Calculation 2 3 3 2 2 4 2 5" xfId="15517" xr:uid="{C9F0376D-1FC3-49EC-9D1E-296E2687CD5F}"/>
    <cellStyle name="Calculation 2 3 3 2 2 4 2 6" xfId="17227" xr:uid="{2D102066-F13F-4615-8A07-AF3AAC6ADBEC}"/>
    <cellStyle name="Calculation 2 3 3 2 2 4 2 7" xfId="18891" xr:uid="{7FD181DC-6A82-4426-A470-DF5D64886F83}"/>
    <cellStyle name="Calculation 2 3 3 2 2 4 2 8" xfId="20487" xr:uid="{BDD5020B-C2C1-4848-A19A-C466BEE4F4D6}"/>
    <cellStyle name="Calculation 2 3 3 2 2 4 2 9" xfId="22039" xr:uid="{64123CF3-0856-42EB-A553-D9697DCECACB}"/>
    <cellStyle name="Calculation 2 3 3 2 2 4 3" xfId="8884" xr:uid="{74F54CDC-64F2-43F0-93C9-6A08143291F3}"/>
    <cellStyle name="Calculation 2 3 3 2 2 4 4" xfId="10741" xr:uid="{7050C67C-8CE7-4F74-91C7-8F532BBBB9D9}"/>
    <cellStyle name="Calculation 2 3 3 2 2 4 5" xfId="12552" xr:uid="{B2BEF962-9802-4FCD-9BF3-B13C43B0A32E}"/>
    <cellStyle name="Calculation 2 3 3 2 2 4 6" xfId="14323" xr:uid="{864FF356-5FE2-47A2-B728-0EB5BCEF1129}"/>
    <cellStyle name="Calculation 2 3 3 2 2 4 7" xfId="16052" xr:uid="{43681AFE-4547-40E6-B2DE-928BA5A13FFA}"/>
    <cellStyle name="Calculation 2 3 3 2 2 4 8" xfId="17730" xr:uid="{046405BB-9ECF-4CE8-A107-222ADCB30B77}"/>
    <cellStyle name="Calculation 2 3 3 2 2 4 9" xfId="19337" xr:uid="{9260B31E-E9DD-4AC9-87DF-EC47F866628C}"/>
    <cellStyle name="Calculation 2 3 3 2 2 5" xfId="4896" xr:uid="{D45F80CC-960A-43C8-8202-30BB8A5D5A63}"/>
    <cellStyle name="Calculation 2 3 3 2 2 5 10" xfId="23295" xr:uid="{594EC8C3-1C42-4D16-B6B9-EA3A1FFC5BC6}"/>
    <cellStyle name="Calculation 2 3 3 2 2 5 2" xfId="9844" xr:uid="{84D9FA8C-DB63-4129-BF64-66DBB55D3276}"/>
    <cellStyle name="Calculation 2 3 3 2 2 5 3" xfId="11679" xr:uid="{41BA2870-0B07-42D9-AEB6-9DEF990A1453}"/>
    <cellStyle name="Calculation 2 3 3 2 2 5 4" xfId="13486" xr:uid="{1DD8E73A-8C2C-4C81-932A-4E84F8304917}"/>
    <cellStyle name="Calculation 2 3 3 2 2 5 5" xfId="15247" xr:uid="{2F7A743D-D984-4232-92B5-24FE89E46232}"/>
    <cellStyle name="Calculation 2 3 3 2 2 5 6" xfId="16957" xr:uid="{B42A2EF3-AEE1-44E8-9DF7-B6C5744CC0F2}"/>
    <cellStyle name="Calculation 2 3 3 2 2 5 7" xfId="18621" xr:uid="{B1C3CA9B-41D0-4AAC-9EB2-8F606E42F138}"/>
    <cellStyle name="Calculation 2 3 3 2 2 5 8" xfId="20217" xr:uid="{35700424-B6AE-430A-A198-B9586D919D0D}"/>
    <cellStyle name="Calculation 2 3 3 2 2 5 9" xfId="21769" xr:uid="{4F057AA6-2168-4823-84AA-9A0F554FA7F8}"/>
    <cellStyle name="Calculation 2 3 3 2 2 6" xfId="6342" xr:uid="{18A2693F-3B0A-490F-92F7-94AE091606CD}"/>
    <cellStyle name="Calculation 2 3 3 2 2 7" xfId="7592" xr:uid="{504B3594-5E4F-47D2-AD17-CC3991BE43D3}"/>
    <cellStyle name="Calculation 2 3 3 2 2 8" xfId="10374" xr:uid="{9443F2AB-DEF4-48AD-9BF4-7AE08BD6D7F5}"/>
    <cellStyle name="Calculation 2 3 3 2 2 9" xfId="12195" xr:uid="{5B06461F-DF86-4FB6-902B-8806822EDDFC}"/>
    <cellStyle name="Calculation 2 3 3 2 3" xfId="903" xr:uid="{9FDE2723-966C-4AE2-89D7-364BEC6F71CD}"/>
    <cellStyle name="Calculation 2 3 3 2 3 10" xfId="6475" xr:uid="{6A623599-86FA-4669-808F-20889821AD65}"/>
    <cellStyle name="Calculation 2 3 3 2 3 11" xfId="8445" xr:uid="{2BB37C4C-31FA-4D55-BEA8-92BA677ADD54}"/>
    <cellStyle name="Calculation 2 3 3 2 3 12" xfId="6597" xr:uid="{545F2B0B-C76E-45E1-BD1E-7416C6971868}"/>
    <cellStyle name="Calculation 2 3 3 2 3 13" xfId="6134" xr:uid="{5839A764-16FE-49F0-903D-451F388A0300}"/>
    <cellStyle name="Calculation 2 3 3 2 3 14" xfId="6873" xr:uid="{6ECAE574-9A8D-431D-A4E0-05C567323D4B}"/>
    <cellStyle name="Calculation 2 3 3 2 3 2" xfId="904" xr:uid="{B6553AAC-FC40-436A-899C-8D61C03CB9A3}"/>
    <cellStyle name="Calculation 2 3 3 2 3 2 10" xfId="12414" xr:uid="{C1279284-C409-4AA8-8643-FFB5713AC081}"/>
    <cellStyle name="Calculation 2 3 3 2 3 2 11" xfId="6596" xr:uid="{459692CA-FEB9-4163-A4FB-9C0B31ED6614}"/>
    <cellStyle name="Calculation 2 3 3 2 3 2 12" xfId="19026" xr:uid="{7FDC8686-055B-4CDC-835E-1F964D7CDAC5}"/>
    <cellStyle name="Calculation 2 3 3 2 3 2 13" xfId="19756" xr:uid="{CF26EC08-041C-447F-8595-512FEA0C9714}"/>
    <cellStyle name="Calculation 2 3 3 2 3 2 2" xfId="905" xr:uid="{7106D97E-FE6D-4701-8CE7-6C55537FB32D}"/>
    <cellStyle name="Calculation 2 3 3 2 3 2 2 10" xfId="14178" xr:uid="{F202D0A2-AC7E-410C-8C34-D8CF028C84CA}"/>
    <cellStyle name="Calculation 2 3 3 2 3 2 2 11" xfId="17617" xr:uid="{F87C46A0-F6BD-4933-906A-95CB087EBE6C}"/>
    <cellStyle name="Calculation 2 3 3 2 3 2 2 12" xfId="20652" xr:uid="{791421F3-1462-44C3-9EC8-1AF71006A8EB}"/>
    <cellStyle name="Calculation 2 3 3 2 3 2 2 2" xfId="3899" xr:uid="{9A4755F7-DFE8-4C42-B663-BD9325F37DEF}"/>
    <cellStyle name="Calculation 2 3 3 2 3 2 2 2 10" xfId="20916" xr:uid="{B95F59F8-A481-4D41-85A6-98BF9A3EEF2F}"/>
    <cellStyle name="Calculation 2 3 3 2 3 2 2 2 11" xfId="22442" xr:uid="{30E33949-A057-42D0-BCC8-7377EEDCCBD4}"/>
    <cellStyle name="Calculation 2 3 3 2 3 2 2 2 2" xfId="5011" xr:uid="{3BC7966B-7669-4094-B62C-6D733943AC68}"/>
    <cellStyle name="Calculation 2 3 3 2 3 2 2 2 2 10" xfId="23409" xr:uid="{6129F090-715D-46A4-8043-674D9BD7C91D}"/>
    <cellStyle name="Calculation 2 3 3 2 3 2 2 2 2 2" xfId="9959" xr:uid="{FF1F926E-562F-4924-9B94-221757CCE9E8}"/>
    <cellStyle name="Calculation 2 3 3 2 3 2 2 2 2 3" xfId="11793" xr:uid="{A8FC563E-CEF3-4C0D-98AD-9FDA6B15997C}"/>
    <cellStyle name="Calculation 2 3 3 2 3 2 2 2 2 4" xfId="13600" xr:uid="{1DACCE55-EB84-476D-A85E-9F158248D20B}"/>
    <cellStyle name="Calculation 2 3 3 2 3 2 2 2 2 5" xfId="15361" xr:uid="{05B31CAE-EDE8-427D-AC68-5A8EF4225964}"/>
    <cellStyle name="Calculation 2 3 3 2 3 2 2 2 2 6" xfId="17071" xr:uid="{2DE05695-3F1B-46CB-8B61-96E3C40E42C6}"/>
    <cellStyle name="Calculation 2 3 3 2 3 2 2 2 2 7" xfId="18735" xr:uid="{7B1210B6-625C-49DD-87CA-A37997AE13D3}"/>
    <cellStyle name="Calculation 2 3 3 2 3 2 2 2 2 8" xfId="20331" xr:uid="{00F35E5E-C05B-435A-94AC-60614D33CB33}"/>
    <cellStyle name="Calculation 2 3 3 2 3 2 2 2 2 9" xfId="21883" xr:uid="{7D60A900-4D25-469A-BCED-6D8B776F7A31}"/>
    <cellStyle name="Calculation 2 3 3 2 3 2 2 2 3" xfId="8890" xr:uid="{DFA9EF1D-BB93-4779-BA58-B1973CB4E5BF}"/>
    <cellStyle name="Calculation 2 3 3 2 3 2 2 2 4" xfId="10747" xr:uid="{879D5049-BCB9-4ADB-BAA4-888420EDD622}"/>
    <cellStyle name="Calculation 2 3 3 2 3 2 2 2 5" xfId="12558" xr:uid="{214123AB-FE6C-47BF-A43B-9F99AF64425F}"/>
    <cellStyle name="Calculation 2 3 3 2 3 2 2 2 6" xfId="14329" xr:uid="{74D9ED15-AA70-4109-A1D7-5F114AF472AC}"/>
    <cellStyle name="Calculation 2 3 3 2 3 2 2 2 7" xfId="16058" xr:uid="{2BF3B25C-9778-4D4D-A7C4-5F19EC67082D}"/>
    <cellStyle name="Calculation 2 3 3 2 3 2 2 2 8" xfId="17736" xr:uid="{C4598E03-4CE9-412A-A1D0-0476B265CFAC}"/>
    <cellStyle name="Calculation 2 3 3 2 3 2 2 2 9" xfId="19343" xr:uid="{B9E7350F-5792-4197-A205-3667C74B4C8B}"/>
    <cellStyle name="Calculation 2 3 3 2 3 2 2 3" xfId="4892" xr:uid="{E4085D0A-D15D-4AE9-9E1F-88D4974FD63D}"/>
    <cellStyle name="Calculation 2 3 3 2 3 2 2 3 10" xfId="23291" xr:uid="{E81995B8-785F-4442-8521-DD4D6CE7146F}"/>
    <cellStyle name="Calculation 2 3 3 2 3 2 2 3 2" xfId="9840" xr:uid="{E571FF5A-3287-4A4A-8574-D7CD884689EB}"/>
    <cellStyle name="Calculation 2 3 3 2 3 2 2 3 3" xfId="11675" xr:uid="{56403363-3669-477B-8451-09CBD02AA959}"/>
    <cellStyle name="Calculation 2 3 3 2 3 2 2 3 4" xfId="13482" xr:uid="{8B782CB7-51BB-4549-AD11-1986F9926A8D}"/>
    <cellStyle name="Calculation 2 3 3 2 3 2 2 3 5" xfId="15243" xr:uid="{E97E5207-0BA3-48EC-BBF9-2984ADD55583}"/>
    <cellStyle name="Calculation 2 3 3 2 3 2 2 3 6" xfId="16953" xr:uid="{BDB08AE8-E933-4F07-A404-C85E3DD0150D}"/>
    <cellStyle name="Calculation 2 3 3 2 3 2 2 3 7" xfId="18617" xr:uid="{10907EED-7BF7-443D-81DC-ABD9EBDFD92B}"/>
    <cellStyle name="Calculation 2 3 3 2 3 2 2 3 8" xfId="20213" xr:uid="{54866596-27C9-4387-A00A-A23B3F1C5B6C}"/>
    <cellStyle name="Calculation 2 3 3 2 3 2 2 3 9" xfId="21765" xr:uid="{16CF334D-35BE-4ECF-91CB-4BFA25646ACD}"/>
    <cellStyle name="Calculation 2 3 3 2 3 2 2 4" xfId="6348" xr:uid="{AB8523C7-EFB0-4A9E-906D-E03AB92BD9F3}"/>
    <cellStyle name="Calculation 2 3 3 2 3 2 2 5" xfId="7588" xr:uid="{52082DD2-2FA0-466A-A65D-1AED4D5509A7}"/>
    <cellStyle name="Calculation 2 3 3 2 3 2 2 6" xfId="6526" xr:uid="{ADDC6BD4-8B84-4723-B526-F5720E4EF06F}"/>
    <cellStyle name="Calculation 2 3 3 2 3 2 2 7" xfId="8735" xr:uid="{23A32953-7B7D-4FEF-AB56-35D47C47DA51}"/>
    <cellStyle name="Calculation 2 3 3 2 3 2 2 8" xfId="10596" xr:uid="{0A3446D6-9134-481C-B433-F588AF5B731C}"/>
    <cellStyle name="Calculation 2 3 3 2 3 2 2 9" xfId="12412" xr:uid="{E90C9715-0CE7-4B97-8D75-68025D9D68A6}"/>
    <cellStyle name="Calculation 2 3 3 2 3 2 3" xfId="3898" xr:uid="{7C94A2BB-9A24-4100-A33C-643C1279249E}"/>
    <cellStyle name="Calculation 2 3 3 2 3 2 3 10" xfId="20915" xr:uid="{FFE302D6-EDB7-439C-AEC5-367A06EF78DC}"/>
    <cellStyle name="Calculation 2 3 3 2 3 2 3 11" xfId="22441" xr:uid="{A2C2B0C8-0EFE-4A51-825C-770580FD0F77}"/>
    <cellStyle name="Calculation 2 3 3 2 3 2 3 2" xfId="5315" xr:uid="{1E8A4483-F839-4394-BAB6-FF5AA663478F}"/>
    <cellStyle name="Calculation 2 3 3 2 3 2 3 2 10" xfId="23654" xr:uid="{D7764636-F550-426D-8679-1D486977AB7C}"/>
    <cellStyle name="Calculation 2 3 3 2 3 2 3 2 2" xfId="10240" xr:uid="{350C4655-336A-4CDD-BACC-C174304EB2C4}"/>
    <cellStyle name="Calculation 2 3 3 2 3 2 3 2 3" xfId="12072" xr:uid="{B1CC73BC-1517-45FE-9046-BB1C6A26C049}"/>
    <cellStyle name="Calculation 2 3 3 2 3 2 3 2 4" xfId="13877" xr:uid="{13967EB1-855B-44CC-80DE-2806C53CCE19}"/>
    <cellStyle name="Calculation 2 3 3 2 3 2 3 2 5" xfId="15629" xr:uid="{C3907F72-316D-44CB-829B-7DC1ED1D49FE}"/>
    <cellStyle name="Calculation 2 3 3 2 3 2 3 2 6" xfId="17332" xr:uid="{BA420D2E-995C-4920-B9F6-36B99B782023}"/>
    <cellStyle name="Calculation 2 3 3 2 3 2 3 2 7" xfId="18994" xr:uid="{38CE4B51-8D28-47BA-BFE4-05A1C428A97C}"/>
    <cellStyle name="Calculation 2 3 3 2 3 2 3 2 8" xfId="20582" xr:uid="{BFA12FA7-21B0-45EF-B721-8C557D9E3B71}"/>
    <cellStyle name="Calculation 2 3 3 2 3 2 3 2 9" xfId="22129" xr:uid="{59C9D265-AA70-4DAE-8C0D-311CF7FA2EEE}"/>
    <cellStyle name="Calculation 2 3 3 2 3 2 3 3" xfId="8889" xr:uid="{2EE736F1-96C5-4421-80F3-395DEA45D4FE}"/>
    <cellStyle name="Calculation 2 3 3 2 3 2 3 4" xfId="10746" xr:uid="{EBBA1F10-86F4-43B5-9905-66E093C1583D}"/>
    <cellStyle name="Calculation 2 3 3 2 3 2 3 5" xfId="12557" xr:uid="{7BED22B1-771A-47A5-B605-A0EB96D07CF6}"/>
    <cellStyle name="Calculation 2 3 3 2 3 2 3 6" xfId="14328" xr:uid="{8600DE7A-B6BD-4E2F-8803-83103EDECAE4}"/>
    <cellStyle name="Calculation 2 3 3 2 3 2 3 7" xfId="16057" xr:uid="{765C4AC6-CB0D-4BFB-AFD8-04F5910177B1}"/>
    <cellStyle name="Calculation 2 3 3 2 3 2 3 8" xfId="17735" xr:uid="{15A12A8D-6DAF-440F-B0C1-DE603E61C438}"/>
    <cellStyle name="Calculation 2 3 3 2 3 2 3 9" xfId="19342" xr:uid="{857581FC-EEC9-4CD9-A4E6-20066090D01F}"/>
    <cellStyle name="Calculation 2 3 3 2 3 2 4" xfId="4893" xr:uid="{71AE182E-3603-45BB-8C35-34DF9146375C}"/>
    <cellStyle name="Calculation 2 3 3 2 3 2 4 10" xfId="23292" xr:uid="{017E4C4F-A2B6-4C99-8FFE-19B9DFC020E5}"/>
    <cellStyle name="Calculation 2 3 3 2 3 2 4 2" xfId="9841" xr:uid="{746F9178-E218-4BC5-9CAB-2D2DCAEBAF4F}"/>
    <cellStyle name="Calculation 2 3 3 2 3 2 4 3" xfId="11676" xr:uid="{9A4B740F-75E7-4121-8138-51175F4D6045}"/>
    <cellStyle name="Calculation 2 3 3 2 3 2 4 4" xfId="13483" xr:uid="{474A00E0-3F14-4AC8-AAC0-0649CA51EABE}"/>
    <cellStyle name="Calculation 2 3 3 2 3 2 4 5" xfId="15244" xr:uid="{ABB2C406-6491-47B9-966A-B548FCE474D9}"/>
    <cellStyle name="Calculation 2 3 3 2 3 2 4 6" xfId="16954" xr:uid="{3D2B0593-51E7-4B7C-9BFE-16CBE643BCB3}"/>
    <cellStyle name="Calculation 2 3 3 2 3 2 4 7" xfId="18618" xr:uid="{509D5F91-F884-4387-A08C-B64ECE163FE7}"/>
    <cellStyle name="Calculation 2 3 3 2 3 2 4 8" xfId="20214" xr:uid="{0DE635F1-B390-496B-9CD4-A28C2E10B0A4}"/>
    <cellStyle name="Calculation 2 3 3 2 3 2 4 9" xfId="21766" xr:uid="{BECD71F4-1384-41F7-91B5-1DFACB7BA759}"/>
    <cellStyle name="Calculation 2 3 3 2 3 2 5" xfId="6347" xr:uid="{6A5D4EB0-5E38-40C9-9C36-023B80758F7C}"/>
    <cellStyle name="Calculation 2 3 3 2 3 2 6" xfId="7589" xr:uid="{BFF7F1D3-78E2-434D-8F09-53E90394D081}"/>
    <cellStyle name="Calculation 2 3 3 2 3 2 7" xfId="6525" xr:uid="{10451003-F539-4C87-8652-BF913DDE1F43}"/>
    <cellStyle name="Calculation 2 3 3 2 3 2 8" xfId="8737" xr:uid="{C6963330-070E-4CFE-A245-452F325DB560}"/>
    <cellStyle name="Calculation 2 3 3 2 3 2 9" xfId="10598" xr:uid="{5734F8E2-1FB9-4A6E-98F2-176827B3D9A9}"/>
    <cellStyle name="Calculation 2 3 3 2 3 3" xfId="906" xr:uid="{E924AC57-AF6C-4AF6-A1D2-1EFE4D0CA38C}"/>
    <cellStyle name="Calculation 2 3 3 2 3 3 10" xfId="6200" xr:uid="{09FE7FBB-AAB7-43F2-9AEA-C10B4F95D6AA}"/>
    <cellStyle name="Calculation 2 3 3 2 3 3 11" xfId="5927" xr:uid="{4DEF0581-642E-4CE5-AFFC-B0E642FC1B39}"/>
    <cellStyle name="Calculation 2 3 3 2 3 3 12" xfId="6123" xr:uid="{D66EA754-ACA3-4A74-B6A7-B1C7211DE3C9}"/>
    <cellStyle name="Calculation 2 3 3 2 3 3 13" xfId="10372" xr:uid="{79E83605-3564-4908-BB93-BEB670270833}"/>
    <cellStyle name="Calculation 2 3 3 2 3 3 2" xfId="907" xr:uid="{DC59B37B-5C68-484D-9836-E3F92EDCD36F}"/>
    <cellStyle name="Calculation 2 3 3 2 3 3 2 10" xfId="12436" xr:uid="{08B1FA2D-77A3-439A-A0AD-6431EEA4546E}"/>
    <cellStyle name="Calculation 2 3 3 2 3 3 2 11" xfId="18156" xr:uid="{802B9F4F-D88B-4B9D-8EDE-B92C34187A92}"/>
    <cellStyle name="Calculation 2 3 3 2 3 3 2 12" xfId="10213" xr:uid="{63E4F9A8-7703-4158-8F70-6D2BD432ACF2}"/>
    <cellStyle name="Calculation 2 3 3 2 3 3 2 2" xfId="3901" xr:uid="{777137B5-4521-4902-9DA5-F4892E0A5ECC}"/>
    <cellStyle name="Calculation 2 3 3 2 3 3 2 2 10" xfId="20918" xr:uid="{8E2E6130-5405-4C34-B0F1-E9263D523791}"/>
    <cellStyle name="Calculation 2 3 3 2 3 3 2 2 11" xfId="22444" xr:uid="{23C676C4-2C1C-4B53-AF58-9005BD7A8C6E}"/>
    <cellStyle name="Calculation 2 3 3 2 3 3 2 2 2" xfId="5309" xr:uid="{52C17983-3269-4D47-BC4E-21DD22A995DA}"/>
    <cellStyle name="Calculation 2 3 3 2 3 3 2 2 2 10" xfId="23648" xr:uid="{6D0C96BB-C904-4141-B37E-1E79D898E1DB}"/>
    <cellStyle name="Calculation 2 3 3 2 3 3 2 2 2 2" xfId="10234" xr:uid="{729A66B9-BBDC-45D8-9EC4-0887445EE066}"/>
    <cellStyle name="Calculation 2 3 3 2 3 3 2 2 2 3" xfId="12066" xr:uid="{62D75598-28DC-4A59-B15A-DF98A87FEEFD}"/>
    <cellStyle name="Calculation 2 3 3 2 3 3 2 2 2 4" xfId="13871" xr:uid="{5C821CC0-5F24-412F-946A-65CB1A23BC47}"/>
    <cellStyle name="Calculation 2 3 3 2 3 3 2 2 2 5" xfId="15623" xr:uid="{376B1CE8-1509-4F87-A600-3127DAFDD3A6}"/>
    <cellStyle name="Calculation 2 3 3 2 3 3 2 2 2 6" xfId="17326" xr:uid="{0F71A761-2331-4D3F-BCE7-0641BEEB352C}"/>
    <cellStyle name="Calculation 2 3 3 2 3 3 2 2 2 7" xfId="18988" xr:uid="{D5306A17-D6B5-402C-B938-99068A65C508}"/>
    <cellStyle name="Calculation 2 3 3 2 3 3 2 2 2 8" xfId="20576" xr:uid="{076E5C87-8CF8-497A-ABF0-477DA16AFDD3}"/>
    <cellStyle name="Calculation 2 3 3 2 3 3 2 2 2 9" xfId="22123" xr:uid="{3352B41D-00AB-44A9-A97E-1BF7846B5A11}"/>
    <cellStyle name="Calculation 2 3 3 2 3 3 2 2 3" xfId="8892" xr:uid="{55BBA056-8AF9-4DA0-A67E-0847E6D88103}"/>
    <cellStyle name="Calculation 2 3 3 2 3 3 2 2 4" xfId="10749" xr:uid="{04B300E5-42F8-4B8E-A947-B3CFD93513C3}"/>
    <cellStyle name="Calculation 2 3 3 2 3 3 2 2 5" xfId="12560" xr:uid="{9BD8683F-3D88-4243-B079-1700C52186E3}"/>
    <cellStyle name="Calculation 2 3 3 2 3 3 2 2 6" xfId="14331" xr:uid="{6BE2413D-9FC4-407E-8067-5E453855477E}"/>
    <cellStyle name="Calculation 2 3 3 2 3 3 2 2 7" xfId="16060" xr:uid="{663300A6-6A71-4107-A151-145C7670B88C}"/>
    <cellStyle name="Calculation 2 3 3 2 3 3 2 2 8" xfId="17738" xr:uid="{520502E6-FECA-4F39-95F8-9B030E400A4D}"/>
    <cellStyle name="Calculation 2 3 3 2 3 3 2 2 9" xfId="19345" xr:uid="{7AF96FBD-5C8F-443A-B371-726AE85A7ED9}"/>
    <cellStyle name="Calculation 2 3 3 2 3 3 2 3" xfId="5129" xr:uid="{A42FCAAB-6EBF-406A-92C1-4F62A5496B75}"/>
    <cellStyle name="Calculation 2 3 3 2 3 3 2 3 10" xfId="23527" xr:uid="{E921AFBC-FBBD-4C19-B0D5-644CCFAEA867}"/>
    <cellStyle name="Calculation 2 3 3 2 3 3 2 3 2" xfId="10077" xr:uid="{FAA82CEF-F699-4E43-A210-A0F8F92C41A5}"/>
    <cellStyle name="Calculation 2 3 3 2 3 3 2 3 3" xfId="11911" xr:uid="{591665A2-A440-4BC4-88D0-993CC9BD53A6}"/>
    <cellStyle name="Calculation 2 3 3 2 3 3 2 3 4" xfId="13718" xr:uid="{DDD68DA0-FF42-49F9-9EE2-19D66B0346C8}"/>
    <cellStyle name="Calculation 2 3 3 2 3 3 2 3 5" xfId="15479" xr:uid="{78BD8BBA-D5A0-4944-8D7A-DE02B36B8062}"/>
    <cellStyle name="Calculation 2 3 3 2 3 3 2 3 6" xfId="17189" xr:uid="{FF61883D-223D-45EF-B46A-C4AD990CCEF8}"/>
    <cellStyle name="Calculation 2 3 3 2 3 3 2 3 7" xfId="18853" xr:uid="{52BDBC1D-4AAF-4A60-9C3A-8A35F568AAE3}"/>
    <cellStyle name="Calculation 2 3 3 2 3 3 2 3 8" xfId="20449" xr:uid="{680DB9F2-D1E1-4F71-BEC2-C2E5EB7A7CCF}"/>
    <cellStyle name="Calculation 2 3 3 2 3 3 2 3 9" xfId="22001" xr:uid="{270B43CE-EA8A-46B9-8AD0-02F4F69A6F1D}"/>
    <cellStyle name="Calculation 2 3 3 2 3 3 2 4" xfId="6350" xr:uid="{79C834AA-8EA0-4001-930F-E23157757C12}"/>
    <cellStyle name="Calculation 2 3 3 2 3 3 2 5" xfId="8495" xr:uid="{E9F8A5E7-A621-46FF-8943-D571866C85EF}"/>
    <cellStyle name="Calculation 2 3 3 2 3 3 2 6" xfId="5787" xr:uid="{EB635AD5-F1F7-4E5A-8C6F-FB64A4AAD403}"/>
    <cellStyle name="Calculation 2 3 3 2 3 3 2 7" xfId="7901" xr:uid="{F42DAC62-F5BB-4D55-AEF8-E2688BE0BF45}"/>
    <cellStyle name="Calculation 2 3 3 2 3 3 2 8" xfId="6476" xr:uid="{96F630F3-73BA-4A8C-AFA9-82345D8FA432}"/>
    <cellStyle name="Calculation 2 3 3 2 3 3 2 9" xfId="7512" xr:uid="{BF003D7D-7D7D-4A56-BDC5-E75A61A6F4A8}"/>
    <cellStyle name="Calculation 2 3 3 2 3 3 3" xfId="3900" xr:uid="{D85C6169-0A05-4D36-9EDC-B19E4A7AD47C}"/>
    <cellStyle name="Calculation 2 3 3 2 3 3 3 10" xfId="20917" xr:uid="{9EDB631C-2B25-4D0C-9BC1-4AC202F01D94}"/>
    <cellStyle name="Calculation 2 3 3 2 3 3 3 11" xfId="22443" xr:uid="{FA701168-91AC-4EA9-90B8-DB94BBF7AF02}"/>
    <cellStyle name="Calculation 2 3 3 2 3 3 3 2" xfId="4478" xr:uid="{1809A502-9877-407B-8D00-3206D6EAB466}"/>
    <cellStyle name="Calculation 2 3 3 2 3 3 3 2 10" xfId="22878" xr:uid="{F5B2956D-A084-4808-B28B-0BA63DA04A00}"/>
    <cellStyle name="Calculation 2 3 3 2 3 3 3 2 2" xfId="9427" xr:uid="{E302FAFC-76F2-49B8-A4CA-8C73BF47D8A9}"/>
    <cellStyle name="Calculation 2 3 3 2 3 3 3 2 3" xfId="11262" xr:uid="{AAF291E9-AE16-4CFC-B71A-8A5FD88F652E}"/>
    <cellStyle name="Calculation 2 3 3 2 3 3 3 2 4" xfId="13069" xr:uid="{C795ED2A-7D67-4B76-979E-8B1D1DCAD893}"/>
    <cellStyle name="Calculation 2 3 3 2 3 3 3 2 5" xfId="14830" xr:uid="{B2927F89-115A-4639-943F-7189241764C7}"/>
    <cellStyle name="Calculation 2 3 3 2 3 3 3 2 6" xfId="16540" xr:uid="{4C1A37BD-44B7-4520-8DCF-AEEDE64D0251}"/>
    <cellStyle name="Calculation 2 3 3 2 3 3 3 2 7" xfId="18204" xr:uid="{CFDE1ED4-61F0-448D-969B-8E2F572614D1}"/>
    <cellStyle name="Calculation 2 3 3 2 3 3 3 2 8" xfId="19800" xr:uid="{AFD4D58B-814E-4E81-A810-028A4CFDE4DC}"/>
    <cellStyle name="Calculation 2 3 3 2 3 3 3 2 9" xfId="21352" xr:uid="{4FDDA6B8-0EEB-4409-A497-B8CD0793288C}"/>
    <cellStyle name="Calculation 2 3 3 2 3 3 3 3" xfId="8891" xr:uid="{5D1BE5DA-10D5-43B5-AE85-47EFB922A653}"/>
    <cellStyle name="Calculation 2 3 3 2 3 3 3 4" xfId="10748" xr:uid="{A24CFBF1-A98D-496E-8D18-3F67877631B9}"/>
    <cellStyle name="Calculation 2 3 3 2 3 3 3 5" xfId="12559" xr:uid="{C215FCD1-1485-4514-9526-8A22C0756667}"/>
    <cellStyle name="Calculation 2 3 3 2 3 3 3 6" xfId="14330" xr:uid="{4756D6EA-B23C-42B5-9E94-1DC5EE12B6F5}"/>
    <cellStyle name="Calculation 2 3 3 2 3 3 3 7" xfId="16059" xr:uid="{0572CA2C-5119-4371-A93B-5C1375249EB2}"/>
    <cellStyle name="Calculation 2 3 3 2 3 3 3 8" xfId="17737" xr:uid="{7D40859F-5D6E-4808-AC61-110EF8F8C989}"/>
    <cellStyle name="Calculation 2 3 3 2 3 3 3 9" xfId="19344" xr:uid="{C6AB2DD0-35F5-421B-A9F6-C69C89A6D5AD}"/>
    <cellStyle name="Calculation 2 3 3 2 3 3 4" xfId="4891" xr:uid="{88ADEA76-A6B3-4782-B04E-72857E2E857B}"/>
    <cellStyle name="Calculation 2 3 3 2 3 3 4 10" xfId="23290" xr:uid="{2789C50E-0E99-4CDD-87D9-0E0F5904BFA2}"/>
    <cellStyle name="Calculation 2 3 3 2 3 3 4 2" xfId="9839" xr:uid="{B413E303-050A-429B-8D3C-DD2D56CBA738}"/>
    <cellStyle name="Calculation 2 3 3 2 3 3 4 3" xfId="11674" xr:uid="{B27BCA3F-FAFD-44A9-99BE-333C1C792A45}"/>
    <cellStyle name="Calculation 2 3 3 2 3 3 4 4" xfId="13481" xr:uid="{86B2ADDA-28AB-4BF3-9AE5-0C73AE3052FD}"/>
    <cellStyle name="Calculation 2 3 3 2 3 3 4 5" xfId="15242" xr:uid="{C3AD7705-8628-4F81-9F0D-7DFA79731937}"/>
    <cellStyle name="Calculation 2 3 3 2 3 3 4 6" xfId="16952" xr:uid="{D816A435-C5B5-4C66-A15D-A67134AA73BD}"/>
    <cellStyle name="Calculation 2 3 3 2 3 3 4 7" xfId="18616" xr:uid="{286C24EE-ACB7-4972-B444-602742E22291}"/>
    <cellStyle name="Calculation 2 3 3 2 3 3 4 8" xfId="20212" xr:uid="{A67B1883-6A38-400E-B7B4-F7CBFA9F2278}"/>
    <cellStyle name="Calculation 2 3 3 2 3 3 4 9" xfId="21764" xr:uid="{8FEDC4CE-EDD7-48DD-8404-429F75BEF7DB}"/>
    <cellStyle name="Calculation 2 3 3 2 3 3 5" xfId="6349" xr:uid="{C440DA72-101E-4C04-AC2C-B1CE273FCA11}"/>
    <cellStyle name="Calculation 2 3 3 2 3 3 6" xfId="8494" xr:uid="{3AB2D9AF-856E-43E6-B950-E296CC85600B}"/>
    <cellStyle name="Calculation 2 3 3 2 3 3 7" xfId="8639" xr:uid="{6A6131DE-9871-4508-96E8-17BFC53B396C}"/>
    <cellStyle name="Calculation 2 3 3 2 3 3 8" xfId="5698" xr:uid="{4DBF8AFC-1BD8-4C67-9438-E8AC82447A0A}"/>
    <cellStyle name="Calculation 2 3 3 2 3 3 9" xfId="7981" xr:uid="{0C132075-E417-4A98-8B6B-C5D1F6FAB842}"/>
    <cellStyle name="Calculation 2 3 3 2 3 4" xfId="3897" xr:uid="{792B220B-22A9-4CAD-912B-53DEF452069B}"/>
    <cellStyle name="Calculation 2 3 3 2 3 4 10" xfId="20914" xr:uid="{7213F0BB-E5DC-438C-B2D5-F3426A480F18}"/>
    <cellStyle name="Calculation 2 3 3 2 3 4 11" xfId="22440" xr:uid="{4DE67FC8-FA15-484F-BF93-D285751DDF33}"/>
    <cellStyle name="Calculation 2 3 3 2 3 4 2" xfId="4554" xr:uid="{373D6DE6-755B-4C8F-966B-3B189FA8B026}"/>
    <cellStyle name="Calculation 2 3 3 2 3 4 2 10" xfId="22954" xr:uid="{88A28D30-BC75-404F-9E20-8610752AA422}"/>
    <cellStyle name="Calculation 2 3 3 2 3 4 2 2" xfId="9503" xr:uid="{BFDC1DDE-CF47-4576-979B-83CD8A2A6181}"/>
    <cellStyle name="Calculation 2 3 3 2 3 4 2 3" xfId="11338" xr:uid="{42315333-C62D-4F58-BDAF-34E405E20147}"/>
    <cellStyle name="Calculation 2 3 3 2 3 4 2 4" xfId="13145" xr:uid="{66CC845B-478A-4F33-8C15-FDF6D8B618CF}"/>
    <cellStyle name="Calculation 2 3 3 2 3 4 2 5" xfId="14906" xr:uid="{0E72073F-5781-4DC5-8EE8-CF0EB626BC8B}"/>
    <cellStyle name="Calculation 2 3 3 2 3 4 2 6" xfId="16616" xr:uid="{AA4CC4FE-53F6-4E02-A3DF-0D66A91BE808}"/>
    <cellStyle name="Calculation 2 3 3 2 3 4 2 7" xfId="18280" xr:uid="{690E7AA2-85F7-4DD5-A04B-72175B6F1771}"/>
    <cellStyle name="Calculation 2 3 3 2 3 4 2 8" xfId="19876" xr:uid="{C57F4F7D-8B05-400C-B23B-93CC0B615470}"/>
    <cellStyle name="Calculation 2 3 3 2 3 4 2 9" xfId="21428" xr:uid="{89DE988A-310E-4736-8003-38E2407D122C}"/>
    <cellStyle name="Calculation 2 3 3 2 3 4 3" xfId="8888" xr:uid="{153F27F2-2ED9-44A3-916D-2C8B4D49E78F}"/>
    <cellStyle name="Calculation 2 3 3 2 3 4 4" xfId="10745" xr:uid="{6ACC47B4-BB77-423C-8937-006CA1247541}"/>
    <cellStyle name="Calculation 2 3 3 2 3 4 5" xfId="12556" xr:uid="{9A35B5A8-8EFE-4D9E-B17D-49C91A2A4E2B}"/>
    <cellStyle name="Calculation 2 3 3 2 3 4 6" xfId="14327" xr:uid="{03405FD0-DC73-4BB4-99BD-087D9BB4F667}"/>
    <cellStyle name="Calculation 2 3 3 2 3 4 7" xfId="16056" xr:uid="{B35D2CA0-C543-431A-A379-151DCF7B77A3}"/>
    <cellStyle name="Calculation 2 3 3 2 3 4 8" xfId="17734" xr:uid="{416CD321-3646-4D77-B1F3-0FC3B6778CCE}"/>
    <cellStyle name="Calculation 2 3 3 2 3 4 9" xfId="19341" xr:uid="{20108556-FFF4-4334-879D-DA32E7A2CF73}"/>
    <cellStyle name="Calculation 2 3 3 2 3 5" xfId="4894" xr:uid="{8FC39C6F-688E-4A91-BEEC-85E4B8D9E128}"/>
    <cellStyle name="Calculation 2 3 3 2 3 5 10" xfId="23293" xr:uid="{35368D95-7B5C-4739-8ADD-FE8860EC211D}"/>
    <cellStyle name="Calculation 2 3 3 2 3 5 2" xfId="9842" xr:uid="{C9FF085D-C0F1-4C1C-9E11-0B2F18760D30}"/>
    <cellStyle name="Calculation 2 3 3 2 3 5 3" xfId="11677" xr:uid="{D6570961-72B3-4641-AD29-AAB45A5394B6}"/>
    <cellStyle name="Calculation 2 3 3 2 3 5 4" xfId="13484" xr:uid="{10EBEB04-2F54-4365-88E2-93A917E91F76}"/>
    <cellStyle name="Calculation 2 3 3 2 3 5 5" xfId="15245" xr:uid="{B3CC942C-CC68-4461-83BF-EBF1EFCEA04E}"/>
    <cellStyle name="Calculation 2 3 3 2 3 5 6" xfId="16955" xr:uid="{BBB57D24-B6B6-4FBC-B77B-CB7064ACEEBC}"/>
    <cellStyle name="Calculation 2 3 3 2 3 5 7" xfId="18619" xr:uid="{E5C3BC1A-8B65-4C18-9F16-084023D2176E}"/>
    <cellStyle name="Calculation 2 3 3 2 3 5 8" xfId="20215" xr:uid="{370EDA6C-35CE-4CE7-A135-F18436D1669D}"/>
    <cellStyle name="Calculation 2 3 3 2 3 5 9" xfId="21767" xr:uid="{AE813DAF-01F6-4E51-8826-CAA59337C5A6}"/>
    <cellStyle name="Calculation 2 3 3 2 3 6" xfId="6346" xr:uid="{8301EAFF-D7D7-4912-A473-BDE1BA6E897F}"/>
    <cellStyle name="Calculation 2 3 3 2 3 7" xfId="8496" xr:uid="{7E6B7797-03A4-4F62-99F9-B58AE4E6057A}"/>
    <cellStyle name="Calculation 2 3 3 2 3 8" xfId="5786" xr:uid="{FE9C12DF-7339-4876-991C-0A3219740BFC}"/>
    <cellStyle name="Calculation 2 3 3 2 3 9" xfId="7902" xr:uid="{BA9204F1-C5A3-4306-B64A-A620DA4FB2FD}"/>
    <cellStyle name="Calculation 2 3 3 2 4" xfId="908" xr:uid="{70538C27-EBB3-45C7-AF61-B2978A24568F}"/>
    <cellStyle name="Calculation 2 3 3 2 4 10" xfId="12408" xr:uid="{8FFCD380-5AE4-40CE-A020-CDC37FF868C8}"/>
    <cellStyle name="Calculation 2 3 3 2 4 11" xfId="10884" xr:uid="{E96CB6A1-CBFE-4598-BF57-2ABEE8D140AE}"/>
    <cellStyle name="Calculation 2 3 3 2 4 12" xfId="9036" xr:uid="{0CF2E7FC-E250-4CAA-A9FA-3121C91091FE}"/>
    <cellStyle name="Calculation 2 3 3 2 4 13" xfId="20570" xr:uid="{ECB78310-B000-42A0-88FC-C7FF215181D1}"/>
    <cellStyle name="Calculation 2 3 3 2 4 2" xfId="909" xr:uid="{7AEE9D37-3836-4A07-AEDB-9A00111D5453}"/>
    <cellStyle name="Calculation 2 3 3 2 4 2 10" xfId="14177" xr:uid="{A7CB8720-253B-4EA8-8B9C-080DDA2A3BC7}"/>
    <cellStyle name="Calculation 2 3 3 2 4 2 11" xfId="19071" xr:uid="{76B1C33C-868B-4D90-A225-D37D37A7AB40}"/>
    <cellStyle name="Calculation 2 3 3 2 4 2 12" xfId="6117" xr:uid="{3379D28F-E9A2-499E-B678-1314B7EB25C2}"/>
    <cellStyle name="Calculation 2 3 3 2 4 2 2" xfId="3903" xr:uid="{56BA5B6E-93AC-4862-ABC4-725FE0194E33}"/>
    <cellStyle name="Calculation 2 3 3 2 4 2 2 10" xfId="20920" xr:uid="{C21803C0-0AB9-4B0C-A941-70E1397CBE8C}"/>
    <cellStyle name="Calculation 2 3 3 2 4 2 2 11" xfId="22446" xr:uid="{F23148D5-C888-49F2-8F1F-5873565C11F5}"/>
    <cellStyle name="Calculation 2 3 3 2 4 2 2 2" xfId="4459" xr:uid="{2A7E5B78-1D24-415C-B914-99BBADE52EEA}"/>
    <cellStyle name="Calculation 2 3 3 2 4 2 2 2 10" xfId="22859" xr:uid="{548F7940-69A4-468D-8908-E3923BC9B85C}"/>
    <cellStyle name="Calculation 2 3 3 2 4 2 2 2 2" xfId="9408" xr:uid="{C84F39F1-C0F5-4F27-BD1B-9DED84DB39D1}"/>
    <cellStyle name="Calculation 2 3 3 2 4 2 2 2 3" xfId="11243" xr:uid="{72321EA5-6E66-4177-B0D5-D159BC7D6BB7}"/>
    <cellStyle name="Calculation 2 3 3 2 4 2 2 2 4" xfId="13050" xr:uid="{2189CE6C-0869-4AEC-AAF5-D8C3C9B0422A}"/>
    <cellStyle name="Calculation 2 3 3 2 4 2 2 2 5" xfId="14811" xr:uid="{47950C80-3E0D-4FE7-97A5-F0B9D02F6517}"/>
    <cellStyle name="Calculation 2 3 3 2 4 2 2 2 6" xfId="16521" xr:uid="{BF39F2DC-FA52-4DE6-893A-BF7A53576344}"/>
    <cellStyle name="Calculation 2 3 3 2 4 2 2 2 7" xfId="18185" xr:uid="{D4C72CDA-D8F0-410B-AD4A-D7013B6EC53B}"/>
    <cellStyle name="Calculation 2 3 3 2 4 2 2 2 8" xfId="19781" xr:uid="{5FA369B8-243C-4DE0-8636-5B36B5A2011F}"/>
    <cellStyle name="Calculation 2 3 3 2 4 2 2 2 9" xfId="21333" xr:uid="{64A9A049-9884-4FAB-B0AF-16590D9D5757}"/>
    <cellStyle name="Calculation 2 3 3 2 4 2 2 3" xfId="8894" xr:uid="{CA2D9790-BE5C-49D5-8E64-26BA2FFFFD1A}"/>
    <cellStyle name="Calculation 2 3 3 2 4 2 2 4" xfId="10751" xr:uid="{BD9AE1F1-05B9-4B5E-A71C-E602BFDFB53A}"/>
    <cellStyle name="Calculation 2 3 3 2 4 2 2 5" xfId="12562" xr:uid="{5876D723-47BD-42A2-8D4D-968E481E066F}"/>
    <cellStyle name="Calculation 2 3 3 2 4 2 2 6" xfId="14333" xr:uid="{1EBFAB32-884D-4BAD-BF19-DABD27B80F6C}"/>
    <cellStyle name="Calculation 2 3 3 2 4 2 2 7" xfId="16062" xr:uid="{2E321FF8-F5BB-43C6-B242-B80B1E582905}"/>
    <cellStyle name="Calculation 2 3 3 2 4 2 2 8" xfId="17740" xr:uid="{8DB4BE53-DED4-40B5-BE17-F46804140504}"/>
    <cellStyle name="Calculation 2 3 3 2 4 2 2 9" xfId="19347" xr:uid="{19E16745-57CE-4F8C-9C13-9D6BF5D9BD6F}"/>
    <cellStyle name="Calculation 2 3 3 2 4 2 3" xfId="5128" xr:uid="{43EF6214-BC90-49B2-B946-A402A3665FD2}"/>
    <cellStyle name="Calculation 2 3 3 2 4 2 3 10" xfId="23526" xr:uid="{CCB58D13-AB68-4524-86A5-1001B10FC03F}"/>
    <cellStyle name="Calculation 2 3 3 2 4 2 3 2" xfId="10076" xr:uid="{0795C9AF-98E9-48B7-9F77-5BCFD312F218}"/>
    <cellStyle name="Calculation 2 3 3 2 4 2 3 3" xfId="11910" xr:uid="{AD75CD53-7E12-4574-8C85-2B125036D3E2}"/>
    <cellStyle name="Calculation 2 3 3 2 4 2 3 4" xfId="13717" xr:uid="{C312A140-E2F5-4E3A-B3C5-81D8FAE1F3E2}"/>
    <cellStyle name="Calculation 2 3 3 2 4 2 3 5" xfId="15478" xr:uid="{3DA503AA-C387-4528-BEF7-76C5DEA3B1BB}"/>
    <cellStyle name="Calculation 2 3 3 2 4 2 3 6" xfId="17188" xr:uid="{F6640CF7-FC36-46B5-9BB3-E343647B5247}"/>
    <cellStyle name="Calculation 2 3 3 2 4 2 3 7" xfId="18852" xr:uid="{0B794EDB-EDDB-4C92-8478-8B7F5FF2996F}"/>
    <cellStyle name="Calculation 2 3 3 2 4 2 3 8" xfId="20448" xr:uid="{FDED5D7B-0B23-4284-B29E-FE68A6466B49}"/>
    <cellStyle name="Calculation 2 3 3 2 4 2 3 9" xfId="22000" xr:uid="{C1667D52-C7BA-486B-AEBB-9178E10AC615}"/>
    <cellStyle name="Calculation 2 3 3 2 4 2 4" xfId="6352" xr:uid="{51D92F9E-42F5-4925-A14E-81189E994123}"/>
    <cellStyle name="Calculation 2 3 3 2 4 2 5" xfId="7586" xr:uid="{B5FE3D0D-47BA-44EE-96E2-B56B70416A2E}"/>
    <cellStyle name="Calculation 2 3 3 2 4 2 6" xfId="6528" xr:uid="{7C6F66D8-623A-402C-925A-135AF212B48E}"/>
    <cellStyle name="Calculation 2 3 3 2 4 2 7" xfId="8727" xr:uid="{CA3F0C85-3C55-4684-A6E7-AB5B28AE2C16}"/>
    <cellStyle name="Calculation 2 3 3 2 4 2 8" xfId="10588" xr:uid="{438872A9-2BAA-408F-AAE0-73E88E19D302}"/>
    <cellStyle name="Calculation 2 3 3 2 4 2 9" xfId="12404" xr:uid="{2419A9FC-60DD-4E88-A497-4182A4031A2E}"/>
    <cellStyle name="Calculation 2 3 3 2 4 3" xfId="3902" xr:uid="{2D2CD96F-4D3D-4B5B-B904-7BE642E25468}"/>
    <cellStyle name="Calculation 2 3 3 2 4 3 10" xfId="20919" xr:uid="{F940DE3B-7179-40EE-8400-3C0AE1E105DA}"/>
    <cellStyle name="Calculation 2 3 3 2 4 3 11" xfId="22445" xr:uid="{C846222A-7F6D-4283-A817-68454DD4DCD3}"/>
    <cellStyle name="Calculation 2 3 3 2 4 3 2" xfId="5202" xr:uid="{A44A8620-7A97-4357-AAE9-839EB2ABC47D}"/>
    <cellStyle name="Calculation 2 3 3 2 4 3 2 10" xfId="23599" xr:uid="{77CA3FFD-DFAA-4313-9DF7-A12A1C2FC6DD}"/>
    <cellStyle name="Calculation 2 3 3 2 4 3 2 2" xfId="10150" xr:uid="{37332352-077B-47D0-8D83-A1193CA9E6B0}"/>
    <cellStyle name="Calculation 2 3 3 2 4 3 2 3" xfId="11984" xr:uid="{D806C650-69FC-459E-8D14-00D6F03760D8}"/>
    <cellStyle name="Calculation 2 3 3 2 4 3 2 4" xfId="13791" xr:uid="{EBBEB39B-5AA5-4DAB-86BC-970D09EB753B}"/>
    <cellStyle name="Calculation 2 3 3 2 4 3 2 5" xfId="15551" xr:uid="{B3E84506-FE8C-48A3-B218-1FC4AD5B999C}"/>
    <cellStyle name="Calculation 2 3 3 2 4 3 2 6" xfId="17261" xr:uid="{4F27EAC6-97EC-4E46-A539-A07129EEA324}"/>
    <cellStyle name="Calculation 2 3 3 2 4 3 2 7" xfId="18925" xr:uid="{B7438F98-DB9D-4800-8696-4B526DFABD3B}"/>
    <cellStyle name="Calculation 2 3 3 2 4 3 2 8" xfId="20521" xr:uid="{26486979-25DE-4C2E-A188-9D3E18A358A2}"/>
    <cellStyle name="Calculation 2 3 3 2 4 3 2 9" xfId="22073" xr:uid="{5BDFC84A-64F6-4A7F-B43C-7DC4D6F055F5}"/>
    <cellStyle name="Calculation 2 3 3 2 4 3 3" xfId="8893" xr:uid="{3FF0D511-2616-42B8-83C2-10D0AF3CB7D8}"/>
    <cellStyle name="Calculation 2 3 3 2 4 3 4" xfId="10750" xr:uid="{FA9CECEC-327D-4E65-B4CC-499823F5E3E1}"/>
    <cellStyle name="Calculation 2 3 3 2 4 3 5" xfId="12561" xr:uid="{364FA01F-DDFA-4915-B864-E25A0028B815}"/>
    <cellStyle name="Calculation 2 3 3 2 4 3 6" xfId="14332" xr:uid="{0D9931F1-2C94-4C82-9CF1-0ED9CDA51C9D}"/>
    <cellStyle name="Calculation 2 3 3 2 4 3 7" xfId="16061" xr:uid="{AF5D835E-0350-4B55-931B-EB5DCF970277}"/>
    <cellStyle name="Calculation 2 3 3 2 4 3 8" xfId="17739" xr:uid="{05749BDA-B746-434D-818B-B12B3BAC5AC2}"/>
    <cellStyle name="Calculation 2 3 3 2 4 3 9" xfId="19346" xr:uid="{73859EB4-8D07-45C3-8790-48777C27A6FE}"/>
    <cellStyle name="Calculation 2 3 3 2 4 4" xfId="4890" xr:uid="{A8E21B1D-ECA3-40BD-A2FA-40C039C067D8}"/>
    <cellStyle name="Calculation 2 3 3 2 4 4 10" xfId="23289" xr:uid="{E7975CEA-D686-4278-ACFF-C9B7D16CDC98}"/>
    <cellStyle name="Calculation 2 3 3 2 4 4 2" xfId="9838" xr:uid="{7DAE33CE-FA3B-4C33-81B6-B0AA69ED60CE}"/>
    <cellStyle name="Calculation 2 3 3 2 4 4 3" xfId="11673" xr:uid="{4AA05044-82A6-4428-AC84-87D6D6642290}"/>
    <cellStyle name="Calculation 2 3 3 2 4 4 4" xfId="13480" xr:uid="{B5505FBC-7427-4D7F-8595-32BEBF9FA6B3}"/>
    <cellStyle name="Calculation 2 3 3 2 4 4 5" xfId="15241" xr:uid="{D5D53697-3772-4277-A391-2A7BC99ADE5B}"/>
    <cellStyle name="Calculation 2 3 3 2 4 4 6" xfId="16951" xr:uid="{7DD44372-2CC1-4328-B5FD-9376D806C156}"/>
    <cellStyle name="Calculation 2 3 3 2 4 4 7" xfId="18615" xr:uid="{56BC1A56-C1E2-4951-BEA6-F191A7C02204}"/>
    <cellStyle name="Calculation 2 3 3 2 4 4 8" xfId="20211" xr:uid="{FCDB2868-481C-4AB0-9B73-7DB3C4CF6645}"/>
    <cellStyle name="Calculation 2 3 3 2 4 4 9" xfId="21763" xr:uid="{82178BB1-B7D0-45C6-B529-A000C3C5E0F5}"/>
    <cellStyle name="Calculation 2 3 3 2 4 5" xfId="6351" xr:uid="{402E8230-3373-45A4-B3B1-E091E3F51D38}"/>
    <cellStyle name="Calculation 2 3 3 2 4 6" xfId="7587" xr:uid="{A0E6992B-B41F-4810-BE23-A6B7D351257D}"/>
    <cellStyle name="Calculation 2 3 3 2 4 7" xfId="6527" xr:uid="{E7B9A33C-4410-45F1-846D-80AD825DD929}"/>
    <cellStyle name="Calculation 2 3 3 2 4 8" xfId="8731" xr:uid="{8211894A-E7E0-4FDC-8A12-ECE0B5BEA17A}"/>
    <cellStyle name="Calculation 2 3 3 2 4 9" xfId="10592" xr:uid="{E5AE842D-661D-4656-B5E2-8D98140AB7CE}"/>
    <cellStyle name="Calculation 2 3 3 2 5" xfId="910" xr:uid="{DCDCF819-B3DC-4795-A2DF-2D3359028622}"/>
    <cellStyle name="Calculation 2 3 3 2 5 10" xfId="8542" xr:uid="{24B1DC75-A9F1-41A0-80DE-ACDCC58C7F76}"/>
    <cellStyle name="Calculation 2 3 3 2 5 11" xfId="18979" xr:uid="{CC680A55-38F9-4BC1-A1AD-45443F722EBF}"/>
    <cellStyle name="Calculation 2 3 3 2 5 12" xfId="7697" xr:uid="{A3375400-DA38-44D7-8E1C-E40DFB169D45}"/>
    <cellStyle name="Calculation 2 3 3 2 5 2" xfId="3904" xr:uid="{8AD10ACB-DBD5-42FF-8F7F-05AFA80980B1}"/>
    <cellStyle name="Calculation 2 3 3 2 5 2 10" xfId="20921" xr:uid="{39591C1E-67F6-42FF-BAD6-10CC7FD80CF5}"/>
    <cellStyle name="Calculation 2 3 3 2 5 2 11" xfId="22447" xr:uid="{3126D6BD-31EC-43E5-8F37-FD184C15F819}"/>
    <cellStyle name="Calculation 2 3 3 2 5 2 2" xfId="4551" xr:uid="{2F6D6027-D7C7-4C14-BF8C-A8CAABE07089}"/>
    <cellStyle name="Calculation 2 3 3 2 5 2 2 10" xfId="22951" xr:uid="{FE951AB3-CE86-425C-87FC-FD6A473F50FF}"/>
    <cellStyle name="Calculation 2 3 3 2 5 2 2 2" xfId="9500" xr:uid="{C65F75D8-53BA-4DDA-8447-2540F8CF9A11}"/>
    <cellStyle name="Calculation 2 3 3 2 5 2 2 3" xfId="11335" xr:uid="{3385D862-D4E5-42BF-B25E-5C84C2190F72}"/>
    <cellStyle name="Calculation 2 3 3 2 5 2 2 4" xfId="13142" xr:uid="{2C564E0A-4F59-45E8-B355-3CCD7152A883}"/>
    <cellStyle name="Calculation 2 3 3 2 5 2 2 5" xfId="14903" xr:uid="{DD855988-8DCD-4367-9307-A6B5571EACFF}"/>
    <cellStyle name="Calculation 2 3 3 2 5 2 2 6" xfId="16613" xr:uid="{7032C62E-289A-44B9-BC4C-EF5BCF69992A}"/>
    <cellStyle name="Calculation 2 3 3 2 5 2 2 7" xfId="18277" xr:uid="{3D795167-EB2C-453A-9C03-D87132F78F1E}"/>
    <cellStyle name="Calculation 2 3 3 2 5 2 2 8" xfId="19873" xr:uid="{885C0E36-21C8-4E52-89E4-668C708480A8}"/>
    <cellStyle name="Calculation 2 3 3 2 5 2 2 9" xfId="21425" xr:uid="{DAA26F7A-EBCB-4FE9-84CF-69BC6F0A6BAE}"/>
    <cellStyle name="Calculation 2 3 3 2 5 2 3" xfId="8895" xr:uid="{0E8B8F63-7610-4E14-9BF7-E24D38FB3714}"/>
    <cellStyle name="Calculation 2 3 3 2 5 2 4" xfId="10752" xr:uid="{334ACEEA-3E2E-4E68-B236-074992BA4F0D}"/>
    <cellStyle name="Calculation 2 3 3 2 5 2 5" xfId="12563" xr:uid="{E517068F-2E05-456E-8C38-89651025ED46}"/>
    <cellStyle name="Calculation 2 3 3 2 5 2 6" xfId="14334" xr:uid="{05FC006F-B1C4-4D88-9A1E-5E4411AB0C6D}"/>
    <cellStyle name="Calculation 2 3 3 2 5 2 7" xfId="16063" xr:uid="{E8DC8583-2201-4FFC-8FD2-42485F7A22D7}"/>
    <cellStyle name="Calculation 2 3 3 2 5 2 8" xfId="17741" xr:uid="{EC03344E-393D-4D1D-984F-F9401F3E9442}"/>
    <cellStyle name="Calculation 2 3 3 2 5 2 9" xfId="19348" xr:uid="{F3051D2D-F31F-4E6E-9A41-CB51B3592997}"/>
    <cellStyle name="Calculation 2 3 3 2 5 3" xfId="4889" xr:uid="{12FEBF83-B960-4620-AAE6-D8640BDFCFBF}"/>
    <cellStyle name="Calculation 2 3 3 2 5 3 10" xfId="23288" xr:uid="{593CD6B2-1511-42C0-A787-7559BF5C91D4}"/>
    <cellStyle name="Calculation 2 3 3 2 5 3 2" xfId="9837" xr:uid="{69F9403E-A43E-4D1A-94EB-E4E8F00C1F33}"/>
    <cellStyle name="Calculation 2 3 3 2 5 3 3" xfId="11672" xr:uid="{26F3FC93-6B4D-4F2E-AB60-FFEBA3242F76}"/>
    <cellStyle name="Calculation 2 3 3 2 5 3 4" xfId="13479" xr:uid="{EB3111C7-CE94-42E7-B238-A98A11D64D7C}"/>
    <cellStyle name="Calculation 2 3 3 2 5 3 5" xfId="15240" xr:uid="{578E7252-EF9F-45A2-8638-1C002D8DAD0B}"/>
    <cellStyle name="Calculation 2 3 3 2 5 3 6" xfId="16950" xr:uid="{6D2C2F55-40DB-4EC4-9B75-B285509EB9D1}"/>
    <cellStyle name="Calculation 2 3 3 2 5 3 7" xfId="18614" xr:uid="{8BA77055-F671-4C64-A0A9-7FA0AA4EFA3E}"/>
    <cellStyle name="Calculation 2 3 3 2 5 3 8" xfId="20210" xr:uid="{8C8D8E11-3157-4FC3-A29B-85FD04FF9410}"/>
    <cellStyle name="Calculation 2 3 3 2 5 3 9" xfId="21762" xr:uid="{2B2F3BF1-004F-494D-9A1B-7BED69AB0F16}"/>
    <cellStyle name="Calculation 2 3 3 2 5 4" xfId="6353" xr:uid="{FE3FEDE3-5E9E-4440-84E7-947C2EBF94E5}"/>
    <cellStyle name="Calculation 2 3 3 2 5 5" xfId="8493" xr:uid="{23CD0589-5DEC-4285-85FB-2B2CED830A7A}"/>
    <cellStyle name="Calculation 2 3 3 2 5 6" xfId="8041" xr:uid="{81981689-0299-4DEF-9C57-6136CFB1DA44}"/>
    <cellStyle name="Calculation 2 3 3 2 5 7" xfId="6156" xr:uid="{E97DE4F5-4A5D-4935-94B2-E5F891BD8504}"/>
    <cellStyle name="Calculation 2 3 3 2 5 8" xfId="7696" xr:uid="{5D25644E-2A94-4398-BAED-EF52306C5178}"/>
    <cellStyle name="Calculation 2 3 3 2 5 9" xfId="10335" xr:uid="{A7BD9A28-176A-4EC8-8449-6CC41CFCBA4F}"/>
    <cellStyle name="Calculation 2 3 3 2 6" xfId="3892" xr:uid="{B90CAF82-0C8F-43E2-858C-3700E74D1916}"/>
    <cellStyle name="Calculation 2 3 3 2 6 10" xfId="20909" xr:uid="{554A83EC-F74E-4C4F-AB59-D5E3564006A7}"/>
    <cellStyle name="Calculation 2 3 3 2 6 11" xfId="22435" xr:uid="{14EDA7F0-9137-4F57-B8AE-10853F0C2126}"/>
    <cellStyle name="Calculation 2 3 3 2 6 2" xfId="5199" xr:uid="{DC72C17F-078C-4E95-8A84-CC4647B856FA}"/>
    <cellStyle name="Calculation 2 3 3 2 6 2 10" xfId="23596" xr:uid="{E01C19A6-B638-41C1-9A5D-1CB342708936}"/>
    <cellStyle name="Calculation 2 3 3 2 6 2 2" xfId="10147" xr:uid="{8809A87C-C6DA-4A3F-BD48-1097330F22B2}"/>
    <cellStyle name="Calculation 2 3 3 2 6 2 3" xfId="11981" xr:uid="{7BD163C5-9E99-4F73-A11B-AB74F255AED3}"/>
    <cellStyle name="Calculation 2 3 3 2 6 2 4" xfId="13788" xr:uid="{A4088CF2-D88E-49BF-A431-F1BB04D43983}"/>
    <cellStyle name="Calculation 2 3 3 2 6 2 5" xfId="15548" xr:uid="{78C2DBD7-EECB-4731-9522-8FC860C8BDEB}"/>
    <cellStyle name="Calculation 2 3 3 2 6 2 6" xfId="17258" xr:uid="{810662B8-D77A-4503-AFD9-B9F5814CD2E8}"/>
    <cellStyle name="Calculation 2 3 3 2 6 2 7" xfId="18922" xr:uid="{5E7AEF2F-5152-464E-B45D-E4E672F6457D}"/>
    <cellStyle name="Calculation 2 3 3 2 6 2 8" xfId="20518" xr:uid="{C687A452-8AB4-41B9-887E-28FAD0D40B70}"/>
    <cellStyle name="Calculation 2 3 3 2 6 2 9" xfId="22070" xr:uid="{0DD06A0C-23DD-4CBE-AAF1-6A8662A7E933}"/>
    <cellStyle name="Calculation 2 3 3 2 6 3" xfId="8883" xr:uid="{0C761D1B-8B90-4FC3-AAF3-8EE2A7F0059D}"/>
    <cellStyle name="Calculation 2 3 3 2 6 4" xfId="10740" xr:uid="{77BBC443-58E0-4D85-B84C-C1C4BA34D336}"/>
    <cellStyle name="Calculation 2 3 3 2 6 5" xfId="12551" xr:uid="{D5B99E0F-915D-42F0-8858-75F076AB0CE0}"/>
    <cellStyle name="Calculation 2 3 3 2 6 6" xfId="14322" xr:uid="{7C3E0241-77C2-490D-8FFE-A04FBA59F88D}"/>
    <cellStyle name="Calculation 2 3 3 2 6 7" xfId="16051" xr:uid="{A80360AD-FD35-4E4A-A001-35839916FAE5}"/>
    <cellStyle name="Calculation 2 3 3 2 6 8" xfId="17729" xr:uid="{53228513-F808-44A6-95EA-351165EEFE92}"/>
    <cellStyle name="Calculation 2 3 3 2 6 9" xfId="19336" xr:uid="{7F7904E8-C9A2-4899-AE0A-EE38F6888F3F}"/>
    <cellStyle name="Calculation 2 3 3 2 7" xfId="5132" xr:uid="{373B414B-172A-4B0D-8058-B77758ADF6F4}"/>
    <cellStyle name="Calculation 2 3 3 2 7 10" xfId="23530" xr:uid="{5D512D88-0421-4742-8D79-3AF1D0557D8B}"/>
    <cellStyle name="Calculation 2 3 3 2 7 2" xfId="10080" xr:uid="{4E454F14-B1C0-4585-872E-FD8355A9E07B}"/>
    <cellStyle name="Calculation 2 3 3 2 7 3" xfId="11914" xr:uid="{6F327537-7D06-4F61-A3AF-09D29DE42B24}"/>
    <cellStyle name="Calculation 2 3 3 2 7 4" xfId="13721" xr:uid="{A8872259-7024-4DBE-8351-314710A71742}"/>
    <cellStyle name="Calculation 2 3 3 2 7 5" xfId="15482" xr:uid="{B3CCA6AF-25B4-4252-B188-F58BFFB22B74}"/>
    <cellStyle name="Calculation 2 3 3 2 7 6" xfId="17192" xr:uid="{43FC8CCF-40AD-45E2-9A8C-8AD70CA602E6}"/>
    <cellStyle name="Calculation 2 3 3 2 7 7" xfId="18856" xr:uid="{DBC08EE1-F93F-4E04-9F5F-D89755BDCF23}"/>
    <cellStyle name="Calculation 2 3 3 2 7 8" xfId="20452" xr:uid="{7D4A651E-2D7F-46E4-ABF2-B28026D5255B}"/>
    <cellStyle name="Calculation 2 3 3 2 7 9" xfId="22004" xr:uid="{A8072F7C-EFDD-4879-A690-8DB0FF0662D3}"/>
    <cellStyle name="Calculation 2 3 3 2 8" xfId="6341" xr:uid="{1C48324E-02C1-4F1D-B027-5E9E4427DBE2}"/>
    <cellStyle name="Calculation 2 3 3 2 9" xfId="7593" xr:uid="{0B1E2A25-913E-4533-8755-27C31F2A8329}"/>
    <cellStyle name="Calculation 2 3 3 3" xfId="911" xr:uid="{CE17F4C5-9343-4F6A-93D6-C2034126AF92}"/>
    <cellStyle name="Calculation 2 3 3 3 10" xfId="10585" xr:uid="{5AF2E6D9-4D97-4501-9A9E-68FC25891563}"/>
    <cellStyle name="Calculation 2 3 3 3 11" xfId="12401" xr:uid="{132ACC23-9CEB-4591-BF7D-7E3FB16855D1}"/>
    <cellStyle name="Calculation 2 3 3 3 12" xfId="13021" xr:uid="{1DC9D6D2-C36A-451F-9332-C94CF729BE8D}"/>
    <cellStyle name="Calculation 2 3 3 3 13" xfId="14173" xr:uid="{D6719DF8-1EBA-427D-919C-20793C5BDC26}"/>
    <cellStyle name="Calculation 2 3 3 3 14" xfId="7075" xr:uid="{B9F846FD-3E87-415E-A578-BDC0251EEC8D}"/>
    <cellStyle name="Calculation 2 3 3 3 2" xfId="912" xr:uid="{F9521E4C-1FAE-429B-94F7-9C65F6364596}"/>
    <cellStyle name="Calculation 2 3 3 3 2 10" xfId="8443" xr:uid="{EC41E6D2-594F-46F3-8137-9061A0DFAB4D}"/>
    <cellStyle name="Calculation 2 3 3 3 2 11" xfId="5926" xr:uid="{C24E8551-F4DE-47C1-B488-2BA9CF36203D}"/>
    <cellStyle name="Calculation 2 3 3 3 2 12" xfId="6235" xr:uid="{A9E8416D-2B2C-49D7-8CB9-249845E966C2}"/>
    <cellStyle name="Calculation 2 3 3 3 2 13" xfId="6874" xr:uid="{EEFEB447-03EE-4DAD-AE6B-D642C57B7F16}"/>
    <cellStyle name="Calculation 2 3 3 3 2 2" xfId="913" xr:uid="{89F8CBD6-E3CE-4DA5-AAD9-6BAED40F7097}"/>
    <cellStyle name="Calculation 2 3 3 3 2 2 10" xfId="7652" xr:uid="{7CD64137-F33C-4C1D-936F-D3530A33880F}"/>
    <cellStyle name="Calculation 2 3 3 3 2 2 11" xfId="17620" xr:uid="{1122021A-655F-4B75-AA41-DEA8193F0FA5}"/>
    <cellStyle name="Calculation 2 3 3 3 2 2 12" xfId="7076" xr:uid="{5858238D-D464-4058-A86C-B077FFC8A53F}"/>
    <cellStyle name="Calculation 2 3 3 3 2 2 2" xfId="3907" xr:uid="{A3B7EE07-0BA2-4A4D-B19D-5DDE297C59C2}"/>
    <cellStyle name="Calculation 2 3 3 3 2 2 2 10" xfId="20924" xr:uid="{1AE36CCA-BD0C-4ADC-9C92-BBD5503F9C6D}"/>
    <cellStyle name="Calculation 2 3 3 3 2 2 2 11" xfId="22450" xr:uid="{7795C958-C8EA-4464-BF02-E0058A27B493}"/>
    <cellStyle name="Calculation 2 3 3 3 2 2 2 2" xfId="4549" xr:uid="{3278FA94-DBE9-4FA1-86CD-DB7CC811D235}"/>
    <cellStyle name="Calculation 2 3 3 3 2 2 2 2 10" xfId="22949" xr:uid="{362734F2-4ED1-48B6-9CCB-BEF75B392F45}"/>
    <cellStyle name="Calculation 2 3 3 3 2 2 2 2 2" xfId="9498" xr:uid="{C93CF3BF-AE01-4D61-B524-2F4AAE106E12}"/>
    <cellStyle name="Calculation 2 3 3 3 2 2 2 2 3" xfId="11333" xr:uid="{67566106-7391-42EF-B26F-7D738C09D8A5}"/>
    <cellStyle name="Calculation 2 3 3 3 2 2 2 2 4" xfId="13140" xr:uid="{BD093CC2-289C-499C-B849-96C9AB208634}"/>
    <cellStyle name="Calculation 2 3 3 3 2 2 2 2 5" xfId="14901" xr:uid="{38F9BBD1-BE4C-4C98-8976-DA00EFC0521D}"/>
    <cellStyle name="Calculation 2 3 3 3 2 2 2 2 6" xfId="16611" xr:uid="{975473D3-5993-4BD9-A230-FDD28EBC3191}"/>
    <cellStyle name="Calculation 2 3 3 3 2 2 2 2 7" xfId="18275" xr:uid="{70594E3B-1F8C-4E9D-9495-B7F89AC3AB48}"/>
    <cellStyle name="Calculation 2 3 3 3 2 2 2 2 8" xfId="19871" xr:uid="{E49E44B9-8156-4BA0-B449-FE07B0F23C23}"/>
    <cellStyle name="Calculation 2 3 3 3 2 2 2 2 9" xfId="21423" xr:uid="{261C7F64-8841-434F-9C3A-3BCB24FAC495}"/>
    <cellStyle name="Calculation 2 3 3 3 2 2 2 3" xfId="8898" xr:uid="{A3314CE6-4DF8-43F1-9683-B8C06C901B19}"/>
    <cellStyle name="Calculation 2 3 3 3 2 2 2 4" xfId="10755" xr:uid="{8A75D042-ED9C-45AC-BB7C-133E9FD770A9}"/>
    <cellStyle name="Calculation 2 3 3 3 2 2 2 5" xfId="12566" xr:uid="{DB1D39C5-C98E-4BD9-A43A-9D93F1DDD1AC}"/>
    <cellStyle name="Calculation 2 3 3 3 2 2 2 6" xfId="14337" xr:uid="{E6A1AB27-3DFA-435D-BC43-56A3ECF347B3}"/>
    <cellStyle name="Calculation 2 3 3 3 2 2 2 7" xfId="16066" xr:uid="{41743AD0-A153-40EF-90E5-A9A595DF78A6}"/>
    <cellStyle name="Calculation 2 3 3 3 2 2 2 8" xfId="17744" xr:uid="{69936747-81B5-4EF9-9739-5DC83F875128}"/>
    <cellStyle name="Calculation 2 3 3 3 2 2 2 9" xfId="19351" xr:uid="{B8E5198C-D712-4C89-884B-84B6E74151E1}"/>
    <cellStyle name="Calculation 2 3 3 3 2 2 3" xfId="5127" xr:uid="{344A228A-0D90-44C3-BF6D-3C989C654157}"/>
    <cellStyle name="Calculation 2 3 3 3 2 2 3 10" xfId="23525" xr:uid="{3EA52E82-FBC8-4724-8170-27520DE7B36B}"/>
    <cellStyle name="Calculation 2 3 3 3 2 2 3 2" xfId="10075" xr:uid="{9754AAD8-F71F-4E01-9F1D-16553AEAE45F}"/>
    <cellStyle name="Calculation 2 3 3 3 2 2 3 3" xfId="11909" xr:uid="{3A73A2AD-35A4-4DB7-8508-FCB0209CBE9A}"/>
    <cellStyle name="Calculation 2 3 3 3 2 2 3 4" xfId="13716" xr:uid="{5EC2FFC7-9C3D-4330-B523-6777A8C9B23D}"/>
    <cellStyle name="Calculation 2 3 3 3 2 2 3 5" xfId="15477" xr:uid="{D786AB03-6EA1-4244-83F1-508F66E9D966}"/>
    <cellStyle name="Calculation 2 3 3 3 2 2 3 6" xfId="17187" xr:uid="{7AF98E78-2E08-412E-A997-591ECDB06FDD}"/>
    <cellStyle name="Calculation 2 3 3 3 2 2 3 7" xfId="18851" xr:uid="{2E050E2E-00C9-4A9B-91A9-4016118205B8}"/>
    <cellStyle name="Calculation 2 3 3 3 2 2 3 8" xfId="20447" xr:uid="{5DF5F208-8778-4FB9-8FFE-A13F7B62FBEB}"/>
    <cellStyle name="Calculation 2 3 3 3 2 2 3 9" xfId="21999" xr:uid="{E1605EEA-5BFE-4040-B555-BF2049660F02}"/>
    <cellStyle name="Calculation 2 3 3 3 2 2 4" xfId="6356" xr:uid="{EE2D4865-C4E0-4149-859F-38D1312AEF69}"/>
    <cellStyle name="Calculation 2 3 3 3 2 2 5" xfId="7584" xr:uid="{DC95A9E0-B109-4237-B93D-AB87C0462F55}"/>
    <cellStyle name="Calculation 2 3 3 3 2 2 6" xfId="6530" xr:uid="{CD6560FA-06FB-4A96-B8EC-D0E206F9B924}"/>
    <cellStyle name="Calculation 2 3 3 3 2 2 7" xfId="5673" xr:uid="{ACFBB164-5157-45A8-9AC5-03D41182F75B}"/>
    <cellStyle name="Calculation 2 3 3 3 2 2 8" xfId="8001" xr:uid="{3C994E6A-C47C-43B0-BB3D-13668D78D7F7}"/>
    <cellStyle name="Calculation 2 3 3 3 2 2 9" xfId="6186" xr:uid="{89E4558B-E1EA-4444-8134-A771A78DC42E}"/>
    <cellStyle name="Calculation 2 3 3 3 2 3" xfId="3906" xr:uid="{630F8461-9597-4DD4-B4F8-44C201B617AA}"/>
    <cellStyle name="Calculation 2 3 3 3 2 3 10" xfId="20923" xr:uid="{33710B60-361E-42D6-A50B-1F643352566D}"/>
    <cellStyle name="Calculation 2 3 3 3 2 3 11" xfId="22449" xr:uid="{27723702-8B26-471A-9824-9742FB747931}"/>
    <cellStyle name="Calculation 2 3 3 3 2 3 2" xfId="4545" xr:uid="{177101CF-F9FE-4783-9911-BEEB73FB1458}"/>
    <cellStyle name="Calculation 2 3 3 3 2 3 2 10" xfId="22945" xr:uid="{9283F6C6-9A0B-49AD-AB2A-682C2BF32926}"/>
    <cellStyle name="Calculation 2 3 3 3 2 3 2 2" xfId="9494" xr:uid="{33541907-21A4-48B9-81B6-48388B9D3601}"/>
    <cellStyle name="Calculation 2 3 3 3 2 3 2 3" xfId="11329" xr:uid="{73D828E8-3476-45F8-941F-3796A4AED7E4}"/>
    <cellStyle name="Calculation 2 3 3 3 2 3 2 4" xfId="13136" xr:uid="{F017466E-B7A8-4163-AF7B-733FFE23A320}"/>
    <cellStyle name="Calculation 2 3 3 3 2 3 2 5" xfId="14897" xr:uid="{D4FC45C9-6783-414D-B6B9-D961EAB6DE06}"/>
    <cellStyle name="Calculation 2 3 3 3 2 3 2 6" xfId="16607" xr:uid="{48229AD9-1FA7-4FD6-9886-D3A06EF0F0CA}"/>
    <cellStyle name="Calculation 2 3 3 3 2 3 2 7" xfId="18271" xr:uid="{9252D2F3-5C3B-4735-B543-6AB018AB37CC}"/>
    <cellStyle name="Calculation 2 3 3 3 2 3 2 8" xfId="19867" xr:uid="{17F01E1F-02AF-4CB4-9E7C-EDCCC1E3ECC0}"/>
    <cellStyle name="Calculation 2 3 3 3 2 3 2 9" xfId="21419" xr:uid="{17DAFDCF-F0D2-4DB8-A116-B210B16C8441}"/>
    <cellStyle name="Calculation 2 3 3 3 2 3 3" xfId="8897" xr:uid="{2D8B69FA-73DA-4DC3-BA3D-2FC56BEC94A2}"/>
    <cellStyle name="Calculation 2 3 3 3 2 3 4" xfId="10754" xr:uid="{8BA81221-8104-4628-B096-B89342F16E51}"/>
    <cellStyle name="Calculation 2 3 3 3 2 3 5" xfId="12565" xr:uid="{8686AD38-F452-45DB-BE9E-366505C3E225}"/>
    <cellStyle name="Calculation 2 3 3 3 2 3 6" xfId="14336" xr:uid="{95F6373B-CC2D-46D7-9BCE-A89962B59BA4}"/>
    <cellStyle name="Calculation 2 3 3 3 2 3 7" xfId="16065" xr:uid="{B3F9730F-7459-4CCA-97E2-6F4CE5B881D2}"/>
    <cellStyle name="Calculation 2 3 3 3 2 3 8" xfId="17743" xr:uid="{66CC8F50-BCAD-470B-B24C-F25F1E3E995F}"/>
    <cellStyle name="Calculation 2 3 3 3 2 3 9" xfId="19350" xr:uid="{821030AF-43AC-4C20-86CD-6B92002200B9}"/>
    <cellStyle name="Calculation 2 3 3 3 2 4" xfId="5126" xr:uid="{0AFA8213-A6A7-4543-986A-B0DD2C2BF472}"/>
    <cellStyle name="Calculation 2 3 3 3 2 4 10" xfId="23524" xr:uid="{76D599B1-1FB7-4301-B8A5-850F3CD7DC26}"/>
    <cellStyle name="Calculation 2 3 3 3 2 4 2" xfId="10074" xr:uid="{281EB85B-B673-43ED-8A16-0EA713612C29}"/>
    <cellStyle name="Calculation 2 3 3 3 2 4 3" xfId="11908" xr:uid="{2F8A0A9E-9147-49AA-B951-138F6F50E1C4}"/>
    <cellStyle name="Calculation 2 3 3 3 2 4 4" xfId="13715" xr:uid="{663615C0-C044-41A5-A937-C0780E34AEC3}"/>
    <cellStyle name="Calculation 2 3 3 3 2 4 5" xfId="15476" xr:uid="{12BDE602-94BD-4BE0-A501-7B4E470ECBD1}"/>
    <cellStyle name="Calculation 2 3 3 3 2 4 6" xfId="17186" xr:uid="{C221EC4D-A12E-404A-97CE-70A5FD27C8B3}"/>
    <cellStyle name="Calculation 2 3 3 3 2 4 7" xfId="18850" xr:uid="{E0A9FBC3-5E98-4E32-959F-0BEAF48FD963}"/>
    <cellStyle name="Calculation 2 3 3 3 2 4 8" xfId="20446" xr:uid="{6E622CD0-2F50-440A-A60A-E2F88D483ECB}"/>
    <cellStyle name="Calculation 2 3 3 3 2 4 9" xfId="21998" xr:uid="{052F3530-4F2C-4B7C-8280-E2388EBB7F7F}"/>
    <cellStyle name="Calculation 2 3 3 3 2 5" xfId="6355" xr:uid="{634F34CE-3395-4644-9DDC-4FAA7D833100}"/>
    <cellStyle name="Calculation 2 3 3 3 2 6" xfId="8492" xr:uid="{41EA1DF0-8D1A-4E91-9DEA-CD7E6BECCC4B}"/>
    <cellStyle name="Calculation 2 3 3 3 2 7" xfId="5790" xr:uid="{0F3306D6-2935-4537-8992-EE1CD1F199B2}"/>
    <cellStyle name="Calculation 2 3 3 3 2 8" xfId="7898" xr:uid="{01B06D99-904C-4D66-8FDD-CD36296EC409}"/>
    <cellStyle name="Calculation 2 3 3 3 2 9" xfId="6479" xr:uid="{A14364A7-6995-427B-9829-F2915F61AA30}"/>
    <cellStyle name="Calculation 2 3 3 3 3" xfId="914" xr:uid="{926A24A3-B3ED-4A23-98F7-2BDDF2A00576}"/>
    <cellStyle name="Calculation 2 3 3 3 3 10" xfId="5737" xr:uid="{CEF8C2D7-BD28-4877-B26C-47660DC15B24}"/>
    <cellStyle name="Calculation 2 3 3 3 3 11" xfId="18159" xr:uid="{95CDE62A-18DE-460C-BC4F-BAD293DF6E25}"/>
    <cellStyle name="Calculation 2 3 3 3 3 12" xfId="7704" xr:uid="{B3898152-3547-4257-ABA8-33F29FF24516}"/>
    <cellStyle name="Calculation 2 3 3 3 3 2" xfId="3908" xr:uid="{4539A18E-48CB-482C-A5E7-D17A61FA1C2C}"/>
    <cellStyle name="Calculation 2 3 3 3 3 2 10" xfId="20925" xr:uid="{CA261284-1C42-441D-A0D3-F07D103BB5AB}"/>
    <cellStyle name="Calculation 2 3 3 3 3 2 11" xfId="22451" xr:uid="{BD548855-7F1F-4D7C-A288-6287D5B9D3ED}"/>
    <cellStyle name="Calculation 2 3 3 3 3 2 2" xfId="4548" xr:uid="{CF468A83-A3D7-4FD4-A31E-0909F52D41C5}"/>
    <cellStyle name="Calculation 2 3 3 3 3 2 2 10" xfId="22948" xr:uid="{17C5F5DD-5CD6-47ED-A1F7-6213F54DFC00}"/>
    <cellStyle name="Calculation 2 3 3 3 3 2 2 2" xfId="9497" xr:uid="{F73FEACA-5CBC-45D5-9DA9-33348C13FACF}"/>
    <cellStyle name="Calculation 2 3 3 3 3 2 2 3" xfId="11332" xr:uid="{AF774218-0CDB-4EA9-AD61-8C39043BE309}"/>
    <cellStyle name="Calculation 2 3 3 3 3 2 2 4" xfId="13139" xr:uid="{3F37F83D-1DB9-43FE-AE7D-4DC322ADE77E}"/>
    <cellStyle name="Calculation 2 3 3 3 3 2 2 5" xfId="14900" xr:uid="{C41C10E4-F792-46BC-9EDB-C6FB78864FC7}"/>
    <cellStyle name="Calculation 2 3 3 3 3 2 2 6" xfId="16610" xr:uid="{5149739A-FAEC-47C3-9A55-3015CE4D1EC1}"/>
    <cellStyle name="Calculation 2 3 3 3 3 2 2 7" xfId="18274" xr:uid="{D40B057A-2977-4460-8850-A6116264074F}"/>
    <cellStyle name="Calculation 2 3 3 3 3 2 2 8" xfId="19870" xr:uid="{B59DCE6E-5AE3-4695-823D-D819C90729F7}"/>
    <cellStyle name="Calculation 2 3 3 3 3 2 2 9" xfId="21422" xr:uid="{C397C9DA-AD7A-4879-AFD7-902D452DEDAE}"/>
    <cellStyle name="Calculation 2 3 3 3 3 2 3" xfId="8899" xr:uid="{3F3E5844-7B7B-45EA-B31E-5E2F85CD618F}"/>
    <cellStyle name="Calculation 2 3 3 3 3 2 4" xfId="10756" xr:uid="{F11CC3B8-3E57-4660-93A0-31AAA57858C9}"/>
    <cellStyle name="Calculation 2 3 3 3 3 2 5" xfId="12567" xr:uid="{0A8ED561-7F61-4939-8283-726F1E9A8F82}"/>
    <cellStyle name="Calculation 2 3 3 3 3 2 6" xfId="14338" xr:uid="{7601B632-73B8-4B1F-AC11-3BFD8ED918D1}"/>
    <cellStyle name="Calculation 2 3 3 3 3 2 7" xfId="16067" xr:uid="{5034BDA5-49CB-478B-BB91-9147CE20C020}"/>
    <cellStyle name="Calculation 2 3 3 3 3 2 8" xfId="17745" xr:uid="{AE356B5A-54E0-490D-AB52-E23E0D5D5A41}"/>
    <cellStyle name="Calculation 2 3 3 3 3 2 9" xfId="19352" xr:uid="{F2A45F2F-29B9-4DBC-8486-AE39FCA6FC60}"/>
    <cellStyle name="Calculation 2 3 3 3 3 3" xfId="4887" xr:uid="{25AB0294-9FDF-45E8-9649-81DBD84A1002}"/>
    <cellStyle name="Calculation 2 3 3 3 3 3 10" xfId="23286" xr:uid="{C779BA53-29E5-43B0-BC64-BFF4A2046E0A}"/>
    <cellStyle name="Calculation 2 3 3 3 3 3 2" xfId="9835" xr:uid="{D04FE983-D94B-4BDF-9840-88EBDDEBDD60}"/>
    <cellStyle name="Calculation 2 3 3 3 3 3 3" xfId="11670" xr:uid="{7E3D4B85-37F7-4021-A718-07CF8A19D5AF}"/>
    <cellStyle name="Calculation 2 3 3 3 3 3 4" xfId="13477" xr:uid="{AA69DD84-5D56-4B58-920E-46B11402A77B}"/>
    <cellStyle name="Calculation 2 3 3 3 3 3 5" xfId="15238" xr:uid="{2151C6C4-CC82-496C-AD9A-65676B9D532A}"/>
    <cellStyle name="Calculation 2 3 3 3 3 3 6" xfId="16948" xr:uid="{E99A1502-2883-4A96-8B6B-6854BF0D48C9}"/>
    <cellStyle name="Calculation 2 3 3 3 3 3 7" xfId="18612" xr:uid="{8B77E14F-46B2-4487-83EB-33EF0B27CA4A}"/>
    <cellStyle name="Calculation 2 3 3 3 3 3 8" xfId="20208" xr:uid="{103403F3-AB73-41C0-94D2-5EEE9E88E116}"/>
    <cellStyle name="Calculation 2 3 3 3 3 3 9" xfId="21760" xr:uid="{BF61D051-7C4B-4292-895D-1239C3CF336E}"/>
    <cellStyle name="Calculation 2 3 3 3 3 4" xfId="6357" xr:uid="{41C55398-C73F-4699-9BE8-D235CE7AD54E}"/>
    <cellStyle name="Calculation 2 3 3 3 3 5" xfId="7583" xr:uid="{1A70A1E2-56C1-4183-8B72-67A63412925D}"/>
    <cellStyle name="Calculation 2 3 3 3 3 6" xfId="6531" xr:uid="{48F1BB57-CAEE-4BF3-9940-460EF7FD129F}"/>
    <cellStyle name="Calculation 2 3 3 3 3 7" xfId="7485" xr:uid="{4A638035-8784-41F1-8BD2-81D34C422CE5}"/>
    <cellStyle name="Calculation 2 3 3 3 3 8" xfId="6827" xr:uid="{1DD9E956-64DC-46D4-A059-0887F3F4FEEE}"/>
    <cellStyle name="Calculation 2 3 3 3 3 9" xfId="7283" xr:uid="{61790E8F-8464-44E0-853C-8264EC3C7D84}"/>
    <cellStyle name="Calculation 2 3 3 3 4" xfId="3905" xr:uid="{DB8801A8-113E-4BD1-869A-96485FB0DEDB}"/>
    <cellStyle name="Calculation 2 3 3 3 4 10" xfId="20922" xr:uid="{A25471A5-7F6A-495F-BEB3-9F25642704F1}"/>
    <cellStyle name="Calculation 2 3 3 3 4 11" xfId="22448" xr:uid="{3244C995-051E-4842-A241-9F5E492977FF}"/>
    <cellStyle name="Calculation 2 3 3 3 4 2" xfId="4550" xr:uid="{DA2A6383-26AD-430F-A9F6-D453B59A581B}"/>
    <cellStyle name="Calculation 2 3 3 3 4 2 10" xfId="22950" xr:uid="{939C3DB2-AC6F-48CB-A809-068B48C9D03E}"/>
    <cellStyle name="Calculation 2 3 3 3 4 2 2" xfId="9499" xr:uid="{F13FA9A9-6A34-486A-99D0-6E19A07948E5}"/>
    <cellStyle name="Calculation 2 3 3 3 4 2 3" xfId="11334" xr:uid="{372C1C16-37BB-4832-96B3-039B68100B02}"/>
    <cellStyle name="Calculation 2 3 3 3 4 2 4" xfId="13141" xr:uid="{BD63A757-4925-4AF7-B896-8FD1C9B8C610}"/>
    <cellStyle name="Calculation 2 3 3 3 4 2 5" xfId="14902" xr:uid="{96B66F97-CDD7-463F-AAE2-18E5BCDBBF85}"/>
    <cellStyle name="Calculation 2 3 3 3 4 2 6" xfId="16612" xr:uid="{87E6080F-8242-4DCF-9A94-7B650F03A238}"/>
    <cellStyle name="Calculation 2 3 3 3 4 2 7" xfId="18276" xr:uid="{9795F73F-9304-4228-89D0-839E70D3385D}"/>
    <cellStyle name="Calculation 2 3 3 3 4 2 8" xfId="19872" xr:uid="{12FBDB08-9639-4D6C-830F-3C3BB075425F}"/>
    <cellStyle name="Calculation 2 3 3 3 4 2 9" xfId="21424" xr:uid="{E2AB62B8-2B1C-4308-8C91-8ECA13838676}"/>
    <cellStyle name="Calculation 2 3 3 3 4 3" xfId="8896" xr:uid="{4E29A0E0-EF98-4534-A7C3-EDD65A445BE7}"/>
    <cellStyle name="Calculation 2 3 3 3 4 4" xfId="10753" xr:uid="{D80C2165-13AA-48F2-AC67-25CAD91B78FF}"/>
    <cellStyle name="Calculation 2 3 3 3 4 5" xfId="12564" xr:uid="{02A4FE2F-0DB5-41A1-B244-541355CC2CAA}"/>
    <cellStyle name="Calculation 2 3 3 3 4 6" xfId="14335" xr:uid="{9239A6D9-08C8-4354-A6AC-2A271452B34A}"/>
    <cellStyle name="Calculation 2 3 3 3 4 7" xfId="16064" xr:uid="{B67A056B-D4DA-4E12-805C-B9040F256A19}"/>
    <cellStyle name="Calculation 2 3 3 3 4 8" xfId="17742" xr:uid="{0A0DA829-E719-422A-A334-18CE77120F66}"/>
    <cellStyle name="Calculation 2 3 3 3 4 9" xfId="19349" xr:uid="{34323002-D7FB-491C-B111-358F79A08CEA}"/>
    <cellStyle name="Calculation 2 3 3 3 5" xfId="4888" xr:uid="{C12BD36A-800B-4CDB-8F2F-FF9201BCF2AE}"/>
    <cellStyle name="Calculation 2 3 3 3 5 10" xfId="23287" xr:uid="{34ACAC83-BAF3-4F2E-AB06-20D1F9E4811A}"/>
    <cellStyle name="Calculation 2 3 3 3 5 2" xfId="9836" xr:uid="{8CF94B8F-ABD5-4C1A-BE9A-87E9FC59405E}"/>
    <cellStyle name="Calculation 2 3 3 3 5 3" xfId="11671" xr:uid="{343F0901-B08D-484F-8622-05FCD60C2A43}"/>
    <cellStyle name="Calculation 2 3 3 3 5 4" xfId="13478" xr:uid="{1ED574C3-E461-4F66-8F90-EDA5A6CF7375}"/>
    <cellStyle name="Calculation 2 3 3 3 5 5" xfId="15239" xr:uid="{67D392BA-35FE-45F9-81BF-AFAE5D36CF8D}"/>
    <cellStyle name="Calculation 2 3 3 3 5 6" xfId="16949" xr:uid="{CA50729C-1C46-4C05-91AC-4383F06BF13F}"/>
    <cellStyle name="Calculation 2 3 3 3 5 7" xfId="18613" xr:uid="{CB9EF14B-A059-4BB6-BF70-B10327AA7E62}"/>
    <cellStyle name="Calculation 2 3 3 3 5 8" xfId="20209" xr:uid="{060C2FCC-C5A0-49EA-BE9A-779C58A6E143}"/>
    <cellStyle name="Calculation 2 3 3 3 5 9" xfId="21761" xr:uid="{98B7F3ED-E08C-4678-9D61-980F7F6F0C8C}"/>
    <cellStyle name="Calculation 2 3 3 3 6" xfId="6354" xr:uid="{694363F4-B3AE-4D65-ACAC-2DBA45A4E3C9}"/>
    <cellStyle name="Calculation 2 3 3 3 7" xfId="7585" xr:uid="{BC9B80EF-4B3D-4902-92C2-70351BC492FC}"/>
    <cellStyle name="Calculation 2 3 3 3 8" xfId="6529" xr:uid="{8CE42E48-7EE8-43F4-A346-820633BE5AA9}"/>
    <cellStyle name="Calculation 2 3 3 3 9" xfId="8724" xr:uid="{56F86A1E-BC55-4495-A705-37B88241B6F1}"/>
    <cellStyle name="Calculation 2 3 3 4" xfId="915" xr:uid="{A8D06F99-7F21-4FBB-A10C-DC563C050D42}"/>
    <cellStyle name="Calculation 2 3 3 4 10" xfId="7509" xr:uid="{25A72D19-323B-4C4F-BBD7-95F72C27287D}"/>
    <cellStyle name="Calculation 2 3 3 4 11" xfId="13997" xr:uid="{4812A261-487C-4F88-A8E0-5F0F7EDABB39}"/>
    <cellStyle name="Calculation 2 3 3 4 12" xfId="19073" xr:uid="{1FBC4BF7-8800-4C80-89B4-546D666C7F20}"/>
    <cellStyle name="Calculation 2 3 3 4 13" xfId="7998" xr:uid="{D2FB36A8-EF0B-4194-9451-C4499492C4F4}"/>
    <cellStyle name="Calculation 2 3 3 4 2" xfId="916" xr:uid="{D0EC21DC-4B42-4CF8-9B5E-B5F0FBB31CD8}"/>
    <cellStyle name="Calculation 2 3 3 4 2 10" xfId="7995" xr:uid="{577D1DDA-FCDE-4A3A-83E8-E5A6C31EFCBA}"/>
    <cellStyle name="Calculation 2 3 3 4 2 11" xfId="11219" xr:uid="{E1B86360-3347-4B16-A593-494BD0A990E1}"/>
    <cellStyle name="Calculation 2 3 3 4 2 12" xfId="12395" xr:uid="{45951C4D-D1BE-4AE5-A286-ABE4E1928C4A}"/>
    <cellStyle name="Calculation 2 3 3 4 2 2" xfId="3910" xr:uid="{4CC9256C-C471-49A0-9A29-EACB8295521B}"/>
    <cellStyle name="Calculation 2 3 3 4 2 2 10" xfId="20927" xr:uid="{A7226361-E254-442D-A03B-6FC0CD3620D0}"/>
    <cellStyle name="Calculation 2 3 3 4 2 2 11" xfId="22453" xr:uid="{1FB8B203-F92E-4960-8F0A-FD4BD8416488}"/>
    <cellStyle name="Calculation 2 3 3 4 2 2 2" xfId="5208" xr:uid="{5B10E2D8-6102-4A94-AF18-F6C2870BC8EB}"/>
    <cellStyle name="Calculation 2 3 3 4 2 2 2 10" xfId="23605" xr:uid="{01E99A22-E42E-499C-8EB9-4BDD34018305}"/>
    <cellStyle name="Calculation 2 3 3 4 2 2 2 2" xfId="10156" xr:uid="{8EBD5AD5-15C8-4EFF-BB8B-255A1C5BE932}"/>
    <cellStyle name="Calculation 2 3 3 4 2 2 2 3" xfId="11990" xr:uid="{83CCB9E8-94BE-4678-A93C-FAEEDE1EFD8E}"/>
    <cellStyle name="Calculation 2 3 3 4 2 2 2 4" xfId="13797" xr:uid="{CEB46E2B-E392-4C45-BBC6-27E47ECC374D}"/>
    <cellStyle name="Calculation 2 3 3 4 2 2 2 5" xfId="15557" xr:uid="{C8E698F4-56CF-4428-86D3-DB4114C36AEE}"/>
    <cellStyle name="Calculation 2 3 3 4 2 2 2 6" xfId="17267" xr:uid="{9AE259F3-7C15-4594-9C57-C4DB8D27A48D}"/>
    <cellStyle name="Calculation 2 3 3 4 2 2 2 7" xfId="18931" xr:uid="{4620BC2F-C7C9-4F82-B59D-1C0900DEF918}"/>
    <cellStyle name="Calculation 2 3 3 4 2 2 2 8" xfId="20527" xr:uid="{4C0B63B3-D3F5-4B81-AC20-EC241C66A5B9}"/>
    <cellStyle name="Calculation 2 3 3 4 2 2 2 9" xfId="22079" xr:uid="{4294B299-B210-4669-8FD3-7BC86C265F5B}"/>
    <cellStyle name="Calculation 2 3 3 4 2 2 3" xfId="8901" xr:uid="{00D5117F-9797-4E2A-821A-95629A51BC69}"/>
    <cellStyle name="Calculation 2 3 3 4 2 2 4" xfId="10758" xr:uid="{6379D973-4591-47D3-88DB-7DD98C752FB8}"/>
    <cellStyle name="Calculation 2 3 3 4 2 2 5" xfId="12569" xr:uid="{E59059DD-A0FC-4BB0-A505-7BA86513ACE6}"/>
    <cellStyle name="Calculation 2 3 3 4 2 2 6" xfId="14340" xr:uid="{86DB7E8F-523F-4E3C-83B5-EF83C2A695F8}"/>
    <cellStyle name="Calculation 2 3 3 4 2 2 7" xfId="16069" xr:uid="{6325DDF6-AC0A-4EC9-951B-956402847B44}"/>
    <cellStyle name="Calculation 2 3 3 4 2 2 8" xfId="17747" xr:uid="{E23FCE5A-AA16-4121-90A8-D6694A3450D7}"/>
    <cellStyle name="Calculation 2 3 3 4 2 2 9" xfId="19354" xr:uid="{D8455FF2-F1C7-4D4A-9490-E118033A406A}"/>
    <cellStyle name="Calculation 2 3 3 4 2 3" xfId="5125" xr:uid="{D3603AAF-D2C4-4A6E-AC47-7F1F49D6CF66}"/>
    <cellStyle name="Calculation 2 3 3 4 2 3 10" xfId="23523" xr:uid="{DD760FA5-1C5B-45AB-A400-32E0273836F3}"/>
    <cellStyle name="Calculation 2 3 3 4 2 3 2" xfId="10073" xr:uid="{7A310980-01CB-4B9A-9A4D-1B0EA0BD4E2E}"/>
    <cellStyle name="Calculation 2 3 3 4 2 3 3" xfId="11907" xr:uid="{A3C29C54-2247-4682-8742-B2D26016DAD8}"/>
    <cellStyle name="Calculation 2 3 3 4 2 3 4" xfId="13714" xr:uid="{9CE80FCC-E4E0-45DD-819A-86CB2418F6D9}"/>
    <cellStyle name="Calculation 2 3 3 4 2 3 5" xfId="15475" xr:uid="{246C2B31-66BE-4620-A5DA-ECCCDC5ADC88}"/>
    <cellStyle name="Calculation 2 3 3 4 2 3 6" xfId="17185" xr:uid="{F42EF978-17A9-47B9-87EC-A538438414E9}"/>
    <cellStyle name="Calculation 2 3 3 4 2 3 7" xfId="18849" xr:uid="{9632E943-A7B9-4BEF-89DF-FD85751AF1AC}"/>
    <cellStyle name="Calculation 2 3 3 4 2 3 8" xfId="20445" xr:uid="{5AF721C2-0803-479B-834F-6F1DF80465A0}"/>
    <cellStyle name="Calculation 2 3 3 4 2 3 9" xfId="21997" xr:uid="{EEEB3C3F-DBFD-4D8E-9585-A210B10479EE}"/>
    <cellStyle name="Calculation 2 3 3 4 2 4" xfId="6359" xr:uid="{00DB0C56-FD50-40C1-86A9-29A94FE33451}"/>
    <cellStyle name="Calculation 2 3 3 4 2 5" xfId="8491" xr:uid="{A5236E25-DBA7-4274-A845-4FE4A75E59DB}"/>
    <cellStyle name="Calculation 2 3 3 4 2 6" xfId="5789" xr:uid="{DBFBDED7-8ADA-49D2-9DF0-6F199724AA5E}"/>
    <cellStyle name="Calculation 2 3 3 4 2 7" xfId="7899" xr:uid="{07DC74B7-0CD5-49E2-B2F3-D764C8AB933E}"/>
    <cellStyle name="Calculation 2 3 3 4 2 8" xfId="6478" xr:uid="{85179558-0C44-478D-AD7E-5233AB7610C4}"/>
    <cellStyle name="Calculation 2 3 3 4 2 9" xfId="7510" xr:uid="{E5B76C12-3E2B-485E-83B7-83DFD6547C88}"/>
    <cellStyle name="Calculation 2 3 3 4 3" xfId="3909" xr:uid="{9422E3EB-3108-4455-8BAF-88D061A5BF6A}"/>
    <cellStyle name="Calculation 2 3 3 4 3 10" xfId="20926" xr:uid="{96D0FD88-4DAC-4D21-ACE8-8150F44267FA}"/>
    <cellStyle name="Calculation 2 3 3 4 3 11" xfId="22452" xr:uid="{4115EBE5-17F5-45E5-8327-E399B62BA3EC}"/>
    <cellStyle name="Calculation 2 3 3 4 3 2" xfId="4547" xr:uid="{346A05F7-791B-4B0D-885E-2731A684B0C3}"/>
    <cellStyle name="Calculation 2 3 3 4 3 2 10" xfId="22947" xr:uid="{5F7C70FA-AD4B-475F-9112-1490778F63F1}"/>
    <cellStyle name="Calculation 2 3 3 4 3 2 2" xfId="9496" xr:uid="{BF60CA49-114D-4D86-9AB1-BDA0BBC12BBB}"/>
    <cellStyle name="Calculation 2 3 3 4 3 2 3" xfId="11331" xr:uid="{012B4173-201F-43DE-9FA8-890C1B0A04E2}"/>
    <cellStyle name="Calculation 2 3 3 4 3 2 4" xfId="13138" xr:uid="{60830937-97E4-47F1-9D9F-49BA8A93A112}"/>
    <cellStyle name="Calculation 2 3 3 4 3 2 5" xfId="14899" xr:uid="{9D7C0BE8-288C-4F83-830D-6A98C702E7EB}"/>
    <cellStyle name="Calculation 2 3 3 4 3 2 6" xfId="16609" xr:uid="{37DE866D-773A-44D1-BD5C-4123AF1A3786}"/>
    <cellStyle name="Calculation 2 3 3 4 3 2 7" xfId="18273" xr:uid="{4E40E00A-B104-4766-95CE-E7B50928795E}"/>
    <cellStyle name="Calculation 2 3 3 4 3 2 8" xfId="19869" xr:uid="{911A6927-3A94-4645-B0FD-47A4ED9CA041}"/>
    <cellStyle name="Calculation 2 3 3 4 3 2 9" xfId="21421" xr:uid="{210D6F60-D5F2-4617-8D9A-98FDD44ABC26}"/>
    <cellStyle name="Calculation 2 3 3 4 3 3" xfId="8900" xr:uid="{72B5A524-0208-473E-B74B-C561342C893B}"/>
    <cellStyle name="Calculation 2 3 3 4 3 4" xfId="10757" xr:uid="{72C184D1-2940-4E56-B2BB-6244566B6060}"/>
    <cellStyle name="Calculation 2 3 3 4 3 5" xfId="12568" xr:uid="{B1BD8B41-794A-4E19-94FF-622FEA2FA0ED}"/>
    <cellStyle name="Calculation 2 3 3 4 3 6" xfId="14339" xr:uid="{37655580-A4C9-4C13-B296-BE3DAA0BB632}"/>
    <cellStyle name="Calculation 2 3 3 4 3 7" xfId="16068" xr:uid="{0945901F-457B-402F-BB7A-A950389F1C1A}"/>
    <cellStyle name="Calculation 2 3 3 4 3 8" xfId="17746" xr:uid="{87750C2E-EE88-4D1E-B3C6-88CD8E1C81DE}"/>
    <cellStyle name="Calculation 2 3 3 4 3 9" xfId="19353" xr:uid="{F32E2BD9-342F-49FE-9A20-C236EBA686B9}"/>
    <cellStyle name="Calculation 2 3 3 4 4" xfId="4886" xr:uid="{24C17498-42F0-4C03-80F6-804726BA678D}"/>
    <cellStyle name="Calculation 2 3 3 4 4 10" xfId="23285" xr:uid="{36DAAD40-1692-420C-8CFD-E40E239116DB}"/>
    <cellStyle name="Calculation 2 3 3 4 4 2" xfId="9834" xr:uid="{523111E3-5521-4A70-9927-629EAE113889}"/>
    <cellStyle name="Calculation 2 3 3 4 4 3" xfId="11669" xr:uid="{E38E116D-1A30-4EEB-A49A-A7803DB3DD55}"/>
    <cellStyle name="Calculation 2 3 3 4 4 4" xfId="13476" xr:uid="{D1F383FA-729F-4EF5-8234-9D0075EC4B7F}"/>
    <cellStyle name="Calculation 2 3 3 4 4 5" xfId="15237" xr:uid="{DFD2D616-D438-4031-905A-55CBD126A7AD}"/>
    <cellStyle name="Calculation 2 3 3 4 4 6" xfId="16947" xr:uid="{C3D49632-6AED-4B8A-B88D-B7C68B506BCB}"/>
    <cellStyle name="Calculation 2 3 3 4 4 7" xfId="18611" xr:uid="{B1C01256-C3DB-4255-B405-007FA5C8B1F0}"/>
    <cellStyle name="Calculation 2 3 3 4 4 8" xfId="20207" xr:uid="{11E287B2-8DD5-48AE-9D6A-55D2DFC58213}"/>
    <cellStyle name="Calculation 2 3 3 4 4 9" xfId="21759" xr:uid="{C53BAF62-98B4-4B7D-8EAC-B5D8FA1AAE19}"/>
    <cellStyle name="Calculation 2 3 3 4 5" xfId="6358" xr:uid="{AD55FAAD-AF35-4AA4-A019-8897E8A2EA58}"/>
    <cellStyle name="Calculation 2 3 3 4 6" xfId="8490" xr:uid="{79F9CD38-2105-48A1-AB4B-1B02A8199125}"/>
    <cellStyle name="Calculation 2 3 3 4 7" xfId="5791" xr:uid="{3AEC54CE-D275-4CC1-AF46-69884E0EDD1D}"/>
    <cellStyle name="Calculation 2 3 3 4 8" xfId="7897" xr:uid="{894BB65D-E61B-49FB-9BA0-124C96E069B2}"/>
    <cellStyle name="Calculation 2 3 3 4 9" xfId="6480" xr:uid="{C6AFCD22-5290-445C-8BEB-6EA0A66C54C0}"/>
    <cellStyle name="Calculation 2 3 3 5" xfId="3891" xr:uid="{F3426A08-6957-484F-94B4-12CFA251893B}"/>
    <cellStyle name="Calculation 2 3 3 5 10" xfId="20908" xr:uid="{92416655-0039-4B8C-B0F4-4A67D4DC3AB1}"/>
    <cellStyle name="Calculation 2 3 3 5 11" xfId="22434" xr:uid="{E73A1995-8F0F-4E81-BB48-66BAA6447F87}"/>
    <cellStyle name="Calculation 2 3 3 5 2" xfId="5168" xr:uid="{EC2CE699-5CCC-4085-A0E5-421443583100}"/>
    <cellStyle name="Calculation 2 3 3 5 2 10" xfId="23566" xr:uid="{D4377489-A6A6-4D51-939A-63C4C952EA7A}"/>
    <cellStyle name="Calculation 2 3 3 5 2 2" xfId="10116" xr:uid="{928FD64E-405B-409D-95FC-385F50141A9A}"/>
    <cellStyle name="Calculation 2 3 3 5 2 3" xfId="11950" xr:uid="{EE612ADD-0A37-4481-9313-664C13116CD2}"/>
    <cellStyle name="Calculation 2 3 3 5 2 4" xfId="13757" xr:uid="{CE2AD81D-0883-42BE-B4C2-19A37DF9628F}"/>
    <cellStyle name="Calculation 2 3 3 5 2 5" xfId="15518" xr:uid="{F8A316BD-739A-4721-9921-12C7DB9F2158}"/>
    <cellStyle name="Calculation 2 3 3 5 2 6" xfId="17228" xr:uid="{03978538-C4C0-48AC-A51C-A57D48929D2A}"/>
    <cellStyle name="Calculation 2 3 3 5 2 7" xfId="18892" xr:uid="{EFF1193B-A18F-450F-98D0-BB6D2070DB2F}"/>
    <cellStyle name="Calculation 2 3 3 5 2 8" xfId="20488" xr:uid="{74C5B8C1-DA76-4CAA-BDC5-4C1CD0AEC026}"/>
    <cellStyle name="Calculation 2 3 3 5 2 9" xfId="22040" xr:uid="{CC86A5D9-C67B-47ED-A129-2A6CC5570545}"/>
    <cellStyle name="Calculation 2 3 3 5 3" xfId="8882" xr:uid="{DF9E07C1-3F7B-43FF-BC3D-1FF78719DAF5}"/>
    <cellStyle name="Calculation 2 3 3 5 4" xfId="10739" xr:uid="{7F441B81-9612-4EAF-8045-56C8877438DE}"/>
    <cellStyle name="Calculation 2 3 3 5 5" xfId="12550" xr:uid="{AE0B49B5-30FD-4F8F-92D4-C02572A007B0}"/>
    <cellStyle name="Calculation 2 3 3 5 6" xfId="14321" xr:uid="{7BFE5A7A-9EE5-4FED-B83F-4C86AB2798E9}"/>
    <cellStyle name="Calculation 2 3 3 5 7" xfId="16050" xr:uid="{4B64A3C5-9BFD-4BD9-8FCB-0353D4F7D376}"/>
    <cellStyle name="Calculation 2 3 3 5 8" xfId="17728" xr:uid="{19599906-D36F-441B-954B-082ED0CF6E37}"/>
    <cellStyle name="Calculation 2 3 3 5 9" xfId="19335" xr:uid="{F988BB16-A538-45FD-A1A8-A856B5DB4FA6}"/>
    <cellStyle name="Calculation 2 3 3 6" xfId="4897" xr:uid="{1C3A4E24-1373-4843-9F0E-58A5ACF2919D}"/>
    <cellStyle name="Calculation 2 3 3 6 10" xfId="23296" xr:uid="{50845B50-ADD4-4EF5-BE62-438101F4034C}"/>
    <cellStyle name="Calculation 2 3 3 6 2" xfId="9845" xr:uid="{267DE140-9670-44E3-A365-978447243C30}"/>
    <cellStyle name="Calculation 2 3 3 6 3" xfId="11680" xr:uid="{B709EA74-233D-4CD9-85D1-ADE2E77E98CD}"/>
    <cellStyle name="Calculation 2 3 3 6 4" xfId="13487" xr:uid="{EE74488D-10D4-4DEA-BE2F-C2430BBB0319}"/>
    <cellStyle name="Calculation 2 3 3 6 5" xfId="15248" xr:uid="{8E1A0EB8-0E39-484B-B90A-C4258B6516E7}"/>
    <cellStyle name="Calculation 2 3 3 6 6" xfId="16958" xr:uid="{9E28C268-E6A7-42EE-877D-6BC7AD7DA5AA}"/>
    <cellStyle name="Calculation 2 3 3 6 7" xfId="18622" xr:uid="{52035493-8748-45D5-B998-DA3726B86EE7}"/>
    <cellStyle name="Calculation 2 3 3 6 8" xfId="20218" xr:uid="{061CA324-984D-4EB2-B630-1BBB985DDF41}"/>
    <cellStyle name="Calculation 2 3 3 6 9" xfId="21770" xr:uid="{C42655C3-9570-4267-B493-C1CCB577508A}"/>
    <cellStyle name="Calculation 2 3 3 7" xfId="6340" xr:uid="{0740CC03-9E07-4E9D-BC39-9BE5D5FA9B43}"/>
    <cellStyle name="Calculation 2 3 3 8" xfId="7594" xr:uid="{DEFCF179-7634-486A-BEEB-C4F9BF33FDBB}"/>
    <cellStyle name="Calculation 2 3 3 9" xfId="8753" xr:uid="{3366F900-1898-4FD1-B15F-96825DA89C38}"/>
    <cellStyle name="Calculation 2 3 4" xfId="917" xr:uid="{ABA948EB-5C83-4A48-B1FB-FDC579B2A0A4}"/>
    <cellStyle name="Calculation 2 3 4 10" xfId="6532" xr:uid="{16C6D8DA-DC6E-43C5-BD54-32EC0FC91FC6}"/>
    <cellStyle name="Calculation 2 3 4 11" xfId="8711" xr:uid="{F0B8390E-96DE-4972-B618-55E25165C964}"/>
    <cellStyle name="Calculation 2 3 4 12" xfId="10573" xr:uid="{035C72E7-898B-49CA-B09E-184386DF5B5C}"/>
    <cellStyle name="Calculation 2 3 4 13" xfId="12390" xr:uid="{D4A30780-3E1A-4771-A69F-0F133545B365}"/>
    <cellStyle name="Calculation 2 3 4 14" xfId="13859" xr:uid="{01A1C585-9CCF-47A8-ABC9-BC322C6EB11B}"/>
    <cellStyle name="Calculation 2 3 4 15" xfId="18981" xr:uid="{FA7EAF6C-96A0-4D76-A743-E6CF7756BD3E}"/>
    <cellStyle name="Calculation 2 3 4 16" xfId="5967" xr:uid="{44C200FD-8948-4732-912F-04EFC2176DDB}"/>
    <cellStyle name="Calculation 2 3 4 2" xfId="918" xr:uid="{491FAE31-58EE-4568-88F4-880D4E5CAC5C}"/>
    <cellStyle name="Calculation 2 3 4 2 10" xfId="6828" xr:uid="{3AFFDE7B-5D02-4CFE-A497-0D23DEE74B9D}"/>
    <cellStyle name="Calculation 2 3 4 2 11" xfId="8335" xr:uid="{9254A17F-FD9A-411A-A156-30AC48B70313}"/>
    <cellStyle name="Calculation 2 3 4 2 12" xfId="9033" xr:uid="{E98C77DF-4110-4362-8381-4ECE79CB22D3}"/>
    <cellStyle name="Calculation 2 3 4 2 13" xfId="12061" xr:uid="{83E72B49-4C7A-49B2-B2C8-5C573522BB0F}"/>
    <cellStyle name="Calculation 2 3 4 2 14" xfId="5716" xr:uid="{CCEFC041-4279-4748-9AEF-55AEED1F9FB7}"/>
    <cellStyle name="Calculation 2 3 4 2 2" xfId="919" xr:uid="{CC9CF905-0A77-4BDC-9481-7612618035AA}"/>
    <cellStyle name="Calculation 2 3 4 2 2 10" xfId="10620" xr:uid="{3E2B4B80-4750-44D3-AD82-781E9A0AE5BF}"/>
    <cellStyle name="Calculation 2 3 4 2 2 11" xfId="6994" xr:uid="{9235AEC7-6D08-4626-861B-CED314DD8F65}"/>
    <cellStyle name="Calculation 2 3 4 2 2 12" xfId="15938" xr:uid="{5F8C802B-A2D4-4223-86CB-EF9BDB7E5544}"/>
    <cellStyle name="Calculation 2 3 4 2 2 13" xfId="8668" xr:uid="{5EA8E118-C990-4665-9414-C912A02C886B}"/>
    <cellStyle name="Calculation 2 3 4 2 2 2" xfId="920" xr:uid="{18916256-E52D-41F7-9F90-4D78C9DAFD3E}"/>
    <cellStyle name="Calculation 2 3 4 2 2 2 10" xfId="7653" xr:uid="{F41901E3-CB59-4434-97C3-024669ED5050}"/>
    <cellStyle name="Calculation 2 3 4 2 2 2 11" xfId="15930" xr:uid="{755015D2-C877-4276-8340-E6434B98D2AF}"/>
    <cellStyle name="Calculation 2 3 4 2 2 2 12" xfId="14160" xr:uid="{23599281-AA30-4BF7-BBD2-E8E5E0610984}"/>
    <cellStyle name="Calculation 2 3 4 2 2 2 2" xfId="3914" xr:uid="{8C3ADCE2-7525-4AC6-9D22-5BE858AEA3BF}"/>
    <cellStyle name="Calculation 2 3 4 2 2 2 2 10" xfId="20931" xr:uid="{AE5A5101-3CAA-4CC4-A410-69E1B0A2E033}"/>
    <cellStyle name="Calculation 2 3 4 2 2 2 2 11" xfId="22457" xr:uid="{E99BD86E-32DC-4934-ACD7-CDAA4436DE5F}"/>
    <cellStyle name="Calculation 2 3 4 2 2 2 2 2" xfId="5201" xr:uid="{762806EC-AD04-46FB-852F-1CC38DAC7EB8}"/>
    <cellStyle name="Calculation 2 3 4 2 2 2 2 2 10" xfId="23598" xr:uid="{03D7D0AE-188E-494F-8779-7075AAA785D8}"/>
    <cellStyle name="Calculation 2 3 4 2 2 2 2 2 2" xfId="10149" xr:uid="{E98D3233-31A6-46CF-B44B-262466A5D39C}"/>
    <cellStyle name="Calculation 2 3 4 2 2 2 2 2 3" xfId="11983" xr:uid="{70A983DA-42EA-4D68-8568-03B63E3AB936}"/>
    <cellStyle name="Calculation 2 3 4 2 2 2 2 2 4" xfId="13790" xr:uid="{E60A693F-DE35-462A-8C90-537C87E65AB5}"/>
    <cellStyle name="Calculation 2 3 4 2 2 2 2 2 5" xfId="15550" xr:uid="{56B7D7E0-0F4B-4AD4-BB91-161EE80B576C}"/>
    <cellStyle name="Calculation 2 3 4 2 2 2 2 2 6" xfId="17260" xr:uid="{90696483-76DB-4AB4-9131-3A0BF11DA673}"/>
    <cellStyle name="Calculation 2 3 4 2 2 2 2 2 7" xfId="18924" xr:uid="{D6970BCB-CCB8-4C1A-84B2-F2F0103ACDB1}"/>
    <cellStyle name="Calculation 2 3 4 2 2 2 2 2 8" xfId="20520" xr:uid="{2C798210-85B2-4656-BC89-6B7E94A59A56}"/>
    <cellStyle name="Calculation 2 3 4 2 2 2 2 2 9" xfId="22072" xr:uid="{099642A2-4AE0-46BA-ACEB-717E69337FE9}"/>
    <cellStyle name="Calculation 2 3 4 2 2 2 2 3" xfId="8905" xr:uid="{E2D67950-30DD-41DB-8F0B-61D89D686986}"/>
    <cellStyle name="Calculation 2 3 4 2 2 2 2 4" xfId="10762" xr:uid="{646CB635-DA97-4920-9362-6F24A61439E8}"/>
    <cellStyle name="Calculation 2 3 4 2 2 2 2 5" xfId="12573" xr:uid="{74722B51-2F91-4DC8-8D57-E6C179090636}"/>
    <cellStyle name="Calculation 2 3 4 2 2 2 2 6" xfId="14344" xr:uid="{F68A0688-195A-45B7-84B5-30E7DA54D372}"/>
    <cellStyle name="Calculation 2 3 4 2 2 2 2 7" xfId="16073" xr:uid="{F611DFC1-4DB9-465E-83F7-6E54B0EDE4A5}"/>
    <cellStyle name="Calculation 2 3 4 2 2 2 2 8" xfId="17751" xr:uid="{A65721EE-4B01-446F-9802-880542571C74}"/>
    <cellStyle name="Calculation 2 3 4 2 2 2 2 9" xfId="19358" xr:uid="{42C25A21-CEEE-4B1C-8874-9006FED695EC}"/>
    <cellStyle name="Calculation 2 3 4 2 2 2 3" xfId="4883" xr:uid="{121FBFB2-EFBF-4CC6-8B78-8BFDB602202A}"/>
    <cellStyle name="Calculation 2 3 4 2 2 2 3 10" xfId="23282" xr:uid="{C609ED3C-6233-4991-8C39-EB252DD8D3CE}"/>
    <cellStyle name="Calculation 2 3 4 2 2 2 3 2" xfId="9831" xr:uid="{40BB9281-652C-438A-9E4F-771664F3ACDE}"/>
    <cellStyle name="Calculation 2 3 4 2 2 2 3 3" xfId="11666" xr:uid="{D58D4012-CF18-4703-8DF0-D3BC3FE81D8A}"/>
    <cellStyle name="Calculation 2 3 4 2 2 2 3 4" xfId="13473" xr:uid="{ECCC9DF0-FBFD-4879-949E-B6F2899DD1A6}"/>
    <cellStyle name="Calculation 2 3 4 2 2 2 3 5" xfId="15234" xr:uid="{0A7EFBA9-2318-4776-A86D-A71B36D557D3}"/>
    <cellStyle name="Calculation 2 3 4 2 2 2 3 6" xfId="16944" xr:uid="{A6D29CC9-03DA-4644-A97F-9D1C4C3DFDE3}"/>
    <cellStyle name="Calculation 2 3 4 2 2 2 3 7" xfId="18608" xr:uid="{A920C9EE-3259-4829-AE04-5502D1E901D3}"/>
    <cellStyle name="Calculation 2 3 4 2 2 2 3 8" xfId="20204" xr:uid="{9067F3CE-1768-4E38-9DEA-7F8B86C8195C}"/>
    <cellStyle name="Calculation 2 3 4 2 2 2 3 9" xfId="21756" xr:uid="{F887A0A8-FBFB-48FB-A35B-5BBDDCA04E1F}"/>
    <cellStyle name="Calculation 2 3 4 2 2 2 4" xfId="6363" xr:uid="{C02F81A5-49CA-4635-B48C-0B453D6B96DA}"/>
    <cellStyle name="Calculation 2 3 4 2 2 2 5" xfId="8489" xr:uid="{04A0BC4E-FD28-4410-AF60-2BC5C1A294FC}"/>
    <cellStyle name="Calculation 2 3 4 2 2 2 6" xfId="8040" xr:uid="{95310C03-F04F-4DF1-A98D-17292FEA01FC}"/>
    <cellStyle name="Calculation 2 3 4 2 2 2 7" xfId="6157" xr:uid="{19C6D4E6-5A9E-4064-941A-A0A5E20EBAB7}"/>
    <cellStyle name="Calculation 2 3 4 2 2 2 8" xfId="7695" xr:uid="{0DD502BB-67E3-42C7-85A0-4381E325D248}"/>
    <cellStyle name="Calculation 2 3 4 2 2 2 9" xfId="9031" xr:uid="{D2CE2895-EBF8-4CCB-98BB-3E9A06F0CD44}"/>
    <cellStyle name="Calculation 2 3 4 2 2 3" xfId="3913" xr:uid="{F54E1E1C-4656-422C-9C5F-880106D92111}"/>
    <cellStyle name="Calculation 2 3 4 2 2 3 10" xfId="20930" xr:uid="{88710002-1585-424B-BD3D-86684C342F68}"/>
    <cellStyle name="Calculation 2 3 4 2 2 3 11" xfId="22456" xr:uid="{5B1BB471-5C01-4B96-B701-26B28675F337}"/>
    <cellStyle name="Calculation 2 3 4 2 2 3 2" xfId="5173" xr:uid="{A41877A6-8BD2-46A7-A526-823EA59F8BC7}"/>
    <cellStyle name="Calculation 2 3 4 2 2 3 2 10" xfId="23571" xr:uid="{D32A28AF-51B9-4FD8-BE5D-04BC9E5B5A28}"/>
    <cellStyle name="Calculation 2 3 4 2 2 3 2 2" xfId="10121" xr:uid="{852EB3E1-EB9A-43CB-94CF-07F91688E10C}"/>
    <cellStyle name="Calculation 2 3 4 2 2 3 2 3" xfId="11955" xr:uid="{17591C54-C000-4F58-8111-56CA8C638E0E}"/>
    <cellStyle name="Calculation 2 3 4 2 2 3 2 4" xfId="13762" xr:uid="{9032D68B-2644-4B8C-9F4E-C43ADE990F74}"/>
    <cellStyle name="Calculation 2 3 4 2 2 3 2 5" xfId="15523" xr:uid="{B86C16CD-09F9-48B3-93D9-1E0C9FDDEEF2}"/>
    <cellStyle name="Calculation 2 3 4 2 2 3 2 6" xfId="17233" xr:uid="{EDF43A0B-969E-4988-99FD-92EE991129A5}"/>
    <cellStyle name="Calculation 2 3 4 2 2 3 2 7" xfId="18897" xr:uid="{068BAED7-CE95-4EB1-A771-83D54E1B980D}"/>
    <cellStyle name="Calculation 2 3 4 2 2 3 2 8" xfId="20493" xr:uid="{EA2DCF65-FC97-4CD6-8DF4-4EDC5F84CAAE}"/>
    <cellStyle name="Calculation 2 3 4 2 2 3 2 9" xfId="22045" xr:uid="{13A1F84A-2E71-4552-82C4-FFD79C417C0A}"/>
    <cellStyle name="Calculation 2 3 4 2 2 3 3" xfId="8904" xr:uid="{4B562D49-1A1A-4621-8D0A-E48CE44E00E0}"/>
    <cellStyle name="Calculation 2 3 4 2 2 3 4" xfId="10761" xr:uid="{3BDDA247-2963-46FB-AED8-A2823516DB83}"/>
    <cellStyle name="Calculation 2 3 4 2 2 3 5" xfId="12572" xr:uid="{9D64089D-3775-4672-A66E-B4DA1F899E41}"/>
    <cellStyle name="Calculation 2 3 4 2 2 3 6" xfId="14343" xr:uid="{4B4D6005-297E-45AF-B6EC-E2D264D538A1}"/>
    <cellStyle name="Calculation 2 3 4 2 2 3 7" xfId="16072" xr:uid="{803E0B3E-514B-42FE-AA69-F50E10EF5562}"/>
    <cellStyle name="Calculation 2 3 4 2 2 3 8" xfId="17750" xr:uid="{7C037849-6E53-47E0-8985-0B0F7AF84E89}"/>
    <cellStyle name="Calculation 2 3 4 2 2 3 9" xfId="19357" xr:uid="{4352C76A-0A36-4865-8BE1-8B9BD6BDF352}"/>
    <cellStyle name="Calculation 2 3 4 2 2 4" xfId="4884" xr:uid="{033E4F28-7F52-4432-A457-974F88A8488B}"/>
    <cellStyle name="Calculation 2 3 4 2 2 4 10" xfId="23283" xr:uid="{18861345-ABF5-4E3D-8265-582ED50EA5D9}"/>
    <cellStyle name="Calculation 2 3 4 2 2 4 2" xfId="9832" xr:uid="{406501BB-95CD-4FD6-8EEB-24B5A54AE591}"/>
    <cellStyle name="Calculation 2 3 4 2 2 4 3" xfId="11667" xr:uid="{F85C0290-A14C-4D96-BE7E-3BB48D3D22E9}"/>
    <cellStyle name="Calculation 2 3 4 2 2 4 4" xfId="13474" xr:uid="{EDC13891-6A14-4343-B507-825377F73C30}"/>
    <cellStyle name="Calculation 2 3 4 2 2 4 5" xfId="15235" xr:uid="{B1410D8E-66F1-445C-BC3F-A873B6A97A18}"/>
    <cellStyle name="Calculation 2 3 4 2 2 4 6" xfId="16945" xr:uid="{493905A3-3B4C-40A8-93B3-65D9565F4B38}"/>
    <cellStyle name="Calculation 2 3 4 2 2 4 7" xfId="18609" xr:uid="{9D0D04FC-B69A-4F48-B33D-3C2E861AF246}"/>
    <cellStyle name="Calculation 2 3 4 2 2 4 8" xfId="20205" xr:uid="{C6B07CEA-1C79-45B9-8D7B-B3E220317528}"/>
    <cellStyle name="Calculation 2 3 4 2 2 4 9" xfId="21757" xr:uid="{A8BD67E5-B967-42C2-95DD-309B26435C11}"/>
    <cellStyle name="Calculation 2 3 4 2 2 5" xfId="6362" xr:uid="{FB592EC0-0EE0-4AFB-8A4C-25E62D9A1A87}"/>
    <cellStyle name="Calculation 2 3 4 2 2 6" xfId="7580" xr:uid="{A1A5C3AE-6B44-4C28-8061-9D7542A81AA6}"/>
    <cellStyle name="Calculation 2 3 4 2 2 7" xfId="8155" xr:uid="{E1E2028F-3E82-44FE-9096-0FF09678C891}"/>
    <cellStyle name="Calculation 2 3 4 2 2 8" xfId="6075" xr:uid="{8E92C489-F895-4B96-ACAA-3CA7929CECAC}"/>
    <cellStyle name="Calculation 2 3 4 2 2 9" xfId="8763" xr:uid="{BFBDD1B1-DFD0-4747-A88D-1DC1C470E01C}"/>
    <cellStyle name="Calculation 2 3 4 2 3" xfId="921" xr:uid="{4B5DD5FF-AFCB-402B-8415-29A16EC173AA}"/>
    <cellStyle name="Calculation 2 3 4 2 3 10" xfId="6995" xr:uid="{BAB32348-5EF9-4A83-BB68-C4F0C20159BD}"/>
    <cellStyle name="Calculation 2 3 4 2 3 11" xfId="7860" xr:uid="{AD0947EF-BB08-4E79-AC7B-BD8E2C15C381}"/>
    <cellStyle name="Calculation 2 3 4 2 3 12" xfId="12109" xr:uid="{ACA23203-F223-4238-99EB-91EEE6C43F8E}"/>
    <cellStyle name="Calculation 2 3 4 2 3 2" xfId="3915" xr:uid="{63C095C3-D127-4C61-848F-CB5049EEEEBA}"/>
    <cellStyle name="Calculation 2 3 4 2 3 2 10" xfId="20932" xr:uid="{5D4638EA-27A4-4141-9D7A-2151DB92FAC0}"/>
    <cellStyle name="Calculation 2 3 4 2 3 2 11" xfId="22458" xr:uid="{BD5718FD-476E-4190-B2D2-E216B23F77C6}"/>
    <cellStyle name="Calculation 2 3 4 2 3 2 2" xfId="5170" xr:uid="{FA9C5174-906B-4591-B0A1-BFDA3477EF79}"/>
    <cellStyle name="Calculation 2 3 4 2 3 2 2 10" xfId="23568" xr:uid="{5BCEA97E-2FA8-496A-A7BB-FDBD8D76C378}"/>
    <cellStyle name="Calculation 2 3 4 2 3 2 2 2" xfId="10118" xr:uid="{E2789129-4BC1-4A8D-826D-CBD04A2ADABD}"/>
    <cellStyle name="Calculation 2 3 4 2 3 2 2 3" xfId="11952" xr:uid="{A55134E7-445C-4148-A6A6-2D6523E6E534}"/>
    <cellStyle name="Calculation 2 3 4 2 3 2 2 4" xfId="13759" xr:uid="{1CF3CFD0-C74A-45F9-8FF2-A10046BDC636}"/>
    <cellStyle name="Calculation 2 3 4 2 3 2 2 5" xfId="15520" xr:uid="{5F466525-2F68-41DD-B83B-DA1311D32151}"/>
    <cellStyle name="Calculation 2 3 4 2 3 2 2 6" xfId="17230" xr:uid="{2BA4FA33-CD43-4FC0-B6D3-1B023B5EABB7}"/>
    <cellStyle name="Calculation 2 3 4 2 3 2 2 7" xfId="18894" xr:uid="{74C86B7A-C70A-488C-BD70-A3E6179FA566}"/>
    <cellStyle name="Calculation 2 3 4 2 3 2 2 8" xfId="20490" xr:uid="{C9DEC38F-0439-4569-A395-0848AB5B9DEE}"/>
    <cellStyle name="Calculation 2 3 4 2 3 2 2 9" xfId="22042" xr:uid="{B3211E43-4425-48A4-95BA-7650C9F98FC7}"/>
    <cellStyle name="Calculation 2 3 4 2 3 2 3" xfId="8906" xr:uid="{657C73A5-E6B2-42E7-9F1C-7E821B97E82E}"/>
    <cellStyle name="Calculation 2 3 4 2 3 2 4" xfId="10763" xr:uid="{0B1EF8C9-36DF-4882-998F-CFA954CFFDA8}"/>
    <cellStyle name="Calculation 2 3 4 2 3 2 5" xfId="12574" xr:uid="{5ABE6761-69AF-4586-8A80-F25C92C90BC7}"/>
    <cellStyle name="Calculation 2 3 4 2 3 2 6" xfId="14345" xr:uid="{0279A16A-EA7A-4C3E-ABE3-F1F56999FB17}"/>
    <cellStyle name="Calculation 2 3 4 2 3 2 7" xfId="16074" xr:uid="{4685C4FB-F676-4B52-A476-BFED63D0C77A}"/>
    <cellStyle name="Calculation 2 3 4 2 3 2 8" xfId="17752" xr:uid="{30CCDE17-84A0-406E-A0E7-372FC1B32136}"/>
    <cellStyle name="Calculation 2 3 4 2 3 2 9" xfId="19359" xr:uid="{848E651D-D6AE-4144-9F90-E2C8A25C19C2}"/>
    <cellStyle name="Calculation 2 3 4 2 3 3" xfId="5122" xr:uid="{D5B29995-EBE3-413F-8215-29A6751698A5}"/>
    <cellStyle name="Calculation 2 3 4 2 3 3 10" xfId="23520" xr:uid="{DB189F8E-9C6E-4429-9B55-598FD42B94AD}"/>
    <cellStyle name="Calculation 2 3 4 2 3 3 2" xfId="10070" xr:uid="{9575F052-3140-4673-8F14-0B3E3E5720B1}"/>
    <cellStyle name="Calculation 2 3 4 2 3 3 3" xfId="11904" xr:uid="{63FC634A-CE9C-4AA3-AD3C-5A01CC06ADF0}"/>
    <cellStyle name="Calculation 2 3 4 2 3 3 4" xfId="13711" xr:uid="{BC4800DC-9DC3-43AD-9EA2-4C21619F71E3}"/>
    <cellStyle name="Calculation 2 3 4 2 3 3 5" xfId="15472" xr:uid="{31893F0B-BA29-4FEA-958E-E9EFDBC099E6}"/>
    <cellStyle name="Calculation 2 3 4 2 3 3 6" xfId="17182" xr:uid="{862B35A3-1EB5-4985-94F4-4775EACE4FEA}"/>
    <cellStyle name="Calculation 2 3 4 2 3 3 7" xfId="18846" xr:uid="{4F4F6B8F-5F82-49D3-83AC-C13B1C2B0E6E}"/>
    <cellStyle name="Calculation 2 3 4 2 3 3 8" xfId="20442" xr:uid="{EEABF089-054C-40A7-A436-431B4539E48E}"/>
    <cellStyle name="Calculation 2 3 4 2 3 3 9" xfId="21994" xr:uid="{5E536E5E-E749-4B85-A47B-D54EC6B64F5A}"/>
    <cellStyle name="Calculation 2 3 4 2 3 4" xfId="6364" xr:uid="{6EE598B2-5FF1-4305-897C-F81A04AAE193}"/>
    <cellStyle name="Calculation 2 3 4 2 3 5" xfId="7579" xr:uid="{A147A738-67B3-4942-AE33-6A6886937972}"/>
    <cellStyle name="Calculation 2 3 4 2 3 6" xfId="6534" xr:uid="{B3DD86A1-F6F2-4DDB-8121-8C2076CAAD3D}"/>
    <cellStyle name="Calculation 2 3 4 2 3 7" xfId="8707" xr:uid="{43FD41E8-EB76-4B2F-A23C-9A51EE449620}"/>
    <cellStyle name="Calculation 2 3 4 2 3 8" xfId="10569" xr:uid="{C33E978A-836E-45C2-B50C-952E65C03AA5}"/>
    <cellStyle name="Calculation 2 3 4 2 3 9" xfId="12387" xr:uid="{30E9E92A-E451-4B44-8787-F2654142DADC}"/>
    <cellStyle name="Calculation 2 3 4 2 4" xfId="3912" xr:uid="{58A91D3F-4D61-4E93-830E-F25BA099A9EE}"/>
    <cellStyle name="Calculation 2 3 4 2 4 10" xfId="20929" xr:uid="{83BD5DA1-EBEE-4822-9B48-DF7E36C53A31}"/>
    <cellStyle name="Calculation 2 3 4 2 4 11" xfId="22455" xr:uid="{DF890A73-B16E-4C5D-A6CF-907BEF89B6D7}"/>
    <cellStyle name="Calculation 2 3 4 2 4 2" xfId="5204" xr:uid="{9B81B7AF-F0D0-441F-956E-57A918B5DFA3}"/>
    <cellStyle name="Calculation 2 3 4 2 4 2 10" xfId="23601" xr:uid="{C122E393-D9D4-4A7F-A514-BE2D2D4A2E4D}"/>
    <cellStyle name="Calculation 2 3 4 2 4 2 2" xfId="10152" xr:uid="{EC80408F-2310-47E9-81B0-07F612F482A2}"/>
    <cellStyle name="Calculation 2 3 4 2 4 2 3" xfId="11986" xr:uid="{0D2D6633-70C7-4C21-B0BA-C8CD5FC21646}"/>
    <cellStyle name="Calculation 2 3 4 2 4 2 4" xfId="13793" xr:uid="{E944F47E-0FBE-4688-8BBB-7B96D7475995}"/>
    <cellStyle name="Calculation 2 3 4 2 4 2 5" xfId="15553" xr:uid="{D6DEECDC-79FD-454D-B7C5-906EA35CE035}"/>
    <cellStyle name="Calculation 2 3 4 2 4 2 6" xfId="17263" xr:uid="{378C1B68-14C9-4220-9D6C-9E9FC66C16CB}"/>
    <cellStyle name="Calculation 2 3 4 2 4 2 7" xfId="18927" xr:uid="{D89F2F95-6BA7-419A-AD83-5AC64884F827}"/>
    <cellStyle name="Calculation 2 3 4 2 4 2 8" xfId="20523" xr:uid="{8D8A202B-6644-40CF-B114-EE5A347913D5}"/>
    <cellStyle name="Calculation 2 3 4 2 4 2 9" xfId="22075" xr:uid="{0EAD8957-DAE6-4C49-AB1A-490372262699}"/>
    <cellStyle name="Calculation 2 3 4 2 4 3" xfId="8903" xr:uid="{9F45943D-2F5A-4A4B-9517-688F021682C8}"/>
    <cellStyle name="Calculation 2 3 4 2 4 4" xfId="10760" xr:uid="{DCABFCAA-2495-4981-A377-CE5C45E246F1}"/>
    <cellStyle name="Calculation 2 3 4 2 4 5" xfId="12571" xr:uid="{542806EC-A135-4BB8-A597-8ADB9D5BA8DD}"/>
    <cellStyle name="Calculation 2 3 4 2 4 6" xfId="14342" xr:uid="{FEEBF23B-BD19-4D1C-ADC2-638BA3C3DD8E}"/>
    <cellStyle name="Calculation 2 3 4 2 4 7" xfId="16071" xr:uid="{BE072CA8-4BEF-46F1-BAE7-CF4E8511DBF7}"/>
    <cellStyle name="Calculation 2 3 4 2 4 8" xfId="17749" xr:uid="{3C8C4F95-FDF5-4AE4-9CA0-601C4E9CC011}"/>
    <cellStyle name="Calculation 2 3 4 2 4 9" xfId="19356" xr:uid="{7F5D83EB-D41F-4179-A07F-C6ADA6C69D42}"/>
    <cellStyle name="Calculation 2 3 4 2 5" xfId="5124" xr:uid="{702A50B5-78A2-413F-BE47-B5CF2CDE1475}"/>
    <cellStyle name="Calculation 2 3 4 2 5 10" xfId="23522" xr:uid="{699BBCC4-35E5-47A5-9854-546BCF7C6DC4}"/>
    <cellStyle name="Calculation 2 3 4 2 5 2" xfId="10072" xr:uid="{E1A9D412-9C15-4894-90D0-CDFD65630D0C}"/>
    <cellStyle name="Calculation 2 3 4 2 5 3" xfId="11906" xr:uid="{5CCF3148-DC7B-4A93-9434-ED6FDB383197}"/>
    <cellStyle name="Calculation 2 3 4 2 5 4" xfId="13713" xr:uid="{913B6472-20A2-4668-A545-94543A7DBD07}"/>
    <cellStyle name="Calculation 2 3 4 2 5 5" xfId="15474" xr:uid="{F92B2908-AD92-41B9-90F9-BF1F632F4DF5}"/>
    <cellStyle name="Calculation 2 3 4 2 5 6" xfId="17184" xr:uid="{FE6C87DA-77B5-4F24-B229-3017019B1FEB}"/>
    <cellStyle name="Calculation 2 3 4 2 5 7" xfId="18848" xr:uid="{4D43985A-657F-4139-945B-528EC76FBFCD}"/>
    <cellStyle name="Calculation 2 3 4 2 5 8" xfId="20444" xr:uid="{1C256758-AE63-4CE8-BAEA-FFD44A83825A}"/>
    <cellStyle name="Calculation 2 3 4 2 5 9" xfId="21996" xr:uid="{15F4179D-1171-4B7E-B6FD-57A033D85CC4}"/>
    <cellStyle name="Calculation 2 3 4 2 6" xfId="6361" xr:uid="{A37ECFC7-E479-494A-BF78-22BE73198F42}"/>
    <cellStyle name="Calculation 2 3 4 2 7" xfId="7581" xr:uid="{57C7F21D-51B2-431B-9A2C-B605FBF87DD2}"/>
    <cellStyle name="Calculation 2 3 4 2 8" xfId="6533" xr:uid="{868DAD43-2D7A-4177-822E-CAAED0FF4FAE}"/>
    <cellStyle name="Calculation 2 3 4 2 9" xfId="7484" xr:uid="{105C72F2-F57B-45C8-AAFD-486F34884819}"/>
    <cellStyle name="Calculation 2 3 4 3" xfId="922" xr:uid="{D0FE25E6-39C1-4B23-B4D1-B722F9127079}"/>
    <cellStyle name="Calculation 2 3 4 3 10" xfId="7930" xr:uid="{6F8B693E-7789-4253-8DC6-8D016AEE571F}"/>
    <cellStyle name="Calculation 2 3 4 3 11" xfId="6240" xr:uid="{287BDF6E-DECA-40DE-8E2C-C3527B02E752}"/>
    <cellStyle name="Calculation 2 3 4 3 12" xfId="8053" xr:uid="{E3FEB935-FF34-4407-9DBD-1C3C34D45485}"/>
    <cellStyle name="Calculation 2 3 4 3 13" xfId="11220" xr:uid="{4C6393F8-701C-42E0-8C97-21CD28A91CE1}"/>
    <cellStyle name="Calculation 2 3 4 3 14" xfId="6876" xr:uid="{AD685DC1-9B4E-45BD-8393-AE986F7A0DFB}"/>
    <cellStyle name="Calculation 2 3 4 3 2" xfId="923" xr:uid="{EAC91E45-8A94-4669-8C2E-5923D7521BFF}"/>
    <cellStyle name="Calculation 2 3 4 3 2 10" xfId="11213" xr:uid="{D32F0D87-3A2D-4252-BB9B-540A127FC1D6}"/>
    <cellStyle name="Calculation 2 3 4 3 2 11" xfId="8042" xr:uid="{C9DEAD2D-058C-484D-AC80-942B2DDE34F8}"/>
    <cellStyle name="Calculation 2 3 4 3 2 12" xfId="15929" xr:uid="{AF47FB0C-C3CC-4244-BD55-F669BAA295C0}"/>
    <cellStyle name="Calculation 2 3 4 3 2 13" xfId="8237" xr:uid="{2CE59454-44E1-4072-BD12-24F7407928AE}"/>
    <cellStyle name="Calculation 2 3 4 3 2 2" xfId="924" xr:uid="{57B21492-81C3-49BA-97BD-5BE9F50A810F}"/>
    <cellStyle name="Calculation 2 3 4 3 2 2 10" xfId="14176" xr:uid="{8D0DA430-6011-41C3-B8DF-14FBD25DCE65}"/>
    <cellStyle name="Calculation 2 3 4 3 2 2 11" xfId="15927" xr:uid="{6595E165-A5D5-45F9-8669-E62EEB08C7DB}"/>
    <cellStyle name="Calculation 2 3 4 3 2 2 12" xfId="7924" xr:uid="{3FB9C95B-0150-4BD7-8E1B-E8F60C863E35}"/>
    <cellStyle name="Calculation 2 3 4 3 2 2 2" xfId="3918" xr:uid="{8D08C3F5-4FCF-4E33-8912-D7B556658265}"/>
    <cellStyle name="Calculation 2 3 4 3 2 2 2 10" xfId="20935" xr:uid="{745F2916-8CF7-4707-975B-7D1CDC2260A4}"/>
    <cellStyle name="Calculation 2 3 4 3 2 2 2 11" xfId="22461" xr:uid="{30FCC128-C3D0-4C61-9492-8233F4AF42C4}"/>
    <cellStyle name="Calculation 2 3 4 3 2 2 2 2" xfId="5009" xr:uid="{B6F9F4FA-8F91-444F-9179-B36C17A8C105}"/>
    <cellStyle name="Calculation 2 3 4 3 2 2 2 2 10" xfId="23407" xr:uid="{23722028-1786-45ED-A5C4-F154B2005852}"/>
    <cellStyle name="Calculation 2 3 4 3 2 2 2 2 2" xfId="9957" xr:uid="{D9157521-962C-4AD2-B145-BC83E7D68CB1}"/>
    <cellStyle name="Calculation 2 3 4 3 2 2 2 2 3" xfId="11791" xr:uid="{0425F150-7491-4024-A048-93337AF92C61}"/>
    <cellStyle name="Calculation 2 3 4 3 2 2 2 2 4" xfId="13598" xr:uid="{CD06AF78-1D4E-45C5-A383-DA5202601538}"/>
    <cellStyle name="Calculation 2 3 4 3 2 2 2 2 5" xfId="15359" xr:uid="{0117A4CC-72F8-461B-A8BD-A085E6639145}"/>
    <cellStyle name="Calculation 2 3 4 3 2 2 2 2 6" xfId="17069" xr:uid="{478E8385-F24F-4FFB-BA9E-2279E192FE05}"/>
    <cellStyle name="Calculation 2 3 4 3 2 2 2 2 7" xfId="18733" xr:uid="{34356CA7-815D-4183-98D8-4DC52BFF2FB7}"/>
    <cellStyle name="Calculation 2 3 4 3 2 2 2 2 8" xfId="20329" xr:uid="{4C523EA3-E10C-4B85-AE77-97CDEE940CCC}"/>
    <cellStyle name="Calculation 2 3 4 3 2 2 2 2 9" xfId="21881" xr:uid="{22D68C1F-84F6-44A9-B119-99B1E1CB6722}"/>
    <cellStyle name="Calculation 2 3 4 3 2 2 2 3" xfId="8909" xr:uid="{6F65F440-71F4-459F-BE80-B7CC7D0D1714}"/>
    <cellStyle name="Calculation 2 3 4 3 2 2 2 4" xfId="10766" xr:uid="{134BCE86-3FFC-44E4-8A05-59BDAC60D61B}"/>
    <cellStyle name="Calculation 2 3 4 3 2 2 2 5" xfId="12577" xr:uid="{76210C0A-392A-49EB-B9A1-2936E3596415}"/>
    <cellStyle name="Calculation 2 3 4 3 2 2 2 6" xfId="14348" xr:uid="{582AE612-9AAF-4A98-BCFD-B25D47709CE8}"/>
    <cellStyle name="Calculation 2 3 4 3 2 2 2 7" xfId="16077" xr:uid="{A4CB4322-164D-4E7D-A7D8-EB0DFE4F33FF}"/>
    <cellStyle name="Calculation 2 3 4 3 2 2 2 8" xfId="17755" xr:uid="{ABF425FF-B361-4ACA-B254-714531669533}"/>
    <cellStyle name="Calculation 2 3 4 3 2 2 2 9" xfId="19362" xr:uid="{112F8CED-9A9B-45F6-B3BF-387EA44C4662}"/>
    <cellStyle name="Calculation 2 3 4 3 2 2 3" xfId="4881" xr:uid="{FE9A7181-5863-4DE7-95EA-3E624E8A6E4D}"/>
    <cellStyle name="Calculation 2 3 4 3 2 2 3 10" xfId="23280" xr:uid="{3E312CD6-7122-4C9A-8009-A061F68B8DEA}"/>
    <cellStyle name="Calculation 2 3 4 3 2 2 3 2" xfId="9829" xr:uid="{1DB550A6-1BEF-4859-B015-42F32CFB15CB}"/>
    <cellStyle name="Calculation 2 3 4 3 2 2 3 3" xfId="11664" xr:uid="{EA6FE0C2-0273-443B-BA04-011456B8F3C1}"/>
    <cellStyle name="Calculation 2 3 4 3 2 2 3 4" xfId="13471" xr:uid="{8CC7AACC-F184-49DB-818A-FF9D9BB447CC}"/>
    <cellStyle name="Calculation 2 3 4 3 2 2 3 5" xfId="15232" xr:uid="{ED1002C1-E063-4ABC-A900-DAE1FAE02265}"/>
    <cellStyle name="Calculation 2 3 4 3 2 2 3 6" xfId="16942" xr:uid="{F20D327E-21CB-4698-8EB9-80E812BDEA22}"/>
    <cellStyle name="Calculation 2 3 4 3 2 2 3 7" xfId="18606" xr:uid="{DB3D008E-D4BD-47BD-BB56-875C9DA66478}"/>
    <cellStyle name="Calculation 2 3 4 3 2 2 3 8" xfId="20202" xr:uid="{D85A60A1-33C4-4E6E-89FF-91B168EA93A1}"/>
    <cellStyle name="Calculation 2 3 4 3 2 2 3 9" xfId="21754" xr:uid="{18208B0A-0426-4317-BDFE-6B7255705931}"/>
    <cellStyle name="Calculation 2 3 4 3 2 2 4" xfId="6367" xr:uid="{E824BCB2-9864-4F96-B2AA-73DDFB064D1D}"/>
    <cellStyle name="Calculation 2 3 4 3 2 2 5" xfId="7577" xr:uid="{A102A468-A649-4C63-896E-430F5E095F86}"/>
    <cellStyle name="Calculation 2 3 4 3 2 2 6" xfId="6535" xr:uid="{9D83BB3B-E5A2-40B7-8E42-44D6D394EA40}"/>
    <cellStyle name="Calculation 2 3 4 3 2 2 7" xfId="7483" xr:uid="{C908BF68-7DC1-458C-AA2B-6FEF22496D09}"/>
    <cellStyle name="Calculation 2 3 4 3 2 2 8" xfId="6829" xr:uid="{8D9CAE6D-E1AC-4985-9C82-AB051348EB9F}"/>
    <cellStyle name="Calculation 2 3 4 3 2 2 9" xfId="8336" xr:uid="{BE7572CF-6EB9-47AB-9514-CF56D963F834}"/>
    <cellStyle name="Calculation 2 3 4 3 2 3" xfId="3917" xr:uid="{CFA865BF-B433-4057-8E93-0DC4A8E8D56C}"/>
    <cellStyle name="Calculation 2 3 4 3 2 3 10" xfId="20934" xr:uid="{F70D6642-F0F9-4AE2-BE3D-864319AE571C}"/>
    <cellStyle name="Calculation 2 3 4 3 2 3 11" xfId="22460" xr:uid="{884647F0-7193-4CFC-83E3-80CA5ABAC48E}"/>
    <cellStyle name="Calculation 2 3 4 3 2 3 2" xfId="4546" xr:uid="{C07166D6-95F0-4F81-A351-5482C0789FA0}"/>
    <cellStyle name="Calculation 2 3 4 3 2 3 2 10" xfId="22946" xr:uid="{90D41BFD-3841-4AF0-B8DF-F2AB0B7ADD0F}"/>
    <cellStyle name="Calculation 2 3 4 3 2 3 2 2" xfId="9495" xr:uid="{7598E1B1-5464-4CB6-A890-E93D0D897C0A}"/>
    <cellStyle name="Calculation 2 3 4 3 2 3 2 3" xfId="11330" xr:uid="{C39E4E5D-AF77-47AE-A951-378BE93B2BBC}"/>
    <cellStyle name="Calculation 2 3 4 3 2 3 2 4" xfId="13137" xr:uid="{FB8165BC-9B2C-4D56-A075-4CB44E4E0FA3}"/>
    <cellStyle name="Calculation 2 3 4 3 2 3 2 5" xfId="14898" xr:uid="{A1AB4973-9C22-4A5E-A4AC-8A869E832ABF}"/>
    <cellStyle name="Calculation 2 3 4 3 2 3 2 6" xfId="16608" xr:uid="{DCB935CA-C3AD-4F8C-8F2B-62C8734CBB23}"/>
    <cellStyle name="Calculation 2 3 4 3 2 3 2 7" xfId="18272" xr:uid="{B1F3D52E-2286-49B0-ABE6-471AF2F33A32}"/>
    <cellStyle name="Calculation 2 3 4 3 2 3 2 8" xfId="19868" xr:uid="{77BFBD37-1F66-44E9-A368-4F1F9BD061A6}"/>
    <cellStyle name="Calculation 2 3 4 3 2 3 2 9" xfId="21420" xr:uid="{1736C877-65EF-4F2E-92B5-C162F7054FEB}"/>
    <cellStyle name="Calculation 2 3 4 3 2 3 3" xfId="8908" xr:uid="{56AC3EDF-BC75-403F-B4D0-63EC5C7A4633}"/>
    <cellStyle name="Calculation 2 3 4 3 2 3 4" xfId="10765" xr:uid="{8782517F-5905-47EA-B117-366363F442B5}"/>
    <cellStyle name="Calculation 2 3 4 3 2 3 5" xfId="12576" xr:uid="{BEBE3412-A99B-402C-B401-EE2FD86AD8F9}"/>
    <cellStyle name="Calculation 2 3 4 3 2 3 6" xfId="14347" xr:uid="{C1D01CDB-00D2-4DEB-9A5D-9D2EB8D7B5E5}"/>
    <cellStyle name="Calculation 2 3 4 3 2 3 7" xfId="16076" xr:uid="{73EC374F-C096-4B73-B7C5-6F5A81F469BF}"/>
    <cellStyle name="Calculation 2 3 4 3 2 3 8" xfId="17754" xr:uid="{0BC86B08-DCBC-402F-96AB-165F9FD086C1}"/>
    <cellStyle name="Calculation 2 3 4 3 2 3 9" xfId="19361" xr:uid="{D0B76127-490C-43E2-9BB2-B25923298A16}"/>
    <cellStyle name="Calculation 2 3 4 3 2 4" xfId="4882" xr:uid="{281A765C-E1A6-420F-A23E-1C28D1301F2E}"/>
    <cellStyle name="Calculation 2 3 4 3 2 4 10" xfId="23281" xr:uid="{E45C8C99-CC0B-4516-BB2A-642295D9C493}"/>
    <cellStyle name="Calculation 2 3 4 3 2 4 2" xfId="9830" xr:uid="{9EF4C8C8-13CC-4D02-881E-6D245A1C1767}"/>
    <cellStyle name="Calculation 2 3 4 3 2 4 3" xfId="11665" xr:uid="{4223A40F-54AD-4CF6-ABE9-9EBD2B8068A3}"/>
    <cellStyle name="Calculation 2 3 4 3 2 4 4" xfId="13472" xr:uid="{97022995-C4C6-4C9D-A9E8-1FE25E07E292}"/>
    <cellStyle name="Calculation 2 3 4 3 2 4 5" xfId="15233" xr:uid="{8FDC4DBA-00A6-4EB7-A44F-9AB23919AB1C}"/>
    <cellStyle name="Calculation 2 3 4 3 2 4 6" xfId="16943" xr:uid="{855C325A-02E9-4EB7-B9AF-37CCBBD31858}"/>
    <cellStyle name="Calculation 2 3 4 3 2 4 7" xfId="18607" xr:uid="{648F8FA9-40C5-4A41-A84F-9370749CF9BE}"/>
    <cellStyle name="Calculation 2 3 4 3 2 4 8" xfId="20203" xr:uid="{7C139CA6-F9C8-4790-9470-68E807D55EE5}"/>
    <cellStyle name="Calculation 2 3 4 3 2 4 9" xfId="21755" xr:uid="{55DAC7E6-B346-4C99-9DEB-E7E2D2DED6B0}"/>
    <cellStyle name="Calculation 2 3 4 3 2 5" xfId="6366" xr:uid="{3879E3C6-BD49-4445-9F29-A6EA5C4F1D9C}"/>
    <cellStyle name="Calculation 2 3 4 3 2 6" xfId="7578" xr:uid="{4F676639-80CA-44A5-A166-422679F60884}"/>
    <cellStyle name="Calculation 2 3 4 3 2 7" xfId="8156" xr:uid="{5CDF7676-EC89-48D9-86D3-E20C4C80154A}"/>
    <cellStyle name="Calculation 2 3 4 3 2 8" xfId="6074" xr:uid="{90B20143-C65B-4C82-AE0D-94B114908AB4}"/>
    <cellStyle name="Calculation 2 3 4 3 2 9" xfId="9376" xr:uid="{1EC1D736-2E15-4AD9-96C1-A9C335A30446}"/>
    <cellStyle name="Calculation 2 3 4 3 3" xfId="925" xr:uid="{5787539A-4B2B-4040-81A2-899B1175BACD}"/>
    <cellStyle name="Calculation 2 3 4 3 3 10" xfId="6239" xr:uid="{0FF5238C-B31D-4B68-898A-529D5F5B2B46}"/>
    <cellStyle name="Calculation 2 3 4 3 3 11" xfId="6996" xr:uid="{FAEB2048-BEC2-4A6E-A376-9E655FA99AF0}"/>
    <cellStyle name="Calculation 2 3 4 3 3 12" xfId="15925" xr:uid="{79AAF790-BF69-4904-BED7-8FA77CB54AC5}"/>
    <cellStyle name="Calculation 2 3 4 3 3 13" xfId="13975" xr:uid="{1B8F7935-690E-4DE2-AB91-BB3CE58287D6}"/>
    <cellStyle name="Calculation 2 3 4 3 3 2" xfId="926" xr:uid="{E4CEE36D-FD03-4C0D-9271-DEC78EE66E11}"/>
    <cellStyle name="Calculation 2 3 4 3 3 2 10" xfId="6137" xr:uid="{4496A0A6-75E9-4CA2-A493-34141A81275E}"/>
    <cellStyle name="Calculation 2 3 4 3 3 2 11" xfId="8003" xr:uid="{C623A518-8790-4055-96FB-DD529B7E878A}"/>
    <cellStyle name="Calculation 2 3 4 3 3 2 12" xfId="12999" xr:uid="{F1B3F349-931C-4BAC-80AD-977BDD63D04D}"/>
    <cellStyle name="Calculation 2 3 4 3 3 2 2" xfId="3920" xr:uid="{2A2ED196-29BF-469A-A73D-2C0714468698}"/>
    <cellStyle name="Calculation 2 3 4 3 3 2 2 10" xfId="20937" xr:uid="{FD3D2118-F404-4783-B42C-18924D388FD0}"/>
    <cellStyle name="Calculation 2 3 4 3 3 2 2 11" xfId="22463" xr:uid="{C3C6DFEC-317F-43EF-A270-7143CFDC96B9}"/>
    <cellStyle name="Calculation 2 3 4 3 3 2 2 2" xfId="5308" xr:uid="{C919CBD8-DBC2-4E75-9C8D-4E4BB5673679}"/>
    <cellStyle name="Calculation 2 3 4 3 3 2 2 2 10" xfId="23647" xr:uid="{BB09C417-AE10-4C8F-95E6-C97F05D13C3B}"/>
    <cellStyle name="Calculation 2 3 4 3 3 2 2 2 2" xfId="10233" xr:uid="{927601D8-F78B-403B-9756-53386A2AAB1B}"/>
    <cellStyle name="Calculation 2 3 4 3 3 2 2 2 3" xfId="12065" xr:uid="{21F219E2-6DF5-42A5-8794-51778CD27F7D}"/>
    <cellStyle name="Calculation 2 3 4 3 3 2 2 2 4" xfId="13870" xr:uid="{EFE3AE74-CBC6-42D3-A60C-6906269DFC41}"/>
    <cellStyle name="Calculation 2 3 4 3 3 2 2 2 5" xfId="15622" xr:uid="{52B3D7FE-54D6-43C4-99DA-2204A4E2C201}"/>
    <cellStyle name="Calculation 2 3 4 3 3 2 2 2 6" xfId="17325" xr:uid="{37423F47-CD6E-4098-81B4-A0620E7468E1}"/>
    <cellStyle name="Calculation 2 3 4 3 3 2 2 2 7" xfId="18987" xr:uid="{00F3B619-0705-4B64-801D-72D78D3F7666}"/>
    <cellStyle name="Calculation 2 3 4 3 3 2 2 2 8" xfId="20575" xr:uid="{62BC902E-E171-4F32-AF51-84019E4BF164}"/>
    <cellStyle name="Calculation 2 3 4 3 3 2 2 2 9" xfId="22122" xr:uid="{23DA436A-3DD2-40C9-8439-A103E01B99A3}"/>
    <cellStyle name="Calculation 2 3 4 3 3 2 2 3" xfId="8911" xr:uid="{A48AC961-795C-4F2C-99C2-44ECF70D1132}"/>
    <cellStyle name="Calculation 2 3 4 3 3 2 2 4" xfId="10768" xr:uid="{3EF5025D-3E6C-43B6-BDB9-966ECD4C1B25}"/>
    <cellStyle name="Calculation 2 3 4 3 3 2 2 5" xfId="12579" xr:uid="{C17C035E-342A-4200-A7EC-21D986E47CBC}"/>
    <cellStyle name="Calculation 2 3 4 3 3 2 2 6" xfId="14350" xr:uid="{1F36EF39-716D-4270-8C52-3854F76536A9}"/>
    <cellStyle name="Calculation 2 3 4 3 3 2 2 7" xfId="16079" xr:uid="{3223A795-2994-4348-A8B3-8431CE1741AB}"/>
    <cellStyle name="Calculation 2 3 4 3 3 2 2 8" xfId="17757" xr:uid="{D1FD7101-E717-4AE2-8F24-08192293C604}"/>
    <cellStyle name="Calculation 2 3 4 3 3 2 2 9" xfId="19364" xr:uid="{4D463982-9F46-4AAD-AA7E-5FC4B3EBC0BA}"/>
    <cellStyle name="Calculation 2 3 4 3 3 2 3" xfId="5121" xr:uid="{C21DC5B7-4FD1-415A-9DE3-A7816A8F95BE}"/>
    <cellStyle name="Calculation 2 3 4 3 3 2 3 10" xfId="23519" xr:uid="{001BC016-10CC-4CFE-B731-04193F59DE67}"/>
    <cellStyle name="Calculation 2 3 4 3 3 2 3 2" xfId="10069" xr:uid="{DB20F8E3-D0BE-41F3-8452-3A744929384D}"/>
    <cellStyle name="Calculation 2 3 4 3 3 2 3 3" xfId="11903" xr:uid="{1087A4B6-9694-4680-BC5F-DE2F7069E057}"/>
    <cellStyle name="Calculation 2 3 4 3 3 2 3 4" xfId="13710" xr:uid="{A2B457D5-EDE5-4CD5-B5D1-C2FA2974FA4F}"/>
    <cellStyle name="Calculation 2 3 4 3 3 2 3 5" xfId="15471" xr:uid="{2895A32D-0120-4133-A28C-8BB4FC2A6B88}"/>
    <cellStyle name="Calculation 2 3 4 3 3 2 3 6" xfId="17181" xr:uid="{6FA2B9E9-E206-4E76-A509-358849066621}"/>
    <cellStyle name="Calculation 2 3 4 3 3 2 3 7" xfId="18845" xr:uid="{43D2E84F-5D9B-4787-AC4D-BA9B9E018B7B}"/>
    <cellStyle name="Calculation 2 3 4 3 3 2 3 8" xfId="20441" xr:uid="{C8B1B0AE-49C9-4D21-8A6E-762CC21DA587}"/>
    <cellStyle name="Calculation 2 3 4 3 3 2 3 9" xfId="21993" xr:uid="{2A791438-8A99-4206-A3E3-AC5047F2862B}"/>
    <cellStyle name="Calculation 2 3 4 3 3 2 4" xfId="6369" xr:uid="{6F0CC1B6-A8C3-40EC-8BAD-D6A546C554CD}"/>
    <cellStyle name="Calculation 2 3 4 3 3 2 5" xfId="8487" xr:uid="{118562C8-7159-432F-958B-CFE9430B0FB5}"/>
    <cellStyle name="Calculation 2 3 4 3 3 2 6" xfId="8634" xr:uid="{240BB8EC-49C9-46D1-9931-ACC8BFD689BB}"/>
    <cellStyle name="Calculation 2 3 4 3 3 2 7" xfId="8660" xr:uid="{48D0F201-49BA-42D2-B254-3D396C69D355}"/>
    <cellStyle name="Calculation 2 3 4 3 3 2 8" xfId="5717" xr:uid="{0F2FF78D-5551-4E64-9454-E6F4C74077A9}"/>
    <cellStyle name="Calculation 2 3 4 3 3 2 9" xfId="8594" xr:uid="{C6EC6FDC-D1B3-4148-8C53-95F9A74A8E88}"/>
    <cellStyle name="Calculation 2 3 4 3 3 3" xfId="3919" xr:uid="{2D6B2215-75E4-4F55-8C60-AB56451CE15F}"/>
    <cellStyle name="Calculation 2 3 4 3 3 3 10" xfId="20936" xr:uid="{2FAC57CA-C004-472F-AC45-452E25D11BC7}"/>
    <cellStyle name="Calculation 2 3 4 3 3 3 11" xfId="22462" xr:uid="{B2E89557-0170-4604-86E6-8DEF067B15FE}"/>
    <cellStyle name="Calculation 2 3 4 3 3 3 2" xfId="4477" xr:uid="{6FD636FB-1588-43B7-A3DF-0A91AC3DA2AA}"/>
    <cellStyle name="Calculation 2 3 4 3 3 3 2 10" xfId="22877" xr:uid="{D5713F9E-7E7E-4C30-9245-E3CEBE8F3B39}"/>
    <cellStyle name="Calculation 2 3 4 3 3 3 2 2" xfId="9426" xr:uid="{F6D33131-4379-4A0F-AF86-952382F68689}"/>
    <cellStyle name="Calculation 2 3 4 3 3 3 2 3" xfId="11261" xr:uid="{6B036EC6-4346-4EC6-B316-654F15A07DE5}"/>
    <cellStyle name="Calculation 2 3 4 3 3 3 2 4" xfId="13068" xr:uid="{20A1DDC3-A903-4C23-8BAD-E14CBD568C30}"/>
    <cellStyle name="Calculation 2 3 4 3 3 3 2 5" xfId="14829" xr:uid="{F67E4ABC-403F-41FC-A933-72D4C495FBA2}"/>
    <cellStyle name="Calculation 2 3 4 3 3 3 2 6" xfId="16539" xr:uid="{EC561382-BB55-4A9B-A265-4B2C87B8CFEC}"/>
    <cellStyle name="Calculation 2 3 4 3 3 3 2 7" xfId="18203" xr:uid="{C53EC10C-2855-4167-82F9-E2E06A93EAFD}"/>
    <cellStyle name="Calculation 2 3 4 3 3 3 2 8" xfId="19799" xr:uid="{6D566E4D-0CCE-4E32-8304-561CA168E7D1}"/>
    <cellStyle name="Calculation 2 3 4 3 3 3 2 9" xfId="21351" xr:uid="{ED67270A-E799-464C-B5E6-E6B44D140F39}"/>
    <cellStyle name="Calculation 2 3 4 3 3 3 3" xfId="8910" xr:uid="{B392E8A2-AA4E-45B8-B2B8-1DB6FF10BDA8}"/>
    <cellStyle name="Calculation 2 3 4 3 3 3 4" xfId="10767" xr:uid="{6240BD88-8C44-4736-8356-58F75E89F796}"/>
    <cellStyle name="Calculation 2 3 4 3 3 3 5" xfId="12578" xr:uid="{815E8B67-771E-4C7C-B0D8-AECEC3D9B0F3}"/>
    <cellStyle name="Calculation 2 3 4 3 3 3 6" xfId="14349" xr:uid="{24D18FB4-2699-4241-B94B-C572E0E044CA}"/>
    <cellStyle name="Calculation 2 3 4 3 3 3 7" xfId="16078" xr:uid="{E054E184-8E88-40AB-84FB-05BA18807696}"/>
    <cellStyle name="Calculation 2 3 4 3 3 3 8" xfId="17756" xr:uid="{B7A77A8C-F56B-4531-B54A-A4D0D4408D9B}"/>
    <cellStyle name="Calculation 2 3 4 3 3 3 9" xfId="19363" xr:uid="{4F50F626-7C4A-40D2-86FE-1DD7A1892849}"/>
    <cellStyle name="Calculation 2 3 4 3 3 4" xfId="4880" xr:uid="{732CA491-5C3A-461D-8F65-D91FE3A63580}"/>
    <cellStyle name="Calculation 2 3 4 3 3 4 10" xfId="23279" xr:uid="{84557241-23C5-4E81-B393-87AF98D20B7C}"/>
    <cellStyle name="Calculation 2 3 4 3 3 4 2" xfId="9828" xr:uid="{87192175-EA58-40D7-9EDE-6EB7C5977AA6}"/>
    <cellStyle name="Calculation 2 3 4 3 3 4 3" xfId="11663" xr:uid="{092D26B5-6DB5-427A-B7EF-B22CB4B558E8}"/>
    <cellStyle name="Calculation 2 3 4 3 3 4 4" xfId="13470" xr:uid="{855F4A04-20EC-4075-BAF4-EE95FB3F2FD2}"/>
    <cellStyle name="Calculation 2 3 4 3 3 4 5" xfId="15231" xr:uid="{66DD1054-3BB7-4830-AA90-EAFE38E7A420}"/>
    <cellStyle name="Calculation 2 3 4 3 3 4 6" xfId="16941" xr:uid="{D64DEFFF-BB25-4BCF-A720-0E906AD3828E}"/>
    <cellStyle name="Calculation 2 3 4 3 3 4 7" xfId="18605" xr:uid="{487C1035-BA37-411A-A74B-547483CF3598}"/>
    <cellStyle name="Calculation 2 3 4 3 3 4 8" xfId="20201" xr:uid="{82FAA5C6-05A3-4BB9-A529-D2820E5C72D5}"/>
    <cellStyle name="Calculation 2 3 4 3 3 4 9" xfId="21753" xr:uid="{5B632A7F-CB49-45CC-9E5C-395CAF2A1F6A}"/>
    <cellStyle name="Calculation 2 3 4 3 3 5" xfId="6368" xr:uid="{CAEB815F-A210-4546-8472-9BEEB0D32225}"/>
    <cellStyle name="Calculation 2 3 4 3 3 6" xfId="8486" xr:uid="{B16D5B05-8715-461C-9C96-901E42379DC7}"/>
    <cellStyle name="Calculation 2 3 4 3 3 7" xfId="8573" xr:uid="{CC62EDF4-70B8-4D18-8BF9-748397F2F1D9}"/>
    <cellStyle name="Calculation 2 3 4 3 3 8" xfId="5752" xr:uid="{685C66E4-09DD-44EF-8422-3CE3CCEA924F}"/>
    <cellStyle name="Calculation 2 3 4 3 3 9" xfId="7931" xr:uid="{4CE0EB38-285A-443C-B3B5-52821500ABEA}"/>
    <cellStyle name="Calculation 2 3 4 3 4" xfId="3916" xr:uid="{95AA6C2B-3951-4C8B-B322-8AD449210271}"/>
    <cellStyle name="Calculation 2 3 4 3 4 10" xfId="20933" xr:uid="{A0BE91DC-5F4D-4509-91E4-E6220CB45335}"/>
    <cellStyle name="Calculation 2 3 4 3 4 11" xfId="22459" xr:uid="{BD02D730-9710-4EC0-96CB-948346413C09}"/>
    <cellStyle name="Calculation 2 3 4 3 4 2" xfId="5008" xr:uid="{BEB85374-4B08-4CB7-AD33-087E7E0A002A}"/>
    <cellStyle name="Calculation 2 3 4 3 4 2 10" xfId="23406" xr:uid="{C38DAB33-C840-4EB0-B9C7-6FD138F65A54}"/>
    <cellStyle name="Calculation 2 3 4 3 4 2 2" xfId="9956" xr:uid="{180ABCB5-534C-47D3-B22E-3074853D5384}"/>
    <cellStyle name="Calculation 2 3 4 3 4 2 3" xfId="11790" xr:uid="{6C8317F1-3BBC-4820-A618-D1877F86F5B9}"/>
    <cellStyle name="Calculation 2 3 4 3 4 2 4" xfId="13597" xr:uid="{37CF715E-3F3F-45C6-9416-12FAF72B4552}"/>
    <cellStyle name="Calculation 2 3 4 3 4 2 5" xfId="15358" xr:uid="{A1E8E820-A438-499D-A531-0A7016691DD8}"/>
    <cellStyle name="Calculation 2 3 4 3 4 2 6" xfId="17068" xr:uid="{064C0000-30F0-4DD5-8CC6-F01866CA422E}"/>
    <cellStyle name="Calculation 2 3 4 3 4 2 7" xfId="18732" xr:uid="{B709146B-A479-4E31-B4FA-E10A4EF0037F}"/>
    <cellStyle name="Calculation 2 3 4 3 4 2 8" xfId="20328" xr:uid="{ACD14DEA-2B10-407B-9EB2-D413CFF92551}"/>
    <cellStyle name="Calculation 2 3 4 3 4 2 9" xfId="21880" xr:uid="{942C3346-8D7C-4B70-AD0E-4602669DE4D8}"/>
    <cellStyle name="Calculation 2 3 4 3 4 3" xfId="8907" xr:uid="{48A6B404-5972-40F6-AFB1-AA998804E88E}"/>
    <cellStyle name="Calculation 2 3 4 3 4 4" xfId="10764" xr:uid="{5EB27B8A-6670-4514-9DC9-3E8D21F7337B}"/>
    <cellStyle name="Calculation 2 3 4 3 4 5" xfId="12575" xr:uid="{63D03A21-C183-453A-A2C7-69EF9660B463}"/>
    <cellStyle name="Calculation 2 3 4 3 4 6" xfId="14346" xr:uid="{E40C81CA-95DD-4805-93D9-BBC5BECEF8CD}"/>
    <cellStyle name="Calculation 2 3 4 3 4 7" xfId="16075" xr:uid="{5982AE95-958F-4B77-A432-B74A66254663}"/>
    <cellStyle name="Calculation 2 3 4 3 4 8" xfId="17753" xr:uid="{B31B40F3-88DC-4E59-952D-E8261453C7E6}"/>
    <cellStyle name="Calculation 2 3 4 3 4 9" xfId="19360" xr:uid="{AD3DFCCE-BB3C-4F2F-937F-3DDBB394E680}"/>
    <cellStyle name="Calculation 2 3 4 3 5" xfId="5123" xr:uid="{22DF8E90-23F4-41D9-A53E-7A687F00477E}"/>
    <cellStyle name="Calculation 2 3 4 3 5 10" xfId="23521" xr:uid="{408927AD-FFC3-42E8-A3DF-3A5917C2735B}"/>
    <cellStyle name="Calculation 2 3 4 3 5 2" xfId="10071" xr:uid="{2C2F2940-C252-462E-A91B-8A147F86600D}"/>
    <cellStyle name="Calculation 2 3 4 3 5 3" xfId="11905" xr:uid="{3F0CAB38-2888-45BA-A1FB-AC5B419E0B43}"/>
    <cellStyle name="Calculation 2 3 4 3 5 4" xfId="13712" xr:uid="{7AFB4377-0B4F-457C-A64B-2698E0EDA29E}"/>
    <cellStyle name="Calculation 2 3 4 3 5 5" xfId="15473" xr:uid="{474F3724-40DD-4951-BAA4-B7DC8EC6A024}"/>
    <cellStyle name="Calculation 2 3 4 3 5 6" xfId="17183" xr:uid="{B4B9EC11-826B-4AE1-83BE-B08615405BBE}"/>
    <cellStyle name="Calculation 2 3 4 3 5 7" xfId="18847" xr:uid="{FDFD9BCF-6060-4603-A396-B957418B91E2}"/>
    <cellStyle name="Calculation 2 3 4 3 5 8" xfId="20443" xr:uid="{3B7A31F5-2639-4AC8-92F6-BD5A0BDC80CA}"/>
    <cellStyle name="Calculation 2 3 4 3 5 9" xfId="21995" xr:uid="{3CDD8048-07F0-48C2-A696-41A11B2E0A59}"/>
    <cellStyle name="Calculation 2 3 4 3 6" xfId="6365" xr:uid="{2FA31AAB-7C25-4B10-BAE3-115D1915F6E4}"/>
    <cellStyle name="Calculation 2 3 4 3 7" xfId="8488" xr:uid="{85F42F91-88CB-49A1-BB2C-5C02280F9EE3}"/>
    <cellStyle name="Calculation 2 3 4 3 8" xfId="8571" xr:uid="{5F4738B4-35EA-46EF-87D0-AB7C120BF61A}"/>
    <cellStyle name="Calculation 2 3 4 3 9" xfId="5754" xr:uid="{072C59CB-2876-4AD5-867E-6A51718520B0}"/>
    <cellStyle name="Calculation 2 3 4 4" xfId="927" xr:uid="{0E576FC2-11BC-47B4-B8FA-3EB2BA2D65AE}"/>
    <cellStyle name="Calculation 2 3 4 4 10" xfId="12199" xr:uid="{68D65E7E-B06B-4E92-94E4-BB116D88B6F5}"/>
    <cellStyle name="Calculation 2 3 4 4 11" xfId="6598" xr:uid="{8CF4570D-27CD-480E-B6DB-871FE11BDAA9}"/>
    <cellStyle name="Calculation 2 3 4 4 12" xfId="15922" xr:uid="{62538A71-6151-41B7-AFBF-B874CC269AC1}"/>
    <cellStyle name="Calculation 2 3 4 4 13" xfId="14157" xr:uid="{D4A8C039-993D-4314-86FD-FB0AA513A1B6}"/>
    <cellStyle name="Calculation 2 3 4 4 2" xfId="928" xr:uid="{55DA5B38-872D-4C60-B907-B0CF1822BB2F}"/>
    <cellStyle name="Calculation 2 3 4 4 2 10" xfId="5928" xr:uid="{81AECE87-B61C-41D1-A70B-669ED6292B57}"/>
    <cellStyle name="Calculation 2 3 4 4 2 11" xfId="7861" xr:uid="{A9EEFE39-E751-4F62-B4CE-A6D9CDE432E6}"/>
    <cellStyle name="Calculation 2 3 4 4 2 12" xfId="5968" xr:uid="{6488295E-129C-47E3-808A-CD6DD5EA57C2}"/>
    <cellStyle name="Calculation 2 3 4 4 2 2" xfId="3922" xr:uid="{DD33546B-8FDE-41B3-A7FD-15CF09B0CB94}"/>
    <cellStyle name="Calculation 2 3 4 4 2 2 10" xfId="20939" xr:uid="{D683519D-036B-4C6E-9EAB-9515A4C2F1F7}"/>
    <cellStyle name="Calculation 2 3 4 4 2 2 11" xfId="22465" xr:uid="{46C4FB1B-374E-472A-8338-9635CF70529D}"/>
    <cellStyle name="Calculation 2 3 4 4 2 2 2" xfId="4458" xr:uid="{14432159-701F-4C13-9DFD-182831DDCE67}"/>
    <cellStyle name="Calculation 2 3 4 4 2 2 2 10" xfId="22858" xr:uid="{6F2DA0CC-E6BC-49DA-9C09-8358246F7AB7}"/>
    <cellStyle name="Calculation 2 3 4 4 2 2 2 2" xfId="9407" xr:uid="{33B53AB1-7316-4327-A2FE-92396BCC7661}"/>
    <cellStyle name="Calculation 2 3 4 4 2 2 2 3" xfId="11242" xr:uid="{410AE7F1-5BD5-4960-8004-F00890448C14}"/>
    <cellStyle name="Calculation 2 3 4 4 2 2 2 4" xfId="13049" xr:uid="{8CC4903D-38FD-482B-BDFD-9DE5568EB98C}"/>
    <cellStyle name="Calculation 2 3 4 4 2 2 2 5" xfId="14810" xr:uid="{9EACAEF7-7C59-4A13-85DC-20F03C083008}"/>
    <cellStyle name="Calculation 2 3 4 4 2 2 2 6" xfId="16520" xr:uid="{34574BB5-CDF8-443D-B80C-6B7C303E9605}"/>
    <cellStyle name="Calculation 2 3 4 4 2 2 2 7" xfId="18184" xr:uid="{062B5A8C-4731-4558-B321-3A19818D5EAD}"/>
    <cellStyle name="Calculation 2 3 4 4 2 2 2 8" xfId="19780" xr:uid="{481EA205-7F76-44E9-8C6A-97A2F1BF703C}"/>
    <cellStyle name="Calculation 2 3 4 4 2 2 2 9" xfId="21332" xr:uid="{E17294DB-B7B0-476A-AAB5-01CA6E6B3041}"/>
    <cellStyle name="Calculation 2 3 4 4 2 2 3" xfId="8913" xr:uid="{5C385151-2EED-4168-9673-16732D1CBF53}"/>
    <cellStyle name="Calculation 2 3 4 4 2 2 4" xfId="10770" xr:uid="{D2CDEE92-26F6-4BE4-AF7C-DE3FC3B9D4DC}"/>
    <cellStyle name="Calculation 2 3 4 4 2 2 5" xfId="12581" xr:uid="{9D8BBEF1-2B59-401D-86E5-7837B30D380E}"/>
    <cellStyle name="Calculation 2 3 4 4 2 2 6" xfId="14352" xr:uid="{28132589-DA87-44A1-BA30-1BB4530B4A35}"/>
    <cellStyle name="Calculation 2 3 4 4 2 2 7" xfId="16081" xr:uid="{59DF0D82-77B2-438C-BB51-AA3A20F4CC5D}"/>
    <cellStyle name="Calculation 2 3 4 4 2 2 8" xfId="17759" xr:uid="{CF9A87F2-AE04-4BB8-8954-F739CB7C135A}"/>
    <cellStyle name="Calculation 2 3 4 4 2 2 9" xfId="19366" xr:uid="{F7469EDD-EAE7-4733-BF31-2A4B538F9184}"/>
    <cellStyle name="Calculation 2 3 4 4 2 3" xfId="5120" xr:uid="{A7964C86-F4A5-4AF4-9D6A-25C153E1F8BF}"/>
    <cellStyle name="Calculation 2 3 4 4 2 3 10" xfId="23518" xr:uid="{21E75F3F-1323-4010-9230-AC3336ED1FF6}"/>
    <cellStyle name="Calculation 2 3 4 4 2 3 2" xfId="10068" xr:uid="{D4FCC876-AF06-49C5-B51F-CCD601EB6447}"/>
    <cellStyle name="Calculation 2 3 4 4 2 3 3" xfId="11902" xr:uid="{44E86854-4355-479E-9E61-CFFA8AF8A7B8}"/>
    <cellStyle name="Calculation 2 3 4 4 2 3 4" xfId="13709" xr:uid="{9E2986FD-D43A-4DBC-8E74-D210628B165C}"/>
    <cellStyle name="Calculation 2 3 4 4 2 3 5" xfId="15470" xr:uid="{EE39CCA2-984F-4A59-BA67-6FF40FC00855}"/>
    <cellStyle name="Calculation 2 3 4 4 2 3 6" xfId="17180" xr:uid="{2CE62F01-0089-4E18-ACC8-FD85BE38F346}"/>
    <cellStyle name="Calculation 2 3 4 4 2 3 7" xfId="18844" xr:uid="{F1C45377-24AD-4819-97AC-7F33DAA3EB9D}"/>
    <cellStyle name="Calculation 2 3 4 4 2 3 8" xfId="20440" xr:uid="{85B79517-23B9-40F5-99B0-5CE8F9E71243}"/>
    <cellStyle name="Calculation 2 3 4 4 2 3 9" xfId="21992" xr:uid="{A290F4C6-44F6-43D7-9E07-3EFBB3BA02FD}"/>
    <cellStyle name="Calculation 2 3 4 4 2 4" xfId="6371" xr:uid="{E484DB39-2E78-4E67-9E46-76257D049FDE}"/>
    <cellStyle name="Calculation 2 3 4 4 2 5" xfId="7575" xr:uid="{B1E4022C-CF4A-49A7-97EB-A6021DA786E2}"/>
    <cellStyle name="Calculation 2 3 4 4 2 6" xfId="6536" xr:uid="{AE7AA899-FB86-4B05-AA36-E7BE8CDB81B6}"/>
    <cellStyle name="Calculation 2 3 4 4 2 7" xfId="13" xr:uid="{817D6F0A-9445-49F8-9B82-D845F90F05C8}"/>
    <cellStyle name="Calculation 2 3 4 4 2 8" xfId="8612" xr:uid="{893C98AB-FBC0-4385-986E-00C28A2B82ED}"/>
    <cellStyle name="Calculation 2 3 4 4 2 9" xfId="5681" xr:uid="{8997D446-CA3F-4679-9BAC-376746431FCA}"/>
    <cellStyle name="Calculation 2 3 4 4 3" xfId="3921" xr:uid="{993E6230-A998-4AE1-95C3-55CDD7AB4C9E}"/>
    <cellStyle name="Calculation 2 3 4 4 3 10" xfId="20938" xr:uid="{C36CDFF4-42AD-4129-9DF8-CFD0815473D9}"/>
    <cellStyle name="Calculation 2 3 4 4 3 11" xfId="22464" xr:uid="{E7F51FB9-9B00-457C-95D1-A368CF6312D9}"/>
    <cellStyle name="Calculation 2 3 4 4 3 2" xfId="5182" xr:uid="{3C713608-119A-4232-9B6B-9E2160BEF63D}"/>
    <cellStyle name="Calculation 2 3 4 4 3 2 10" xfId="23580" xr:uid="{77DD9C51-A5CE-4440-8242-618C0AE37144}"/>
    <cellStyle name="Calculation 2 3 4 4 3 2 2" xfId="10130" xr:uid="{60DD2CF7-D8C2-4B35-895F-507BB940A65E}"/>
    <cellStyle name="Calculation 2 3 4 4 3 2 3" xfId="11964" xr:uid="{8F5239BE-D2E6-4CC2-B7CA-473ABE64D044}"/>
    <cellStyle name="Calculation 2 3 4 4 3 2 4" xfId="13771" xr:uid="{81FFC0A2-DA03-4577-92D4-2D21FD158835}"/>
    <cellStyle name="Calculation 2 3 4 4 3 2 5" xfId="15532" xr:uid="{A0451C5C-D0F8-4121-B042-D14034CD6935}"/>
    <cellStyle name="Calculation 2 3 4 4 3 2 6" xfId="17242" xr:uid="{D61F183F-5017-44A1-8292-DA923B8C0F1D}"/>
    <cellStyle name="Calculation 2 3 4 4 3 2 7" xfId="18906" xr:uid="{C96BC315-FC4A-4069-A36C-F2A05036971F}"/>
    <cellStyle name="Calculation 2 3 4 4 3 2 8" xfId="20502" xr:uid="{F1AE356C-B6EF-4DC7-8617-F1036C6CEF55}"/>
    <cellStyle name="Calculation 2 3 4 4 3 2 9" xfId="22054" xr:uid="{A72CEF54-D618-4A71-983C-99CE4A5C1396}"/>
    <cellStyle name="Calculation 2 3 4 4 3 3" xfId="8912" xr:uid="{45F9F082-437C-479B-AA14-DB6AE1A60C28}"/>
    <cellStyle name="Calculation 2 3 4 4 3 4" xfId="10769" xr:uid="{2908C197-F1D4-4C93-A449-F774CF41E0A8}"/>
    <cellStyle name="Calculation 2 3 4 4 3 5" xfId="12580" xr:uid="{1B1DE675-7648-468B-B878-843922A95F56}"/>
    <cellStyle name="Calculation 2 3 4 4 3 6" xfId="14351" xr:uid="{29C52746-935C-49FB-9B96-22ED84F522C7}"/>
    <cellStyle name="Calculation 2 3 4 4 3 7" xfId="16080" xr:uid="{BDAE5EE0-7BE9-4DAD-A60E-8D284E772BAD}"/>
    <cellStyle name="Calculation 2 3 4 4 3 8" xfId="17758" xr:uid="{8B15EA0B-0116-4386-8A0E-1E9D8CE80C88}"/>
    <cellStyle name="Calculation 2 3 4 4 3 9" xfId="19365" xr:uid="{A00B9CEB-E742-46E0-8EC4-944FF3B20856}"/>
    <cellStyle name="Calculation 2 3 4 4 4" xfId="4879" xr:uid="{8B952798-AEE1-4E5A-8000-7631462D356C}"/>
    <cellStyle name="Calculation 2 3 4 4 4 10" xfId="23278" xr:uid="{0D87F5DB-C93F-4764-ACEB-6F7303C2F0D0}"/>
    <cellStyle name="Calculation 2 3 4 4 4 2" xfId="9827" xr:uid="{A55EACBC-D7DF-492A-9912-37094876572D}"/>
    <cellStyle name="Calculation 2 3 4 4 4 3" xfId="11662" xr:uid="{C5F41A52-9BD6-465B-8432-E379E9E2D524}"/>
    <cellStyle name="Calculation 2 3 4 4 4 4" xfId="13469" xr:uid="{7FFFA7AE-72D7-4945-928D-A8FB12C4582B}"/>
    <cellStyle name="Calculation 2 3 4 4 4 5" xfId="15230" xr:uid="{55C1547F-2D14-46D2-9E2D-C425BD293BB6}"/>
    <cellStyle name="Calculation 2 3 4 4 4 6" xfId="16940" xr:uid="{B4A0E66F-118C-49C2-AA5E-4138DD0F92A8}"/>
    <cellStyle name="Calculation 2 3 4 4 4 7" xfId="18604" xr:uid="{743AE26C-E0F1-4CE2-A67C-9B6BA4641306}"/>
    <cellStyle name="Calculation 2 3 4 4 4 8" xfId="20200" xr:uid="{17FA5665-BF63-47B2-B25D-DB5BDF3D4B96}"/>
    <cellStyle name="Calculation 2 3 4 4 4 9" xfId="21752" xr:uid="{2C2E953A-DA11-4AB2-81C5-593764C46C48}"/>
    <cellStyle name="Calculation 2 3 4 4 5" xfId="6370" xr:uid="{E60C1165-9C50-4E83-AA4D-F798EA0C7631}"/>
    <cellStyle name="Calculation 2 3 4 4 6" xfId="7576" xr:uid="{8A2D3941-7052-4B67-B337-7A8B7FD7DE4B}"/>
    <cellStyle name="Calculation 2 3 4 4 7" xfId="8157" xr:uid="{161CBBF9-3138-457D-B091-1F7F6B121FFF}"/>
    <cellStyle name="Calculation 2 3 4 4 8" xfId="6073" xr:uid="{019C461A-B2E7-407D-BC39-2DA8F3078305}"/>
    <cellStyle name="Calculation 2 3 4 4 9" xfId="10379" xr:uid="{92E7F529-2244-4729-BF3D-81A85889B002}"/>
    <cellStyle name="Calculation 2 3 4 5" xfId="929" xr:uid="{6609D795-8617-40E1-97AE-BC8979E7B59E}"/>
    <cellStyle name="Calculation 2 3 4 5 10" xfId="6599" xr:uid="{2CE066B7-8652-4418-9951-B2A5342E2807}"/>
    <cellStyle name="Calculation 2 3 4 5 11" xfId="10628" xr:uid="{5A004D78-2F99-4653-B1A3-BF3EE49D9823}"/>
    <cellStyle name="Calculation 2 3 4 5 12" xfId="16496" xr:uid="{582FE35D-57FD-42AC-981A-53A2C0A7AEAD}"/>
    <cellStyle name="Calculation 2 3 4 5 2" xfId="3923" xr:uid="{24DE620C-F803-41EB-B81C-9367A459D567}"/>
    <cellStyle name="Calculation 2 3 4 5 2 10" xfId="20940" xr:uid="{99AAA537-9400-4AC1-B8AE-4F83459ACF73}"/>
    <cellStyle name="Calculation 2 3 4 5 2 11" xfId="22466" xr:uid="{0D722358-EF96-44B2-B46A-FAD6264D7EF2}"/>
    <cellStyle name="Calculation 2 3 4 5 2 2" xfId="4544" xr:uid="{E173F406-2C69-4179-A955-9A3F859B23CF}"/>
    <cellStyle name="Calculation 2 3 4 5 2 2 10" xfId="22944" xr:uid="{C87CB8D6-493F-4C2F-94C5-D9A1E7B22044}"/>
    <cellStyle name="Calculation 2 3 4 5 2 2 2" xfId="9493" xr:uid="{F29B526E-BCD8-4F36-98D5-F0B672F49887}"/>
    <cellStyle name="Calculation 2 3 4 5 2 2 3" xfId="11328" xr:uid="{9A1214A6-49B8-4FD5-9CB7-156CA2489927}"/>
    <cellStyle name="Calculation 2 3 4 5 2 2 4" xfId="13135" xr:uid="{476C6092-F7C9-4FB4-8F38-FA6E9281A71D}"/>
    <cellStyle name="Calculation 2 3 4 5 2 2 5" xfId="14896" xr:uid="{7E3028A8-EF15-4F44-A342-6ECD03F5CFDA}"/>
    <cellStyle name="Calculation 2 3 4 5 2 2 6" xfId="16606" xr:uid="{7CFBBA9E-C8F3-4DDF-BAAB-D6B787442A5C}"/>
    <cellStyle name="Calculation 2 3 4 5 2 2 7" xfId="18270" xr:uid="{24E01272-3200-4963-89D4-FB59E10AA69B}"/>
    <cellStyle name="Calculation 2 3 4 5 2 2 8" xfId="19866" xr:uid="{EF1CF73D-7E41-4B1B-B39F-249F0F5B888F}"/>
    <cellStyle name="Calculation 2 3 4 5 2 2 9" xfId="21418" xr:uid="{EC09F84C-A7C4-455B-8D8E-57360F0A7D9B}"/>
    <cellStyle name="Calculation 2 3 4 5 2 3" xfId="8914" xr:uid="{BC2698F9-9732-4324-8247-3386EFDBA9BD}"/>
    <cellStyle name="Calculation 2 3 4 5 2 4" xfId="10771" xr:uid="{051BD5FB-3C12-4BB2-940E-97E99CB6564C}"/>
    <cellStyle name="Calculation 2 3 4 5 2 5" xfId="12582" xr:uid="{4F9478AF-23D4-4003-9168-869DFA24F759}"/>
    <cellStyle name="Calculation 2 3 4 5 2 6" xfId="14353" xr:uid="{D6162CCA-A066-465F-8954-19B43C2D32AA}"/>
    <cellStyle name="Calculation 2 3 4 5 2 7" xfId="16082" xr:uid="{22498D0E-0C15-4EDA-8564-C8CD0AC942AB}"/>
    <cellStyle name="Calculation 2 3 4 5 2 8" xfId="17760" xr:uid="{B2A88307-1EDE-4540-BB03-0255DBE3B0E5}"/>
    <cellStyle name="Calculation 2 3 4 5 2 9" xfId="19367" xr:uid="{E5477A23-9431-4A46-9216-1DEFDCAAB971}"/>
    <cellStyle name="Calculation 2 3 4 5 3" xfId="4878" xr:uid="{BA22891B-757D-436B-974B-63D8A1734229}"/>
    <cellStyle name="Calculation 2 3 4 5 3 10" xfId="23277" xr:uid="{BFE072CB-17AA-4C54-BDF5-16FC7A91BC63}"/>
    <cellStyle name="Calculation 2 3 4 5 3 2" xfId="9826" xr:uid="{F0541E53-E8A1-41FE-87DD-C7F5887514DF}"/>
    <cellStyle name="Calculation 2 3 4 5 3 3" xfId="11661" xr:uid="{9E11E2F5-C4AB-4F6F-8AA6-A49887E14577}"/>
    <cellStyle name="Calculation 2 3 4 5 3 4" xfId="13468" xr:uid="{D0279584-EE4C-423C-8FEA-7115FD0B1962}"/>
    <cellStyle name="Calculation 2 3 4 5 3 5" xfId="15229" xr:uid="{6432AD2E-0C15-41DB-8D2D-979645929756}"/>
    <cellStyle name="Calculation 2 3 4 5 3 6" xfId="16939" xr:uid="{F0B1789F-16AA-49FC-B982-F1B8C16162C3}"/>
    <cellStyle name="Calculation 2 3 4 5 3 7" xfId="18603" xr:uid="{76804E5C-B4E5-4927-BEC0-E87382127A98}"/>
    <cellStyle name="Calculation 2 3 4 5 3 8" xfId="20199" xr:uid="{9592FC01-C38A-4CE3-8371-6BC195E9FCCF}"/>
    <cellStyle name="Calculation 2 3 4 5 3 9" xfId="21751" xr:uid="{8F860F27-203D-4933-A82D-2A408BF584AC}"/>
    <cellStyle name="Calculation 2 3 4 5 4" xfId="6372" xr:uid="{317ABC81-190D-4FD4-A2FD-BFD357544ED4}"/>
    <cellStyle name="Calculation 2 3 4 5 5" xfId="7574" xr:uid="{8AF40515-E6D7-4B48-950F-B4CEB715B8BC}"/>
    <cellStyle name="Calculation 2 3 4 5 6" xfId="8158" xr:uid="{1ED2A2F2-D069-4C7A-BB9C-706A8D96F419}"/>
    <cellStyle name="Calculation 2 3 4 5 7" xfId="6072" xr:uid="{BD0A7210-2CB2-4B11-8367-128439EBED65}"/>
    <cellStyle name="Calculation 2 3 4 5 8" xfId="10219" xr:uid="{9B87F512-9F85-41A3-B2CA-D2ED788869EC}"/>
    <cellStyle name="Calculation 2 3 4 5 9" xfId="12052" xr:uid="{54574A2C-9BA5-4125-B8AA-852B67AE1AAF}"/>
    <cellStyle name="Calculation 2 3 4 6" xfId="3911" xr:uid="{3FCAE0B7-0899-4C55-8CF0-61C70A7E10A9}"/>
    <cellStyle name="Calculation 2 3 4 6 10" xfId="20928" xr:uid="{193AE7B9-1B5A-4B70-AE74-F6804B86F8FF}"/>
    <cellStyle name="Calculation 2 3 4 6 11" xfId="22454" xr:uid="{0D031515-54C6-46BD-8EF0-015E91D23EC4}"/>
    <cellStyle name="Calculation 2 3 4 6 2" xfId="5178" xr:uid="{3BA407D3-C2BC-4058-BC7F-02CD9BBAB6FC}"/>
    <cellStyle name="Calculation 2 3 4 6 2 10" xfId="23576" xr:uid="{9FF1940E-1258-41C7-9640-4341B1D4605D}"/>
    <cellStyle name="Calculation 2 3 4 6 2 2" xfId="10126" xr:uid="{A1DD0A6C-D207-47A9-B0CA-81DC18A4072B}"/>
    <cellStyle name="Calculation 2 3 4 6 2 3" xfId="11960" xr:uid="{4D434D85-A89E-4372-9533-E2F315246BA1}"/>
    <cellStyle name="Calculation 2 3 4 6 2 4" xfId="13767" xr:uid="{89E6C9E3-9401-4EA0-8D9E-93FAFE372436}"/>
    <cellStyle name="Calculation 2 3 4 6 2 5" xfId="15528" xr:uid="{CC774749-443B-4FF8-B8C0-14320E7B6729}"/>
    <cellStyle name="Calculation 2 3 4 6 2 6" xfId="17238" xr:uid="{A117F6DA-A4DB-4EF6-AA8B-95776DD75AD3}"/>
    <cellStyle name="Calculation 2 3 4 6 2 7" xfId="18902" xr:uid="{35D72DD4-4DC8-438F-BDA8-8CE77E704466}"/>
    <cellStyle name="Calculation 2 3 4 6 2 8" xfId="20498" xr:uid="{C81E56F5-3BC4-4EC8-905F-5CA2EA96A767}"/>
    <cellStyle name="Calculation 2 3 4 6 2 9" xfId="22050" xr:uid="{DB9BEF82-3F4B-4EFE-9E18-50EF0E4836C4}"/>
    <cellStyle name="Calculation 2 3 4 6 3" xfId="8902" xr:uid="{6D028EFC-D04B-4BEC-A78A-7BE2D8175045}"/>
    <cellStyle name="Calculation 2 3 4 6 4" xfId="10759" xr:uid="{89EECCB3-8D99-4634-93D1-9BCBAA3C45C4}"/>
    <cellStyle name="Calculation 2 3 4 6 5" xfId="12570" xr:uid="{7A94E42E-2D8F-487F-A72F-5B16B8E5CC54}"/>
    <cellStyle name="Calculation 2 3 4 6 6" xfId="14341" xr:uid="{00ED3148-133F-4284-B5A1-A2B467AF81FA}"/>
    <cellStyle name="Calculation 2 3 4 6 7" xfId="16070" xr:uid="{36DCE02D-453F-44C2-B928-C6CAA8D8C07C}"/>
    <cellStyle name="Calculation 2 3 4 6 8" xfId="17748" xr:uid="{5563A9A0-B2F4-48CF-9F23-98F1339DF120}"/>
    <cellStyle name="Calculation 2 3 4 6 9" xfId="19355" xr:uid="{9662022A-81E3-498D-95D9-5127574216A5}"/>
    <cellStyle name="Calculation 2 3 4 7" xfId="4885" xr:uid="{4548E3EA-95B5-47D5-8238-8A904263A84F}"/>
    <cellStyle name="Calculation 2 3 4 7 10" xfId="23284" xr:uid="{86E5C79C-6836-4CBE-9897-5AB299E891E5}"/>
    <cellStyle name="Calculation 2 3 4 7 2" xfId="9833" xr:uid="{7F1E5188-FE05-4668-B6BB-25124BF44D65}"/>
    <cellStyle name="Calculation 2 3 4 7 3" xfId="11668" xr:uid="{AC5BA6F4-ED20-474B-98E9-5009CE54EDC6}"/>
    <cellStyle name="Calculation 2 3 4 7 4" xfId="13475" xr:uid="{0CA00ED3-9C6D-47F7-A773-4CE9778CB3EA}"/>
    <cellStyle name="Calculation 2 3 4 7 5" xfId="15236" xr:uid="{61967DC8-F776-4BE5-9C3B-4BEC53121654}"/>
    <cellStyle name="Calculation 2 3 4 7 6" xfId="16946" xr:uid="{6DEB018D-37E4-4B61-80FA-FDADE12D206C}"/>
    <cellStyle name="Calculation 2 3 4 7 7" xfId="18610" xr:uid="{D31E3F40-642E-4432-A82E-6C3ECDD25D99}"/>
    <cellStyle name="Calculation 2 3 4 7 8" xfId="20206" xr:uid="{A88316A3-779A-4577-9940-B470599DCD6D}"/>
    <cellStyle name="Calculation 2 3 4 7 9" xfId="21758" xr:uid="{6CCB22EB-D404-4819-9D6E-3F869306210B}"/>
    <cellStyle name="Calculation 2 3 4 8" xfId="6360" xr:uid="{069376E0-C8E9-4E03-99F2-89489EA13BBB}"/>
    <cellStyle name="Calculation 2 3 4 9" xfId="7582" xr:uid="{84452DDD-79EA-4955-8786-C4A8C1349394}"/>
    <cellStyle name="Calculation 2 3 5" xfId="930" xr:uid="{E0D515D6-33BC-48B8-AD81-402C9AADE327}"/>
    <cellStyle name="Calculation 2 3 5 10" xfId="6173" xr:uid="{5F0C206E-B96D-4407-BBF3-61CAB0AC8F10}"/>
    <cellStyle name="Calculation 2 3 5 11" xfId="7682" xr:uid="{4B27FC18-DD25-47D9-9C1F-D7A2D18F4FCA}"/>
    <cellStyle name="Calculation 2 3 5 12" xfId="7721" xr:uid="{3153B227-C30F-4CB2-8F82-595D05BE22FC}"/>
    <cellStyle name="Calculation 2 3 5 13" xfId="6035" xr:uid="{2A034463-E647-4330-8FDE-F0BA548D812E}"/>
    <cellStyle name="Calculation 2 3 5 14" xfId="14785" xr:uid="{E9F80680-88E9-4904-9A68-BAE07296BC4D}"/>
    <cellStyle name="Calculation 2 3 5 2" xfId="931" xr:uid="{B4BD319A-2AAC-4744-B339-08664F99FE12}"/>
    <cellStyle name="Calculation 2 3 5 2 10" xfId="7282" xr:uid="{BE38A2F6-5F82-4E22-A8DC-1036A186F9F5}"/>
    <cellStyle name="Calculation 2 3 5 2 11" xfId="6997" xr:uid="{DE3607B1-5DC0-4D43-9FEB-D0604DDEC981}"/>
    <cellStyle name="Calculation 2 3 5 2 12" xfId="5763" xr:uid="{771B5A0D-AD99-4F03-98FC-A8537197D5E6}"/>
    <cellStyle name="Calculation 2 3 5 2 13" xfId="10882" xr:uid="{DC50A250-6469-4450-A887-49D8696ED899}"/>
    <cellStyle name="Calculation 2 3 5 2 2" xfId="932" xr:uid="{C2842588-89F7-4E0E-97FB-B8DA4F64E953}"/>
    <cellStyle name="Calculation 2 3 5 2 2 10" xfId="5832" xr:uid="{719F09EE-D6B6-4807-A76C-500E3EDA9950}"/>
    <cellStyle name="Calculation 2 3 5 2 2 11" xfId="7437" xr:uid="{AC3C3A50-2C10-4D58-BB5C-6201624BC31B}"/>
    <cellStyle name="Calculation 2 3 5 2 2 12" xfId="5678" xr:uid="{8A279A66-20B0-40F4-BDC9-0E5008217586}"/>
    <cellStyle name="Calculation 2 3 5 2 2 2" xfId="3926" xr:uid="{64F48F20-0DD5-4C80-AB3F-67B0E79AAC9B}"/>
    <cellStyle name="Calculation 2 3 5 2 2 2 10" xfId="20943" xr:uid="{00E5349A-574A-487F-AE9A-D4621042824B}"/>
    <cellStyle name="Calculation 2 3 5 2 2 2 11" xfId="22469" xr:uid="{68E44681-BD8F-40D4-B888-D75DECD5257E}"/>
    <cellStyle name="Calculation 2 3 5 2 2 2 2" xfId="4542" xr:uid="{41575344-2C09-4DC0-BAC0-CF913E781BD1}"/>
    <cellStyle name="Calculation 2 3 5 2 2 2 2 10" xfId="22942" xr:uid="{5E7EA54E-6C7A-48D1-A9A0-BA8B7ED9881C}"/>
    <cellStyle name="Calculation 2 3 5 2 2 2 2 2" xfId="9491" xr:uid="{EEEB0533-FB65-4E4F-B8CC-06A04BC0B862}"/>
    <cellStyle name="Calculation 2 3 5 2 2 2 2 3" xfId="11326" xr:uid="{FA15B232-E5AC-4FA9-9AFC-2E6E976517B6}"/>
    <cellStyle name="Calculation 2 3 5 2 2 2 2 4" xfId="13133" xr:uid="{40955552-3EFB-427B-9F63-75B5AE98A007}"/>
    <cellStyle name="Calculation 2 3 5 2 2 2 2 5" xfId="14894" xr:uid="{1E14872D-2DD8-4D09-82C5-A21D3EDE110B}"/>
    <cellStyle name="Calculation 2 3 5 2 2 2 2 6" xfId="16604" xr:uid="{994DBB5E-EB2F-4C75-8060-5F930B3A64BB}"/>
    <cellStyle name="Calculation 2 3 5 2 2 2 2 7" xfId="18268" xr:uid="{D18862F4-B3E1-4219-AD7D-713DAE797753}"/>
    <cellStyle name="Calculation 2 3 5 2 2 2 2 8" xfId="19864" xr:uid="{D4E8944E-F544-49AC-80A5-819AE917E57C}"/>
    <cellStyle name="Calculation 2 3 5 2 2 2 2 9" xfId="21416" xr:uid="{1FE750F9-5E7C-458D-AA29-FCF55DC993AF}"/>
    <cellStyle name="Calculation 2 3 5 2 2 2 3" xfId="8917" xr:uid="{30D1F503-C426-43D1-A6B3-096BD1D3617D}"/>
    <cellStyle name="Calculation 2 3 5 2 2 2 4" xfId="10774" xr:uid="{9862B161-2DAF-4787-89CF-EB489982E28F}"/>
    <cellStyle name="Calculation 2 3 5 2 2 2 5" xfId="12585" xr:uid="{E23D346F-D36C-4A29-836E-EB4720F9B9B0}"/>
    <cellStyle name="Calculation 2 3 5 2 2 2 6" xfId="14356" xr:uid="{54696A80-272F-4FAE-8083-853D288034B6}"/>
    <cellStyle name="Calculation 2 3 5 2 2 2 7" xfId="16085" xr:uid="{4CF66CA0-50DB-435D-941F-88AF0D58E439}"/>
    <cellStyle name="Calculation 2 3 5 2 2 2 8" xfId="17763" xr:uid="{0398E7AD-27EA-47BD-8685-A16413E37558}"/>
    <cellStyle name="Calculation 2 3 5 2 2 2 9" xfId="19370" xr:uid="{6D478399-A65C-4D59-B3CA-C63935FA1B3A}"/>
    <cellStyle name="Calculation 2 3 5 2 2 3" xfId="5119" xr:uid="{D671299D-B7AA-4B92-A5DA-EC02AF510314}"/>
    <cellStyle name="Calculation 2 3 5 2 2 3 10" xfId="23517" xr:uid="{4915F8A4-7A06-4E16-8F33-DCDB5AF51B4A}"/>
    <cellStyle name="Calculation 2 3 5 2 2 3 2" xfId="10067" xr:uid="{E32412E2-AF50-4816-A1A0-F0AB8C8E4CB4}"/>
    <cellStyle name="Calculation 2 3 5 2 2 3 3" xfId="11901" xr:uid="{90630EB2-AE66-4129-B9D3-FBD944D947C3}"/>
    <cellStyle name="Calculation 2 3 5 2 2 3 4" xfId="13708" xr:uid="{72799BF2-F83A-4D18-BED1-5331D65C19B1}"/>
    <cellStyle name="Calculation 2 3 5 2 2 3 5" xfId="15469" xr:uid="{A41707E5-FE78-4252-BD5C-F5C42B9DB78F}"/>
    <cellStyle name="Calculation 2 3 5 2 2 3 6" xfId="17179" xr:uid="{09607093-D3D6-40A4-8382-7A91C1167946}"/>
    <cellStyle name="Calculation 2 3 5 2 2 3 7" xfId="18843" xr:uid="{5A9A13CB-7B0E-429B-AA38-C4C956358A4C}"/>
    <cellStyle name="Calculation 2 3 5 2 2 3 8" xfId="20439" xr:uid="{567EE46C-642E-4E4F-928A-812FB7DEFC54}"/>
    <cellStyle name="Calculation 2 3 5 2 2 3 9" xfId="21991" xr:uid="{469A4252-A3B7-49C2-9C74-CA7228CAFCE0}"/>
    <cellStyle name="Calculation 2 3 5 2 2 4" xfId="6375" xr:uid="{55523A50-ED41-40C8-9979-FE653D3652B4}"/>
    <cellStyle name="Calculation 2 3 5 2 2 5" xfId="8484" xr:uid="{8B41DEC7-24F0-4059-92E6-C7C271CB42A0}"/>
    <cellStyle name="Calculation 2 3 5 2 2 6" xfId="8575" xr:uid="{188076C9-070A-46FF-8589-24E5B2E2AD51}"/>
    <cellStyle name="Calculation 2 3 5 2 2 7" xfId="5750" xr:uid="{4491F7A6-7540-440C-A621-D45CBCD4198D}"/>
    <cellStyle name="Calculation 2 3 5 2 2 8" xfId="7933" xr:uid="{577150FA-4480-490E-9378-0D5AA34BE642}"/>
    <cellStyle name="Calculation 2 3 5 2 2 9" xfId="6238" xr:uid="{D0F2DF09-9E81-4FA9-9268-AEBE88C8D2DB}"/>
    <cellStyle name="Calculation 2 3 5 2 3" xfId="3925" xr:uid="{661DBC7F-461C-43EC-904F-E52D990B01DE}"/>
    <cellStyle name="Calculation 2 3 5 2 3 10" xfId="20942" xr:uid="{1334E1FE-C16F-4053-B144-60A57066F7EC}"/>
    <cellStyle name="Calculation 2 3 5 2 3 11" xfId="22468" xr:uid="{77E34CA6-8B6E-4C09-9930-1EAF764EBE3B}"/>
    <cellStyle name="Calculation 2 3 5 2 3 2" xfId="4538" xr:uid="{4FC24A89-52B9-4AE2-99D8-0158644F0076}"/>
    <cellStyle name="Calculation 2 3 5 2 3 2 10" xfId="22938" xr:uid="{6B684D87-1F7E-48E3-9F51-0D14164CDD23}"/>
    <cellStyle name="Calculation 2 3 5 2 3 2 2" xfId="9487" xr:uid="{4F10B3C9-9D28-47AD-9F84-269248195511}"/>
    <cellStyle name="Calculation 2 3 5 2 3 2 3" xfId="11322" xr:uid="{EE5CF09A-5413-4CEB-9BBD-1CBE025501E8}"/>
    <cellStyle name="Calculation 2 3 5 2 3 2 4" xfId="13129" xr:uid="{732179ED-B95E-4B42-9F7B-92273B8E87F8}"/>
    <cellStyle name="Calculation 2 3 5 2 3 2 5" xfId="14890" xr:uid="{6976BBD3-D11D-4562-B18C-75373C3672A9}"/>
    <cellStyle name="Calculation 2 3 5 2 3 2 6" xfId="16600" xr:uid="{F0D6E000-42EB-4E87-A53A-4314E56A1F6B}"/>
    <cellStyle name="Calculation 2 3 5 2 3 2 7" xfId="18264" xr:uid="{75B2DB58-CC77-49DC-B75E-02CE204F53A9}"/>
    <cellStyle name="Calculation 2 3 5 2 3 2 8" xfId="19860" xr:uid="{86EEF174-9178-4CA2-96E2-6782B3B5B4C0}"/>
    <cellStyle name="Calculation 2 3 5 2 3 2 9" xfId="21412" xr:uid="{7C15E9E6-097B-4E5C-BCC9-89ED0F5838D9}"/>
    <cellStyle name="Calculation 2 3 5 2 3 3" xfId="8916" xr:uid="{273B3044-9035-4A72-9858-46E64AEA7611}"/>
    <cellStyle name="Calculation 2 3 5 2 3 4" xfId="10773" xr:uid="{3612155A-7570-417F-AF28-FE51991D8851}"/>
    <cellStyle name="Calculation 2 3 5 2 3 5" xfId="12584" xr:uid="{B413A1E3-1FCB-4EEC-98EC-42CB75B2988B}"/>
    <cellStyle name="Calculation 2 3 5 2 3 6" xfId="14355" xr:uid="{51F4F7CE-ABF8-45AD-A06C-90CA3E0750D8}"/>
    <cellStyle name="Calculation 2 3 5 2 3 7" xfId="16084" xr:uid="{18B16546-D7E7-48E0-B86A-FA7D90570090}"/>
    <cellStyle name="Calculation 2 3 5 2 3 8" xfId="17762" xr:uid="{EF7D3CEB-05E3-4D1A-B202-12ECB4D931EC}"/>
    <cellStyle name="Calculation 2 3 5 2 3 9" xfId="19369" xr:uid="{EA4E0E7C-BB4A-4E47-A5D4-79E645FFBE10}"/>
    <cellStyle name="Calculation 2 3 5 2 4" xfId="5118" xr:uid="{53412ACC-3377-49C7-B3D0-37A24FAC1149}"/>
    <cellStyle name="Calculation 2 3 5 2 4 10" xfId="23516" xr:uid="{53C64C69-EB3F-4DFC-B726-41D630D5A3C5}"/>
    <cellStyle name="Calculation 2 3 5 2 4 2" xfId="10066" xr:uid="{B67B12C4-DB77-422E-9678-28DF90C084FB}"/>
    <cellStyle name="Calculation 2 3 5 2 4 3" xfId="11900" xr:uid="{7BB16B96-F700-45F5-956E-5C70A2F9AB05}"/>
    <cellStyle name="Calculation 2 3 5 2 4 4" xfId="13707" xr:uid="{C7A40E7E-C3A6-477D-B2D1-452E89111177}"/>
    <cellStyle name="Calculation 2 3 5 2 4 5" xfId="15468" xr:uid="{FFA2ADC9-DC71-496E-A38F-AD82DC4BADBD}"/>
    <cellStyle name="Calculation 2 3 5 2 4 6" xfId="17178" xr:uid="{255CDBDC-0BF3-46B3-BC10-F1B34F8A05E8}"/>
    <cellStyle name="Calculation 2 3 5 2 4 7" xfId="18842" xr:uid="{89D52D4F-E53C-4B29-A7B0-AB96F940ED97}"/>
    <cellStyle name="Calculation 2 3 5 2 4 8" xfId="20438" xr:uid="{7676ED88-B3AD-43F3-A044-DE24D509CA34}"/>
    <cellStyle name="Calculation 2 3 5 2 4 9" xfId="21990" xr:uid="{2C358E81-C698-4E86-A043-666449919E71}"/>
    <cellStyle name="Calculation 2 3 5 2 5" xfId="6374" xr:uid="{82EEF264-0DC5-4A90-9C5B-38716B86BC47}"/>
    <cellStyle name="Calculation 2 3 5 2 6" xfId="7573" xr:uid="{7AC974E8-2A8B-4DF1-A890-2797C9C2ECF2}"/>
    <cellStyle name="Calculation 2 3 5 2 7" xfId="6537" xr:uid="{839039D4-DC93-488E-A183-E3AEC27D40F1}"/>
    <cellStyle name="Calculation 2 3 5 2 8" xfId="7482" xr:uid="{F0E519AD-B108-427C-8CA4-CC287860BD69}"/>
    <cellStyle name="Calculation 2 3 5 2 9" xfId="6830" xr:uid="{6C4F2A08-8B38-4380-9CC9-0ED4C90AD398}"/>
    <cellStyle name="Calculation 2 3 5 3" xfId="933" xr:uid="{DB759A65-FCA0-4693-8842-BB40967B13A9}"/>
    <cellStyle name="Calculation 2 3 5 3 10" xfId="5833" xr:uid="{AE273228-71A3-4D12-8A76-83DB3CC4E706}"/>
    <cellStyle name="Calculation 2 3 5 3 11" xfId="15917" xr:uid="{53795B82-557C-4016-8DE3-36F9F41F3638}"/>
    <cellStyle name="Calculation 2 3 5 3 12" xfId="17432" xr:uid="{EA0ECA62-5227-4025-A949-E246A3A9C788}"/>
    <cellStyle name="Calculation 2 3 5 3 2" xfId="3927" xr:uid="{6A1B7C0F-0EFE-48E0-BC8A-36D6FCEC7359}"/>
    <cellStyle name="Calculation 2 3 5 3 2 10" xfId="20944" xr:uid="{2FEE96C3-824C-462B-9F99-89894576FDC2}"/>
    <cellStyle name="Calculation 2 3 5 3 2 11" xfId="22470" xr:uid="{6A28AC90-6B81-4C1D-8F54-43D38C4CB41B}"/>
    <cellStyle name="Calculation 2 3 5 3 2 2" xfId="4541" xr:uid="{F7FD8E67-86DA-431F-A94E-EAE4159C8129}"/>
    <cellStyle name="Calculation 2 3 5 3 2 2 10" xfId="22941" xr:uid="{E3F8763D-F7FC-477F-A66B-B2F65F7AB20C}"/>
    <cellStyle name="Calculation 2 3 5 3 2 2 2" xfId="9490" xr:uid="{D3B98D60-99C8-47C3-89C3-C8BBDB5917D3}"/>
    <cellStyle name="Calculation 2 3 5 3 2 2 3" xfId="11325" xr:uid="{FC5A6932-421C-4B0B-81B0-0DB4BECF5F14}"/>
    <cellStyle name="Calculation 2 3 5 3 2 2 4" xfId="13132" xr:uid="{024663F5-0FAF-48EE-919A-10C2BC5B2352}"/>
    <cellStyle name="Calculation 2 3 5 3 2 2 5" xfId="14893" xr:uid="{0DDB0AD5-ADFB-46F6-9775-99F6C994B75F}"/>
    <cellStyle name="Calculation 2 3 5 3 2 2 6" xfId="16603" xr:uid="{93E15597-9846-4837-A721-59207310A9FC}"/>
    <cellStyle name="Calculation 2 3 5 3 2 2 7" xfId="18267" xr:uid="{8EE3209D-44A6-463B-8D87-89316943D929}"/>
    <cellStyle name="Calculation 2 3 5 3 2 2 8" xfId="19863" xr:uid="{BDF7C2FB-1243-4D2C-8BED-0C2851A3BC28}"/>
    <cellStyle name="Calculation 2 3 5 3 2 2 9" xfId="21415" xr:uid="{5E5F0B1E-3569-4642-8524-529875F2BA78}"/>
    <cellStyle name="Calculation 2 3 5 3 2 3" xfId="8918" xr:uid="{E88EF6EA-3365-4270-81E1-569B456A6F1F}"/>
    <cellStyle name="Calculation 2 3 5 3 2 4" xfId="10775" xr:uid="{C331EB71-1599-4595-9FD7-BFDDC701607F}"/>
    <cellStyle name="Calculation 2 3 5 3 2 5" xfId="12586" xr:uid="{6178F7DF-F0F4-45B4-80FE-8F5B659D0C0E}"/>
    <cellStyle name="Calculation 2 3 5 3 2 6" xfId="14357" xr:uid="{9488BA82-BE75-43CC-9496-7F819BC137D5}"/>
    <cellStyle name="Calculation 2 3 5 3 2 7" xfId="16086" xr:uid="{50E20244-7370-4A91-B70E-87CCC033C600}"/>
    <cellStyle name="Calculation 2 3 5 3 2 8" xfId="17764" xr:uid="{6A4243EB-A890-4861-8745-1DA0CE2D5F97}"/>
    <cellStyle name="Calculation 2 3 5 3 2 9" xfId="19371" xr:uid="{B4828507-85E5-4066-83A7-483D910A4D70}"/>
    <cellStyle name="Calculation 2 3 5 3 3" xfId="4876" xr:uid="{94F14451-008F-4D8E-A659-1AF9EFB57732}"/>
    <cellStyle name="Calculation 2 3 5 3 3 10" xfId="23275" xr:uid="{7093B81C-542F-46D5-ACA9-9343F15F162B}"/>
    <cellStyle name="Calculation 2 3 5 3 3 2" xfId="9824" xr:uid="{6C75F3C5-03A3-4C1A-B958-FA95610D8A2C}"/>
    <cellStyle name="Calculation 2 3 5 3 3 3" xfId="11659" xr:uid="{48887A9A-DC82-45F8-BD7A-220E48D5BFDC}"/>
    <cellStyle name="Calculation 2 3 5 3 3 4" xfId="13466" xr:uid="{E95D6785-0C4D-41BA-BEA8-DA39475367F4}"/>
    <cellStyle name="Calculation 2 3 5 3 3 5" xfId="15227" xr:uid="{AF93C39F-99F3-49F2-98FC-47173F5849A5}"/>
    <cellStyle name="Calculation 2 3 5 3 3 6" xfId="16937" xr:uid="{D72C391F-1EA0-48BD-A792-8E255C363836}"/>
    <cellStyle name="Calculation 2 3 5 3 3 7" xfId="18601" xr:uid="{A629CFB8-628E-42AA-8EED-576972D4B7B9}"/>
    <cellStyle name="Calculation 2 3 5 3 3 8" xfId="20197" xr:uid="{D23D09D5-2EB1-4D69-B1D0-95FEEC6A381F}"/>
    <cellStyle name="Calculation 2 3 5 3 3 9" xfId="21749" xr:uid="{32958849-51B8-432A-8DBA-57B59EC471A7}"/>
    <cellStyle name="Calculation 2 3 5 3 4" xfId="6376" xr:uid="{B7D0E7DB-2B5E-41BD-887B-A0D4DEE2BB66}"/>
    <cellStyle name="Calculation 2 3 5 3 5" xfId="7572" xr:uid="{3EF9CA1D-8AB2-49DF-96A3-5943FDF199ED}"/>
    <cellStyle name="Calculation 2 3 5 3 6" xfId="6538" xr:uid="{262D0720-55E9-4298-B5F5-D99E5F1F089F}"/>
    <cellStyle name="Calculation 2 3 5 3 7" xfId="7481" xr:uid="{4AA4200A-DCBB-47D3-94E9-A86EBFD9D101}"/>
    <cellStyle name="Calculation 2 3 5 3 8" xfId="6831" xr:uid="{C9EBD08B-B03C-4A19-B637-2D3497663A79}"/>
    <cellStyle name="Calculation 2 3 5 3 9" xfId="7281" xr:uid="{FB52B425-3F28-4F61-9332-8E812A3D22BC}"/>
    <cellStyle name="Calculation 2 3 5 4" xfId="3924" xr:uid="{E9ADDAB2-AA53-4C22-AB2C-681ED373026B}"/>
    <cellStyle name="Calculation 2 3 5 4 10" xfId="20941" xr:uid="{5642BB4D-C5CA-4891-A503-D573B943741A}"/>
    <cellStyle name="Calculation 2 3 5 4 11" xfId="22467" xr:uid="{02B7FCF8-E274-489F-B986-685F3BC30D34}"/>
    <cellStyle name="Calculation 2 3 5 4 2" xfId="4543" xr:uid="{10754C57-A192-4F72-BDBA-2B5944D154A8}"/>
    <cellStyle name="Calculation 2 3 5 4 2 10" xfId="22943" xr:uid="{42C20C8F-2774-4E91-AE0A-D223971DF2D3}"/>
    <cellStyle name="Calculation 2 3 5 4 2 2" xfId="9492" xr:uid="{E00F40E1-8872-486A-BA8F-BB9E31D6584D}"/>
    <cellStyle name="Calculation 2 3 5 4 2 3" xfId="11327" xr:uid="{2534E6D2-3651-4ACC-A4AB-C681FB51F32E}"/>
    <cellStyle name="Calculation 2 3 5 4 2 4" xfId="13134" xr:uid="{FE4DA468-5D5B-4EFC-9633-E9BA194F1559}"/>
    <cellStyle name="Calculation 2 3 5 4 2 5" xfId="14895" xr:uid="{CB60D85B-5C05-4DC7-A2A0-A9BF1E70A489}"/>
    <cellStyle name="Calculation 2 3 5 4 2 6" xfId="16605" xr:uid="{F4121577-5E98-44CA-BD20-A141638295A4}"/>
    <cellStyle name="Calculation 2 3 5 4 2 7" xfId="18269" xr:uid="{CBD98E0F-88B3-4161-87E1-EFFEA14A2AB9}"/>
    <cellStyle name="Calculation 2 3 5 4 2 8" xfId="19865" xr:uid="{9ECF3A62-0C02-4A25-90BB-A90863F3B9C3}"/>
    <cellStyle name="Calculation 2 3 5 4 2 9" xfId="21417" xr:uid="{37C89A44-75FE-4848-986C-77BE9E4B40E3}"/>
    <cellStyle name="Calculation 2 3 5 4 3" xfId="8915" xr:uid="{47F22C1D-0F06-4583-87D4-015D19B723D2}"/>
    <cellStyle name="Calculation 2 3 5 4 4" xfId="10772" xr:uid="{6E8858A6-EEA5-4955-AF5A-AC6D454B3974}"/>
    <cellStyle name="Calculation 2 3 5 4 5" xfId="12583" xr:uid="{C7A5F3C8-069A-4FDE-926B-D115AECA7159}"/>
    <cellStyle name="Calculation 2 3 5 4 6" xfId="14354" xr:uid="{E0E05ECE-D0AC-499E-8725-4E7A4A1686BE}"/>
    <cellStyle name="Calculation 2 3 5 4 7" xfId="16083" xr:uid="{EFCF1CEC-1495-45DF-8F12-2C8B56FD56C0}"/>
    <cellStyle name="Calculation 2 3 5 4 8" xfId="17761" xr:uid="{DDC462EB-5505-445C-8323-0F992EF756AA}"/>
    <cellStyle name="Calculation 2 3 5 4 9" xfId="19368" xr:uid="{24F7D95F-0425-4031-87E3-C981467065F3}"/>
    <cellStyle name="Calculation 2 3 5 5" xfId="4877" xr:uid="{4D258EC7-0EEF-4A27-AB75-ADAEF740B84F}"/>
    <cellStyle name="Calculation 2 3 5 5 10" xfId="23276" xr:uid="{93270320-3881-463C-AD1C-7FBE26B78954}"/>
    <cellStyle name="Calculation 2 3 5 5 2" xfId="9825" xr:uid="{A2D54D00-9A1B-493A-883F-3DB7C3E393E5}"/>
    <cellStyle name="Calculation 2 3 5 5 3" xfId="11660" xr:uid="{DE54EAE0-6553-4B08-BA64-20A4A5CD6FCC}"/>
    <cellStyle name="Calculation 2 3 5 5 4" xfId="13467" xr:uid="{720B1599-3C6E-42F8-A75F-D12891125090}"/>
    <cellStyle name="Calculation 2 3 5 5 5" xfId="15228" xr:uid="{E2642FE4-AB9E-4B73-AC70-0CA40F9B849C}"/>
    <cellStyle name="Calculation 2 3 5 5 6" xfId="16938" xr:uid="{3AE149F7-4715-485A-8ED7-A6F1EF2E844C}"/>
    <cellStyle name="Calculation 2 3 5 5 7" xfId="18602" xr:uid="{226C5279-DF65-4737-9B6E-FEBF8B106049}"/>
    <cellStyle name="Calculation 2 3 5 5 8" xfId="20198" xr:uid="{76979117-C221-4F7A-B01A-CE77B18C1140}"/>
    <cellStyle name="Calculation 2 3 5 5 9" xfId="21750" xr:uid="{7FD3D5B2-77F7-487F-8456-6DF6F9B9679F}"/>
    <cellStyle name="Calculation 2 3 5 6" xfId="6373" xr:uid="{F396B4A5-000D-4C7D-90EA-C53D85B2BC56}"/>
    <cellStyle name="Calculation 2 3 5 7" xfId="8485" xr:uid="{1451F3F4-CA92-4CCC-BBB8-9E885185C947}"/>
    <cellStyle name="Calculation 2 3 5 8" xfId="8636" xr:uid="{B5539BB2-1CDB-484F-B693-9418840082B7}"/>
    <cellStyle name="Calculation 2 3 5 9" xfId="8022" xr:uid="{53651339-6FB2-4778-8897-005352CF2CB6}"/>
    <cellStyle name="Calculation 2 3 6" xfId="934" xr:uid="{B3C5573D-577E-4545-B7B1-7203797A8C92}"/>
    <cellStyle name="Calculation 2 3 6 10" xfId="8334" xr:uid="{71F5F495-A57A-4932-BA62-B9AD3A86A00E}"/>
    <cellStyle name="Calculation 2 3 6 11" xfId="8560" xr:uid="{E2335E81-8D6E-4D77-B995-7693655043DB}"/>
    <cellStyle name="Calculation 2 3 6 12" xfId="8545" xr:uid="{00A4E789-889F-4316-A95F-79BDA5044903}"/>
    <cellStyle name="Calculation 2 3 6 13" xfId="7491" xr:uid="{B7FEDD2D-B201-4CCF-A7A1-C7EDC91CE703}"/>
    <cellStyle name="Calculation 2 3 6 2" xfId="935" xr:uid="{831300A6-3414-4F73-9BB1-661760A13B04}"/>
    <cellStyle name="Calculation 2 3 6 2 10" xfId="6998" xr:uid="{6D5922E9-4C3C-4591-AC4C-BADD81083BD9}"/>
    <cellStyle name="Calculation 2 3 6 2 11" xfId="13960" xr:uid="{24292358-FF8D-413D-814F-18EB0ADCDBBB}"/>
    <cellStyle name="Calculation 2 3 6 2 12" xfId="11173" xr:uid="{8E7E9A2E-F23C-4D40-9260-DBC016DAE516}"/>
    <cellStyle name="Calculation 2 3 6 2 2" xfId="3929" xr:uid="{1F6278E4-28EA-48F2-B964-0DD31701E12D}"/>
    <cellStyle name="Calculation 2 3 6 2 2 10" xfId="20946" xr:uid="{8B0D9503-9957-45C1-8131-09A9A7BEAA8D}"/>
    <cellStyle name="Calculation 2 3 6 2 2 11" xfId="22472" xr:uid="{E325A41B-D55E-4668-B475-3BF104C547AF}"/>
    <cellStyle name="Calculation 2 3 6 2 2 2" xfId="5213" xr:uid="{A7083533-99D5-40F8-BFB3-740770EDA0BC}"/>
    <cellStyle name="Calculation 2 3 6 2 2 2 10" xfId="23610" xr:uid="{F7D20544-9643-45A9-ADF8-C99FACBBC4C7}"/>
    <cellStyle name="Calculation 2 3 6 2 2 2 2" xfId="10161" xr:uid="{5D4327B3-78B1-413B-BBA9-695FFF4C0D6C}"/>
    <cellStyle name="Calculation 2 3 6 2 2 2 3" xfId="11995" xr:uid="{0AA40E4E-E114-4C6B-8312-60E893867FE6}"/>
    <cellStyle name="Calculation 2 3 6 2 2 2 4" xfId="13802" xr:uid="{7EC895F7-7CF9-4F0F-9930-C62F64A75CC3}"/>
    <cellStyle name="Calculation 2 3 6 2 2 2 5" xfId="15562" xr:uid="{EEB0A877-FC94-4114-85F9-82567A1DD967}"/>
    <cellStyle name="Calculation 2 3 6 2 2 2 6" xfId="17272" xr:uid="{02873F08-6AAB-4E27-9516-CCBAB82F5BCD}"/>
    <cellStyle name="Calculation 2 3 6 2 2 2 7" xfId="18936" xr:uid="{DF71FACC-76F8-48C2-928D-B46037B7451E}"/>
    <cellStyle name="Calculation 2 3 6 2 2 2 8" xfId="20532" xr:uid="{871CB035-D399-43AF-AF0C-60AF4C37CB8D}"/>
    <cellStyle name="Calculation 2 3 6 2 2 2 9" xfId="22084" xr:uid="{4819BC47-AF4B-44C4-8061-C1F9C62ACD08}"/>
    <cellStyle name="Calculation 2 3 6 2 2 3" xfId="8920" xr:uid="{2CB2EECE-C0F7-4DC1-AD6B-25ED0EBAC62E}"/>
    <cellStyle name="Calculation 2 3 6 2 2 4" xfId="10777" xr:uid="{39066D56-1B59-4618-B99B-C89891A30AAD}"/>
    <cellStyle name="Calculation 2 3 6 2 2 5" xfId="12588" xr:uid="{926DC540-21D4-424E-AB63-612558F2F378}"/>
    <cellStyle name="Calculation 2 3 6 2 2 6" xfId="14359" xr:uid="{F6037A3E-3C73-4651-8C7C-EED24F7F72DF}"/>
    <cellStyle name="Calculation 2 3 6 2 2 7" xfId="16088" xr:uid="{F33CFFFE-D8F1-4BB3-B22C-99B91C087BCC}"/>
    <cellStyle name="Calculation 2 3 6 2 2 8" xfId="17766" xr:uid="{A783B974-D279-433B-A675-088B2E8FA6E3}"/>
    <cellStyle name="Calculation 2 3 6 2 2 9" xfId="19373" xr:uid="{67A6DADF-4F11-4B84-8B82-0551AD90E44C}"/>
    <cellStyle name="Calculation 2 3 6 2 3" xfId="4874" xr:uid="{510490F0-4C77-4078-991E-85D3796CB9A4}"/>
    <cellStyle name="Calculation 2 3 6 2 3 10" xfId="23273" xr:uid="{07963217-C105-4323-A83F-48A9943A27D6}"/>
    <cellStyle name="Calculation 2 3 6 2 3 2" xfId="9822" xr:uid="{A27FCB38-E199-4A91-8122-5D2B41CF0CAD}"/>
    <cellStyle name="Calculation 2 3 6 2 3 3" xfId="11657" xr:uid="{BAC6D0F8-7FDB-4AB3-AC8D-051E88ECDF2A}"/>
    <cellStyle name="Calculation 2 3 6 2 3 4" xfId="13464" xr:uid="{5051BED7-2B92-47D9-BF23-E765B7BBECCE}"/>
    <cellStyle name="Calculation 2 3 6 2 3 5" xfId="15225" xr:uid="{0C0552B2-C3E1-4198-A5B4-4B6A1B684BF3}"/>
    <cellStyle name="Calculation 2 3 6 2 3 6" xfId="16935" xr:uid="{EC82BF12-7057-48FA-BFC6-EB62A5085F4C}"/>
    <cellStyle name="Calculation 2 3 6 2 3 7" xfId="18599" xr:uid="{8735B18D-2819-4DBC-91CC-512F6758FF13}"/>
    <cellStyle name="Calculation 2 3 6 2 3 8" xfId="20195" xr:uid="{13C77033-6A6C-454D-92B9-D84119977FE4}"/>
    <cellStyle name="Calculation 2 3 6 2 3 9" xfId="21747" xr:uid="{7E1D9905-9C48-4C4D-84F7-1DDF219422BA}"/>
    <cellStyle name="Calculation 2 3 6 2 4" xfId="6378" xr:uid="{EE65A4EA-510A-436F-87B7-AB10FDC95C46}"/>
    <cellStyle name="Calculation 2 3 6 2 5" xfId="8483" xr:uid="{32F9C5FC-64ED-4C8F-BA38-A60630F80A3A}"/>
    <cellStyle name="Calculation 2 3 6 2 6" xfId="5792" xr:uid="{4BCAAC21-DD04-4DCB-8394-FA0F2137D258}"/>
    <cellStyle name="Calculation 2 3 6 2 7" xfId="7896" xr:uid="{BDF46FD1-D175-45CD-AF26-5F87B42F9DEA}"/>
    <cellStyle name="Calculation 2 3 6 2 8" xfId="6481" xr:uid="{B26E6BFE-1A1C-4550-A1E0-1DC8E88896E2}"/>
    <cellStyle name="Calculation 2 3 6 2 9" xfId="8442" xr:uid="{FC377E0C-0BF1-4D91-9285-E0BC644126F5}"/>
    <cellStyle name="Calculation 2 3 6 3" xfId="3928" xr:uid="{55FA8516-FE7E-467A-B300-D3EF41FFF87A}"/>
    <cellStyle name="Calculation 2 3 6 3 10" xfId="20945" xr:uid="{1B97E03F-538E-4453-AC26-69441CF9773A}"/>
    <cellStyle name="Calculation 2 3 6 3 11" xfId="22471" xr:uid="{D581287A-839F-432D-A8F9-AD1529C5F858}"/>
    <cellStyle name="Calculation 2 3 6 3 2" xfId="4540" xr:uid="{10BB9F5E-30C1-4005-A540-841F7FCD84E8}"/>
    <cellStyle name="Calculation 2 3 6 3 2 10" xfId="22940" xr:uid="{29D9105D-6A09-4D86-A613-954CE5D647A9}"/>
    <cellStyle name="Calculation 2 3 6 3 2 2" xfId="9489" xr:uid="{4EBFA258-152C-4792-BFC5-FB0D14DF69FC}"/>
    <cellStyle name="Calculation 2 3 6 3 2 3" xfId="11324" xr:uid="{57719BEF-9C96-4984-B599-234C0BAA6990}"/>
    <cellStyle name="Calculation 2 3 6 3 2 4" xfId="13131" xr:uid="{4AE0F9E3-0C95-42EC-B63A-FD8AA8F67DCA}"/>
    <cellStyle name="Calculation 2 3 6 3 2 5" xfId="14892" xr:uid="{2EF7B8D9-BCD2-4F72-925B-8CBE8B395C61}"/>
    <cellStyle name="Calculation 2 3 6 3 2 6" xfId="16602" xr:uid="{10D40528-6587-4922-9F13-15AC1A9C0C1F}"/>
    <cellStyle name="Calculation 2 3 6 3 2 7" xfId="18266" xr:uid="{6AFC654F-B33A-408C-9A18-6B0C80C221A2}"/>
    <cellStyle name="Calculation 2 3 6 3 2 8" xfId="19862" xr:uid="{ED47EB83-5A5D-4B01-99CE-88BDD07BFADB}"/>
    <cellStyle name="Calculation 2 3 6 3 2 9" xfId="21414" xr:uid="{C577EBC7-3E0F-45D2-AB02-BD76F0174C94}"/>
    <cellStyle name="Calculation 2 3 6 3 3" xfId="8919" xr:uid="{4D7562C4-A3F9-4CEF-92EE-523AC9689A47}"/>
    <cellStyle name="Calculation 2 3 6 3 4" xfId="10776" xr:uid="{A0496579-E7DA-43E9-AE72-482E52EEB7E2}"/>
    <cellStyle name="Calculation 2 3 6 3 5" xfId="12587" xr:uid="{7E80F3BE-19DA-4FD3-A35D-1D7D73A912AE}"/>
    <cellStyle name="Calculation 2 3 6 3 6" xfId="14358" xr:uid="{8112E6C1-8E64-4891-B78A-8D8B75321B3F}"/>
    <cellStyle name="Calculation 2 3 6 3 7" xfId="16087" xr:uid="{35B748A3-98D5-418F-A6D3-4F887BB67D74}"/>
    <cellStyle name="Calculation 2 3 6 3 8" xfId="17765" xr:uid="{EA7CC74C-0055-41A6-9466-7C3B4081C9B8}"/>
    <cellStyle name="Calculation 2 3 6 3 9" xfId="19372" xr:uid="{90FDAA80-1461-433C-8837-A8C8E280C047}"/>
    <cellStyle name="Calculation 2 3 6 4" xfId="4875" xr:uid="{5B0CB760-9156-4759-962C-65E627E7BB16}"/>
    <cellStyle name="Calculation 2 3 6 4 10" xfId="23274" xr:uid="{31E0F422-DB3D-40CD-BC7A-7D830DEAB6D8}"/>
    <cellStyle name="Calculation 2 3 6 4 2" xfId="9823" xr:uid="{47357756-AD17-495A-8F89-42AF6CA9C33A}"/>
    <cellStyle name="Calculation 2 3 6 4 3" xfId="11658" xr:uid="{1A63A269-520D-482E-8B2D-B13059F022A3}"/>
    <cellStyle name="Calculation 2 3 6 4 4" xfId="13465" xr:uid="{1182DCE9-E42E-47ED-9A78-E6E719901840}"/>
    <cellStyle name="Calculation 2 3 6 4 5" xfId="15226" xr:uid="{769E75CE-1857-4F4C-A056-4A9C2A5335E1}"/>
    <cellStyle name="Calculation 2 3 6 4 6" xfId="16936" xr:uid="{CABC1DF8-39D2-4B59-BC5A-379235BA9242}"/>
    <cellStyle name="Calculation 2 3 6 4 7" xfId="18600" xr:uid="{DAC1BBB7-4C75-4B0D-B427-E910F2495A2F}"/>
    <cellStyle name="Calculation 2 3 6 4 8" xfId="20196" xr:uid="{7CE8701C-9545-41EA-B50E-3DC198A57A7B}"/>
    <cellStyle name="Calculation 2 3 6 4 9" xfId="21748" xr:uid="{39CAA578-ED7B-4AC8-8914-49BEE1A69BBE}"/>
    <cellStyle name="Calculation 2 3 6 5" xfId="6377" xr:uid="{EF006C39-FF72-4C8F-B8B2-E8B6B2535C2C}"/>
    <cellStyle name="Calculation 2 3 6 6" xfId="7571" xr:uid="{62FF5733-6B21-4B9F-8EF7-E5EFFBEA9864}"/>
    <cellStyle name="Calculation 2 3 6 7" xfId="6539" xr:uid="{E43D0868-C1C9-4A28-AE76-1946B8F1CF72}"/>
    <cellStyle name="Calculation 2 3 6 8" xfId="7480" xr:uid="{2FCE167C-F362-4279-8146-D7A877B43F73}"/>
    <cellStyle name="Calculation 2 3 6 9" xfId="6832" xr:uid="{BF2E8773-0F39-4618-897E-18DE40E7768B}"/>
    <cellStyle name="Calculation 2 3 7" xfId="3870" xr:uid="{F05318C7-10C8-48DF-A22D-2710C93DF7C8}"/>
    <cellStyle name="Calculation 2 3 7 10" xfId="20887" xr:uid="{C77900B7-1E79-4CBC-9FEE-9685F275DE2C}"/>
    <cellStyle name="Calculation 2 3 7 11" xfId="22413" xr:uid="{9A0FCB12-E727-40C4-BB64-101F94B8AE92}"/>
    <cellStyle name="Calculation 2 3 7 2" xfId="4573" xr:uid="{C0ED9266-AC20-4541-A15C-082A3C999FAE}"/>
    <cellStyle name="Calculation 2 3 7 2 10" xfId="22973" xr:uid="{405D2550-8620-46D3-83FE-6FFDC3A33F54}"/>
    <cellStyle name="Calculation 2 3 7 2 2" xfId="9522" xr:uid="{C5E52DBB-BEF0-449A-B5D6-52D0C121B813}"/>
    <cellStyle name="Calculation 2 3 7 2 3" xfId="11357" xr:uid="{46A77A68-95D5-40CC-8B2A-7FCB0F44629E}"/>
    <cellStyle name="Calculation 2 3 7 2 4" xfId="13164" xr:uid="{D3BF8871-3835-433E-A442-146B272A4153}"/>
    <cellStyle name="Calculation 2 3 7 2 5" xfId="14925" xr:uid="{C72F9D6E-3A5F-4F6E-9BD2-8A8DD79B72E9}"/>
    <cellStyle name="Calculation 2 3 7 2 6" xfId="16635" xr:uid="{15ADC198-1FDC-4A4A-B0FB-758338EFF49D}"/>
    <cellStyle name="Calculation 2 3 7 2 7" xfId="18299" xr:uid="{63CAD38F-04D9-4EFA-931F-AD2FC368FB62}"/>
    <cellStyle name="Calculation 2 3 7 2 8" xfId="19895" xr:uid="{B46F4BA2-B9C5-42F1-B1C8-FAC45A4F48B5}"/>
    <cellStyle name="Calculation 2 3 7 2 9" xfId="21447" xr:uid="{D719C5DE-ED8F-4307-A0B2-42B397AB40DD}"/>
    <cellStyle name="Calculation 2 3 7 3" xfId="8861" xr:uid="{BC23D029-73E1-41AE-92FF-D8B006C9874E}"/>
    <cellStyle name="Calculation 2 3 7 4" xfId="10718" xr:uid="{491689B5-0A43-443D-9EDC-9ED875A77132}"/>
    <cellStyle name="Calculation 2 3 7 5" xfId="12529" xr:uid="{B20B4355-1B4A-4C8A-865B-AB4A94D6A40C}"/>
    <cellStyle name="Calculation 2 3 7 6" xfId="14300" xr:uid="{1B98010C-C6DB-4AC9-B120-7D5D60FD3643}"/>
    <cellStyle name="Calculation 2 3 7 7" xfId="16029" xr:uid="{35F88D80-1B3A-4B9E-A028-E99FB0660C2E}"/>
    <cellStyle name="Calculation 2 3 7 8" xfId="17707" xr:uid="{A886E217-8F68-4AF4-BC3E-D9C30FF77952}"/>
    <cellStyle name="Calculation 2 3 7 9" xfId="19314" xr:uid="{8FBD0395-5131-4B4D-A798-ADA9A9326706}"/>
    <cellStyle name="Calculation 2 3 8" xfId="4909" xr:uid="{67EFD67A-8E6E-45EE-ADA1-D8F58319B7B1}"/>
    <cellStyle name="Calculation 2 3 8 10" xfId="23308" xr:uid="{F8EFC655-A496-4EFF-B0FB-8A47ADD44E39}"/>
    <cellStyle name="Calculation 2 3 8 2" xfId="9857" xr:uid="{2184197E-647D-44F4-9D12-23D8FF1E8630}"/>
    <cellStyle name="Calculation 2 3 8 3" xfId="11692" xr:uid="{7DDE4ED4-7F2E-4AE5-8137-0DD4AE7F0BD0}"/>
    <cellStyle name="Calculation 2 3 8 4" xfId="13499" xr:uid="{99BE4E8A-1C6B-4BE1-B2B2-E8DAB605F09B}"/>
    <cellStyle name="Calculation 2 3 8 5" xfId="15260" xr:uid="{FFB997A4-9340-424A-AF8B-478D587BE5BC}"/>
    <cellStyle name="Calculation 2 3 8 6" xfId="16970" xr:uid="{88C4EE8E-0A3A-46E7-9624-7569024E7A5D}"/>
    <cellStyle name="Calculation 2 3 8 7" xfId="18634" xr:uid="{E61BE4C7-CA1E-49E7-8E92-5E6C1B698264}"/>
    <cellStyle name="Calculation 2 3 8 8" xfId="20230" xr:uid="{8F57C636-7BF9-4B0C-AD4A-E47848391FA0}"/>
    <cellStyle name="Calculation 2 3 8 9" xfId="21782" xr:uid="{773F2B50-520B-419B-ADDC-8123D2761632}"/>
    <cellStyle name="Calculation 2 3 9" xfId="6319" xr:uid="{01F59089-E8D6-4093-9E95-BE8E50C45F1F}"/>
    <cellStyle name="Calculation 2 3_cash" xfId="936" xr:uid="{9F84127F-89AA-4B9A-BDD6-AD9C30461029}"/>
    <cellStyle name="Calculation 2 4" xfId="937" xr:uid="{10FC8F81-9D2C-40D4-BCA8-9D4199EC5EAE}"/>
    <cellStyle name="Calculation 2 4 10" xfId="4873" xr:uid="{898E4AC3-E1DC-474F-947D-32D3AB2A6131}"/>
    <cellStyle name="Calculation 2 4 10 10" xfId="23272" xr:uid="{AAD7858F-5F72-40C4-B527-026BC66DCB9D}"/>
    <cellStyle name="Calculation 2 4 10 2" xfId="9821" xr:uid="{1CE70207-CEB2-40F9-9ACC-2C434FBDF4A6}"/>
    <cellStyle name="Calculation 2 4 10 3" xfId="11656" xr:uid="{1BCCF41F-49F1-4C36-9AB3-8733026ED811}"/>
    <cellStyle name="Calculation 2 4 10 4" xfId="13463" xr:uid="{CAA5BAD2-0F77-4A9E-88E2-344E2C2411CE}"/>
    <cellStyle name="Calculation 2 4 10 5" xfId="15224" xr:uid="{C0A32497-F732-489D-BFF3-BC5F3CC7138B}"/>
    <cellStyle name="Calculation 2 4 10 6" xfId="16934" xr:uid="{98DDC5FA-1EC2-442E-B7E2-EEF21CA65DDF}"/>
    <cellStyle name="Calculation 2 4 10 7" xfId="18598" xr:uid="{33233D6E-2F31-46E2-AF6B-D10F8D99C5C9}"/>
    <cellStyle name="Calculation 2 4 10 8" xfId="20194" xr:uid="{E228F65A-8B5C-4011-9B83-122D2BD76F08}"/>
    <cellStyle name="Calculation 2 4 10 9" xfId="21746" xr:uid="{465A8013-4CC4-4A50-B922-969AB8DEF8BD}"/>
    <cellStyle name="Calculation 2 4 11" xfId="6379" xr:uid="{7DD66FC4-A648-428D-9B53-958505C885BE}"/>
    <cellStyle name="Calculation 2 4 12" xfId="7570" xr:uid="{D1B78088-5BB6-4B88-85EF-6F4DF9D90B1A}"/>
    <cellStyle name="Calculation 2 4 13" xfId="6540" xr:uid="{AAB4DA4F-B584-4E2B-A36F-103E31AD1EB4}"/>
    <cellStyle name="Calculation 2 4 14" xfId="7479" xr:uid="{67EAFDD6-A0D9-402A-A20F-205A38A8D145}"/>
    <cellStyle name="Calculation 2 4 15" xfId="6833" xr:uid="{6C40891C-6650-4A44-A5A9-29A10E8F6232}"/>
    <cellStyle name="Calculation 2 4 16" xfId="7280" xr:uid="{B965F57C-4DCF-4589-97D1-3F60E252D4F3}"/>
    <cellStyle name="Calculation 2 4 17" xfId="6600" xr:uid="{8FAE7A84-D7CA-4FB7-99C6-2948A58CAA76}"/>
    <cellStyle name="Calculation 2 4 18" xfId="7859" xr:uid="{F88E0F23-E148-41E6-895C-7332246E0A7A}"/>
    <cellStyle name="Calculation 2 4 19" xfId="6153" xr:uid="{FE86CA48-B8E6-4670-B3BB-50D36B33D587}"/>
    <cellStyle name="Calculation 2 4 2" xfId="938" xr:uid="{BFCA80E1-A468-4C17-BA97-BE3948C15D11}"/>
    <cellStyle name="Calculation 2 4 2 10" xfId="7478" xr:uid="{A1ED3BD3-79E6-4584-98AE-4ACBF6274A11}"/>
    <cellStyle name="Calculation 2 4 2 11" xfId="8168" xr:uid="{411326A3-6509-4141-80AF-339F5667DB31}"/>
    <cellStyle name="Calculation 2 4 2 12" xfId="8070" xr:uid="{CB41DBCB-C7CB-4AF3-BC2F-4F3658CF7582}"/>
    <cellStyle name="Calculation 2 4 2 13" xfId="7722" xr:uid="{F1A7B461-BD3C-42C0-8898-7A847E65B592}"/>
    <cellStyle name="Calculation 2 4 2 14" xfId="15916" xr:uid="{AAC94F54-EF42-485D-8929-5FE724660FF5}"/>
    <cellStyle name="Calculation 2 4 2 15" xfId="5770" xr:uid="{F87EEDC2-A891-47D3-A271-F2C245833706}"/>
    <cellStyle name="Calculation 2 4 2 2" xfId="939" xr:uid="{7929BBA3-741D-4046-B65F-E1F88124E125}"/>
    <cellStyle name="Calculation 2 4 2 2 10" xfId="7895" xr:uid="{19BAF95F-C018-4CD5-8858-D389C8802CB0}"/>
    <cellStyle name="Calculation 2 4 2 2 11" xfId="6482" xr:uid="{479ADEF0-9006-4B55-836B-261A9886B154}"/>
    <cellStyle name="Calculation 2 4 2 2 12" xfId="7508" xr:uid="{41053447-FF1D-44EF-A998-438AA3DCD341}"/>
    <cellStyle name="Calculation 2 4 2 2 13" xfId="8716" xr:uid="{227EB8F5-5E87-4CA2-9408-63F134CD79A0}"/>
    <cellStyle name="Calculation 2 4 2 2 14" xfId="14784" xr:uid="{AD8EF161-D5BD-4B44-80A1-431599877696}"/>
    <cellStyle name="Calculation 2 4 2 2 15" xfId="7680" xr:uid="{CA6C1C29-9678-4698-94F4-56CA3EFB60DE}"/>
    <cellStyle name="Calculation 2 4 2 2 2" xfId="940" xr:uid="{F3ED7EA4-D581-40C6-BCBD-9DE25A91AE3C}"/>
    <cellStyle name="Calculation 2 4 2 2 2 10" xfId="6834" xr:uid="{45C8B629-3F2B-4B16-A936-4A9A69B66CC5}"/>
    <cellStyle name="Calculation 2 4 2 2 2 11" xfId="8333" xr:uid="{2D15A8D0-2595-43B6-BD2D-4855A339B3E8}"/>
    <cellStyle name="Calculation 2 4 2 2 2 12" xfId="13023" xr:uid="{E147AA25-2080-4AB7-ABF8-79AC20CE8310}"/>
    <cellStyle name="Calculation 2 4 2 2 2 13" xfId="7434" xr:uid="{D5B9B52B-340E-44F0-8441-617C420F08D2}"/>
    <cellStyle name="Calculation 2 4 2 2 2 14" xfId="12441" xr:uid="{10B6AE7D-1955-4CEB-BC01-21E1BFBEE352}"/>
    <cellStyle name="Calculation 2 4 2 2 2 2" xfId="941" xr:uid="{AFE07255-A15B-4B22-90C3-9A4E667F7F3E}"/>
    <cellStyle name="Calculation 2 4 2 2 2 2 10" xfId="7507" xr:uid="{0BAB0317-D933-4A09-BCD2-68C3398FE225}"/>
    <cellStyle name="Calculation 2 4 2 2 2 2 11" xfId="7699" xr:uid="{95D8973C-EB74-4210-885C-AF05BB87B5DB}"/>
    <cellStyle name="Calculation 2 4 2 2 2 2 12" xfId="7435" xr:uid="{35E5D3B3-4577-4DFB-8DE2-D5039B7D1043}"/>
    <cellStyle name="Calculation 2 4 2 2 2 2 13" xfId="15931" xr:uid="{18C9D6ED-981C-455D-829B-AAC1823A4449}"/>
    <cellStyle name="Calculation 2 4 2 2 2 2 2" xfId="942" xr:uid="{16FD73EA-7797-4261-9D31-E2DC36121B8B}"/>
    <cellStyle name="Calculation 2 4 2 2 2 2 2 10" xfId="9349" xr:uid="{2CE1F4D3-C454-443D-BBF4-D340E47B1962}"/>
    <cellStyle name="Calculation 2 4 2 2 2 2 2 11" xfId="8632" xr:uid="{666F5196-E609-4E40-8B91-8612E4787372}"/>
    <cellStyle name="Calculation 2 4 2 2 2 2 2 12" xfId="10561" xr:uid="{F4E3DC60-0DF0-49B4-8444-3648866B1927}"/>
    <cellStyle name="Calculation 2 4 2 2 2 2 2 2" xfId="3935" xr:uid="{A6F95D79-01B6-4417-BCBB-83AF7B716C2C}"/>
    <cellStyle name="Calculation 2 4 2 2 2 2 2 2 10" xfId="20952" xr:uid="{18839809-15D2-4556-A53B-6B102BF79756}"/>
    <cellStyle name="Calculation 2 4 2 2 2 2 2 2 11" xfId="22478" xr:uid="{CBDCBDBB-7E63-4EF9-8A88-6CD8AC6E6057}"/>
    <cellStyle name="Calculation 2 4 2 2 2 2 2 2 2" xfId="5006" xr:uid="{C9AF60DA-048C-4276-95AB-815A29B0BCF8}"/>
    <cellStyle name="Calculation 2 4 2 2 2 2 2 2 2 10" xfId="23404" xr:uid="{E0C4CB6F-EED1-4287-8B96-0ED109F2A71B}"/>
    <cellStyle name="Calculation 2 4 2 2 2 2 2 2 2 2" xfId="9954" xr:uid="{9347F9E3-A5BE-43EA-B83A-DD43FDB56A03}"/>
    <cellStyle name="Calculation 2 4 2 2 2 2 2 2 2 3" xfId="11788" xr:uid="{894C093E-9CB3-4985-BBF8-D467AC66628C}"/>
    <cellStyle name="Calculation 2 4 2 2 2 2 2 2 2 4" xfId="13595" xr:uid="{8DBD7E88-1B34-40CA-B866-252B46308EB1}"/>
    <cellStyle name="Calculation 2 4 2 2 2 2 2 2 2 5" xfId="15356" xr:uid="{A467D068-C465-4C6E-B743-CB5F8689F207}"/>
    <cellStyle name="Calculation 2 4 2 2 2 2 2 2 2 6" xfId="17066" xr:uid="{9FA5686D-EFA9-4DAF-A531-9B6C0460B11C}"/>
    <cellStyle name="Calculation 2 4 2 2 2 2 2 2 2 7" xfId="18730" xr:uid="{121EC03B-AD87-426C-96D5-9DE337B4720B}"/>
    <cellStyle name="Calculation 2 4 2 2 2 2 2 2 2 8" xfId="20326" xr:uid="{E65040B8-161B-4E57-BB3F-4331B883758B}"/>
    <cellStyle name="Calculation 2 4 2 2 2 2 2 2 2 9" xfId="21878" xr:uid="{8E20CB88-25CF-4A88-AF49-54B8EA116683}"/>
    <cellStyle name="Calculation 2 4 2 2 2 2 2 2 3" xfId="8926" xr:uid="{48DCCFD1-1455-4618-9AD0-B71AA1287BAB}"/>
    <cellStyle name="Calculation 2 4 2 2 2 2 2 2 4" xfId="10783" xr:uid="{7A76A6FF-8FD4-469A-BAB3-32699A7CD020}"/>
    <cellStyle name="Calculation 2 4 2 2 2 2 2 2 5" xfId="12594" xr:uid="{09ACE2B7-1AB7-4EA6-A15D-EB1B50AA151F}"/>
    <cellStyle name="Calculation 2 4 2 2 2 2 2 2 6" xfId="14365" xr:uid="{A7143AE0-05D1-414D-9A21-239E6FF496E4}"/>
    <cellStyle name="Calculation 2 4 2 2 2 2 2 2 7" xfId="16094" xr:uid="{160D98BD-2FB6-4BB6-9514-1CC3693395BF}"/>
    <cellStyle name="Calculation 2 4 2 2 2 2 2 2 8" xfId="17772" xr:uid="{E4008913-43BA-420A-ACB5-D5BE22D9B104}"/>
    <cellStyle name="Calculation 2 4 2 2 2 2 2 2 9" xfId="19379" xr:uid="{1F3D8D5D-3EED-4FBD-85BD-98372C9335AF}"/>
    <cellStyle name="Calculation 2 4 2 2 2 2 2 3" xfId="5116" xr:uid="{358F61F4-CEC0-486D-B215-8E9A0003CA48}"/>
    <cellStyle name="Calculation 2 4 2 2 2 2 2 3 10" xfId="23514" xr:uid="{746F8377-7A18-40EB-90B8-6C5043740873}"/>
    <cellStyle name="Calculation 2 4 2 2 2 2 2 3 2" xfId="10064" xr:uid="{54CAC48F-A8F1-4901-81DE-45E890F27460}"/>
    <cellStyle name="Calculation 2 4 2 2 2 2 2 3 3" xfId="11898" xr:uid="{0DB6D45C-2F87-42C4-AE24-FDAE92510541}"/>
    <cellStyle name="Calculation 2 4 2 2 2 2 2 3 4" xfId="13705" xr:uid="{CDD9EE0A-3A31-4288-8B5C-0748B5AED8BB}"/>
    <cellStyle name="Calculation 2 4 2 2 2 2 2 3 5" xfId="15466" xr:uid="{0BF37149-4D6D-4125-B473-3D2170FE47A8}"/>
    <cellStyle name="Calculation 2 4 2 2 2 2 2 3 6" xfId="17176" xr:uid="{F2156913-5BDE-4DC4-AE18-F32C2A61F9DF}"/>
    <cellStyle name="Calculation 2 4 2 2 2 2 2 3 7" xfId="18840" xr:uid="{A94E9F0C-81FC-45DE-8BAA-6DE1A6F5DBFE}"/>
    <cellStyle name="Calculation 2 4 2 2 2 2 2 3 8" xfId="20436" xr:uid="{C982D5A2-2C59-4F72-A7C1-42515596B90F}"/>
    <cellStyle name="Calculation 2 4 2 2 2 2 2 3 9" xfId="21988" xr:uid="{E761A7F5-9FB6-470C-AE83-90F311EF8A05}"/>
    <cellStyle name="Calculation 2 4 2 2 2 2 2 4" xfId="6384" xr:uid="{27D71B20-CBF8-4E70-BBE1-DE7BA3BC8289}"/>
    <cellStyle name="Calculation 2 4 2 2 2 2 2 5" xfId="7567" xr:uid="{48DDEF98-9020-42D2-9AFC-D742494014EB}"/>
    <cellStyle name="Calculation 2 4 2 2 2 2 2 6" xfId="6543" xr:uid="{A6DA3ABA-5B94-4BF0-A40E-F963CD27B7F9}"/>
    <cellStyle name="Calculation 2 4 2 2 2 2 2 7" xfId="7476" xr:uid="{B8FE58BC-2055-4552-B92E-053CC5566CBB}"/>
    <cellStyle name="Calculation 2 4 2 2 2 2 2 8" xfId="8169" xr:uid="{1EECB542-2C1E-4D3F-B95F-1F4E832067F7}"/>
    <cellStyle name="Calculation 2 4 2 2 2 2 2 9" xfId="6064" xr:uid="{F56CE3AB-5952-4751-A3D2-4CE665E59DF5}"/>
    <cellStyle name="Calculation 2 4 2 2 2 2 3" xfId="3934" xr:uid="{A8911544-289C-4F08-AC61-E228BE2FB811}"/>
    <cellStyle name="Calculation 2 4 2 2 2 2 3 10" xfId="20951" xr:uid="{0E669163-62ED-4332-9F20-94FAF46CB5A7}"/>
    <cellStyle name="Calculation 2 4 2 2 2 2 3 11" xfId="22477" xr:uid="{8BCF9846-820A-49CF-8645-FB54EC1EBBFF}"/>
    <cellStyle name="Calculation 2 4 2 2 2 2 3 2" xfId="5172" xr:uid="{A2204E3E-5D27-46BD-A5E3-50B764FA2FA4}"/>
    <cellStyle name="Calculation 2 4 2 2 2 2 3 2 10" xfId="23570" xr:uid="{63180687-1E2E-461D-AB72-46D5A1D2452C}"/>
    <cellStyle name="Calculation 2 4 2 2 2 2 3 2 2" xfId="10120" xr:uid="{48BD27FC-77D4-40B9-BD3D-0787A20726B9}"/>
    <cellStyle name="Calculation 2 4 2 2 2 2 3 2 3" xfId="11954" xr:uid="{7AFC7E90-ABC4-4E7C-9156-DF022CA0C275}"/>
    <cellStyle name="Calculation 2 4 2 2 2 2 3 2 4" xfId="13761" xr:uid="{A6A00E17-8D6C-4F50-957F-923FF56B5AF0}"/>
    <cellStyle name="Calculation 2 4 2 2 2 2 3 2 5" xfId="15522" xr:uid="{B46ABF90-EFCB-452E-A82F-6EEC59B113FA}"/>
    <cellStyle name="Calculation 2 4 2 2 2 2 3 2 6" xfId="17232" xr:uid="{690723C0-9C4E-425C-8433-A4015C97FCAD}"/>
    <cellStyle name="Calculation 2 4 2 2 2 2 3 2 7" xfId="18896" xr:uid="{DD840306-1F80-4BFB-8A02-D2AB88382BBD}"/>
    <cellStyle name="Calculation 2 4 2 2 2 2 3 2 8" xfId="20492" xr:uid="{6FF3F1B5-00FB-4E4E-9A52-4BF21CB7D802}"/>
    <cellStyle name="Calculation 2 4 2 2 2 2 3 2 9" xfId="22044" xr:uid="{68F732BF-B04D-402D-9920-2825A85E97F1}"/>
    <cellStyle name="Calculation 2 4 2 2 2 2 3 3" xfId="8925" xr:uid="{DB0280F2-6492-41C8-A45F-7041C4DC73B7}"/>
    <cellStyle name="Calculation 2 4 2 2 2 2 3 4" xfId="10782" xr:uid="{E60847FA-4D9D-4E9E-B7B1-80801C6E4F44}"/>
    <cellStyle name="Calculation 2 4 2 2 2 2 3 5" xfId="12593" xr:uid="{026285FD-75CB-4760-A7C7-D211541B1312}"/>
    <cellStyle name="Calculation 2 4 2 2 2 2 3 6" xfId="14364" xr:uid="{A7A7D024-0263-4B26-A5EF-0D0A7FE8FC51}"/>
    <cellStyle name="Calculation 2 4 2 2 2 2 3 7" xfId="16093" xr:uid="{658CC2D9-AD43-4743-8047-FB703C32C805}"/>
    <cellStyle name="Calculation 2 4 2 2 2 2 3 8" xfId="17771" xr:uid="{1B9A092B-CBE3-45C7-A02A-8EC78D614E55}"/>
    <cellStyle name="Calculation 2 4 2 2 2 2 3 9" xfId="19378" xr:uid="{3B85024D-DA79-4247-ACA2-067A1AA7C53C}"/>
    <cellStyle name="Calculation 2 4 2 2 2 2 4" xfId="5115" xr:uid="{6CB36113-1471-4A6A-AC97-C80868837743}"/>
    <cellStyle name="Calculation 2 4 2 2 2 2 4 10" xfId="23513" xr:uid="{B47A770B-1372-4BF8-88B6-DFB61D5257AC}"/>
    <cellStyle name="Calculation 2 4 2 2 2 2 4 2" xfId="10063" xr:uid="{7FBC0360-5E36-4122-BF9D-4A1941EDB31A}"/>
    <cellStyle name="Calculation 2 4 2 2 2 2 4 3" xfId="11897" xr:uid="{CE39986A-E822-47B6-A1DB-6CB2965E45B4}"/>
    <cellStyle name="Calculation 2 4 2 2 2 2 4 4" xfId="13704" xr:uid="{D5AB20DB-F3CB-4EC3-84D8-35FF6AFC7506}"/>
    <cellStyle name="Calculation 2 4 2 2 2 2 4 5" xfId="15465" xr:uid="{627BC53B-AC03-4C2F-BF57-E86A3491327A}"/>
    <cellStyle name="Calculation 2 4 2 2 2 2 4 6" xfId="17175" xr:uid="{9C144B1E-0ACF-484E-9CB4-F2DB4D179D1E}"/>
    <cellStyle name="Calculation 2 4 2 2 2 2 4 7" xfId="18839" xr:uid="{E7D6653A-7201-4F0F-BEF4-554686DDE3A7}"/>
    <cellStyle name="Calculation 2 4 2 2 2 2 4 8" xfId="20435" xr:uid="{56BF9C52-5A6D-46FB-A857-DFC5BA32B500}"/>
    <cellStyle name="Calculation 2 4 2 2 2 2 4 9" xfId="21987" xr:uid="{10FDAA9D-FED3-4C5C-98A2-6FEB062BEFF8}"/>
    <cellStyle name="Calculation 2 4 2 2 2 2 5" xfId="6383" xr:uid="{ECDB91A2-0481-4D74-BF34-7C56E8352EE4}"/>
    <cellStyle name="Calculation 2 4 2 2 2 2 6" xfId="8481" xr:uid="{D178FD58-3D6B-4C21-BA5F-32C11E094DDC}"/>
    <cellStyle name="Calculation 2 4 2 2 2 2 7" xfId="5794" xr:uid="{31B4C053-0E20-418E-BE9A-559C4ABD8B6F}"/>
    <cellStyle name="Calculation 2 4 2 2 2 2 8" xfId="7894" xr:uid="{316F96A2-4D85-46CB-8933-6D5D9568B46A}"/>
    <cellStyle name="Calculation 2 4 2 2 2 2 9" xfId="6483" xr:uid="{5129351F-F9C4-4F6F-917E-6D37EE42E82E}"/>
    <cellStyle name="Calculation 2 4 2 2 2 3" xfId="943" xr:uid="{7A7FCDAE-E0FE-4ACC-934C-0F1AB583D0FE}"/>
    <cellStyle name="Calculation 2 4 2 2 2 3 10" xfId="6601" xr:uid="{A767C966-EA07-4CE5-9EE9-F1141A476F2B}"/>
    <cellStyle name="Calculation 2 4 2 2 2 3 11" xfId="15742" xr:uid="{D4A65137-6355-4120-93DB-D09462B3FEC4}"/>
    <cellStyle name="Calculation 2 4 2 2 2 3 12" xfId="8134" xr:uid="{3D69E41A-ECCD-4458-A712-B4F4A835B851}"/>
    <cellStyle name="Calculation 2 4 2 2 2 3 2" xfId="3936" xr:uid="{DAE34485-E7EA-431A-B6A5-56A9707C5951}"/>
    <cellStyle name="Calculation 2 4 2 2 2 3 2 10" xfId="20953" xr:uid="{5609DFD5-1A9C-4B56-B74C-068B9F8ECB44}"/>
    <cellStyle name="Calculation 2 4 2 2 2 3 2 11" xfId="22479" xr:uid="{7EED37D0-EE11-44D2-958B-4085C5565578}"/>
    <cellStyle name="Calculation 2 4 2 2 2 3 2 2" xfId="4539" xr:uid="{2D3F9E2A-5EB2-4EF9-B052-3A0613D2BD31}"/>
    <cellStyle name="Calculation 2 4 2 2 2 3 2 2 10" xfId="22939" xr:uid="{51BDF6CD-36F1-4E29-BEEB-C8EFCB586CF0}"/>
    <cellStyle name="Calculation 2 4 2 2 2 3 2 2 2" xfId="9488" xr:uid="{6BFE6297-C4E6-432F-931B-3339992EF247}"/>
    <cellStyle name="Calculation 2 4 2 2 2 3 2 2 3" xfId="11323" xr:uid="{BA506654-E01D-4AF7-A9BA-DA1556471802}"/>
    <cellStyle name="Calculation 2 4 2 2 2 3 2 2 4" xfId="13130" xr:uid="{4A7ABCA8-229F-4AC4-8BAF-C4645E2D4F79}"/>
    <cellStyle name="Calculation 2 4 2 2 2 3 2 2 5" xfId="14891" xr:uid="{361A160D-98A4-4812-84A4-B0EA0B80870B}"/>
    <cellStyle name="Calculation 2 4 2 2 2 3 2 2 6" xfId="16601" xr:uid="{974E2F5A-DF51-4779-BE0B-2F9695A5CFF8}"/>
    <cellStyle name="Calculation 2 4 2 2 2 3 2 2 7" xfId="18265" xr:uid="{55929ACB-3A03-40BF-AD40-24B8B710FA0E}"/>
    <cellStyle name="Calculation 2 4 2 2 2 3 2 2 8" xfId="19861" xr:uid="{F167DD3A-3150-476C-92E2-C775E513987D}"/>
    <cellStyle name="Calculation 2 4 2 2 2 3 2 2 9" xfId="21413" xr:uid="{E3298E7F-C02C-4264-91BB-F8BDCD0D6ED6}"/>
    <cellStyle name="Calculation 2 4 2 2 2 3 2 3" xfId="8927" xr:uid="{58B441F2-5352-407F-9F41-4B73201A45E6}"/>
    <cellStyle name="Calculation 2 4 2 2 2 3 2 4" xfId="10784" xr:uid="{859EB4DA-1035-43D8-B184-E9EC21D979E1}"/>
    <cellStyle name="Calculation 2 4 2 2 2 3 2 5" xfId="12595" xr:uid="{5DD2889F-D56C-40B4-8E00-5108851BA8F9}"/>
    <cellStyle name="Calculation 2 4 2 2 2 3 2 6" xfId="14366" xr:uid="{84D176B6-9801-4ACA-95D2-7FE6B8709442}"/>
    <cellStyle name="Calculation 2 4 2 2 2 3 2 7" xfId="16095" xr:uid="{D2D2C255-FF78-487C-BA8C-34FDFB02439B}"/>
    <cellStyle name="Calculation 2 4 2 2 2 3 2 8" xfId="17773" xr:uid="{52C0FCC0-51C6-424B-B783-477A4B4B311B}"/>
    <cellStyle name="Calculation 2 4 2 2 2 3 2 9" xfId="19380" xr:uid="{EBACB680-57E9-45AF-85B0-EC734D52C444}"/>
    <cellStyle name="Calculation 2 4 2 2 2 3 3" xfId="4870" xr:uid="{EEDEE825-DDA7-4F06-BA9C-9D74C9870921}"/>
    <cellStyle name="Calculation 2 4 2 2 2 3 3 10" xfId="23269" xr:uid="{1048F7FF-1E77-494C-9D78-9D0284DCD08E}"/>
    <cellStyle name="Calculation 2 4 2 2 2 3 3 2" xfId="9818" xr:uid="{880A804C-DA6F-464E-BC33-BF603047857F}"/>
    <cellStyle name="Calculation 2 4 2 2 2 3 3 3" xfId="11653" xr:uid="{F2532766-374C-4F60-B8DE-4355C53553E9}"/>
    <cellStyle name="Calculation 2 4 2 2 2 3 3 4" xfId="13460" xr:uid="{D694837C-95F4-4977-9E23-B97C0578A017}"/>
    <cellStyle name="Calculation 2 4 2 2 2 3 3 5" xfId="15221" xr:uid="{6754F34C-A3CD-4BA1-84C4-627DEE539CF0}"/>
    <cellStyle name="Calculation 2 4 2 2 2 3 3 6" xfId="16931" xr:uid="{86C7A617-A507-4468-B712-192F53E676DD}"/>
    <cellStyle name="Calculation 2 4 2 2 2 3 3 7" xfId="18595" xr:uid="{69C42BAB-D995-41D9-9BF4-36783943B97F}"/>
    <cellStyle name="Calculation 2 4 2 2 2 3 3 8" xfId="20191" xr:uid="{BD5DDE09-1313-41B2-BEB9-15A92322243B}"/>
    <cellStyle name="Calculation 2 4 2 2 2 3 3 9" xfId="21743" xr:uid="{9FFEE650-DAA5-4523-8AD3-96A3CFA07307}"/>
    <cellStyle name="Calculation 2 4 2 2 2 3 4" xfId="6385" xr:uid="{0C07C097-1A3A-4EF9-B0E3-43FF3820D66E}"/>
    <cellStyle name="Calculation 2 4 2 2 2 3 5" xfId="7566" xr:uid="{86650CE7-D53D-49F6-90DA-A68A742AED11}"/>
    <cellStyle name="Calculation 2 4 2 2 2 3 6" xfId="6544" xr:uid="{BFB9B626-450E-4073-99EC-B6067D0F1964}"/>
    <cellStyle name="Calculation 2 4 2 2 2 3 7" xfId="7475" xr:uid="{45D1FE60-0846-470E-B434-942BA7C5F74D}"/>
    <cellStyle name="Calculation 2 4 2 2 2 3 8" xfId="6835" xr:uid="{B3E215E3-BF50-4B2C-B2D9-9A51C6CDC02D}"/>
    <cellStyle name="Calculation 2 4 2 2 2 3 9" xfId="7279" xr:uid="{3125CC31-0CE1-4AB1-834B-49CF1F504F12}"/>
    <cellStyle name="Calculation 2 4 2 2 2 4" xfId="3933" xr:uid="{EE34AB89-2F71-46AB-8431-1816CE374265}"/>
    <cellStyle name="Calculation 2 4 2 2 2 4 10" xfId="20950" xr:uid="{612F4C90-A3EA-4201-A422-44F0166B727C}"/>
    <cellStyle name="Calculation 2 4 2 2 2 4 11" xfId="22476" xr:uid="{96E53F6A-AE12-424A-9981-DEA6801F33A6}"/>
    <cellStyle name="Calculation 2 4 2 2 2 4 2" xfId="5203" xr:uid="{6386D104-D34E-4AB4-9E83-5DC18650C6D9}"/>
    <cellStyle name="Calculation 2 4 2 2 2 4 2 10" xfId="23600" xr:uid="{706F7E15-7154-4623-8AFD-52435A18896C}"/>
    <cellStyle name="Calculation 2 4 2 2 2 4 2 2" xfId="10151" xr:uid="{2401DCD4-3AD2-4A53-88D2-B30F10849933}"/>
    <cellStyle name="Calculation 2 4 2 2 2 4 2 3" xfId="11985" xr:uid="{B8D34FDB-F17E-408E-98B0-6D3FF02F67B3}"/>
    <cellStyle name="Calculation 2 4 2 2 2 4 2 4" xfId="13792" xr:uid="{CA6E47BE-7A2C-4E70-9500-F847ECDF41B7}"/>
    <cellStyle name="Calculation 2 4 2 2 2 4 2 5" xfId="15552" xr:uid="{A64CA22B-BA5C-488E-ABB8-5A86D3FA9A6D}"/>
    <cellStyle name="Calculation 2 4 2 2 2 4 2 6" xfId="17262" xr:uid="{76C2EFC8-BEC8-41DC-8A60-55115C0D6758}"/>
    <cellStyle name="Calculation 2 4 2 2 2 4 2 7" xfId="18926" xr:uid="{BE5643CA-8CE6-4952-A65E-844716CA8CD8}"/>
    <cellStyle name="Calculation 2 4 2 2 2 4 2 8" xfId="20522" xr:uid="{1CEC2C43-3104-48A8-A498-D85A5E88DFAC}"/>
    <cellStyle name="Calculation 2 4 2 2 2 4 2 9" xfId="22074" xr:uid="{A81CBC05-BBCE-4A41-AEC4-D9DA52810C16}"/>
    <cellStyle name="Calculation 2 4 2 2 2 4 3" xfId="8924" xr:uid="{2BEB3A15-9CE9-41A8-BF82-3A8F6FF6EAD2}"/>
    <cellStyle name="Calculation 2 4 2 2 2 4 4" xfId="10781" xr:uid="{1FE6DDA2-E6F7-4FE0-9340-7CD278DFAE87}"/>
    <cellStyle name="Calculation 2 4 2 2 2 4 5" xfId="12592" xr:uid="{A49295F4-D203-45D9-BD83-C63748EF40DF}"/>
    <cellStyle name="Calculation 2 4 2 2 2 4 6" xfId="14363" xr:uid="{C223CFEA-8C9C-4DB3-B3E9-053674993053}"/>
    <cellStyle name="Calculation 2 4 2 2 2 4 7" xfId="16092" xr:uid="{26DFE2A6-2552-45E8-BE23-01F52C930978}"/>
    <cellStyle name="Calculation 2 4 2 2 2 4 8" xfId="17770" xr:uid="{5B61B6E3-93F3-4269-8020-1195DB5EEAD7}"/>
    <cellStyle name="Calculation 2 4 2 2 2 4 9" xfId="19377" xr:uid="{F155553F-D5CC-4D18-A714-B2776716854F}"/>
    <cellStyle name="Calculation 2 4 2 2 2 5" xfId="4871" xr:uid="{BD0A2EBB-10E2-4199-B515-449DD495B2CA}"/>
    <cellStyle name="Calculation 2 4 2 2 2 5 10" xfId="23270" xr:uid="{16DEF452-2D3A-43AF-90C4-D0AE63E42EF6}"/>
    <cellStyle name="Calculation 2 4 2 2 2 5 2" xfId="9819" xr:uid="{E5BD1130-75ED-4A7A-A7EB-7A9DA8ED4BA0}"/>
    <cellStyle name="Calculation 2 4 2 2 2 5 3" xfId="11654" xr:uid="{83398A0B-0320-4F1B-B0C0-B68500847B86}"/>
    <cellStyle name="Calculation 2 4 2 2 2 5 4" xfId="13461" xr:uid="{6D0CE072-0208-44D0-91C6-0A7AF2D79BAC}"/>
    <cellStyle name="Calculation 2 4 2 2 2 5 5" xfId="15222" xr:uid="{DC9B020A-811A-42FE-BFF0-F3FEC4DBBDB6}"/>
    <cellStyle name="Calculation 2 4 2 2 2 5 6" xfId="16932" xr:uid="{17934533-5BFE-477C-B826-8D1EF1082FC0}"/>
    <cellStyle name="Calculation 2 4 2 2 2 5 7" xfId="18596" xr:uid="{39DBB3EE-B81D-4EDB-82DE-5BFA8079C1F6}"/>
    <cellStyle name="Calculation 2 4 2 2 2 5 8" xfId="20192" xr:uid="{9E7DDD36-735D-45F7-8FD0-562026C84186}"/>
    <cellStyle name="Calculation 2 4 2 2 2 5 9" xfId="21744" xr:uid="{BC5ECE96-6264-402F-96EA-6B34092F03F4}"/>
    <cellStyle name="Calculation 2 4 2 2 2 6" xfId="6382" xr:uid="{0C038821-C0EC-45B5-9565-772A29F5B349}"/>
    <cellStyle name="Calculation 2 4 2 2 2 7" xfId="7568" xr:uid="{41959B2A-6937-426F-B60D-2E3D28580CB9}"/>
    <cellStyle name="Calculation 2 4 2 2 2 8" xfId="6542" xr:uid="{19438013-7150-4CD8-A578-C73039F1BDA3}"/>
    <cellStyle name="Calculation 2 4 2 2 2 9" xfId="7477" xr:uid="{45026831-4734-4F3B-8D5D-C8AC7F36FA73}"/>
    <cellStyle name="Calculation 2 4 2 2 3" xfId="944" xr:uid="{80A0CF19-5333-4F77-BCBD-E39D52D016E9}"/>
    <cellStyle name="Calculation 2 4 2 2 3 10" xfId="8441" xr:uid="{3DE8F6BA-DE42-4C43-B58C-5E9D404CA0D8}"/>
    <cellStyle name="Calculation 2 4 2 2 3 11" xfId="13999" xr:uid="{C2618AC8-9044-4CFC-B2D2-39DBDD2BD7D6}"/>
    <cellStyle name="Calculation 2 4 2 2 3 12" xfId="8097" xr:uid="{7FEFDA7F-09DD-4860-BE98-DCE3CA8D4960}"/>
    <cellStyle name="Calculation 2 4 2 2 3 13" xfId="13831" xr:uid="{059259CF-7A37-45C9-9EEC-E16C88F590EE}"/>
    <cellStyle name="Calculation 2 4 2 2 3 2" xfId="945" xr:uid="{D2643EF2-BC6A-4716-9643-154A6FEFB3C7}"/>
    <cellStyle name="Calculation 2 4 2 2 3 2 10" xfId="5930" xr:uid="{FD13C706-3354-4386-8863-D4E56A5BEE85}"/>
    <cellStyle name="Calculation 2 4 2 2 3 2 11" xfId="12695" xr:uid="{3E04A34E-6910-49D8-A7D4-D9D8CFEB938D}"/>
    <cellStyle name="Calculation 2 4 2 2 3 2 12" xfId="8174" xr:uid="{17F43E9C-60A8-49B2-BAC6-92AF7C73194A}"/>
    <cellStyle name="Calculation 2 4 2 2 3 2 2" xfId="3938" xr:uid="{55B7C7B5-E123-4BBF-B51F-0E25C2DB5A79}"/>
    <cellStyle name="Calculation 2 4 2 2 3 2 2 10" xfId="20955" xr:uid="{DEF32302-0972-46A7-95CF-DE0F65419311}"/>
    <cellStyle name="Calculation 2 4 2 2 3 2 2 11" xfId="22481" xr:uid="{9B32F59E-9DE7-4A66-B723-29018D85C931}"/>
    <cellStyle name="Calculation 2 4 2 2 3 2 2 2" xfId="5007" xr:uid="{273549FC-4EF3-4B75-9249-8F5CE35F1238}"/>
    <cellStyle name="Calculation 2 4 2 2 3 2 2 2 10" xfId="23405" xr:uid="{1784F104-3FA7-4B4D-9B5F-6D7FA1816035}"/>
    <cellStyle name="Calculation 2 4 2 2 3 2 2 2 2" xfId="9955" xr:uid="{D91D1DE4-36D2-4246-B5F3-BE409B458544}"/>
    <cellStyle name="Calculation 2 4 2 2 3 2 2 2 3" xfId="11789" xr:uid="{51177699-EFAA-40F5-BCE4-982C83D6D7D6}"/>
    <cellStyle name="Calculation 2 4 2 2 3 2 2 2 4" xfId="13596" xr:uid="{721CDF97-3C11-4ABC-9437-BAA3BF0650B3}"/>
    <cellStyle name="Calculation 2 4 2 2 3 2 2 2 5" xfId="15357" xr:uid="{589FB42C-BA02-419D-BF42-A12423CF2319}"/>
    <cellStyle name="Calculation 2 4 2 2 3 2 2 2 6" xfId="17067" xr:uid="{AB6AA1E2-9408-4406-A6C8-F9F8D9AF53EF}"/>
    <cellStyle name="Calculation 2 4 2 2 3 2 2 2 7" xfId="18731" xr:uid="{1FE53565-3B51-4D4F-BA0E-75B72F0667DD}"/>
    <cellStyle name="Calculation 2 4 2 2 3 2 2 2 8" xfId="20327" xr:uid="{72C34670-067F-46D4-9F85-79D639E57E3E}"/>
    <cellStyle name="Calculation 2 4 2 2 3 2 2 2 9" xfId="21879" xr:uid="{3AE12FFD-C894-4D80-887B-56E2306BFBAB}"/>
    <cellStyle name="Calculation 2 4 2 2 3 2 2 3" xfId="8929" xr:uid="{638E5378-EB08-45B1-9033-78F73C44EC9B}"/>
    <cellStyle name="Calculation 2 4 2 2 3 2 2 4" xfId="10786" xr:uid="{49AA7D59-E857-477A-87E6-D9038D51DBF5}"/>
    <cellStyle name="Calculation 2 4 2 2 3 2 2 5" xfId="12597" xr:uid="{EE4D6643-12E2-4D7A-BC97-92551A1963E2}"/>
    <cellStyle name="Calculation 2 4 2 2 3 2 2 6" xfId="14368" xr:uid="{9A1D9579-36FB-48A4-8A5C-70E5934F48A3}"/>
    <cellStyle name="Calculation 2 4 2 2 3 2 2 7" xfId="16097" xr:uid="{6A9290B9-2012-47C2-BED3-A274948279D6}"/>
    <cellStyle name="Calculation 2 4 2 2 3 2 2 8" xfId="17775" xr:uid="{8E371071-259C-414B-A997-10D4090F2EFB}"/>
    <cellStyle name="Calculation 2 4 2 2 3 2 2 9" xfId="19382" xr:uid="{6ACE2ED1-B921-4104-95E9-D155D219E346}"/>
    <cellStyle name="Calculation 2 4 2 2 3 2 3" xfId="5114" xr:uid="{BBFAC8DB-DE46-41BD-BF98-A73D25128447}"/>
    <cellStyle name="Calculation 2 4 2 2 3 2 3 10" xfId="23512" xr:uid="{7318F3B1-F022-47EE-B59A-1219158BFF94}"/>
    <cellStyle name="Calculation 2 4 2 2 3 2 3 2" xfId="10062" xr:uid="{27514B39-3874-4D4C-8D85-377354708A47}"/>
    <cellStyle name="Calculation 2 4 2 2 3 2 3 3" xfId="11896" xr:uid="{3D0EB833-16AE-4EAF-AB5D-6B17268D50B0}"/>
    <cellStyle name="Calculation 2 4 2 2 3 2 3 4" xfId="13703" xr:uid="{414348A5-C161-4780-8F12-AC61AD5A1943}"/>
    <cellStyle name="Calculation 2 4 2 2 3 2 3 5" xfId="15464" xr:uid="{A6DC8401-F567-4303-B837-241F1A76E5F3}"/>
    <cellStyle name="Calculation 2 4 2 2 3 2 3 6" xfId="17174" xr:uid="{43A1F651-A09F-4726-8277-531CC65BF5DC}"/>
    <cellStyle name="Calculation 2 4 2 2 3 2 3 7" xfId="18838" xr:uid="{9480D831-0627-4605-8FAC-B2E9DA9F1D74}"/>
    <cellStyle name="Calculation 2 4 2 2 3 2 3 8" xfId="20434" xr:uid="{33254482-47D9-443F-B233-2E9ACA0268A5}"/>
    <cellStyle name="Calculation 2 4 2 2 3 2 3 9" xfId="21986" xr:uid="{5E7AE579-36B0-4D6E-B042-757FF7439791}"/>
    <cellStyle name="Calculation 2 4 2 2 3 2 4" xfId="6387" xr:uid="{610A4A12-1D05-4070-94C2-D4BE74CC6E29}"/>
    <cellStyle name="Calculation 2 4 2 2 3 2 5" xfId="8480" xr:uid="{3FFB904C-7A3D-4969-91D5-9A423FB27332}"/>
    <cellStyle name="Calculation 2 4 2 2 3 2 6" xfId="5795" xr:uid="{286B996B-6783-44A2-8740-3A22CD78CDAC}"/>
    <cellStyle name="Calculation 2 4 2 2 3 2 7" xfId="7893" xr:uid="{C74DFBFA-8A80-4782-A096-31DA3E653289}"/>
    <cellStyle name="Calculation 2 4 2 2 3 2 8" xfId="6484" xr:uid="{824A30CA-D129-4574-98E8-2ABAC104AB11}"/>
    <cellStyle name="Calculation 2 4 2 2 3 2 9" xfId="8440" xr:uid="{31297438-25E7-4898-862E-8FA50B82FAAE}"/>
    <cellStyle name="Calculation 2 4 2 2 3 3" xfId="3937" xr:uid="{9C7EAB99-0F3A-464B-B82A-27634DFE9B4A}"/>
    <cellStyle name="Calculation 2 4 2 2 3 3 10" xfId="20954" xr:uid="{CDCBBBFC-59F0-498C-9E98-4AECA6B336AF}"/>
    <cellStyle name="Calculation 2 4 2 2 3 3 11" xfId="22480" xr:uid="{9ADD2B1E-58A9-49BA-95E7-EB9D8D9374E9}"/>
    <cellStyle name="Calculation 2 4 2 2 3 3 2" xfId="5314" xr:uid="{9318EE1B-0991-4B18-88CF-503E6EBB423E}"/>
    <cellStyle name="Calculation 2 4 2 2 3 3 2 10" xfId="23653" xr:uid="{EA1DAC0A-E4B9-4625-ABFB-92C366B00446}"/>
    <cellStyle name="Calculation 2 4 2 2 3 3 2 2" xfId="10239" xr:uid="{3D6AFF5A-D95B-412C-82BD-C092D1E60C4E}"/>
    <cellStyle name="Calculation 2 4 2 2 3 3 2 3" xfId="12071" xr:uid="{BA3EAEC8-08BE-43B5-838E-F807AADACB0E}"/>
    <cellStyle name="Calculation 2 4 2 2 3 3 2 4" xfId="13876" xr:uid="{1522CFB0-9DA3-4D36-8B6B-B382DAEBD27C}"/>
    <cellStyle name="Calculation 2 4 2 2 3 3 2 5" xfId="15628" xr:uid="{028E8749-6727-47C8-8ADD-27116C157935}"/>
    <cellStyle name="Calculation 2 4 2 2 3 3 2 6" xfId="17331" xr:uid="{E690FE05-BC74-44E6-9287-C02D345ADB11}"/>
    <cellStyle name="Calculation 2 4 2 2 3 3 2 7" xfId="18993" xr:uid="{B7127465-4193-48F0-8707-7B86C1D398CC}"/>
    <cellStyle name="Calculation 2 4 2 2 3 3 2 8" xfId="20581" xr:uid="{413A34C7-99C3-4427-BF4B-F9EDCD625D89}"/>
    <cellStyle name="Calculation 2 4 2 2 3 3 2 9" xfId="22128" xr:uid="{A6386BFD-7CC0-4B8B-A65C-88355AC81EC6}"/>
    <cellStyle name="Calculation 2 4 2 2 3 3 3" xfId="8928" xr:uid="{BC57B84E-FBCA-4259-9AB6-1E554F8CEF71}"/>
    <cellStyle name="Calculation 2 4 2 2 3 3 4" xfId="10785" xr:uid="{04A52E2D-C8FA-4056-88A5-24E19EF4A7E8}"/>
    <cellStyle name="Calculation 2 4 2 2 3 3 5" xfId="12596" xr:uid="{F42B3839-CAFF-4494-BEF0-DA633ADADDCC}"/>
    <cellStyle name="Calculation 2 4 2 2 3 3 6" xfId="14367" xr:uid="{C5BEC27A-7987-4996-A649-37382DB6FBB3}"/>
    <cellStyle name="Calculation 2 4 2 2 3 3 7" xfId="16096" xr:uid="{B448A279-FB2B-4BA7-889C-B0BFA048E985}"/>
    <cellStyle name="Calculation 2 4 2 2 3 3 8" xfId="17774" xr:uid="{5C2C7289-25E7-4F7C-B85F-20D68368EDD0}"/>
    <cellStyle name="Calculation 2 4 2 2 3 3 9" xfId="19381" xr:uid="{A038E218-BC3E-44F5-AFA0-3175E7C4007E}"/>
    <cellStyle name="Calculation 2 4 2 2 3 4" xfId="4869" xr:uid="{5C74D6B2-0109-4989-B004-2545665194DC}"/>
    <cellStyle name="Calculation 2 4 2 2 3 4 10" xfId="23268" xr:uid="{9DF78DE9-DC11-4A88-BDD0-1691416CC036}"/>
    <cellStyle name="Calculation 2 4 2 2 3 4 2" xfId="9817" xr:uid="{0EDB6AD3-E42B-4A96-ABFB-15A6035F94CC}"/>
    <cellStyle name="Calculation 2 4 2 2 3 4 3" xfId="11652" xr:uid="{12997422-12AC-45E5-87E3-B2A4FCE179D1}"/>
    <cellStyle name="Calculation 2 4 2 2 3 4 4" xfId="13459" xr:uid="{D400D0C0-4FC8-41A4-BBA9-A0D3EEC8A740}"/>
    <cellStyle name="Calculation 2 4 2 2 3 4 5" xfId="15220" xr:uid="{3B7B6BE2-C406-4A61-8C09-95E5ACF5D05A}"/>
    <cellStyle name="Calculation 2 4 2 2 3 4 6" xfId="16930" xr:uid="{89075FD6-3ED4-4DB0-A772-496A71EB1D7B}"/>
    <cellStyle name="Calculation 2 4 2 2 3 4 7" xfId="18594" xr:uid="{962EB614-6D2C-468C-9549-5A28F404853F}"/>
    <cellStyle name="Calculation 2 4 2 2 3 4 8" xfId="20190" xr:uid="{F71E8E41-101B-4F61-8CF9-C43A04AE7C2C}"/>
    <cellStyle name="Calculation 2 4 2 2 3 4 9" xfId="21742" xr:uid="{0BA4FCB3-ED38-46EA-A585-E1113CCCEC20}"/>
    <cellStyle name="Calculation 2 4 2 2 3 5" xfId="6386" xr:uid="{79083C20-4835-4AD3-B63D-CA60B0B09475}"/>
    <cellStyle name="Calculation 2 4 2 2 3 6" xfId="8479" xr:uid="{118C2DF7-0377-4A26-85A5-79BD1A70A4DA}"/>
    <cellStyle name="Calculation 2 4 2 2 3 7" xfId="5796" xr:uid="{E55B8AEA-CC9A-4E3F-AFB5-224B0C321204}"/>
    <cellStyle name="Calculation 2 4 2 2 3 8" xfId="7892" xr:uid="{8D8C1938-A78F-4418-9558-D002F4B7C775}"/>
    <cellStyle name="Calculation 2 4 2 2 3 9" xfId="6485" xr:uid="{D6E36467-7452-430E-BA09-2165C22D1800}"/>
    <cellStyle name="Calculation 2 4 2 2 4" xfId="946" xr:uid="{C63FE929-C4E5-4AF7-8EAD-CFEED6B6F56A}"/>
    <cellStyle name="Calculation 2 4 2 2 4 10" xfId="13861" xr:uid="{E1BB6A32-9F0A-4A81-85B8-EFF148A29BED}"/>
    <cellStyle name="Calculation 2 4 2 2 4 11" xfId="15614" xr:uid="{CF34525F-42BF-4F1E-9E82-ACB103AF08ED}"/>
    <cellStyle name="Calculation 2 4 2 2 4 12" xfId="14000" xr:uid="{7EC452F7-BD0C-4A0B-9160-DC54F993CECE}"/>
    <cellStyle name="Calculation 2 4 2 2 4 2" xfId="3939" xr:uid="{542BCB7D-5E06-4E47-87F4-F6CC12519FA8}"/>
    <cellStyle name="Calculation 2 4 2 2 4 2 10" xfId="20956" xr:uid="{1E1D0CFD-5E1F-46D5-808C-5E20E0B7E744}"/>
    <cellStyle name="Calculation 2 4 2 2 4 2 11" xfId="22482" xr:uid="{638DE006-5BA6-44BD-8916-611E01CB9462}"/>
    <cellStyle name="Calculation 2 4 2 2 4 2 2" xfId="4476" xr:uid="{03F75C47-3826-42A1-ACFF-1482CE666D53}"/>
    <cellStyle name="Calculation 2 4 2 2 4 2 2 10" xfId="22876" xr:uid="{08AB8A83-D259-40EE-90AC-6D3F0BA26A21}"/>
    <cellStyle name="Calculation 2 4 2 2 4 2 2 2" xfId="9425" xr:uid="{08B248FE-8BAE-4046-BBA8-4676C0A2EC16}"/>
    <cellStyle name="Calculation 2 4 2 2 4 2 2 3" xfId="11260" xr:uid="{460351B2-56C5-46B2-8BBA-7EF279E13494}"/>
    <cellStyle name="Calculation 2 4 2 2 4 2 2 4" xfId="13067" xr:uid="{C1647124-4B81-49EA-8BE3-40C19184C817}"/>
    <cellStyle name="Calculation 2 4 2 2 4 2 2 5" xfId="14828" xr:uid="{825309FE-8FF3-40A6-9E79-1BD4D45ECEC3}"/>
    <cellStyle name="Calculation 2 4 2 2 4 2 2 6" xfId="16538" xr:uid="{BA59BA6B-C7CB-40A6-8769-7A15E5EDE1EA}"/>
    <cellStyle name="Calculation 2 4 2 2 4 2 2 7" xfId="18202" xr:uid="{A40444B0-BE2E-4790-9320-54595B6FCA3E}"/>
    <cellStyle name="Calculation 2 4 2 2 4 2 2 8" xfId="19798" xr:uid="{DC16E276-69B3-477E-ADC4-EF939CBD5B94}"/>
    <cellStyle name="Calculation 2 4 2 2 4 2 2 9" xfId="21350" xr:uid="{F0D412C5-FCB7-4269-9DFE-9CD8063A8CA8}"/>
    <cellStyle name="Calculation 2 4 2 2 4 2 3" xfId="8930" xr:uid="{BAF31D6A-601E-482F-AA96-2995562E4F6C}"/>
    <cellStyle name="Calculation 2 4 2 2 4 2 4" xfId="10787" xr:uid="{A02230AA-C388-40E6-9EF0-25CD77A20930}"/>
    <cellStyle name="Calculation 2 4 2 2 4 2 5" xfId="12598" xr:uid="{FA390804-0A57-4B27-B58F-ED8DABFD9FCB}"/>
    <cellStyle name="Calculation 2 4 2 2 4 2 6" xfId="14369" xr:uid="{2BDE8F4F-4605-45BB-A881-A8A64A6A8A8D}"/>
    <cellStyle name="Calculation 2 4 2 2 4 2 7" xfId="16098" xr:uid="{2E60355F-5019-46F0-8638-809B9799A40C}"/>
    <cellStyle name="Calculation 2 4 2 2 4 2 8" xfId="17776" xr:uid="{B8FB1CFE-928A-4517-B92C-AD758BCCDE08}"/>
    <cellStyle name="Calculation 2 4 2 2 4 2 9" xfId="19383" xr:uid="{7F60BA0D-4045-4ADC-B6F6-FD2D06CEA73D}"/>
    <cellStyle name="Calculation 2 4 2 2 4 3" xfId="4868" xr:uid="{66A2A10A-CC7C-4DFF-80D0-8E6C551C1731}"/>
    <cellStyle name="Calculation 2 4 2 2 4 3 10" xfId="23267" xr:uid="{0A864A88-680B-4633-9395-E3FE7A9744C4}"/>
    <cellStyle name="Calculation 2 4 2 2 4 3 2" xfId="9816" xr:uid="{41295A09-518C-4F72-9167-098A6AA807D0}"/>
    <cellStyle name="Calculation 2 4 2 2 4 3 3" xfId="11651" xr:uid="{BB4574BE-FF1D-4A8B-8FA4-889BB202F4EE}"/>
    <cellStyle name="Calculation 2 4 2 2 4 3 4" xfId="13458" xr:uid="{59E65CCF-7986-4FDA-9243-9AC170BA2E1A}"/>
    <cellStyle name="Calculation 2 4 2 2 4 3 5" xfId="15219" xr:uid="{021368B8-1A20-4F44-9AE0-C95B4B9E424A}"/>
    <cellStyle name="Calculation 2 4 2 2 4 3 6" xfId="16929" xr:uid="{94CEF85E-E395-4F25-A7A4-5109E8550017}"/>
    <cellStyle name="Calculation 2 4 2 2 4 3 7" xfId="18593" xr:uid="{A09C0508-2C24-4960-9D01-7885CB198C2B}"/>
    <cellStyle name="Calculation 2 4 2 2 4 3 8" xfId="20189" xr:uid="{47714548-B090-4CBD-B6F8-474FF94FE0FD}"/>
    <cellStyle name="Calculation 2 4 2 2 4 3 9" xfId="21741" xr:uid="{F74B37D7-E458-4716-B6FD-7FB152BFE795}"/>
    <cellStyle name="Calculation 2 4 2 2 4 4" xfId="6388" xr:uid="{FB7278F7-49AC-4F05-8E95-E647E9D3D7B2}"/>
    <cellStyle name="Calculation 2 4 2 2 4 5" xfId="7565" xr:uid="{3174768D-B7F8-41D6-82CA-E319FB51B6C2}"/>
    <cellStyle name="Calculation 2 4 2 2 4 6" xfId="6545" xr:uid="{A1952940-6221-464F-A51B-2E6669523237}"/>
    <cellStyle name="Calculation 2 4 2 2 4 7" xfId="7474" xr:uid="{964DAC79-DC90-4A6D-9B8B-9E0BE301A34F}"/>
    <cellStyle name="Calculation 2 4 2 2 4 8" xfId="8170" xr:uid="{66586D36-E3B2-4257-903D-1D49F77E18D1}"/>
    <cellStyle name="Calculation 2 4 2 2 4 9" xfId="6063" xr:uid="{EE4A3579-9BD0-4EF8-8A7A-8FA7F8BD1F0C}"/>
    <cellStyle name="Calculation 2 4 2 2 5" xfId="3932" xr:uid="{F2BD1F05-B5BD-4EF9-8600-2E5369A156F7}"/>
    <cellStyle name="Calculation 2 4 2 2 5 10" xfId="20949" xr:uid="{12F825A6-6D61-4D08-AD43-A19E5C3E4177}"/>
    <cellStyle name="Calculation 2 4 2 2 5 11" xfId="22475" xr:uid="{BBED7902-CD93-4AD6-B295-3ED5796C3135}"/>
    <cellStyle name="Calculation 2 4 2 2 5 2" xfId="5177" xr:uid="{EDF4E8D9-A767-4A5E-8192-50372210059D}"/>
    <cellStyle name="Calculation 2 4 2 2 5 2 10" xfId="23575" xr:uid="{52A6DEF6-0754-44C6-A658-BF780DB202F5}"/>
    <cellStyle name="Calculation 2 4 2 2 5 2 2" xfId="10125" xr:uid="{36789588-A31B-4145-BCC5-A4B7A6DDDE0F}"/>
    <cellStyle name="Calculation 2 4 2 2 5 2 3" xfId="11959" xr:uid="{6B049CF7-F9AC-45EE-9D5F-E4C384666272}"/>
    <cellStyle name="Calculation 2 4 2 2 5 2 4" xfId="13766" xr:uid="{22908B10-FD10-4F86-ACE2-D28687F36B46}"/>
    <cellStyle name="Calculation 2 4 2 2 5 2 5" xfId="15527" xr:uid="{EB02C963-115E-4201-86B6-52CC3429278E}"/>
    <cellStyle name="Calculation 2 4 2 2 5 2 6" xfId="17237" xr:uid="{E163D627-A230-4492-BE64-1418E9865773}"/>
    <cellStyle name="Calculation 2 4 2 2 5 2 7" xfId="18901" xr:uid="{820B01BD-FFA4-46A4-8CE5-9B079E939D9A}"/>
    <cellStyle name="Calculation 2 4 2 2 5 2 8" xfId="20497" xr:uid="{A4EE5873-D3DC-4D29-B70A-614A18A07CB7}"/>
    <cellStyle name="Calculation 2 4 2 2 5 2 9" xfId="22049" xr:uid="{FEC269E9-F3BF-4F2F-BBB8-4EDD4AD64353}"/>
    <cellStyle name="Calculation 2 4 2 2 5 3" xfId="8923" xr:uid="{1A5EB59B-9642-4314-A828-877739833DB9}"/>
    <cellStyle name="Calculation 2 4 2 2 5 4" xfId="10780" xr:uid="{E672F956-1CE0-4601-93AA-826A2126829F}"/>
    <cellStyle name="Calculation 2 4 2 2 5 5" xfId="12591" xr:uid="{E2DEFC8E-C990-41CA-B332-EC4D5065D130}"/>
    <cellStyle name="Calculation 2 4 2 2 5 6" xfId="14362" xr:uid="{336F40B2-8777-47A6-9868-35280BF9F146}"/>
    <cellStyle name="Calculation 2 4 2 2 5 7" xfId="16091" xr:uid="{C8C1BA34-3965-4FAD-B0A7-BAA146D0FC89}"/>
    <cellStyle name="Calculation 2 4 2 2 5 8" xfId="17769" xr:uid="{269F618B-2445-44E3-A4D4-7D76BA4A21D6}"/>
    <cellStyle name="Calculation 2 4 2 2 5 9" xfId="19376" xr:uid="{9270E550-70FE-4FD0-BA75-5E7F22BF9249}"/>
    <cellStyle name="Calculation 2 4 2 2 6" xfId="4872" xr:uid="{39DCFA11-DD49-4A93-AB86-B78DCB884640}"/>
    <cellStyle name="Calculation 2 4 2 2 6 10" xfId="23271" xr:uid="{CB136692-0E11-4FB0-BFE5-D39D278564A4}"/>
    <cellStyle name="Calculation 2 4 2 2 6 2" xfId="9820" xr:uid="{29663964-2E32-44EF-8345-659F7BF7C19E}"/>
    <cellStyle name="Calculation 2 4 2 2 6 3" xfId="11655" xr:uid="{B428DC35-ADFD-4526-9FC8-AE13B35D6669}"/>
    <cellStyle name="Calculation 2 4 2 2 6 4" xfId="13462" xr:uid="{C3C5810E-04C1-45A3-8A60-145F633F0334}"/>
    <cellStyle name="Calculation 2 4 2 2 6 5" xfId="15223" xr:uid="{180BC436-8A93-4192-B76C-CDF770261939}"/>
    <cellStyle name="Calculation 2 4 2 2 6 6" xfId="16933" xr:uid="{7A39D724-6CD6-40E7-9BAF-6372F75E075C}"/>
    <cellStyle name="Calculation 2 4 2 2 6 7" xfId="18597" xr:uid="{46915715-8EE6-4888-ABBF-E88077E0DEE9}"/>
    <cellStyle name="Calculation 2 4 2 2 6 8" xfId="20193" xr:uid="{09F17130-76F4-44D3-8A00-DA8A4318D700}"/>
    <cellStyle name="Calculation 2 4 2 2 6 9" xfId="21745" xr:uid="{8D6FEB99-AD42-4953-B60C-4680FA483A2D}"/>
    <cellStyle name="Calculation 2 4 2 2 7" xfId="6381" xr:uid="{CC975AE7-06C6-41E7-982F-E2C04095E755}"/>
    <cellStyle name="Calculation 2 4 2 2 8" xfId="8482" xr:uid="{9245EA73-A827-48A6-815D-D849F62B8713}"/>
    <cellStyle name="Calculation 2 4 2 2 9" xfId="5793" xr:uid="{638087BB-EE24-4B2C-BA28-497D3AEBC518}"/>
    <cellStyle name="Calculation 2 4 2 3" xfId="947" xr:uid="{F0968D43-3435-4CCA-9F72-ECEF752CBE60}"/>
    <cellStyle name="Calculation 2 4 2 3 10" xfId="6836" xr:uid="{EB7282E5-E827-4411-AAD1-EE5834094EE6}"/>
    <cellStyle name="Calculation 2 4 2 3 11" xfId="7278" xr:uid="{E3365787-5F48-417B-9E5F-0DF8EE93962F}"/>
    <cellStyle name="Calculation 2 4 2 3 12" xfId="8769" xr:uid="{09F5AEA9-F1C1-4043-87AF-4A91828C0A24}"/>
    <cellStyle name="Calculation 2 4 2 3 13" xfId="8598" xr:uid="{D25B498B-BD8A-43D0-B442-B044E8169BE8}"/>
    <cellStyle name="Calculation 2 4 2 3 14" xfId="13024" xr:uid="{2C14C5BF-80C3-4203-94B8-3340B0E6C8D6}"/>
    <cellStyle name="Calculation 2 4 2 3 2" xfId="948" xr:uid="{5EF0FFFE-6060-4991-8951-0249C135C4E0}"/>
    <cellStyle name="Calculation 2 4 2 3 2 10" xfId="10624" xr:uid="{DE9B86B7-B510-4314-ABEC-91404BA40CED}"/>
    <cellStyle name="Calculation 2 4 2 3 2 11" xfId="6602" xr:uid="{04FB4961-7433-4DB4-AE31-509C54BFCEC2}"/>
    <cellStyle name="Calculation 2 4 2 3 2 12" xfId="7171" xr:uid="{B56BAFF1-F727-48A9-ADCC-AC8ECE4CBEE8}"/>
    <cellStyle name="Calculation 2 4 2 3 2 13" xfId="8236" xr:uid="{BA466C7E-A57A-4DB7-925D-C2F1CE0393A0}"/>
    <cellStyle name="Calculation 2 4 2 3 2 2" xfId="949" xr:uid="{92B6E969-75EE-4BC4-AE13-53B57EACB0AD}"/>
    <cellStyle name="Calculation 2 4 2 3 2 2 10" xfId="5732" xr:uid="{6E1E91E5-3A64-4B33-84B0-146A38FB404A}"/>
    <cellStyle name="Calculation 2 4 2 3 2 2 11" xfId="7170" xr:uid="{8BA35EE0-9E52-4AD9-930A-89152D87232A}"/>
    <cellStyle name="Calculation 2 4 2 3 2 2 12" xfId="8757" xr:uid="{3F14813A-9D33-42F7-B797-ABED88AEE92B}"/>
    <cellStyle name="Calculation 2 4 2 3 2 2 2" xfId="3942" xr:uid="{92D4BB6E-7F0C-4787-8E62-B8E9F42B207F}"/>
    <cellStyle name="Calculation 2 4 2 3 2 2 2 10" xfId="20959" xr:uid="{BCE297D0-BD5A-4D33-9A27-8F80E98C2947}"/>
    <cellStyle name="Calculation 2 4 2 3 2 2 2 11" xfId="22485" xr:uid="{BBCB5FE9-5AC3-48C4-93A5-AC86B9649E0E}"/>
    <cellStyle name="Calculation 2 4 2 3 2 2 2 2" xfId="4457" xr:uid="{1763F9D1-0521-43F2-BDFD-5830599E14EE}"/>
    <cellStyle name="Calculation 2 4 2 3 2 2 2 2 10" xfId="22857" xr:uid="{1D7F7FCF-F412-47BF-876A-9C7DD7A883B2}"/>
    <cellStyle name="Calculation 2 4 2 3 2 2 2 2 2" xfId="9406" xr:uid="{DF7F33B0-E10B-4771-A9F1-DBC2010723BD}"/>
    <cellStyle name="Calculation 2 4 2 3 2 2 2 2 3" xfId="11241" xr:uid="{6D985FA3-D157-4248-86ED-174D0A7D56D3}"/>
    <cellStyle name="Calculation 2 4 2 3 2 2 2 2 4" xfId="13048" xr:uid="{7019ADC5-EF03-4B05-9FB5-7E95D3628346}"/>
    <cellStyle name="Calculation 2 4 2 3 2 2 2 2 5" xfId="14809" xr:uid="{76E9F93C-B882-4F0C-80BD-5812E6B0E3F9}"/>
    <cellStyle name="Calculation 2 4 2 3 2 2 2 2 6" xfId="16519" xr:uid="{06F11EBC-FDAE-4F9F-B6D6-C894E4B28D49}"/>
    <cellStyle name="Calculation 2 4 2 3 2 2 2 2 7" xfId="18183" xr:uid="{E9C9EF78-2C40-4C3A-A4DF-D9DDD8A7D6E7}"/>
    <cellStyle name="Calculation 2 4 2 3 2 2 2 2 8" xfId="19779" xr:uid="{D73271EC-E9A5-41B1-BC6E-04E3B0D56BFA}"/>
    <cellStyle name="Calculation 2 4 2 3 2 2 2 2 9" xfId="21331" xr:uid="{184C1373-3B4F-4AE7-BCFB-F3DB5B0AD202}"/>
    <cellStyle name="Calculation 2 4 2 3 2 2 2 3" xfId="8933" xr:uid="{13D5B04A-7A02-4670-817E-B1E9B11FD7C9}"/>
    <cellStyle name="Calculation 2 4 2 3 2 2 2 4" xfId="10790" xr:uid="{E7D84B98-23AC-44DB-810D-97746ADF3DE6}"/>
    <cellStyle name="Calculation 2 4 2 3 2 2 2 5" xfId="12601" xr:uid="{79CCE7C3-C987-41DB-97CA-C8E9251B29BB}"/>
    <cellStyle name="Calculation 2 4 2 3 2 2 2 6" xfId="14372" xr:uid="{8BEADACA-117E-432F-9E8D-40F4C6A1E18B}"/>
    <cellStyle name="Calculation 2 4 2 3 2 2 2 7" xfId="16101" xr:uid="{8BB50332-2540-4A2C-BFDD-F551E81DB951}"/>
    <cellStyle name="Calculation 2 4 2 3 2 2 2 8" xfId="17779" xr:uid="{49A1F9F5-4E1A-49FC-9EA6-CE9E8E341ED2}"/>
    <cellStyle name="Calculation 2 4 2 3 2 2 2 9" xfId="19386" xr:uid="{8A2C082E-24E2-48A3-98C1-58A8E83FB289}"/>
    <cellStyle name="Calculation 2 4 2 3 2 2 3" xfId="4866" xr:uid="{D58E4860-1FA6-41FA-90BE-70AFEEAEDB20}"/>
    <cellStyle name="Calculation 2 4 2 3 2 2 3 10" xfId="23265" xr:uid="{6FEDC9FB-B20F-4DC0-8652-082B62A85139}"/>
    <cellStyle name="Calculation 2 4 2 3 2 2 3 2" xfId="9814" xr:uid="{F4960ADC-1C65-4D3D-B1A7-4DFD00B2D7F7}"/>
    <cellStyle name="Calculation 2 4 2 3 2 2 3 3" xfId="11649" xr:uid="{7949ED3B-B7F1-4FCA-80A9-03D140069AF2}"/>
    <cellStyle name="Calculation 2 4 2 3 2 2 3 4" xfId="13456" xr:uid="{EB040D86-DAC7-4E58-9F57-9BB181691DBA}"/>
    <cellStyle name="Calculation 2 4 2 3 2 2 3 5" xfId="15217" xr:uid="{196F50EC-9384-402B-9A05-911FD2FAD476}"/>
    <cellStyle name="Calculation 2 4 2 3 2 2 3 6" xfId="16927" xr:uid="{BAF1CE8B-A242-4909-A0AC-92DD97780E56}"/>
    <cellStyle name="Calculation 2 4 2 3 2 2 3 7" xfId="18591" xr:uid="{1260F489-FBFB-44C4-B598-9C7D42A1FA85}"/>
    <cellStyle name="Calculation 2 4 2 3 2 2 3 8" xfId="20187" xr:uid="{70112FC9-FBC8-4C19-8B37-1745F73215D9}"/>
    <cellStyle name="Calculation 2 4 2 3 2 2 3 9" xfId="21739" xr:uid="{5583BE39-0D7C-4B5F-A9F0-59D8D74AFD35}"/>
    <cellStyle name="Calculation 2 4 2 3 2 2 4" xfId="6391" xr:uid="{F4371C55-BAC3-4C55-A5EF-53BA02AF0148}"/>
    <cellStyle name="Calculation 2 4 2 3 2 2 5" xfId="8478" xr:uid="{76EA08BA-EF73-43EB-A43A-17350B2BFE89}"/>
    <cellStyle name="Calculation 2 4 2 3 2 2 6" xfId="5797" xr:uid="{8D201C44-0BDC-4B38-81CA-AD8802563AB4}"/>
    <cellStyle name="Calculation 2 4 2 3 2 2 7" xfId="7891" xr:uid="{FD409824-9648-41A1-9EAF-E6986651ADE0}"/>
    <cellStyle name="Calculation 2 4 2 3 2 2 8" xfId="6486" xr:uid="{51B54FAD-1EC7-4ECE-B277-0D8E7DB57F13}"/>
    <cellStyle name="Calculation 2 4 2 3 2 2 9" xfId="7506" xr:uid="{9E03AE7E-1AA5-4BCA-9A86-44CC3221B6F6}"/>
    <cellStyle name="Calculation 2 4 2 3 2 3" xfId="3941" xr:uid="{254B8B25-8F96-4121-97F7-E7B5D5A6F1FE}"/>
    <cellStyle name="Calculation 2 4 2 3 2 3 10" xfId="20958" xr:uid="{B1074B66-7126-4427-853C-1AF357B3FC53}"/>
    <cellStyle name="Calculation 2 4 2 3 2 3 11" xfId="22484" xr:uid="{791405C8-5B49-4DA1-9C57-299360A03A14}"/>
    <cellStyle name="Calculation 2 4 2 3 2 3 2" xfId="5187" xr:uid="{0AD0A2BF-5AF6-4DF2-977D-EB37431C94A8}"/>
    <cellStyle name="Calculation 2 4 2 3 2 3 2 10" xfId="23585" xr:uid="{237A50BA-9E83-4CEF-B385-C973F0485620}"/>
    <cellStyle name="Calculation 2 4 2 3 2 3 2 2" xfId="10135" xr:uid="{033CD152-B4F2-495E-AB63-02238C8AC1BA}"/>
    <cellStyle name="Calculation 2 4 2 3 2 3 2 3" xfId="11969" xr:uid="{7DE860E0-4F1E-4EFB-8634-CEF0F8B0B345}"/>
    <cellStyle name="Calculation 2 4 2 3 2 3 2 4" xfId="13776" xr:uid="{94A33021-3E5A-42E5-836D-969ADA740870}"/>
    <cellStyle name="Calculation 2 4 2 3 2 3 2 5" xfId="15537" xr:uid="{B44A72F5-BBBE-403C-B7B0-E8B3615745F0}"/>
    <cellStyle name="Calculation 2 4 2 3 2 3 2 6" xfId="17247" xr:uid="{B71D928F-C6EC-4CC7-B6E9-13F8CAF67413}"/>
    <cellStyle name="Calculation 2 4 2 3 2 3 2 7" xfId="18911" xr:uid="{6334BBB3-66CB-44B0-928B-25242CA1C4F2}"/>
    <cellStyle name="Calculation 2 4 2 3 2 3 2 8" xfId="20507" xr:uid="{806F1ED0-92C6-43C3-999B-A9DBCE9E2325}"/>
    <cellStyle name="Calculation 2 4 2 3 2 3 2 9" xfId="22059" xr:uid="{113E731C-ACCF-4D4E-90F0-DF2C0C0BF89D}"/>
    <cellStyle name="Calculation 2 4 2 3 2 3 3" xfId="8932" xr:uid="{5D91C21D-9B3F-4026-B696-1B6B0BB2D706}"/>
    <cellStyle name="Calculation 2 4 2 3 2 3 4" xfId="10789" xr:uid="{EAB9C85F-B14D-4BC9-A105-B2F6D83CA156}"/>
    <cellStyle name="Calculation 2 4 2 3 2 3 5" xfId="12600" xr:uid="{A35504BB-05E4-4400-A72B-EB7C29B95070}"/>
    <cellStyle name="Calculation 2 4 2 3 2 3 6" xfId="14371" xr:uid="{2B1A3CA2-9298-4B2E-8C97-34AB36072F8E}"/>
    <cellStyle name="Calculation 2 4 2 3 2 3 7" xfId="16100" xr:uid="{16857699-9C6D-4CB8-8B50-B9AE1499F261}"/>
    <cellStyle name="Calculation 2 4 2 3 2 3 8" xfId="17778" xr:uid="{B97D745B-3196-4B32-BA38-AE8B5EAD6095}"/>
    <cellStyle name="Calculation 2 4 2 3 2 3 9" xfId="19385" xr:uid="{4E48D174-48A5-49FC-9F68-72B78FBC6D0A}"/>
    <cellStyle name="Calculation 2 4 2 3 2 4" xfId="4867" xr:uid="{B62B18C7-C7AA-43BB-881C-320EBE643E01}"/>
    <cellStyle name="Calculation 2 4 2 3 2 4 10" xfId="23266" xr:uid="{2E34CCB4-C2DF-471A-8684-23677147100D}"/>
    <cellStyle name="Calculation 2 4 2 3 2 4 2" xfId="9815" xr:uid="{F174B0CC-8300-4210-AF56-3BF989291EDC}"/>
    <cellStyle name="Calculation 2 4 2 3 2 4 3" xfId="11650" xr:uid="{A802476F-CBD6-4CED-82E1-677FFB5047CB}"/>
    <cellStyle name="Calculation 2 4 2 3 2 4 4" xfId="13457" xr:uid="{A011A29D-5984-43CF-BEE5-A94EAD51CB80}"/>
    <cellStyle name="Calculation 2 4 2 3 2 4 5" xfId="15218" xr:uid="{27E8343C-5D0B-4BF8-A040-BC0FE90FFB2C}"/>
    <cellStyle name="Calculation 2 4 2 3 2 4 6" xfId="16928" xr:uid="{16D20254-3710-43FB-93F0-8CDB1784360D}"/>
    <cellStyle name="Calculation 2 4 2 3 2 4 7" xfId="18592" xr:uid="{4378EFC1-8E9D-40DE-9197-18B5C76EFDDB}"/>
    <cellStyle name="Calculation 2 4 2 3 2 4 8" xfId="20188" xr:uid="{9D9425ED-2F51-4FBD-A3F6-B35796AFC991}"/>
    <cellStyle name="Calculation 2 4 2 3 2 4 9" xfId="21740" xr:uid="{FF368773-DFB0-41D3-AF1F-6F4C25485E9B}"/>
    <cellStyle name="Calculation 2 4 2 3 2 5" xfId="6390" xr:uid="{D62DD30C-BE2E-4BA4-8032-6FFD5CE1AE92}"/>
    <cellStyle name="Calculation 2 4 2 3 2 6" xfId="7563" xr:uid="{F1FE7C7E-A20A-4E8C-94D2-EFE39F315357}"/>
    <cellStyle name="Calculation 2 4 2 3 2 7" xfId="8159" xr:uid="{5AF90716-564C-4E58-87B8-D54359BD192E}"/>
    <cellStyle name="Calculation 2 4 2 3 2 8" xfId="6071" xr:uid="{B1E6F224-57AF-4567-BD78-4FEE3D0026B1}"/>
    <cellStyle name="Calculation 2 4 2 3 2 9" xfId="8767" xr:uid="{995E76F6-F058-4D51-A098-2260BAD9F20B}"/>
    <cellStyle name="Calculation 2 4 2 3 3" xfId="950" xr:uid="{1105F2C9-50C6-43F2-B831-CB5973D93F02}"/>
    <cellStyle name="Calculation 2 4 2 3 3 10" xfId="10351" xr:uid="{D2BA83E4-520D-4233-A13E-2AEC7F27C528}"/>
    <cellStyle name="Calculation 2 4 2 3 3 11" xfId="9329" xr:uid="{5C356B84-187E-42B4-867A-C318EAD5EE8B}"/>
    <cellStyle name="Calculation 2 4 2 3 3 12" xfId="7077" xr:uid="{EC0C5CB2-0B82-4F48-9880-501775FA666F}"/>
    <cellStyle name="Calculation 2 4 2 3 3 2" xfId="3943" xr:uid="{30FC7EAA-9716-42D0-A280-0A159FCB3DB8}"/>
    <cellStyle name="Calculation 2 4 2 3 3 2 10" xfId="20960" xr:uid="{8227E832-2095-4E90-9562-75F3C23A740D}"/>
    <cellStyle name="Calculation 2 4 2 3 3 2 11" xfId="22486" xr:uid="{98647F58-A88D-479D-927F-DFBB01141086}"/>
    <cellStyle name="Calculation 2 4 2 3 3 2 2" xfId="4537" xr:uid="{70B68B9B-D34B-4D91-AAA0-A8473F46DEE5}"/>
    <cellStyle name="Calculation 2 4 2 3 3 2 2 10" xfId="22937" xr:uid="{100BB869-CED8-4FA5-BA75-96ABC515EFCF}"/>
    <cellStyle name="Calculation 2 4 2 3 3 2 2 2" xfId="9486" xr:uid="{73547E5A-96BF-406E-B7BA-62CDD556992F}"/>
    <cellStyle name="Calculation 2 4 2 3 3 2 2 3" xfId="11321" xr:uid="{F96CE9C5-83AA-48F8-B149-CFAFC0720332}"/>
    <cellStyle name="Calculation 2 4 2 3 3 2 2 4" xfId="13128" xr:uid="{17128A41-200D-41A4-9874-DCFFF0B261B6}"/>
    <cellStyle name="Calculation 2 4 2 3 3 2 2 5" xfId="14889" xr:uid="{89DEAC69-8897-4D36-9110-985C7C10D142}"/>
    <cellStyle name="Calculation 2 4 2 3 3 2 2 6" xfId="16599" xr:uid="{2E108E11-300C-4DAF-A761-0AC793558872}"/>
    <cellStyle name="Calculation 2 4 2 3 3 2 2 7" xfId="18263" xr:uid="{D0394DD9-47A2-4DEA-A17E-BC00071B8978}"/>
    <cellStyle name="Calculation 2 4 2 3 3 2 2 8" xfId="19859" xr:uid="{40C1827E-669B-47B8-981C-F76E6564CAB4}"/>
    <cellStyle name="Calculation 2 4 2 3 3 2 2 9" xfId="21411" xr:uid="{B70CB7F8-DB6F-4945-8ABB-D61E8B31EE6A}"/>
    <cellStyle name="Calculation 2 4 2 3 3 2 3" xfId="8934" xr:uid="{A23A6B8F-E392-461D-97D6-F79DFDAD0D1F}"/>
    <cellStyle name="Calculation 2 4 2 3 3 2 4" xfId="10791" xr:uid="{39E7A2D7-0A9E-407D-BE5D-3A126B0FB85F}"/>
    <cellStyle name="Calculation 2 4 2 3 3 2 5" xfId="12602" xr:uid="{C45415DA-A56B-45C6-B319-96694055F3E6}"/>
    <cellStyle name="Calculation 2 4 2 3 3 2 6" xfId="14373" xr:uid="{7CBAB021-8641-408D-B545-08EDC8E9A7C9}"/>
    <cellStyle name="Calculation 2 4 2 3 3 2 7" xfId="16102" xr:uid="{A8317A56-72E6-4314-9A85-FEA5B62E1F25}"/>
    <cellStyle name="Calculation 2 4 2 3 3 2 8" xfId="17780" xr:uid="{360C209C-5170-4281-90BB-67FF30814F21}"/>
    <cellStyle name="Calculation 2 4 2 3 3 2 9" xfId="19387" xr:uid="{0E1CB354-64A8-4AE9-BCE8-F956D5F128BA}"/>
    <cellStyle name="Calculation 2 4 2 3 3 3" xfId="5111" xr:uid="{E4C8B6CC-504D-4050-814C-5096DE7B3B1B}"/>
    <cellStyle name="Calculation 2 4 2 3 3 3 10" xfId="23509" xr:uid="{17F77602-9942-4ACC-8582-9988E7678188}"/>
    <cellStyle name="Calculation 2 4 2 3 3 3 2" xfId="10059" xr:uid="{24A16C09-E037-483C-9545-2BBE03163B62}"/>
    <cellStyle name="Calculation 2 4 2 3 3 3 3" xfId="11893" xr:uid="{0F8A0B26-F001-4135-BFC7-B4E54D3C3923}"/>
    <cellStyle name="Calculation 2 4 2 3 3 3 4" xfId="13700" xr:uid="{FC03B15E-4E37-4825-9A82-B0B94CFA78B6}"/>
    <cellStyle name="Calculation 2 4 2 3 3 3 5" xfId="15461" xr:uid="{24355B81-5368-42D6-A461-32A44CE561B5}"/>
    <cellStyle name="Calculation 2 4 2 3 3 3 6" xfId="17171" xr:uid="{197E44DE-4A74-4EB6-AF11-8D3DA4369E07}"/>
    <cellStyle name="Calculation 2 4 2 3 3 3 7" xfId="18835" xr:uid="{F7AA405C-DF33-4D33-8C21-04543B77513A}"/>
    <cellStyle name="Calculation 2 4 2 3 3 3 8" xfId="20431" xr:uid="{D111BDA8-2280-455D-A22F-8699AC1A1796}"/>
    <cellStyle name="Calculation 2 4 2 3 3 3 9" xfId="21983" xr:uid="{FF558B8F-9E63-4C37-A413-2C576D684ACB}"/>
    <cellStyle name="Calculation 2 4 2 3 3 4" xfId="6392" xr:uid="{D5B17D16-D801-4AA5-BDA4-4213C345B897}"/>
    <cellStyle name="Calculation 2 4 2 3 3 5" xfId="7562" xr:uid="{BA4741BF-995D-4215-9834-6AF56A77DEDD}"/>
    <cellStyle name="Calculation 2 4 2 3 3 6" xfId="6547" xr:uid="{24425CE6-D455-4065-960B-5A8C32709FD2}"/>
    <cellStyle name="Calculation 2 4 2 3 3 7" xfId="7472" xr:uid="{A281E5CA-33EF-4CCA-A89C-B7C3308C0EF0}"/>
    <cellStyle name="Calculation 2 4 2 3 3 8" xfId="8171" xr:uid="{7DA170FE-23E4-464C-98B1-49BCD0ABA9DA}"/>
    <cellStyle name="Calculation 2 4 2 3 3 9" xfId="6062" xr:uid="{7CBA14E2-ED43-48B2-998A-5BAA95501925}"/>
    <cellStyle name="Calculation 2 4 2 3 4" xfId="3940" xr:uid="{555049B6-06E3-489A-937D-8CE536761F80}"/>
    <cellStyle name="Calculation 2 4 2 3 4 10" xfId="20957" xr:uid="{9A13EB72-E690-4CC2-8739-B705A6B262F7}"/>
    <cellStyle name="Calculation 2 4 2 3 4 11" xfId="22483" xr:uid="{33DCD044-DAD2-4C95-833E-942C476E9FAB}"/>
    <cellStyle name="Calculation 2 4 2 3 4 2" xfId="5307" xr:uid="{A5157D3B-AD05-4920-9B63-38871F8CB9F1}"/>
    <cellStyle name="Calculation 2 4 2 3 4 2 10" xfId="23646" xr:uid="{9AA103D7-BB7B-482D-A757-F39CAFB8D921}"/>
    <cellStyle name="Calculation 2 4 2 3 4 2 2" xfId="10232" xr:uid="{19438124-3B1C-487A-A369-F37A3DC0452B}"/>
    <cellStyle name="Calculation 2 4 2 3 4 2 3" xfId="12064" xr:uid="{ADF6405D-AE6A-4D6D-B48B-D7FF8E93C07E}"/>
    <cellStyle name="Calculation 2 4 2 3 4 2 4" xfId="13869" xr:uid="{4E4711B2-C340-4425-98B1-C895B0304B65}"/>
    <cellStyle name="Calculation 2 4 2 3 4 2 5" xfId="15621" xr:uid="{B991C817-0A20-4DD1-AB5D-ACEB57CC9F74}"/>
    <cellStyle name="Calculation 2 4 2 3 4 2 6" xfId="17324" xr:uid="{F1A62BF3-99A9-4228-BA30-612EFD4EC5C7}"/>
    <cellStyle name="Calculation 2 4 2 3 4 2 7" xfId="18986" xr:uid="{F82E7D2E-181C-43E2-916D-B6D7A94D22DC}"/>
    <cellStyle name="Calculation 2 4 2 3 4 2 8" xfId="20574" xr:uid="{BD6F6882-079A-4CA4-9213-69A233F8D7F4}"/>
    <cellStyle name="Calculation 2 4 2 3 4 2 9" xfId="22121" xr:uid="{D221CB88-BBD9-47AD-84EE-6EADECF38D86}"/>
    <cellStyle name="Calculation 2 4 2 3 4 3" xfId="8931" xr:uid="{D7CD0002-4480-4AB8-8025-96BC3FC91910}"/>
    <cellStyle name="Calculation 2 4 2 3 4 4" xfId="10788" xr:uid="{F7BC1F81-FB68-42AF-ACCF-75C668EB52E8}"/>
    <cellStyle name="Calculation 2 4 2 3 4 5" xfId="12599" xr:uid="{F8096421-75DB-4468-BDF1-735E3B22208F}"/>
    <cellStyle name="Calculation 2 4 2 3 4 6" xfId="14370" xr:uid="{13F15284-9060-4D05-9438-428DA5E9D0A2}"/>
    <cellStyle name="Calculation 2 4 2 3 4 7" xfId="16099" xr:uid="{2DD6E4B7-305C-4367-8D67-7922C59B455C}"/>
    <cellStyle name="Calculation 2 4 2 3 4 8" xfId="17777" xr:uid="{7F06A82C-5A09-4082-9E11-FFA8C48FED79}"/>
    <cellStyle name="Calculation 2 4 2 3 4 9" xfId="19384" xr:uid="{892703F1-2B5E-4461-9FB6-2E863D91828E}"/>
    <cellStyle name="Calculation 2 4 2 3 5" xfId="5113" xr:uid="{E19CD505-16DD-4C0D-BADA-EE2440F94E18}"/>
    <cellStyle name="Calculation 2 4 2 3 5 10" xfId="23511" xr:uid="{533AA565-87AD-4C6A-AD6A-9B35A082FA4F}"/>
    <cellStyle name="Calculation 2 4 2 3 5 2" xfId="10061" xr:uid="{2252F62E-C4FE-4BA6-8865-D69E84CF1EC2}"/>
    <cellStyle name="Calculation 2 4 2 3 5 3" xfId="11895" xr:uid="{4BE88021-F789-4012-B664-8F27864E8293}"/>
    <cellStyle name="Calculation 2 4 2 3 5 4" xfId="13702" xr:uid="{C26852C1-1798-4909-AC78-D1720D2E85ED}"/>
    <cellStyle name="Calculation 2 4 2 3 5 5" xfId="15463" xr:uid="{EE36B645-F0F5-4217-9FAA-D0F7075A31C2}"/>
    <cellStyle name="Calculation 2 4 2 3 5 6" xfId="17173" xr:uid="{B223581A-1F8F-4848-9F53-43C81E37395F}"/>
    <cellStyle name="Calculation 2 4 2 3 5 7" xfId="18837" xr:uid="{DF2C580B-DE46-412E-840A-95B626D0D543}"/>
    <cellStyle name="Calculation 2 4 2 3 5 8" xfId="20433" xr:uid="{D869F05D-3D34-41CB-81B5-EE305C69F0B0}"/>
    <cellStyle name="Calculation 2 4 2 3 5 9" xfId="21985" xr:uid="{F0FBCAE5-4EDA-418B-8E16-2C2D9B212D37}"/>
    <cellStyle name="Calculation 2 4 2 3 6" xfId="6389" xr:uid="{89B51DA4-BF93-40BD-8839-93CB94ABED26}"/>
    <cellStyle name="Calculation 2 4 2 3 7" xfId="7564" xr:uid="{9692AB09-E7E1-4CC9-A0E6-17779C4D8654}"/>
    <cellStyle name="Calculation 2 4 2 3 8" xfId="6546" xr:uid="{72137261-F5CD-4DA7-AE42-1A6C6E51F5FD}"/>
    <cellStyle name="Calculation 2 4 2 3 9" xfId="7473" xr:uid="{46EC0D8B-CFF6-47BE-9098-9092FBF21DCD}"/>
    <cellStyle name="Calculation 2 4 2 4" xfId="951" xr:uid="{D8C92771-8BDB-43C3-8E72-1A76EE61F111}"/>
    <cellStyle name="Calculation 2 4 2 4 10" xfId="6098" xr:uid="{0C7DF271-4677-4221-B86B-2F489CBAEAD6}"/>
    <cellStyle name="Calculation 2 4 2 4 11" xfId="5929" xr:uid="{45E00AB1-F29B-4E7C-848B-10208B156876}"/>
    <cellStyle name="Calculation 2 4 2 4 12" xfId="8698" xr:uid="{B09CB428-DDEA-46EF-99FB-D79218E78315}"/>
    <cellStyle name="Calculation 2 4 2 4 13" xfId="5855" xr:uid="{506EF2A1-8014-4DA9-81A2-A754E3EA9FDC}"/>
    <cellStyle name="Calculation 2 4 2 4 2" xfId="952" xr:uid="{06E90385-94AB-4EF3-85ED-9AF908890891}"/>
    <cellStyle name="Calculation 2 4 2 4 2 10" xfId="10383" xr:uid="{D08AA482-3D92-45F1-AC6A-67362C1FC545}"/>
    <cellStyle name="Calculation 2 4 2 4 2 11" xfId="6147" xr:uid="{9DCD50AB-8825-443B-85AD-7D9F67484D17}"/>
    <cellStyle name="Calculation 2 4 2 4 2 12" xfId="13862" xr:uid="{DA8D8279-2FBB-4334-B1A9-412E4BB4941C}"/>
    <cellStyle name="Calculation 2 4 2 4 2 2" xfId="3945" xr:uid="{3CE1F448-46D9-4749-81EB-69D6E289079E}"/>
    <cellStyle name="Calculation 2 4 2 4 2 2 10" xfId="20962" xr:uid="{4366F261-5DA9-42A7-BD3A-9953DA08A3A6}"/>
    <cellStyle name="Calculation 2 4 2 4 2 2 11" xfId="22488" xr:uid="{890929AD-B353-44B3-8482-0135718AABFD}"/>
    <cellStyle name="Calculation 2 4 2 4 2 2 2" xfId="5214" xr:uid="{579754D3-6E64-469A-A923-992BD245C03B}"/>
    <cellStyle name="Calculation 2 4 2 4 2 2 2 10" xfId="23611" xr:uid="{B4E2576D-3F55-455F-970C-E3F27392A2D5}"/>
    <cellStyle name="Calculation 2 4 2 4 2 2 2 2" xfId="10162" xr:uid="{B3A15BCD-CDD2-4226-ADD2-E31F6BB3DB57}"/>
    <cellStyle name="Calculation 2 4 2 4 2 2 2 3" xfId="11996" xr:uid="{B7794D12-1025-4E2B-B366-D3D8121D4D1B}"/>
    <cellStyle name="Calculation 2 4 2 4 2 2 2 4" xfId="13803" xr:uid="{8D6F469B-78C9-4D6D-800D-4B42EE6FED8F}"/>
    <cellStyle name="Calculation 2 4 2 4 2 2 2 5" xfId="15563" xr:uid="{B1733451-84A8-427C-ACBC-FF12169E2040}"/>
    <cellStyle name="Calculation 2 4 2 4 2 2 2 6" xfId="17273" xr:uid="{049FF8DA-BA68-4E1B-9C0A-2AE0D866C6D4}"/>
    <cellStyle name="Calculation 2 4 2 4 2 2 2 7" xfId="18937" xr:uid="{60EF5FFB-B821-480A-B534-BDE8E56CDC98}"/>
    <cellStyle name="Calculation 2 4 2 4 2 2 2 8" xfId="20533" xr:uid="{DE418B66-2392-4FAF-84AE-6F4ABF55C49E}"/>
    <cellStyle name="Calculation 2 4 2 4 2 2 2 9" xfId="22085" xr:uid="{3CFC86CE-74D8-4A90-971F-85A0687955CB}"/>
    <cellStyle name="Calculation 2 4 2 4 2 2 3" xfId="8936" xr:uid="{E9AF9A7B-A38B-4776-AD57-355AECF3E849}"/>
    <cellStyle name="Calculation 2 4 2 4 2 2 4" xfId="10793" xr:uid="{82A6B13C-B061-4A6D-B017-F32273E3E0CE}"/>
    <cellStyle name="Calculation 2 4 2 4 2 2 5" xfId="12604" xr:uid="{0A3BF6A2-9EDE-4EA5-AC20-8E960EC4EED2}"/>
    <cellStyle name="Calculation 2 4 2 4 2 2 6" xfId="14375" xr:uid="{1109B127-0CC3-4D49-8184-60CBA23C06B4}"/>
    <cellStyle name="Calculation 2 4 2 4 2 2 7" xfId="16104" xr:uid="{2CFF06C9-CD1E-47FE-AD02-226F034F6339}"/>
    <cellStyle name="Calculation 2 4 2 4 2 2 8" xfId="17782" xr:uid="{C0BB7060-CA93-44E9-BDA8-8395AB29FA4B}"/>
    <cellStyle name="Calculation 2 4 2 4 2 2 9" xfId="19389" xr:uid="{6446F3F9-58BD-406E-A165-C0A7DCBA9CC8}"/>
    <cellStyle name="Calculation 2 4 2 4 2 3" xfId="4865" xr:uid="{BAE73E61-C6A0-4A0A-A1D9-FA115C921D82}"/>
    <cellStyle name="Calculation 2 4 2 4 2 3 10" xfId="23264" xr:uid="{A11442AD-AE22-4E86-81E2-0DCCAC1F8792}"/>
    <cellStyle name="Calculation 2 4 2 4 2 3 2" xfId="9813" xr:uid="{4E0D5B02-C695-49A8-8312-9537A9C26129}"/>
    <cellStyle name="Calculation 2 4 2 4 2 3 3" xfId="11648" xr:uid="{3386DCC5-6924-4038-95DC-3D285D1D8D83}"/>
    <cellStyle name="Calculation 2 4 2 4 2 3 4" xfId="13455" xr:uid="{D17AEC09-E51F-43C0-AA13-290CE3E20364}"/>
    <cellStyle name="Calculation 2 4 2 4 2 3 5" xfId="15216" xr:uid="{FA55B36B-3196-4444-A164-0E394D88BDD7}"/>
    <cellStyle name="Calculation 2 4 2 4 2 3 6" xfId="16926" xr:uid="{1FFF36C7-C6AC-4EB7-A29E-56087CAAC801}"/>
    <cellStyle name="Calculation 2 4 2 4 2 3 7" xfId="18590" xr:uid="{8170E432-D30F-442A-A675-40AB1457826E}"/>
    <cellStyle name="Calculation 2 4 2 4 2 3 8" xfId="20186" xr:uid="{963935F0-8F44-40DF-94D8-8A5A89185988}"/>
    <cellStyle name="Calculation 2 4 2 4 2 3 9" xfId="21738" xr:uid="{CEA4E786-7CD4-4F7C-BFBA-761D128CD8DA}"/>
    <cellStyle name="Calculation 2 4 2 4 2 4" xfId="6394" xr:uid="{384CF83E-C957-4822-8212-9C1D009F9946}"/>
    <cellStyle name="Calculation 2 4 2 4 2 5" xfId="7561" xr:uid="{7FC6E1BE-40C4-48CA-BC0D-529C7E741B1C}"/>
    <cellStyle name="Calculation 2 4 2 4 2 6" xfId="8160" xr:uid="{7C68AE30-CF41-4715-AE8C-46FC82D267AE}"/>
    <cellStyle name="Calculation 2 4 2 4 2 7" xfId="6070" xr:uid="{4FDD1BC4-A9E0-4BC3-8933-F4B92295EE5F}"/>
    <cellStyle name="Calculation 2 4 2 4 2 8" xfId="9378" xr:uid="{6C3FBF20-1A05-45FE-9A11-8D54359F6E69}"/>
    <cellStyle name="Calculation 2 4 2 4 2 9" xfId="11215" xr:uid="{C3DA03A2-8AA8-40C1-8B67-DF1166395571}"/>
    <cellStyle name="Calculation 2 4 2 4 3" xfId="3944" xr:uid="{84347444-7419-4D73-8233-F9473626BB61}"/>
    <cellStyle name="Calculation 2 4 2 4 3 10" xfId="20961" xr:uid="{C6FFFAE0-CED2-48A0-8C38-2AB74EBF2718}"/>
    <cellStyle name="Calculation 2 4 2 4 3 11" xfId="22487" xr:uid="{37B1D2EB-C3FA-4636-9237-405BE7A55955}"/>
    <cellStyle name="Calculation 2 4 2 4 3 2" xfId="4535" xr:uid="{EFABDF73-F3A5-45C0-A9E6-E7FEFBFE4F8C}"/>
    <cellStyle name="Calculation 2 4 2 4 3 2 10" xfId="22935" xr:uid="{1A680950-4718-4B17-BF0A-71DAC24274AD}"/>
    <cellStyle name="Calculation 2 4 2 4 3 2 2" xfId="9484" xr:uid="{97FC9587-61C9-4ED9-9D18-D81D246290C8}"/>
    <cellStyle name="Calculation 2 4 2 4 3 2 3" xfId="11319" xr:uid="{1991EDE3-0B7F-4935-A931-AB645EB3379F}"/>
    <cellStyle name="Calculation 2 4 2 4 3 2 4" xfId="13126" xr:uid="{A81FF93A-11E3-4A0C-9BC5-1EA9AEE065F8}"/>
    <cellStyle name="Calculation 2 4 2 4 3 2 5" xfId="14887" xr:uid="{D35388BE-CE19-44D0-9234-A6913C2D63EE}"/>
    <cellStyle name="Calculation 2 4 2 4 3 2 6" xfId="16597" xr:uid="{AF777629-F9C5-44C7-AD22-5BC0D301FAB4}"/>
    <cellStyle name="Calculation 2 4 2 4 3 2 7" xfId="18261" xr:uid="{705C232B-2231-420F-81AD-6439982E24E8}"/>
    <cellStyle name="Calculation 2 4 2 4 3 2 8" xfId="19857" xr:uid="{8F864A26-97BA-4A7D-9125-EB1E520531B0}"/>
    <cellStyle name="Calculation 2 4 2 4 3 2 9" xfId="21409" xr:uid="{9741BC85-2896-4A8E-9973-D2E5E41B9BE9}"/>
    <cellStyle name="Calculation 2 4 2 4 3 3" xfId="8935" xr:uid="{40AFE518-11AF-419A-A93B-695FFEDAE98D}"/>
    <cellStyle name="Calculation 2 4 2 4 3 4" xfId="10792" xr:uid="{A9A9B8FD-558E-41E4-9C89-3B73DCBBB16F}"/>
    <cellStyle name="Calculation 2 4 2 4 3 5" xfId="12603" xr:uid="{9D13EE3F-0BA2-4AA4-B2BC-8D49A2267CCF}"/>
    <cellStyle name="Calculation 2 4 2 4 3 6" xfId="14374" xr:uid="{3505F1F9-2C1B-4295-BD8F-93B391BA5247}"/>
    <cellStyle name="Calculation 2 4 2 4 3 7" xfId="16103" xr:uid="{8A8F5FC3-D997-4AEB-81C6-EC7501EA82CA}"/>
    <cellStyle name="Calculation 2 4 2 4 3 8" xfId="17781" xr:uid="{63EC500E-3DB9-41B6-9790-6DF6294A3DB5}"/>
    <cellStyle name="Calculation 2 4 2 4 3 9" xfId="19388" xr:uid="{5E873756-C28D-4B1A-AAD2-DAB7354BA432}"/>
    <cellStyle name="Calculation 2 4 2 4 4" xfId="5112" xr:uid="{056A52BB-882E-4DCF-9337-B9764BFD2B45}"/>
    <cellStyle name="Calculation 2 4 2 4 4 10" xfId="23510" xr:uid="{93C99F4F-ED2F-42DA-BC3E-C36686A98E1A}"/>
    <cellStyle name="Calculation 2 4 2 4 4 2" xfId="10060" xr:uid="{E585C8F7-7F8F-4B56-B7D2-8CE5FF59BDC0}"/>
    <cellStyle name="Calculation 2 4 2 4 4 3" xfId="11894" xr:uid="{EAE6CA8A-2501-4513-A278-C6326E035AD4}"/>
    <cellStyle name="Calculation 2 4 2 4 4 4" xfId="13701" xr:uid="{90D529E4-FAD9-4372-879D-B510B4616351}"/>
    <cellStyle name="Calculation 2 4 2 4 4 5" xfId="15462" xr:uid="{1C3FA992-0F88-4085-8072-A715BB959A6F}"/>
    <cellStyle name="Calculation 2 4 2 4 4 6" xfId="17172" xr:uid="{C058B97F-721F-42CC-ABD7-A030A24E3280}"/>
    <cellStyle name="Calculation 2 4 2 4 4 7" xfId="18836" xr:uid="{AC587BCE-E41F-49F6-9A07-A5E85524E1B3}"/>
    <cellStyle name="Calculation 2 4 2 4 4 8" xfId="20432" xr:uid="{D2F53B2E-04FB-4632-9846-377D73673CC1}"/>
    <cellStyle name="Calculation 2 4 2 4 4 9" xfId="21984" xr:uid="{84E6394A-55BD-40D1-8B6D-C9BA61341F19}"/>
    <cellStyle name="Calculation 2 4 2 4 5" xfId="6393" xr:uid="{C486CE20-2D5B-4763-8308-978E722820C4}"/>
    <cellStyle name="Calculation 2 4 2 4 6" xfId="8477" xr:uid="{ED3F2266-0AC4-41D9-ABC8-A0CFF290557C}"/>
    <cellStyle name="Calculation 2 4 2 4 7" xfId="5798" xr:uid="{D82A8178-0310-495F-B8B5-70C97C22DA30}"/>
    <cellStyle name="Calculation 2 4 2 4 8" xfId="7890" xr:uid="{29725FD3-78EC-407C-BD20-5E541888B0CB}"/>
    <cellStyle name="Calculation 2 4 2 4 9" xfId="8124" xr:uid="{B486527C-5621-47F9-A9AF-4276233CE990}"/>
    <cellStyle name="Calculation 2 4 2 5" xfId="3931" xr:uid="{7BA4267E-5E73-40E6-8201-3B599E400AA6}"/>
    <cellStyle name="Calculation 2 4 2 5 10" xfId="20948" xr:uid="{D8D7B851-ABB4-4A11-AF06-4B1D72016146}"/>
    <cellStyle name="Calculation 2 4 2 5 11" xfId="22474" xr:uid="{F99F0AAF-4872-4707-A2F5-FBF79C2DD778}"/>
    <cellStyle name="Calculation 2 4 2 5 2" xfId="5209" xr:uid="{F87D83E1-360E-4A52-BBA0-17F00EA7F6DD}"/>
    <cellStyle name="Calculation 2 4 2 5 2 10" xfId="23606" xr:uid="{77E24A3E-25C8-4738-A9BC-10BA64FE9935}"/>
    <cellStyle name="Calculation 2 4 2 5 2 2" xfId="10157" xr:uid="{B00BDF9B-4298-4653-83D8-9C751678A4A9}"/>
    <cellStyle name="Calculation 2 4 2 5 2 3" xfId="11991" xr:uid="{04D35A39-0FC0-4C51-9302-89E10D6BC4A6}"/>
    <cellStyle name="Calculation 2 4 2 5 2 4" xfId="13798" xr:uid="{3DF48BB8-0421-4B26-85B0-67C9B854BCE6}"/>
    <cellStyle name="Calculation 2 4 2 5 2 5" xfId="15558" xr:uid="{392232F7-41F6-4B8E-A808-3C2C26E436BD}"/>
    <cellStyle name="Calculation 2 4 2 5 2 6" xfId="17268" xr:uid="{E5143F7C-07F4-45F1-B54F-768A21000AD7}"/>
    <cellStyle name="Calculation 2 4 2 5 2 7" xfId="18932" xr:uid="{C3D74A9A-DB50-4092-8165-E0D37C938987}"/>
    <cellStyle name="Calculation 2 4 2 5 2 8" xfId="20528" xr:uid="{4877E607-389D-4BE2-834A-8A9A878B3EA1}"/>
    <cellStyle name="Calculation 2 4 2 5 2 9" xfId="22080" xr:uid="{F684079E-2284-4A22-B407-C57AE8FAE64D}"/>
    <cellStyle name="Calculation 2 4 2 5 3" xfId="8922" xr:uid="{5F3027D3-0643-4490-AADB-96CD296830EE}"/>
    <cellStyle name="Calculation 2 4 2 5 4" xfId="10779" xr:uid="{92540763-0CC8-4107-ACEC-A4E39B455275}"/>
    <cellStyle name="Calculation 2 4 2 5 5" xfId="12590" xr:uid="{8C66D4BC-A4CB-4653-8234-2F78F04B1864}"/>
    <cellStyle name="Calculation 2 4 2 5 6" xfId="14361" xr:uid="{F662C356-CC78-40D0-BB1A-92190479E6A5}"/>
    <cellStyle name="Calculation 2 4 2 5 7" xfId="16090" xr:uid="{7EE3C49B-560A-4946-AE3B-06BB18BE27A0}"/>
    <cellStyle name="Calculation 2 4 2 5 8" xfId="17768" xr:uid="{448FDD98-1E33-42A1-9907-15E1A8C618D2}"/>
    <cellStyle name="Calculation 2 4 2 5 9" xfId="19375" xr:uid="{6653996B-9936-45DF-958C-EB51CD33CACC}"/>
    <cellStyle name="Calculation 2 4 2 6" xfId="5117" xr:uid="{1174E18C-AE4D-482E-8618-6002060A8F1B}"/>
    <cellStyle name="Calculation 2 4 2 6 10" xfId="23515" xr:uid="{79787936-A0AE-4F6E-94C3-55B029CC16A0}"/>
    <cellStyle name="Calculation 2 4 2 6 2" xfId="10065" xr:uid="{DF4226ED-59DE-4DB2-8807-22B717947F72}"/>
    <cellStyle name="Calculation 2 4 2 6 3" xfId="11899" xr:uid="{B046ECF7-6B50-4100-9606-F1B0345F5934}"/>
    <cellStyle name="Calculation 2 4 2 6 4" xfId="13706" xr:uid="{D414FDB1-40E7-4FA7-A0B5-402AB160B212}"/>
    <cellStyle name="Calculation 2 4 2 6 5" xfId="15467" xr:uid="{E366D46E-B729-4D25-8A99-EEC0F9A05E30}"/>
    <cellStyle name="Calculation 2 4 2 6 6" xfId="17177" xr:uid="{DECE9DFD-BD50-4FDB-9816-24AE9EEFAD46}"/>
    <cellStyle name="Calculation 2 4 2 6 7" xfId="18841" xr:uid="{A69D103F-8CD1-4C3D-BE28-EB4C77B479BF}"/>
    <cellStyle name="Calculation 2 4 2 6 8" xfId="20437" xr:uid="{425EFA86-8B8D-4E9C-9A85-8F820FB37471}"/>
    <cellStyle name="Calculation 2 4 2 6 9" xfId="21989" xr:uid="{505006FD-D6D5-4D96-B0BE-5D80C39EAC5D}"/>
    <cellStyle name="Calculation 2 4 2 7" xfId="6380" xr:uid="{B4717EBA-B429-41F2-911F-24C05413F1A7}"/>
    <cellStyle name="Calculation 2 4 2 8" xfId="7569" xr:uid="{20B85886-F2E5-4672-94F1-9B707F83BD8B}"/>
    <cellStyle name="Calculation 2 4 2 9" xfId="6541" xr:uid="{CAE0B7D9-A67B-4149-A765-D7FE623281B9}"/>
    <cellStyle name="Calculation 2 4 3" xfId="953" xr:uid="{A363E1F0-F71E-4BDE-97F1-920C7B088E8F}"/>
    <cellStyle name="Calculation 2 4 3 10" xfId="8428" xr:uid="{541A69EE-853A-4DA2-9C0E-02F57A64D4C6}"/>
    <cellStyle name="Calculation 2 4 3 11" xfId="8044" xr:uid="{B68A39D4-1B6E-47F8-A43A-C164A5D321AA}"/>
    <cellStyle name="Calculation 2 4 3 12" xfId="6152" xr:uid="{71FC5F37-7D9F-49A6-8BE1-C6D5F1EDC0D8}"/>
    <cellStyle name="Calculation 2 4 3 13" xfId="10190" xr:uid="{28CA7FD5-C62D-447A-B5C4-31F2564C9205}"/>
    <cellStyle name="Calculation 2 4 3 14" xfId="8288" xr:uid="{CEB70686-E315-41B1-AA53-E5FCA1455449}"/>
    <cellStyle name="Calculation 2 4 3 15" xfId="5970" xr:uid="{A52518F8-5D9A-4400-A5D9-8E8D1565C335}"/>
    <cellStyle name="Calculation 2 4 3 2" xfId="954" xr:uid="{BE3345F8-A5F5-4186-A442-CFEE9172CC2A}"/>
    <cellStyle name="Calculation 2 4 3 2 10" xfId="8125" xr:uid="{28F23ED2-AEA4-4F08-9F54-3B1A98C26659}"/>
    <cellStyle name="Calculation 2 4 3 2 11" xfId="6097" xr:uid="{E9D3E013-5F50-4BDC-892E-AB95B9A4620D}"/>
    <cellStyle name="Calculation 2 4 3 2 12" xfId="6603" xr:uid="{4F733B06-10E5-4148-8D9D-64C08DA081A1}"/>
    <cellStyle name="Calculation 2 4 3 2 13" xfId="8664" xr:uid="{420C0142-5C13-4121-A8D9-A48EB270ECE0}"/>
    <cellStyle name="Calculation 2 4 3 2 14" xfId="17598" xr:uid="{D93ABD4C-6C5D-4516-A609-FB5AAD2C4BE4}"/>
    <cellStyle name="Calculation 2 4 3 2 2" xfId="955" xr:uid="{4CDAA2F8-550E-4EE1-B8B7-56ACDAD7E52C}"/>
    <cellStyle name="Calculation 2 4 3 2 2 10" xfId="7505" xr:uid="{58DD6351-4C9D-48F9-AC6B-D632E9BB6FFE}"/>
    <cellStyle name="Calculation 2 4 3 2 2 11" xfId="9379" xr:uid="{B6A2EEA7-3A40-44AD-8958-DC5465DC4F33}"/>
    <cellStyle name="Calculation 2 4 3 2 2 12" xfId="8631" xr:uid="{D0298E59-C232-445C-996E-F979990B8CC0}"/>
    <cellStyle name="Calculation 2 4 3 2 2 13" xfId="9371" xr:uid="{A965E6D2-2F6F-41B4-AAE5-FCFAB63FFDAF}"/>
    <cellStyle name="Calculation 2 4 3 2 2 2" xfId="956" xr:uid="{FCDC53B6-E3F6-423A-AC89-F9BD18FBD011}"/>
    <cellStyle name="Calculation 2 4 3 2 2 2 10" xfId="6999" xr:uid="{02698EB6-FF1B-4C5C-9979-C0762B2C8A0C}"/>
    <cellStyle name="Calculation 2 4 3 2 2 2 11" xfId="10885" xr:uid="{469AA3D2-EE85-4D68-ABA5-B872F48B3CB9}"/>
    <cellStyle name="Calculation 2 4 3 2 2 2 12" xfId="8016" xr:uid="{E33D25A7-813B-4C08-A6EE-CF9A40FD930B}"/>
    <cellStyle name="Calculation 2 4 3 2 2 2 2" xfId="3949" xr:uid="{A1FD7A7D-B875-4270-9775-F57B9BB9BA8D}"/>
    <cellStyle name="Calculation 2 4 3 2 2 2 2 10" xfId="20966" xr:uid="{9E263C2C-474E-4879-87AC-E7124BFCCFD0}"/>
    <cellStyle name="Calculation 2 4 3 2 2 2 2 11" xfId="22492" xr:uid="{BC22DF7C-C7FD-4CED-B7DD-D924EF045CC8}"/>
    <cellStyle name="Calculation 2 4 3 2 2 2 2 2" xfId="5205" xr:uid="{02C53206-E540-4834-BB43-E35F428BE0FE}"/>
    <cellStyle name="Calculation 2 4 3 2 2 2 2 2 10" xfId="23602" xr:uid="{6F12F296-EF89-475D-BD57-2224A53809AD}"/>
    <cellStyle name="Calculation 2 4 3 2 2 2 2 2 2" xfId="10153" xr:uid="{E5563454-B14B-421B-BA3C-7D66AF32BFE3}"/>
    <cellStyle name="Calculation 2 4 3 2 2 2 2 2 3" xfId="11987" xr:uid="{A5B2CE42-7917-4074-941B-D15B130719C0}"/>
    <cellStyle name="Calculation 2 4 3 2 2 2 2 2 4" xfId="13794" xr:uid="{5FA8700F-0E49-41FD-ABC5-E9094E2CD085}"/>
    <cellStyle name="Calculation 2 4 3 2 2 2 2 2 5" xfId="15554" xr:uid="{2096D677-20E1-41DB-9187-F6C45F5CE96C}"/>
    <cellStyle name="Calculation 2 4 3 2 2 2 2 2 6" xfId="17264" xr:uid="{0C1033FA-60DF-49B7-BF92-CE6517D54E27}"/>
    <cellStyle name="Calculation 2 4 3 2 2 2 2 2 7" xfId="18928" xr:uid="{128CCC45-F5BF-4D18-B5B5-510B7F290FA8}"/>
    <cellStyle name="Calculation 2 4 3 2 2 2 2 2 8" xfId="20524" xr:uid="{017F51F6-FCD7-4B24-AC6F-3AC7FF7AD296}"/>
    <cellStyle name="Calculation 2 4 3 2 2 2 2 2 9" xfId="22076" xr:uid="{6A6C63CF-3AFC-4185-8A4B-05B20C161A7C}"/>
    <cellStyle name="Calculation 2 4 3 2 2 2 2 3" xfId="8940" xr:uid="{B668F64F-9D79-4B80-A3DE-FC2B40515640}"/>
    <cellStyle name="Calculation 2 4 3 2 2 2 2 4" xfId="10797" xr:uid="{44E33619-4D46-4223-A681-CFEE52330556}"/>
    <cellStyle name="Calculation 2 4 3 2 2 2 2 5" xfId="12608" xr:uid="{DCAF11B0-AEE0-40DF-A42E-F2B7E4FB5E0A}"/>
    <cellStyle name="Calculation 2 4 3 2 2 2 2 6" xfId="14379" xr:uid="{1403D18A-CA81-4600-9122-D84861F5C07C}"/>
    <cellStyle name="Calculation 2 4 3 2 2 2 2 7" xfId="16108" xr:uid="{AD7FB583-DCC7-4363-8472-126BF0C69BD6}"/>
    <cellStyle name="Calculation 2 4 3 2 2 2 2 8" xfId="17786" xr:uid="{BB9D0BA5-7D57-462E-94FC-1BAC522FDDD7}"/>
    <cellStyle name="Calculation 2 4 3 2 2 2 2 9" xfId="19393" xr:uid="{61D8A3B0-C926-49FC-9AB5-86324EA62E55}"/>
    <cellStyle name="Calculation 2 4 3 2 2 2 3" xfId="4862" xr:uid="{2CDC4591-7A6D-4E1F-BC7D-090A49968654}"/>
    <cellStyle name="Calculation 2 4 3 2 2 2 3 10" xfId="23261" xr:uid="{2C7D0563-1EE7-49DB-AE57-B46AA5E4E078}"/>
    <cellStyle name="Calculation 2 4 3 2 2 2 3 2" xfId="9810" xr:uid="{1483E2C6-734B-4B1A-B72A-8C73B2EDB353}"/>
    <cellStyle name="Calculation 2 4 3 2 2 2 3 3" xfId="11645" xr:uid="{B19C4D7A-7FEA-485C-BD9F-D4F11505AD1E}"/>
    <cellStyle name="Calculation 2 4 3 2 2 2 3 4" xfId="13452" xr:uid="{C9B446D6-E102-4EA1-BCEA-1CFAAB282ECB}"/>
    <cellStyle name="Calculation 2 4 3 2 2 2 3 5" xfId="15213" xr:uid="{62E729A1-B709-4899-8904-3718FEB467B1}"/>
    <cellStyle name="Calculation 2 4 3 2 2 2 3 6" xfId="16923" xr:uid="{B8766DEE-CBBE-4559-B780-CD3E202C06B7}"/>
    <cellStyle name="Calculation 2 4 3 2 2 2 3 7" xfId="18587" xr:uid="{7227262B-926D-429E-91F9-42F41064CFCD}"/>
    <cellStyle name="Calculation 2 4 3 2 2 2 3 8" xfId="20183" xr:uid="{D005EE41-A4A3-4947-9EA5-5754B1587E1D}"/>
    <cellStyle name="Calculation 2 4 3 2 2 2 3 9" xfId="21735" xr:uid="{BFE71123-A99F-4520-BFDD-B2B90D97D96B}"/>
    <cellStyle name="Calculation 2 4 3 2 2 2 4" xfId="6398" xr:uid="{8ADF52D9-40E2-437B-9183-32AC2AAF15C3}"/>
    <cellStyle name="Calculation 2 4 3 2 2 2 5" xfId="7559" xr:uid="{263FED01-062F-414B-8C85-9E22791E3A16}"/>
    <cellStyle name="Calculation 2 4 3 2 2 2 6" xfId="8161" xr:uid="{35E7E0E2-660D-4221-B118-E2B14C86B6F3}"/>
    <cellStyle name="Calculation 2 4 3 2 2 2 7" xfId="6069" xr:uid="{52DE1966-24CF-4CB4-AEE8-1E28C0D566F2}"/>
    <cellStyle name="Calculation 2 4 3 2 2 2 8" xfId="10382" xr:uid="{779EAC33-B052-4117-8E0C-D5269BCBCF60}"/>
    <cellStyle name="Calculation 2 4 3 2 2 2 9" xfId="12202" xr:uid="{F3DFBFF3-8DB6-4B03-8BE0-1C936BAC3B98}"/>
    <cellStyle name="Calculation 2 4 3 2 2 3" xfId="3948" xr:uid="{AA436292-8BB8-470F-8EA6-90BDE5875E41}"/>
    <cellStyle name="Calculation 2 4 3 2 2 3 10" xfId="20965" xr:uid="{1411287C-5DAB-4DA3-A63C-BD8D12083AC0}"/>
    <cellStyle name="Calculation 2 4 3 2 2 3 11" xfId="22491" xr:uid="{F30AFDD5-F18A-415E-B38C-2F0BF4ADE2EF}"/>
    <cellStyle name="Calculation 2 4 3 2 2 3 2" xfId="5179" xr:uid="{3F882812-D324-4637-B393-8B513F13CBE7}"/>
    <cellStyle name="Calculation 2 4 3 2 2 3 2 10" xfId="23577" xr:uid="{EE35E5D4-15F5-4EC8-82F3-2A88A5FAEBF2}"/>
    <cellStyle name="Calculation 2 4 3 2 2 3 2 2" xfId="10127" xr:uid="{A842339B-E4FC-4EA6-9008-5A4E4DCE6A63}"/>
    <cellStyle name="Calculation 2 4 3 2 2 3 2 3" xfId="11961" xr:uid="{3B56C064-316F-4D1C-95A3-79E93F8D7186}"/>
    <cellStyle name="Calculation 2 4 3 2 2 3 2 4" xfId="13768" xr:uid="{BD80F0C6-2225-40A1-9CC8-A7B8DAC812B1}"/>
    <cellStyle name="Calculation 2 4 3 2 2 3 2 5" xfId="15529" xr:uid="{E665DB69-6373-4293-BC12-90DB516521AB}"/>
    <cellStyle name="Calculation 2 4 3 2 2 3 2 6" xfId="17239" xr:uid="{8C31F0F5-AEF3-4B4C-8609-712F345ECCEE}"/>
    <cellStyle name="Calculation 2 4 3 2 2 3 2 7" xfId="18903" xr:uid="{C72BD038-1A0A-46A2-897E-9F01587659BC}"/>
    <cellStyle name="Calculation 2 4 3 2 2 3 2 8" xfId="20499" xr:uid="{4E2B89EE-1209-4193-8597-C93BBB01E8A2}"/>
    <cellStyle name="Calculation 2 4 3 2 2 3 2 9" xfId="22051" xr:uid="{2652FF84-B8EE-4E08-A602-BDF3429EB351}"/>
    <cellStyle name="Calculation 2 4 3 2 2 3 3" xfId="8939" xr:uid="{C90E682E-DAF9-4FD4-9B68-E31359AB12EB}"/>
    <cellStyle name="Calculation 2 4 3 2 2 3 4" xfId="10796" xr:uid="{C237CAE4-FFE7-41B5-9175-E7BB904307CB}"/>
    <cellStyle name="Calculation 2 4 3 2 2 3 5" xfId="12607" xr:uid="{1B2D041E-44F4-4568-A906-FF9B8A5D2D3C}"/>
    <cellStyle name="Calculation 2 4 3 2 2 3 6" xfId="14378" xr:uid="{72D29D6B-E605-481B-809B-AC307B431501}"/>
    <cellStyle name="Calculation 2 4 3 2 2 3 7" xfId="16107" xr:uid="{DADAECA8-410A-451C-900B-2799A668E241}"/>
    <cellStyle name="Calculation 2 4 3 2 2 3 8" xfId="17785" xr:uid="{05AF7FC4-E4FC-4306-B712-1808F63AE23D}"/>
    <cellStyle name="Calculation 2 4 3 2 2 3 9" xfId="19392" xr:uid="{88F7DDD7-82B0-4271-A372-D2DFA9BF372C}"/>
    <cellStyle name="Calculation 2 4 3 2 2 4" xfId="5110" xr:uid="{610BB9A3-0C3A-4D87-B4BE-F3F63050D6CB}"/>
    <cellStyle name="Calculation 2 4 3 2 2 4 10" xfId="23508" xr:uid="{DF821322-893F-4C7F-8C01-C039D50EE53B}"/>
    <cellStyle name="Calculation 2 4 3 2 2 4 2" xfId="10058" xr:uid="{F644F10C-7B69-43BC-A9E9-13994CB0D746}"/>
    <cellStyle name="Calculation 2 4 3 2 2 4 3" xfId="11892" xr:uid="{E0C3291F-FF3B-473A-9941-423A6E22ECFE}"/>
    <cellStyle name="Calculation 2 4 3 2 2 4 4" xfId="13699" xr:uid="{3DF1CDA7-55C5-42A1-8C83-25121D826687}"/>
    <cellStyle name="Calculation 2 4 3 2 2 4 5" xfId="15460" xr:uid="{CCA3C9D0-E45C-498E-9DA5-18CA911FDFC2}"/>
    <cellStyle name="Calculation 2 4 3 2 2 4 6" xfId="17170" xr:uid="{3DFC7A43-8015-4851-A0ED-EE8AAB167045}"/>
    <cellStyle name="Calculation 2 4 3 2 2 4 7" xfId="18834" xr:uid="{78C3A9D4-7ED9-4E41-9926-E8F1223C8FE5}"/>
    <cellStyle name="Calculation 2 4 3 2 2 4 8" xfId="20430" xr:uid="{8868C7B0-ACA4-481D-9B7A-F3066642F95D}"/>
    <cellStyle name="Calculation 2 4 3 2 2 4 9" xfId="21982" xr:uid="{A395DCCA-A751-4D69-985F-A819F45F4D03}"/>
    <cellStyle name="Calculation 2 4 3 2 2 5" xfId="6397" xr:uid="{08A7DE10-FABB-4DCB-BE64-FC602FDC8E59}"/>
    <cellStyle name="Calculation 2 4 3 2 2 6" xfId="8476" xr:uid="{7FE9B74A-334E-42A2-9042-87BE567699D4}"/>
    <cellStyle name="Calculation 2 4 3 2 2 7" xfId="5799" xr:uid="{082BFC52-BC6F-484A-923B-0933E8945374}"/>
    <cellStyle name="Calculation 2 4 3 2 2 8" xfId="7889" xr:uid="{04C361CE-F256-4423-9C9B-1F5D09BB1AF7}"/>
    <cellStyle name="Calculation 2 4 3 2 2 9" xfId="6487" xr:uid="{929AC2B6-73D1-4850-872F-3870F78AA750}"/>
    <cellStyle name="Calculation 2 4 3 2 3" xfId="957" xr:uid="{BD38A48B-C271-48B0-BCCD-4235F39E11C7}"/>
    <cellStyle name="Calculation 2 4 3 2 3 10" xfId="5834" xr:uid="{93E80BDF-C82E-4E44-9A24-C487C7F9C8C2}"/>
    <cellStyle name="Calculation 2 4 3 2 3 11" xfId="10279" xr:uid="{CCBE04FA-29A1-4227-B680-7CEFE84FA6C9}"/>
    <cellStyle name="Calculation 2 4 3 2 3 12" xfId="6177" xr:uid="{5B9207E1-FA4F-48C5-9A6E-D7B7F76676FE}"/>
    <cellStyle name="Calculation 2 4 3 2 3 2" xfId="3950" xr:uid="{DBA9898B-444C-40EE-BC0E-FA162D0E1803}"/>
    <cellStyle name="Calculation 2 4 3 2 3 2 10" xfId="20967" xr:uid="{A547DD1A-5572-4780-A4CF-E84EFA5CF206}"/>
    <cellStyle name="Calculation 2 4 3 2 3 2 11" xfId="22493" xr:uid="{707808FB-0A3C-4840-9052-84B82B9BEB49}"/>
    <cellStyle name="Calculation 2 4 3 2 3 2 2" xfId="5174" xr:uid="{0869679B-94E2-4C94-96B9-4F7AFA24D6BE}"/>
    <cellStyle name="Calculation 2 4 3 2 3 2 2 10" xfId="23572" xr:uid="{9F9C8D0F-CC2F-4463-854B-19422F723DBB}"/>
    <cellStyle name="Calculation 2 4 3 2 3 2 2 2" xfId="10122" xr:uid="{3F7E5873-1CE4-4C10-BF19-60D41FBD9B5A}"/>
    <cellStyle name="Calculation 2 4 3 2 3 2 2 3" xfId="11956" xr:uid="{36146B1C-4A56-4F67-93F9-D8192DCC81A7}"/>
    <cellStyle name="Calculation 2 4 3 2 3 2 2 4" xfId="13763" xr:uid="{AC223418-FE87-4072-9600-F3B75D609D55}"/>
    <cellStyle name="Calculation 2 4 3 2 3 2 2 5" xfId="15524" xr:uid="{FA30F4AC-D1A6-45DF-858B-60E351897596}"/>
    <cellStyle name="Calculation 2 4 3 2 3 2 2 6" xfId="17234" xr:uid="{F2FD3572-8406-45AF-9251-A26C8E99547B}"/>
    <cellStyle name="Calculation 2 4 3 2 3 2 2 7" xfId="18898" xr:uid="{CA619673-AF06-4F85-A6D5-4C9465452031}"/>
    <cellStyle name="Calculation 2 4 3 2 3 2 2 8" xfId="20494" xr:uid="{9D770D3A-D4E2-4C26-9C5B-218E18A0794C}"/>
    <cellStyle name="Calculation 2 4 3 2 3 2 2 9" xfId="22046" xr:uid="{6EE0A4CF-451B-4251-BE40-29F52AAB1A51}"/>
    <cellStyle name="Calculation 2 4 3 2 3 2 3" xfId="8941" xr:uid="{7C39F3EB-0E09-4AA8-854B-65BA2CF699D2}"/>
    <cellStyle name="Calculation 2 4 3 2 3 2 4" xfId="10798" xr:uid="{33577799-E184-4DAD-928F-C0BB1AFF4913}"/>
    <cellStyle name="Calculation 2 4 3 2 3 2 5" xfId="12609" xr:uid="{D94D4182-4255-4A03-9427-B3C27268A4DE}"/>
    <cellStyle name="Calculation 2 4 3 2 3 2 6" xfId="14380" xr:uid="{E0A5E882-21DD-4482-8E57-DE7DF2FE40A9}"/>
    <cellStyle name="Calculation 2 4 3 2 3 2 7" xfId="16109" xr:uid="{129E259C-31BE-4838-88D0-EE3C7C48BE9F}"/>
    <cellStyle name="Calculation 2 4 3 2 3 2 8" xfId="17787" xr:uid="{A48BF8EC-BB54-410C-B729-1EE56E3B1B98}"/>
    <cellStyle name="Calculation 2 4 3 2 3 2 9" xfId="19394" xr:uid="{36CBA17C-76FC-4241-B359-846C9C191486}"/>
    <cellStyle name="Calculation 2 4 3 2 3 3" xfId="5109" xr:uid="{908C70A1-DFB5-4F1D-8F9C-BBE25897F89D}"/>
    <cellStyle name="Calculation 2 4 3 2 3 3 10" xfId="23507" xr:uid="{75BCE73D-AD5A-4B2E-BFD3-56762D8D6F9A}"/>
    <cellStyle name="Calculation 2 4 3 2 3 3 2" xfId="10057" xr:uid="{64168A12-C5EF-4139-9952-464CB14C8C50}"/>
    <cellStyle name="Calculation 2 4 3 2 3 3 3" xfId="11891" xr:uid="{07568843-D835-4943-BFCD-F0F98935D869}"/>
    <cellStyle name="Calculation 2 4 3 2 3 3 4" xfId="13698" xr:uid="{05884E0D-005D-4F67-B8A5-7B0532248898}"/>
    <cellStyle name="Calculation 2 4 3 2 3 3 5" xfId="15459" xr:uid="{F5CB9FC0-6B47-4635-B888-9A8583BF9529}"/>
    <cellStyle name="Calculation 2 4 3 2 3 3 6" xfId="17169" xr:uid="{EDEAD22F-2B7B-419E-B9C7-771819CAE9E1}"/>
    <cellStyle name="Calculation 2 4 3 2 3 3 7" xfId="18833" xr:uid="{3D73EDDA-2748-4A20-8EC4-3F9663F4C4C0}"/>
    <cellStyle name="Calculation 2 4 3 2 3 3 8" xfId="20429" xr:uid="{A6573F59-14F6-4DE4-BBAC-9F3EB7B65BE9}"/>
    <cellStyle name="Calculation 2 4 3 2 3 3 9" xfId="21981" xr:uid="{1488F2A0-18C2-45FC-9214-FC946A034F2E}"/>
    <cellStyle name="Calculation 2 4 3 2 3 4" xfId="6399" xr:uid="{AF9ED5ED-2B59-4A4B-B259-ED11D9BEC16A}"/>
    <cellStyle name="Calculation 2 4 3 2 3 5" xfId="7558" xr:uid="{5A7B769D-0E35-4563-9C04-3F3253A548D4}"/>
    <cellStyle name="Calculation 2 4 3 2 3 6" xfId="6549" xr:uid="{A92F9771-8147-4B1B-9DF9-4C420A129814}"/>
    <cellStyle name="Calculation 2 4 3 2 3 7" xfId="7471" xr:uid="{A02CBD27-DE90-44E5-8E9D-5EE8B95C48C2}"/>
    <cellStyle name="Calculation 2 4 3 2 3 8" xfId="6837" xr:uid="{5FECC129-56B5-411A-96B7-ED99A87BEB92}"/>
    <cellStyle name="Calculation 2 4 3 2 3 9" xfId="8331" xr:uid="{86403E25-2CFD-49FE-BCFB-3A1B08CF8BE1}"/>
    <cellStyle name="Calculation 2 4 3 2 4" xfId="3947" xr:uid="{F6A85A9F-1F97-4F00-B032-F670808ABEB3}"/>
    <cellStyle name="Calculation 2 4 3 2 4 10" xfId="20964" xr:uid="{15D78FFD-C15D-4F88-9DCD-3F2A4C56BCB1}"/>
    <cellStyle name="Calculation 2 4 3 2 4 11" xfId="22490" xr:uid="{78019CCC-E927-4664-8B3F-6C3691AFF520}"/>
    <cellStyle name="Calculation 2 4 3 2 4 2" xfId="5210" xr:uid="{1244BF37-2324-4B62-9E12-7B7B50E232F7}"/>
    <cellStyle name="Calculation 2 4 3 2 4 2 10" xfId="23607" xr:uid="{04A82D33-C971-4B0A-8E01-0A91EA9BAA3A}"/>
    <cellStyle name="Calculation 2 4 3 2 4 2 2" xfId="10158" xr:uid="{97DEACA0-1661-4474-B240-6D834F7D391E}"/>
    <cellStyle name="Calculation 2 4 3 2 4 2 3" xfId="11992" xr:uid="{3A4A06F4-5E5B-4F55-B131-A24C40306044}"/>
    <cellStyle name="Calculation 2 4 3 2 4 2 4" xfId="13799" xr:uid="{FF9FA08C-AEAB-46DD-9F87-AB200B19D7F1}"/>
    <cellStyle name="Calculation 2 4 3 2 4 2 5" xfId="15559" xr:uid="{1A13BE7B-40A2-4D7B-AD8A-5924B02467A8}"/>
    <cellStyle name="Calculation 2 4 3 2 4 2 6" xfId="17269" xr:uid="{0AB35360-3C7F-4770-8CFC-EA553DDF8ED1}"/>
    <cellStyle name="Calculation 2 4 3 2 4 2 7" xfId="18933" xr:uid="{7969CD2B-8737-4D76-ABAC-2349DAC98926}"/>
    <cellStyle name="Calculation 2 4 3 2 4 2 8" xfId="20529" xr:uid="{B295DE64-D12C-4C33-8568-5AB43771F04C}"/>
    <cellStyle name="Calculation 2 4 3 2 4 2 9" xfId="22081" xr:uid="{97818BFE-F50A-49DF-B9C1-AC3B9B43729B}"/>
    <cellStyle name="Calculation 2 4 3 2 4 3" xfId="8938" xr:uid="{9A7A6DFF-BB2F-4F22-B5C5-D9E103524B33}"/>
    <cellStyle name="Calculation 2 4 3 2 4 4" xfId="10795" xr:uid="{46AAD999-BB0F-48B9-9670-03BBEAA4DA74}"/>
    <cellStyle name="Calculation 2 4 3 2 4 5" xfId="12606" xr:uid="{9034194A-7BCA-4280-92D3-687B687C882C}"/>
    <cellStyle name="Calculation 2 4 3 2 4 6" xfId="14377" xr:uid="{4C6A4E92-97EC-49C9-8D3D-9193CB31D06B}"/>
    <cellStyle name="Calculation 2 4 3 2 4 7" xfId="16106" xr:uid="{449BD4B3-BBFC-4D89-987F-340E50641F89}"/>
    <cellStyle name="Calculation 2 4 3 2 4 8" xfId="17784" xr:uid="{E736A830-2A9B-4901-98F6-DC0A7EAC3CE2}"/>
    <cellStyle name="Calculation 2 4 3 2 4 9" xfId="19391" xr:uid="{1651F9AB-B2AE-45F6-8D4C-613B11C272A6}"/>
    <cellStyle name="Calculation 2 4 3 2 5" xfId="4863" xr:uid="{5B5C42EB-34AC-4B29-A0CE-EABBAEAA7565}"/>
    <cellStyle name="Calculation 2 4 3 2 5 10" xfId="23262" xr:uid="{3FA6A986-6678-4DC2-9D40-CC33CA9440CC}"/>
    <cellStyle name="Calculation 2 4 3 2 5 2" xfId="9811" xr:uid="{B3A12930-246A-4C7C-8905-BD91076381BF}"/>
    <cellStyle name="Calculation 2 4 3 2 5 3" xfId="11646" xr:uid="{A574A628-2B3F-4DB7-8B00-C15E3B6158CC}"/>
    <cellStyle name="Calculation 2 4 3 2 5 4" xfId="13453" xr:uid="{4DD2AEDD-BD36-4A14-9D77-4A0DD14FB12D}"/>
    <cellStyle name="Calculation 2 4 3 2 5 5" xfId="15214" xr:uid="{1C1E6A29-8337-4ADA-BB9F-3986FEA2E68F}"/>
    <cellStyle name="Calculation 2 4 3 2 5 6" xfId="16924" xr:uid="{E12BF887-58EE-44AF-9746-DE687700F3F1}"/>
    <cellStyle name="Calculation 2 4 3 2 5 7" xfId="18588" xr:uid="{0A45BAE3-C08C-40EA-AEE6-2475676E7BAD}"/>
    <cellStyle name="Calculation 2 4 3 2 5 8" xfId="20184" xr:uid="{18A50D89-C88B-431F-8339-1651B78DBE4D}"/>
    <cellStyle name="Calculation 2 4 3 2 5 9" xfId="21736" xr:uid="{2FC92D2B-18F8-4EE3-9A90-5CEEABC890DD}"/>
    <cellStyle name="Calculation 2 4 3 2 6" xfId="6396" xr:uid="{ACC6DB84-EE40-4DB3-A8CF-8E72A62F667F}"/>
    <cellStyle name="Calculation 2 4 3 2 7" xfId="8475" xr:uid="{4C63949E-6099-4699-B7DC-911ECE34728F}"/>
    <cellStyle name="Calculation 2 4 3 2 8" xfId="5800" xr:uid="{B8C6FC64-5237-4650-93DC-06E34063A809}"/>
    <cellStyle name="Calculation 2 4 3 2 9" xfId="7888" xr:uid="{BCFBB836-4D6E-439D-B1E1-E0B2D0875224}"/>
    <cellStyle name="Calculation 2 4 3 3" xfId="958" xr:uid="{8DFEA99E-ACB6-497F-B870-209DFC5EB1E8}"/>
    <cellStyle name="Calculation 2 4 3 3 10" xfId="12055" xr:uid="{8BBDAB8D-F390-46DA-AAB4-C193441DAD7B}"/>
    <cellStyle name="Calculation 2 4 3 3 11" xfId="7000" xr:uid="{A881C33F-4838-42E5-84A7-AE06C6EE84F9}"/>
    <cellStyle name="Calculation 2 4 3 3 12" xfId="8146" xr:uid="{4935FCA1-BB77-45E4-A9FB-C9D7095E081F}"/>
    <cellStyle name="Calculation 2 4 3 3 13" xfId="15665" xr:uid="{7A2AFAA7-45D0-4E99-82CC-76D962E5E5D5}"/>
    <cellStyle name="Calculation 2 4 3 3 2" xfId="959" xr:uid="{12AF50BC-D255-46AF-BE91-CE7F79AC5FB3}"/>
    <cellStyle name="Calculation 2 4 3 3 2 10" xfId="6604" xr:uid="{9A2E928A-06C1-4427-BA56-CDA90691B110}"/>
    <cellStyle name="Calculation 2 4 3 3 2 11" xfId="7169" xr:uid="{FF2EEB9D-70BF-4C57-92C3-FF23A06B5CC3}"/>
    <cellStyle name="Calculation 2 4 3 3 2 12" xfId="15918" xr:uid="{30BBC477-7740-498E-80E3-8C5F618A3FEF}"/>
    <cellStyle name="Calculation 2 4 3 3 2 2" xfId="3952" xr:uid="{B9C0FF58-ECB9-4DD4-ACC5-6F038BE19BE4}"/>
    <cellStyle name="Calculation 2 4 3 3 2 2 10" xfId="20969" xr:uid="{E185094F-2464-4599-9C78-00AC3605C0FA}"/>
    <cellStyle name="Calculation 2 4 3 3 2 2 11" xfId="22495" xr:uid="{276A4239-7AD0-4ABE-A3A4-02E666487153}"/>
    <cellStyle name="Calculation 2 4 3 3 2 2 2" xfId="4536" xr:uid="{2A5F92FB-2A95-4E93-A882-5E0587E79EF7}"/>
    <cellStyle name="Calculation 2 4 3 3 2 2 2 10" xfId="22936" xr:uid="{D2AD662F-CC8E-421D-9C79-D631A37667FE}"/>
    <cellStyle name="Calculation 2 4 3 3 2 2 2 2" xfId="9485" xr:uid="{C1AD4614-2D76-4FF0-8C5A-FBE4DE9B6C16}"/>
    <cellStyle name="Calculation 2 4 3 3 2 2 2 3" xfId="11320" xr:uid="{B4C98118-855A-4524-950C-5E155B862EEB}"/>
    <cellStyle name="Calculation 2 4 3 3 2 2 2 4" xfId="13127" xr:uid="{F6F64696-4548-498B-BF0A-C313EB58E546}"/>
    <cellStyle name="Calculation 2 4 3 3 2 2 2 5" xfId="14888" xr:uid="{20524F13-C952-4BD8-9A91-9B49B79BB2E7}"/>
    <cellStyle name="Calculation 2 4 3 3 2 2 2 6" xfId="16598" xr:uid="{A1938BEA-B22D-4EC5-8E5E-AEE04711E3AA}"/>
    <cellStyle name="Calculation 2 4 3 3 2 2 2 7" xfId="18262" xr:uid="{E2723D6C-5AA1-4F68-AD8E-8A007F8D8499}"/>
    <cellStyle name="Calculation 2 4 3 3 2 2 2 8" xfId="19858" xr:uid="{A99337C6-DFBD-4835-971D-990B98CAA0CC}"/>
    <cellStyle name="Calculation 2 4 3 3 2 2 2 9" xfId="21410" xr:uid="{7E8E9900-9E91-42EC-BCD1-58BAE61B2779}"/>
    <cellStyle name="Calculation 2 4 3 3 2 2 3" xfId="8943" xr:uid="{E46AAD33-96EB-45C4-A25A-65AFBB7E44C1}"/>
    <cellStyle name="Calculation 2 4 3 3 2 2 4" xfId="10800" xr:uid="{E2F2B36D-5633-4884-AD48-8B1A4EF57F3B}"/>
    <cellStyle name="Calculation 2 4 3 3 2 2 5" xfId="12611" xr:uid="{378590D1-7A99-4E93-9270-275EED694959}"/>
    <cellStyle name="Calculation 2 4 3 3 2 2 6" xfId="14382" xr:uid="{C66B206C-CFBE-46C2-8649-3D1CA75C585E}"/>
    <cellStyle name="Calculation 2 4 3 3 2 2 7" xfId="16111" xr:uid="{BBB0EBB4-69F0-4C00-939B-2A85F9628DF4}"/>
    <cellStyle name="Calculation 2 4 3 3 2 2 8" xfId="17789" xr:uid="{ED8F406D-906D-4DD5-B433-18123A2AF455}"/>
    <cellStyle name="Calculation 2 4 3 3 2 2 9" xfId="19396" xr:uid="{3FBC55FD-6FEB-470F-8FCF-D916B5F4DF91}"/>
    <cellStyle name="Calculation 2 4 3 3 2 3" xfId="4860" xr:uid="{650744C0-8993-4847-A578-81D83E01F81F}"/>
    <cellStyle name="Calculation 2 4 3 3 2 3 10" xfId="23259" xr:uid="{7F199AED-8030-4121-BCB1-B74F721F548E}"/>
    <cellStyle name="Calculation 2 4 3 3 2 3 2" xfId="9808" xr:uid="{DFC1130E-2214-4B4A-90A5-FA766A80789B}"/>
    <cellStyle name="Calculation 2 4 3 3 2 3 3" xfId="11643" xr:uid="{BF666192-59B3-4435-8E57-083781E50E89}"/>
    <cellStyle name="Calculation 2 4 3 3 2 3 4" xfId="13450" xr:uid="{8855369D-A603-409C-976B-204EBF35C951}"/>
    <cellStyle name="Calculation 2 4 3 3 2 3 5" xfId="15211" xr:uid="{03B07ED7-C7EA-4CC9-AC83-D546A32DEE3A}"/>
    <cellStyle name="Calculation 2 4 3 3 2 3 6" xfId="16921" xr:uid="{D8DC7BA3-D059-4679-8010-537E0A66A1D7}"/>
    <cellStyle name="Calculation 2 4 3 3 2 3 7" xfId="18585" xr:uid="{DF1E1825-845C-4E1A-8920-39F83B5D580C}"/>
    <cellStyle name="Calculation 2 4 3 3 2 3 8" xfId="20181" xr:uid="{14A7FCDF-ADCF-422B-AE0B-EDBFC5C1A5FD}"/>
    <cellStyle name="Calculation 2 4 3 3 2 3 9" xfId="21733" xr:uid="{3BE9668E-B737-467F-BE35-401CAA247824}"/>
    <cellStyle name="Calculation 2 4 3 3 2 4" xfId="6401" xr:uid="{430BFD39-9618-49EB-9DF3-BF1DC4BB5303}"/>
    <cellStyle name="Calculation 2 4 3 3 2 5" xfId="7556" xr:uid="{E299CE08-C91B-4347-A23C-079D0E60D103}"/>
    <cellStyle name="Calculation 2 4 3 3 2 6" xfId="6550" xr:uid="{0BAF1DE3-484A-45F1-87D4-AD56728C2E54}"/>
    <cellStyle name="Calculation 2 4 3 3 2 7" xfId="8427" xr:uid="{1810A6FC-6BA4-4F3F-9548-448C970293C9}"/>
    <cellStyle name="Calculation 2 4 3 3 2 8" xfId="5844" xr:uid="{2B2869EE-AADA-4F57-97D0-704F907B5B35}"/>
    <cellStyle name="Calculation 2 4 3 3 2 9" xfId="7848" xr:uid="{39E73F0C-55ED-41E4-AAB2-170FB412272D}"/>
    <cellStyle name="Calculation 2 4 3 3 3" xfId="3951" xr:uid="{72BE33BB-A99B-4BD9-B237-1FE99303E285}"/>
    <cellStyle name="Calculation 2 4 3 3 3 10" xfId="20968" xr:uid="{FFAFA679-5DB1-429D-81E3-BDF1EDA48600}"/>
    <cellStyle name="Calculation 2 4 3 3 3 11" xfId="22494" xr:uid="{CC960E25-52DF-46E0-8847-EB2D9AB763C1}"/>
    <cellStyle name="Calculation 2 4 3 3 3 2" xfId="5004" xr:uid="{638B6F64-F94C-4047-9599-50A67B530277}"/>
    <cellStyle name="Calculation 2 4 3 3 3 2 10" xfId="23402" xr:uid="{D7DA6D9B-38C6-4F10-BFC9-89613F9993C1}"/>
    <cellStyle name="Calculation 2 4 3 3 3 2 2" xfId="9952" xr:uid="{36E3F4B5-9D31-497F-B18F-0A64DD493C8F}"/>
    <cellStyle name="Calculation 2 4 3 3 3 2 3" xfId="11786" xr:uid="{447561A8-D7B6-4DAA-8865-FAC77AD7D5A8}"/>
    <cellStyle name="Calculation 2 4 3 3 3 2 4" xfId="13593" xr:uid="{37B92CEC-F4EE-46DE-862C-CF6E473D3BF6}"/>
    <cellStyle name="Calculation 2 4 3 3 3 2 5" xfId="15354" xr:uid="{73208ED9-3181-4F09-992D-999979B00483}"/>
    <cellStyle name="Calculation 2 4 3 3 3 2 6" xfId="17064" xr:uid="{4E49D3BE-D678-429D-B23F-6D5C67239C14}"/>
    <cellStyle name="Calculation 2 4 3 3 3 2 7" xfId="18728" xr:uid="{6A49AC8E-7159-4A9C-BE9B-052144FBE6BB}"/>
    <cellStyle name="Calculation 2 4 3 3 3 2 8" xfId="20324" xr:uid="{5B09F3C6-7914-49E9-B6D8-4E99622BD62A}"/>
    <cellStyle name="Calculation 2 4 3 3 3 2 9" xfId="21876" xr:uid="{D8ACFC38-65DA-4CF0-8063-09DB06796B5F}"/>
    <cellStyle name="Calculation 2 4 3 3 3 3" xfId="8942" xr:uid="{E19D0D65-CB3F-47A6-87C9-9AC900F04B62}"/>
    <cellStyle name="Calculation 2 4 3 3 3 4" xfId="10799" xr:uid="{2B16687A-AEC2-4193-A223-61869A816657}"/>
    <cellStyle name="Calculation 2 4 3 3 3 5" xfId="12610" xr:uid="{D7F7C615-2A93-4D1F-A782-A8A19AFF8B85}"/>
    <cellStyle name="Calculation 2 4 3 3 3 6" xfId="14381" xr:uid="{06EC5E4A-0628-4C42-A167-4C5B593D2D78}"/>
    <cellStyle name="Calculation 2 4 3 3 3 7" xfId="16110" xr:uid="{F42C04A4-4484-47CC-9B2B-B50BBDDA8E97}"/>
    <cellStyle name="Calculation 2 4 3 3 3 8" xfId="17788" xr:uid="{080BBD50-6587-4886-9438-7B34A11D22FF}"/>
    <cellStyle name="Calculation 2 4 3 3 3 9" xfId="19395" xr:uid="{DE81C02E-F8A4-4972-87F3-703F8B12992B}"/>
    <cellStyle name="Calculation 2 4 3 3 4" xfId="4861" xr:uid="{20F86E56-01C9-44FB-8BE5-C4788F6E8894}"/>
    <cellStyle name="Calculation 2 4 3 3 4 10" xfId="23260" xr:uid="{3F945E34-513A-4FFC-AD6E-6473EE510A1D}"/>
    <cellStyle name="Calculation 2 4 3 3 4 2" xfId="9809" xr:uid="{63C1FA3B-E640-41E6-B88C-2B75EB6920B1}"/>
    <cellStyle name="Calculation 2 4 3 3 4 3" xfId="11644" xr:uid="{5CB9A7FA-977D-4274-A383-88EAA374D639}"/>
    <cellStyle name="Calculation 2 4 3 3 4 4" xfId="13451" xr:uid="{CCBE95DA-70F1-46B0-BA16-7B276F976741}"/>
    <cellStyle name="Calculation 2 4 3 3 4 5" xfId="15212" xr:uid="{48610418-E5F5-4D65-B735-359CAA69BA55}"/>
    <cellStyle name="Calculation 2 4 3 3 4 6" xfId="16922" xr:uid="{F2EB8029-0BF1-435A-85F4-87E01EC513D6}"/>
    <cellStyle name="Calculation 2 4 3 3 4 7" xfId="18586" xr:uid="{B342868E-355D-4E83-9AFB-ACD2DA667D94}"/>
    <cellStyle name="Calculation 2 4 3 3 4 8" xfId="20182" xr:uid="{A469F04E-BC18-4DF1-9DEC-835C9F2234E1}"/>
    <cellStyle name="Calculation 2 4 3 3 4 9" xfId="21734" xr:uid="{2DF9FF2B-69B4-4F0A-BF2C-1609BC02BB9D}"/>
    <cellStyle name="Calculation 2 4 3 3 5" xfId="6400" xr:uid="{ACDD76EA-A924-4D60-B381-4BAD68E5E8D3}"/>
    <cellStyle name="Calculation 2 4 3 3 6" xfId="7557" xr:uid="{4D25AE85-3766-4E22-9E50-EC353B61A6CC}"/>
    <cellStyle name="Calculation 2 4 3 3 7" xfId="8162" xr:uid="{203C2EC9-951A-45EE-8770-FBD2640E2F62}"/>
    <cellStyle name="Calculation 2 4 3 3 8" xfId="6068" xr:uid="{35EEAF4D-F588-4696-8BC9-4AD902F07B91}"/>
    <cellStyle name="Calculation 2 4 3 3 9" xfId="10222" xr:uid="{D5356DBB-2112-482C-98FE-349F16CD752E}"/>
    <cellStyle name="Calculation 2 4 3 4" xfId="960" xr:uid="{AA16B65E-4C28-435E-9E59-054DECC4BBF1}"/>
    <cellStyle name="Calculation 2 4 3 4 10" xfId="10223" xr:uid="{9516C7D6-E277-4A76-BCC0-41B19FBC9037}"/>
    <cellStyle name="Calculation 2 4 3 4 11" xfId="5761" xr:uid="{92DC5E9E-DE2F-4743-9509-FE7FD8C2C49D}"/>
    <cellStyle name="Calculation 2 4 3 4 12" xfId="5843" xr:uid="{7EDC4900-FF28-4376-BAC0-054D5D941EAE}"/>
    <cellStyle name="Calculation 2 4 3 4 2" xfId="3953" xr:uid="{82ED281B-5E3C-4C4D-86FD-75C8406CCAC9}"/>
    <cellStyle name="Calculation 2 4 3 4 2 10" xfId="20970" xr:uid="{53071B8A-647E-4D8E-AA83-B0DF073AABF4}"/>
    <cellStyle name="Calculation 2 4 3 4 2 11" xfId="22496" xr:uid="{F076ADA6-15E2-4F95-82E2-A6D24FEA7C64}"/>
    <cellStyle name="Calculation 2 4 3 4 2 2" xfId="5313" xr:uid="{7D274578-7F38-4F33-A1D2-84D9E976AF69}"/>
    <cellStyle name="Calculation 2 4 3 4 2 2 10" xfId="23652" xr:uid="{EB8667D9-A63A-4275-86F1-E40477C625F9}"/>
    <cellStyle name="Calculation 2 4 3 4 2 2 2" xfId="10238" xr:uid="{8A36271F-F083-4DBC-87B4-AB2F09D376B8}"/>
    <cellStyle name="Calculation 2 4 3 4 2 2 3" xfId="12070" xr:uid="{B66F2B0D-14E0-4ED6-A0B1-434A295E29BD}"/>
    <cellStyle name="Calculation 2 4 3 4 2 2 4" xfId="13875" xr:uid="{D113CD73-D78C-4806-93AC-5CC8920EF199}"/>
    <cellStyle name="Calculation 2 4 3 4 2 2 5" xfId="15627" xr:uid="{6744CE3B-3A23-4D0F-A3C8-CEE81E70FB32}"/>
    <cellStyle name="Calculation 2 4 3 4 2 2 6" xfId="17330" xr:uid="{8A9C4E6C-1B66-4055-B4ED-B8F2CEBCBD53}"/>
    <cellStyle name="Calculation 2 4 3 4 2 2 7" xfId="18992" xr:uid="{C3968AAA-34EE-4C25-9A33-22AB48D56942}"/>
    <cellStyle name="Calculation 2 4 3 4 2 2 8" xfId="20580" xr:uid="{08D84511-271E-4044-A153-D254DDEEE73A}"/>
    <cellStyle name="Calculation 2 4 3 4 2 2 9" xfId="22127" xr:uid="{23F6268E-1696-43A3-ADDE-34EBD1695A69}"/>
    <cellStyle name="Calculation 2 4 3 4 2 3" xfId="8944" xr:uid="{EFE52A35-FFEF-4586-B1FE-58A05C512E08}"/>
    <cellStyle name="Calculation 2 4 3 4 2 4" xfId="10801" xr:uid="{C2DE8934-D280-4106-BFCC-B034B9C2D00B}"/>
    <cellStyle name="Calculation 2 4 3 4 2 5" xfId="12612" xr:uid="{C2B94419-A2BC-4CC0-A66B-716B5CF25C9B}"/>
    <cellStyle name="Calculation 2 4 3 4 2 6" xfId="14383" xr:uid="{0B424317-5DB2-4D1E-9EC3-4F13009128F8}"/>
    <cellStyle name="Calculation 2 4 3 4 2 7" xfId="16112" xr:uid="{3C46A53A-538C-47CC-A0C6-3B26EF263D57}"/>
    <cellStyle name="Calculation 2 4 3 4 2 8" xfId="17790" xr:uid="{D42E6C49-9F5D-4BD1-8BEE-0AE5CB636DF3}"/>
    <cellStyle name="Calculation 2 4 3 4 2 9" xfId="19397" xr:uid="{307DD346-9BD4-47FB-8E27-1CCAA115FE31}"/>
    <cellStyle name="Calculation 2 4 3 4 3" xfId="5107" xr:uid="{0FA4D6B4-E94B-4362-968D-29008A5A6D6F}"/>
    <cellStyle name="Calculation 2 4 3 4 3 10" xfId="23505" xr:uid="{25E60280-8C73-4793-9B3F-79BC0838A8F9}"/>
    <cellStyle name="Calculation 2 4 3 4 3 2" xfId="10055" xr:uid="{0C2BB11F-FC05-4223-91E0-F701071D30D2}"/>
    <cellStyle name="Calculation 2 4 3 4 3 3" xfId="11889" xr:uid="{A01A0ECE-AF9F-47CC-9E37-95545BF65E3B}"/>
    <cellStyle name="Calculation 2 4 3 4 3 4" xfId="13696" xr:uid="{2584040A-923F-47CC-8108-87FD334A3C4F}"/>
    <cellStyle name="Calculation 2 4 3 4 3 5" xfId="15457" xr:uid="{8BBABCCA-2574-4F1F-AE88-329857EC41C7}"/>
    <cellStyle name="Calculation 2 4 3 4 3 6" xfId="17167" xr:uid="{7982F2A3-5578-44AF-84C7-488BC14B4020}"/>
    <cellStyle name="Calculation 2 4 3 4 3 7" xfId="18831" xr:uid="{76D525B8-7A77-4184-8EB5-0F3C00A27EF0}"/>
    <cellStyle name="Calculation 2 4 3 4 3 8" xfId="20427" xr:uid="{374D844B-57F3-49F1-80BA-B647AFAAE299}"/>
    <cellStyle name="Calculation 2 4 3 4 3 9" xfId="21979" xr:uid="{E5430120-724E-45B6-A76E-612B273FA61F}"/>
    <cellStyle name="Calculation 2 4 3 4 4" xfId="6402" xr:uid="{4B2FA274-12B2-4653-8E8F-271F400AB412}"/>
    <cellStyle name="Calculation 2 4 3 4 5" xfId="8474" xr:uid="{34EA814F-3FAC-435E-9CE8-57205C215584}"/>
    <cellStyle name="Calculation 2 4 3 4 6" xfId="5801" xr:uid="{BC3C7D2E-47EB-4A1D-9B37-F0BB44F8AF22}"/>
    <cellStyle name="Calculation 2 4 3 4 7" xfId="7887" xr:uid="{231C6CE4-F863-4FA1-9A7B-8ECD776C67E7}"/>
    <cellStyle name="Calculation 2 4 3 4 8" xfId="6488" xr:uid="{D4EB73C7-929A-4806-85FF-790570B06EBF}"/>
    <cellStyle name="Calculation 2 4 3 4 9" xfId="7504" xr:uid="{4D9B6EB1-FD88-4BBB-99F2-F6DF2518145B}"/>
    <cellStyle name="Calculation 2 4 3 5" xfId="3946" xr:uid="{427B76A0-225E-417F-A54B-FA82B342C565}"/>
    <cellStyle name="Calculation 2 4 3 5 10" xfId="20963" xr:uid="{75123D2B-760B-4FBF-874F-C1D49133A3AA}"/>
    <cellStyle name="Calculation 2 4 3 5 11" xfId="22489" xr:uid="{3098B68B-45FB-4BBA-A45B-E045E3DD5159}"/>
    <cellStyle name="Calculation 2 4 3 5 2" xfId="5184" xr:uid="{5FAAC61D-1723-461F-921B-42C2AAFF608F}"/>
    <cellStyle name="Calculation 2 4 3 5 2 10" xfId="23582" xr:uid="{82A21787-5FC4-4E7E-A606-6D5F1C2BE898}"/>
    <cellStyle name="Calculation 2 4 3 5 2 2" xfId="10132" xr:uid="{2DE1DB13-7726-4119-96F7-12B0CD039DA0}"/>
    <cellStyle name="Calculation 2 4 3 5 2 3" xfId="11966" xr:uid="{9E810E92-37A6-42EE-8FA8-E7DF7CC8724D}"/>
    <cellStyle name="Calculation 2 4 3 5 2 4" xfId="13773" xr:uid="{31277EEF-F521-4C9E-9954-B6433B9808B7}"/>
    <cellStyle name="Calculation 2 4 3 5 2 5" xfId="15534" xr:uid="{9A6871F9-A1AF-4F21-AADB-C083511095FE}"/>
    <cellStyle name="Calculation 2 4 3 5 2 6" xfId="17244" xr:uid="{52A0DC9B-CE55-488F-8C15-8EE56E764C4A}"/>
    <cellStyle name="Calculation 2 4 3 5 2 7" xfId="18908" xr:uid="{D92C568E-F428-4713-9B15-686EF3F535D4}"/>
    <cellStyle name="Calculation 2 4 3 5 2 8" xfId="20504" xr:uid="{EA204D09-044B-4EB3-B3AC-1500682EDEC8}"/>
    <cellStyle name="Calculation 2 4 3 5 2 9" xfId="22056" xr:uid="{E14038DB-1588-428C-8DAE-B44F8C5F6F51}"/>
    <cellStyle name="Calculation 2 4 3 5 3" xfId="8937" xr:uid="{40525EEA-89F7-475F-B0AF-A1B77E73B8FD}"/>
    <cellStyle name="Calculation 2 4 3 5 4" xfId="10794" xr:uid="{9E06757B-8C41-4A56-8B6A-FA4B989D155B}"/>
    <cellStyle name="Calculation 2 4 3 5 5" xfId="12605" xr:uid="{55E0725D-DF29-4E14-A2A8-416C2259B777}"/>
    <cellStyle name="Calculation 2 4 3 5 6" xfId="14376" xr:uid="{730788E5-7BF1-441F-9ADC-61D0DECBDC3E}"/>
    <cellStyle name="Calculation 2 4 3 5 7" xfId="16105" xr:uid="{2EEFB543-D4CC-484E-95EC-F3915A0BB243}"/>
    <cellStyle name="Calculation 2 4 3 5 8" xfId="17783" xr:uid="{14875467-70D4-47E0-9272-2B937294B8FB}"/>
    <cellStyle name="Calculation 2 4 3 5 9" xfId="19390" xr:uid="{34B512F7-90B8-4E66-B78C-78CB3ABB2214}"/>
    <cellStyle name="Calculation 2 4 3 6" xfId="4864" xr:uid="{34920180-F8B3-4CF7-8A2C-63AE0DE23AC5}"/>
    <cellStyle name="Calculation 2 4 3 6 10" xfId="23263" xr:uid="{C47DBA12-8A27-428F-AE09-80CE404D0767}"/>
    <cellStyle name="Calculation 2 4 3 6 2" xfId="9812" xr:uid="{F128D6A1-BC6F-4496-A552-449B6D50092D}"/>
    <cellStyle name="Calculation 2 4 3 6 3" xfId="11647" xr:uid="{6613979E-83EF-4A23-925F-482F6B31EB5A}"/>
    <cellStyle name="Calculation 2 4 3 6 4" xfId="13454" xr:uid="{73E694FD-A5D0-431B-8460-6980A7CBB765}"/>
    <cellStyle name="Calculation 2 4 3 6 5" xfId="15215" xr:uid="{F03C7200-E4B5-42E3-9660-A7B892EED557}"/>
    <cellStyle name="Calculation 2 4 3 6 6" xfId="16925" xr:uid="{5AA40C7F-8B14-49A2-8A4D-B3E281F61DCE}"/>
    <cellStyle name="Calculation 2 4 3 6 7" xfId="18589" xr:uid="{14CA22B7-8F0D-4BB9-8238-BA5B623A7AB7}"/>
    <cellStyle name="Calculation 2 4 3 6 8" xfId="20185" xr:uid="{01219955-E4E6-43AB-9840-68B38D040DE6}"/>
    <cellStyle name="Calculation 2 4 3 6 9" xfId="21737" xr:uid="{47B195FD-782D-40CA-A3FD-AAB23216135D}"/>
    <cellStyle name="Calculation 2 4 3 7" xfId="6395" xr:uid="{4D659A89-53DF-46C9-8FCD-B249E6CA700A}"/>
    <cellStyle name="Calculation 2 4 3 8" xfId="7560" xr:uid="{927169FC-F0FD-420C-B88E-AB04CBC060E6}"/>
    <cellStyle name="Calculation 2 4 3 9" xfId="6548" xr:uid="{04C22E16-D1E6-47D2-BB14-4F19B82D1E4F}"/>
    <cellStyle name="Calculation 2 4 4" xfId="961" xr:uid="{9FD3349E-EFDE-4862-A22D-3B530F1F3B00}"/>
    <cellStyle name="Calculation 2 4 4 10" xfId="14" xr:uid="{DC663BB4-C6BA-4DD9-8398-2194FC340248}"/>
    <cellStyle name="Calculation 2 4 4 11" xfId="8613" xr:uid="{21269434-07AB-4611-A8CD-8D5B0F804D16}"/>
    <cellStyle name="Calculation 2 4 4 12" xfId="7001" xr:uid="{FEF51225-8886-42E2-BEEB-C91BA67CCB99}"/>
    <cellStyle name="Calculation 2 4 4 13" xfId="6155" xr:uid="{600EB1B6-F74E-4E9D-8605-2786332ACEF6}"/>
    <cellStyle name="Calculation 2 4 4 14" xfId="7651" xr:uid="{77136BE9-4006-4B83-9D2E-A4409B04038A}"/>
    <cellStyle name="Calculation 2 4 4 2" xfId="962" xr:uid="{FAB08E2B-79CD-4AEC-B6DF-261709E2BC74}"/>
    <cellStyle name="Calculation 2 4 4 2 10" xfId="6096" xr:uid="{2FD6F71A-67B0-4CD5-A2DB-08B1E10211E4}"/>
    <cellStyle name="Calculation 2 4 4 2 11" xfId="5835" xr:uid="{BE88EA83-A770-4527-8628-28DF6A5448DE}"/>
    <cellStyle name="Calculation 2 4 4 2 12" xfId="15915" xr:uid="{5A3841C5-9DC6-432A-B31E-D9A24CBB0840}"/>
    <cellStyle name="Calculation 2 4 4 2 13" xfId="15923" xr:uid="{6B8829C2-F43D-4F5B-B54A-3AD8454E2842}"/>
    <cellStyle name="Calculation 2 4 4 2 2" xfId="963" xr:uid="{D1EC8C8F-B80E-4984-8C98-8E6FF6BA408A}"/>
    <cellStyle name="Calculation 2 4 4 2 2 10" xfId="6595" xr:uid="{9645FF5D-156A-465E-B1D0-DD2E283641BA}"/>
    <cellStyle name="Calculation 2 4 4 2 2 11" xfId="8287" xr:uid="{A304D099-20C2-4B86-8C4F-8C0802C1BA55}"/>
    <cellStyle name="Calculation 2 4 4 2 2 12" xfId="5724" xr:uid="{8CD86BE9-F3A6-46F4-B86B-4BC99BBB8A82}"/>
    <cellStyle name="Calculation 2 4 4 2 2 2" xfId="3956" xr:uid="{1B8E33AE-B56A-4A44-81AA-C7B11432B42D}"/>
    <cellStyle name="Calculation 2 4 4 2 2 2 10" xfId="20973" xr:uid="{FE770B5B-5325-4482-B70C-872E2541672D}"/>
    <cellStyle name="Calculation 2 4 4 2 2 2 11" xfId="22499" xr:uid="{7ADB21AE-FFE2-4062-8A7B-890D628754B0}"/>
    <cellStyle name="Calculation 2 4 4 2 2 2 2" xfId="5306" xr:uid="{8B8725B7-A95E-43A4-9C7F-0C97658D643A}"/>
    <cellStyle name="Calculation 2 4 4 2 2 2 2 10" xfId="23645" xr:uid="{9A0727FA-D90A-4333-81EA-582086A35FC5}"/>
    <cellStyle name="Calculation 2 4 4 2 2 2 2 2" xfId="10231" xr:uid="{4C02D036-883E-4988-B43C-82FE0BFFFDE2}"/>
    <cellStyle name="Calculation 2 4 4 2 2 2 2 3" xfId="12063" xr:uid="{A3FA15FA-791E-40C3-BEE7-242D42FAF9C9}"/>
    <cellStyle name="Calculation 2 4 4 2 2 2 2 4" xfId="13868" xr:uid="{FF386B00-C413-424B-84F6-0C2315548E12}"/>
    <cellStyle name="Calculation 2 4 4 2 2 2 2 5" xfId="15620" xr:uid="{60B43E79-0BAD-4BCE-8BFC-CD4F2AE15799}"/>
    <cellStyle name="Calculation 2 4 4 2 2 2 2 6" xfId="17323" xr:uid="{81C6FA96-B000-48DC-A890-992CA8B1925D}"/>
    <cellStyle name="Calculation 2 4 4 2 2 2 2 7" xfId="18985" xr:uid="{A45D34CD-9605-4993-8ECD-EFB7F3066E0C}"/>
    <cellStyle name="Calculation 2 4 4 2 2 2 2 8" xfId="20573" xr:uid="{1685D92B-A3D4-4C97-AAED-1E00DE69EE2B}"/>
    <cellStyle name="Calculation 2 4 4 2 2 2 2 9" xfId="22120" xr:uid="{CAA66918-F87C-407B-891F-85264B64ED0D}"/>
    <cellStyle name="Calculation 2 4 4 2 2 2 3" xfId="8947" xr:uid="{B1900B63-FF72-4AD4-A856-D58FDFEAFFA5}"/>
    <cellStyle name="Calculation 2 4 4 2 2 2 4" xfId="10804" xr:uid="{16FF4986-4322-414B-85BE-FAE4509C5EF8}"/>
    <cellStyle name="Calculation 2 4 4 2 2 2 5" xfId="12615" xr:uid="{1EAE17D4-958B-4645-B1FE-245F379EE773}"/>
    <cellStyle name="Calculation 2 4 4 2 2 2 6" xfId="14386" xr:uid="{14573DA9-4522-487C-B28D-E543E69A1053}"/>
    <cellStyle name="Calculation 2 4 4 2 2 2 7" xfId="16115" xr:uid="{6643F0F0-CFB6-42B1-85F9-5C6657C4DDEC}"/>
    <cellStyle name="Calculation 2 4 4 2 2 2 8" xfId="17793" xr:uid="{AB4FECB7-4EC2-4738-A102-7CB0F8AA0663}"/>
    <cellStyle name="Calculation 2 4 4 2 2 2 9" xfId="19400" xr:uid="{3FFC338E-B883-4596-B1EB-4D471D6E120C}"/>
    <cellStyle name="Calculation 2 4 4 2 2 3" xfId="4858" xr:uid="{642ADD66-B4D2-4B4F-BE56-76F0ACF717A9}"/>
    <cellStyle name="Calculation 2 4 4 2 2 3 10" xfId="23257" xr:uid="{789F37F5-9983-471D-811D-7BD5C59C6B5E}"/>
    <cellStyle name="Calculation 2 4 4 2 2 3 2" xfId="9806" xr:uid="{00B49DA8-E3FC-4A14-9C5D-3719FCC36212}"/>
    <cellStyle name="Calculation 2 4 4 2 2 3 3" xfId="11641" xr:uid="{4A00C2C6-B1BE-44E6-B17B-62832FB7EFD0}"/>
    <cellStyle name="Calculation 2 4 4 2 2 3 4" xfId="13448" xr:uid="{FAEB823A-D263-4B95-B676-93A9F830B217}"/>
    <cellStyle name="Calculation 2 4 4 2 2 3 5" xfId="15209" xr:uid="{56335CD4-913C-40BB-8121-C6047666526C}"/>
    <cellStyle name="Calculation 2 4 4 2 2 3 6" xfId="16919" xr:uid="{6B05F291-693A-449D-B433-5E04698D249B}"/>
    <cellStyle name="Calculation 2 4 4 2 2 3 7" xfId="18583" xr:uid="{3C45038E-E3E0-484F-A6E9-25D7993FAA65}"/>
    <cellStyle name="Calculation 2 4 4 2 2 3 8" xfId="20179" xr:uid="{A6AE4B6A-76B5-417A-8524-0B6AED1C4F8C}"/>
    <cellStyle name="Calculation 2 4 4 2 2 3 9" xfId="21731" xr:uid="{D9AB7AF5-3188-470A-AE88-FCE01BB64387}"/>
    <cellStyle name="Calculation 2 4 4 2 2 4" xfId="6405" xr:uid="{29E92E30-5361-4BBF-B572-2CFF41B531BF}"/>
    <cellStyle name="Calculation 2 4 4 2 2 5" xfId="7554" xr:uid="{93ACC7B8-D1F8-4109-8C9C-E19608C722BB}"/>
    <cellStyle name="Calculation 2 4 4 2 2 6" xfId="6552" xr:uid="{0275FDDE-961D-45C4-A55A-C177AE883627}"/>
    <cellStyle name="Calculation 2 4 4 2 2 7" xfId="7469" xr:uid="{255C2DCD-04B5-48FB-8267-971BD53C5FB0}"/>
    <cellStyle name="Calculation 2 4 4 2 2 8" xfId="6838" xr:uid="{CFB2F2FA-5EA8-4563-9FF7-0750F0125D75}"/>
    <cellStyle name="Calculation 2 4 4 2 2 9" xfId="8332" xr:uid="{FE2EAFC0-B1A2-4126-A0B4-E2DE1EC76B89}"/>
    <cellStyle name="Calculation 2 4 4 2 3" xfId="3955" xr:uid="{2B510BA2-D329-4447-82D3-2978E6976440}"/>
    <cellStyle name="Calculation 2 4 4 2 3 10" xfId="20972" xr:uid="{6D124F50-9114-48C8-9D4B-2BAA53A6DBA7}"/>
    <cellStyle name="Calculation 2 4 4 2 3 11" xfId="22498" xr:uid="{5A6B887D-3154-4529-9E50-E041BFFFD646}"/>
    <cellStyle name="Calculation 2 4 4 2 3 2" xfId="4475" xr:uid="{4CEE0698-960A-4F69-B8CF-446ACE10622C}"/>
    <cellStyle name="Calculation 2 4 4 2 3 2 10" xfId="22875" xr:uid="{F28AC09F-CE48-4C62-BB08-41B65BD4D8E5}"/>
    <cellStyle name="Calculation 2 4 4 2 3 2 2" xfId="9424" xr:uid="{1D40DBAC-0232-481C-86FA-90270D8F1BEF}"/>
    <cellStyle name="Calculation 2 4 4 2 3 2 3" xfId="11259" xr:uid="{83293EE1-F7AC-48C3-8F87-46D9B421E827}"/>
    <cellStyle name="Calculation 2 4 4 2 3 2 4" xfId="13066" xr:uid="{40EC002E-AA7C-4BCB-9415-21B0EA77D8C4}"/>
    <cellStyle name="Calculation 2 4 4 2 3 2 5" xfId="14827" xr:uid="{29DE08BF-1023-4306-9CDD-E0D5552C7D95}"/>
    <cellStyle name="Calculation 2 4 4 2 3 2 6" xfId="16537" xr:uid="{8DADDFD8-0A0C-4147-84DA-A477B01E1748}"/>
    <cellStyle name="Calculation 2 4 4 2 3 2 7" xfId="18201" xr:uid="{53E190F3-4B38-4458-961D-CF636278A23F}"/>
    <cellStyle name="Calculation 2 4 4 2 3 2 8" xfId="19797" xr:uid="{6EF97577-2122-4664-8A81-44F5ED78393F}"/>
    <cellStyle name="Calculation 2 4 4 2 3 2 9" xfId="21349" xr:uid="{72C398DC-50FC-4DDE-B571-EB618BB64447}"/>
    <cellStyle name="Calculation 2 4 4 2 3 3" xfId="8946" xr:uid="{5539A2C0-6368-45A2-980E-B128EE069A82}"/>
    <cellStyle name="Calculation 2 4 4 2 3 4" xfId="10803" xr:uid="{763DCE49-B355-4DC6-A337-EE4E0455EB9A}"/>
    <cellStyle name="Calculation 2 4 4 2 3 5" xfId="12614" xr:uid="{E5054745-665F-4E06-B310-02D67C32BA05}"/>
    <cellStyle name="Calculation 2 4 4 2 3 6" xfId="14385" xr:uid="{CAC1FC6A-390F-4367-B702-F4C1BE3F4EB6}"/>
    <cellStyle name="Calculation 2 4 4 2 3 7" xfId="16114" xr:uid="{20FEA704-1588-4BB2-B17F-A00EAA706560}"/>
    <cellStyle name="Calculation 2 4 4 2 3 8" xfId="17792" xr:uid="{B1B870D7-8636-4154-A112-791D6D149522}"/>
    <cellStyle name="Calculation 2 4 4 2 3 9" xfId="19399" xr:uid="{1DA2B691-FDE3-47F6-A384-7449823042B4}"/>
    <cellStyle name="Calculation 2 4 4 2 4" xfId="4859" xr:uid="{93D0DBA7-ADF2-4BD0-B1CE-13461C2A89E0}"/>
    <cellStyle name="Calculation 2 4 4 2 4 10" xfId="23258" xr:uid="{24BE5EE8-9F5D-4862-8A66-CECA7118860D}"/>
    <cellStyle name="Calculation 2 4 4 2 4 2" xfId="9807" xr:uid="{20E288D5-1B51-420F-8C9E-226FA0E0946C}"/>
    <cellStyle name="Calculation 2 4 4 2 4 3" xfId="11642" xr:uid="{3B2C448B-B864-4AF2-BA6A-BB9562EF8E8C}"/>
    <cellStyle name="Calculation 2 4 4 2 4 4" xfId="13449" xr:uid="{8361AB30-1658-418B-8F9B-AFC5B418C825}"/>
    <cellStyle name="Calculation 2 4 4 2 4 5" xfId="15210" xr:uid="{1D30FC61-0288-4E24-BD37-3DB8A1A45D89}"/>
    <cellStyle name="Calculation 2 4 4 2 4 6" xfId="16920" xr:uid="{5646EE87-C125-4541-9699-5124F68DFB42}"/>
    <cellStyle name="Calculation 2 4 4 2 4 7" xfId="18584" xr:uid="{B431AD5D-0991-406B-86D2-D9512FE92DA0}"/>
    <cellStyle name="Calculation 2 4 4 2 4 8" xfId="20180" xr:uid="{FD58ED0E-701D-42E7-A649-10C0734A474E}"/>
    <cellStyle name="Calculation 2 4 4 2 4 9" xfId="21732" xr:uid="{D2873A7D-A6B2-4E8F-8079-479707B932CF}"/>
    <cellStyle name="Calculation 2 4 4 2 5" xfId="6404" xr:uid="{8BC30097-83C6-4921-9201-66C06C2DB8FB}"/>
    <cellStyle name="Calculation 2 4 4 2 6" xfId="8473" xr:uid="{4F514822-0A70-43AC-AB78-241F2AE8D90F}"/>
    <cellStyle name="Calculation 2 4 4 2 7" xfId="5802" xr:uid="{0D2F78C0-35F9-448E-8E92-A84FED422AD0}"/>
    <cellStyle name="Calculation 2 4 4 2 8" xfId="7886" xr:uid="{57AE1B31-15A7-4366-8675-1D041E037E47}"/>
    <cellStyle name="Calculation 2 4 4 2 9" xfId="8126" xr:uid="{9D2B9945-6A2B-4B60-B783-84B9DE356CF9}"/>
    <cellStyle name="Calculation 2 4 4 3" xfId="964" xr:uid="{9F2F8314-2C62-49DE-9217-F5D3F6DE5537}"/>
    <cellStyle name="Calculation 2 4 4 3 10" xfId="5667" xr:uid="{8F67288F-3CDE-4C6E-912D-BA7DD90804C6}"/>
    <cellStyle name="Calculation 2 4 4 3 11" xfId="14214" xr:uid="{7D56A7DE-E09F-4039-8E01-40716BCB9D53}"/>
    <cellStyle name="Calculation 2 4 4 3 12" xfId="14464" xr:uid="{93567874-55F0-45DE-B68B-BD4FA4E72403}"/>
    <cellStyle name="Calculation 2 4 4 3 2" xfId="3957" xr:uid="{2C9B7E76-8308-4B21-BAE1-B5E71EC11F9B}"/>
    <cellStyle name="Calculation 2 4 4 3 2 10" xfId="20974" xr:uid="{B7532D51-B2F7-4FEB-97CF-1EBD72B6B373}"/>
    <cellStyle name="Calculation 2 4 4 3 2 11" xfId="22500" xr:uid="{E8597F26-8BA0-4193-8860-9E2492DEBF1E}"/>
    <cellStyle name="Calculation 2 4 4 3 2 2" xfId="5188" xr:uid="{6AAEC511-93E3-4972-B9B4-C53AA7D7BE66}"/>
    <cellStyle name="Calculation 2 4 4 3 2 2 10" xfId="23586" xr:uid="{B1803543-3A29-4716-9182-3A8EC75285A9}"/>
    <cellStyle name="Calculation 2 4 4 3 2 2 2" xfId="10136" xr:uid="{5454D57D-FB01-42E9-A2E6-3659B12B081B}"/>
    <cellStyle name="Calculation 2 4 4 3 2 2 3" xfId="11970" xr:uid="{960C25F4-05DA-43EB-9916-5DB7D9545BC9}"/>
    <cellStyle name="Calculation 2 4 4 3 2 2 4" xfId="13777" xr:uid="{923F71FC-379D-4187-BC2B-74B23C120F0D}"/>
    <cellStyle name="Calculation 2 4 4 3 2 2 5" xfId="15538" xr:uid="{4D0D5165-1E43-402B-A44D-4E708456514A}"/>
    <cellStyle name="Calculation 2 4 4 3 2 2 6" xfId="17248" xr:uid="{9FB43674-1719-447C-83A8-849CAEE9BF90}"/>
    <cellStyle name="Calculation 2 4 4 3 2 2 7" xfId="18912" xr:uid="{14E40FA3-C048-47FA-AD6D-7B44C0546EC8}"/>
    <cellStyle name="Calculation 2 4 4 3 2 2 8" xfId="20508" xr:uid="{DCC14215-ED35-48D8-A917-F660B4C9E0F0}"/>
    <cellStyle name="Calculation 2 4 4 3 2 2 9" xfId="22060" xr:uid="{66F1E4AA-3B85-4E36-98E8-42EF8DB9E12C}"/>
    <cellStyle name="Calculation 2 4 4 3 2 3" xfId="8948" xr:uid="{7081CF08-86F4-4553-B58C-FC07B6FF543E}"/>
    <cellStyle name="Calculation 2 4 4 3 2 4" xfId="10805" xr:uid="{4CC5FEC1-6C5F-42FA-924C-E6C157843087}"/>
    <cellStyle name="Calculation 2 4 4 3 2 5" xfId="12616" xr:uid="{62551623-2052-4479-BC34-56D02BCBDC63}"/>
    <cellStyle name="Calculation 2 4 4 3 2 6" xfId="14387" xr:uid="{6BF7B2F3-00CC-489D-8236-B7F4F2D04767}"/>
    <cellStyle name="Calculation 2 4 4 3 2 7" xfId="16116" xr:uid="{E8A27205-0EEC-41C7-8C3A-210DFA381C82}"/>
    <cellStyle name="Calculation 2 4 4 3 2 8" xfId="17794" xr:uid="{BB563A2D-6775-40AE-AAB2-E7438BB4BC40}"/>
    <cellStyle name="Calculation 2 4 4 3 2 9" xfId="19401" xr:uid="{ADCEA3F5-1CE0-4030-A877-8ECC09E5279D}"/>
    <cellStyle name="Calculation 2 4 4 3 3" xfId="4857" xr:uid="{5B01C9AE-A7DE-4319-91B6-9CE6C217C8B2}"/>
    <cellStyle name="Calculation 2 4 4 3 3 10" xfId="23256" xr:uid="{898E1754-4D53-4C85-89B9-ECEFC0E592B9}"/>
    <cellStyle name="Calculation 2 4 4 3 3 2" xfId="9805" xr:uid="{6ADB80AB-DE5B-42E8-95DB-8C0C7BFC055F}"/>
    <cellStyle name="Calculation 2 4 4 3 3 3" xfId="11640" xr:uid="{16FE5E66-DEC2-4D62-AD1E-B7727A25A99E}"/>
    <cellStyle name="Calculation 2 4 4 3 3 4" xfId="13447" xr:uid="{E0951F05-AEDF-4CCB-9F41-077B6BB52C44}"/>
    <cellStyle name="Calculation 2 4 4 3 3 5" xfId="15208" xr:uid="{5261E594-A688-41E2-BBCA-C29D3698A54F}"/>
    <cellStyle name="Calculation 2 4 4 3 3 6" xfId="16918" xr:uid="{B679498C-153B-40BC-BB55-7D3B27374B1D}"/>
    <cellStyle name="Calculation 2 4 4 3 3 7" xfId="18582" xr:uid="{1EB881D9-029E-45F6-94C5-4177A86A8A03}"/>
    <cellStyle name="Calculation 2 4 4 3 3 8" xfId="20178" xr:uid="{3B02692B-BC4F-40B4-B788-5A6D269BBE73}"/>
    <cellStyle name="Calculation 2 4 4 3 3 9" xfId="21730" xr:uid="{94F5EBB7-5F70-4F1F-9BBD-3C9DC9C23B1D}"/>
    <cellStyle name="Calculation 2 4 4 3 4" xfId="6406" xr:uid="{BB5FB7A9-421E-4563-AE86-A111410CA735}"/>
    <cellStyle name="Calculation 2 4 4 3 5" xfId="7553" xr:uid="{EDC0D1F6-CBBA-480E-A1D9-36DE2290BCA2}"/>
    <cellStyle name="Calculation 2 4 4 3 6" xfId="6553" xr:uid="{DC8E12FB-FFB9-4523-9DF4-4B847B87D9A3}"/>
    <cellStyle name="Calculation 2 4 4 3 7" xfId="8425" xr:uid="{51FB9B23-18AB-4E71-8143-B4F15B59C3C5}"/>
    <cellStyle name="Calculation 2 4 4 3 8" xfId="5846" xr:uid="{766860AD-1229-46A9-9FAC-A36680723097}"/>
    <cellStyle name="Calculation 2 4 4 3 9" xfId="7846" xr:uid="{2BA0A9AA-B6EA-4B12-9970-07261D204496}"/>
    <cellStyle name="Calculation 2 4 4 4" xfId="3954" xr:uid="{323B590E-3103-480E-9B68-DC227BB4C3DA}"/>
    <cellStyle name="Calculation 2 4 4 4 10" xfId="20971" xr:uid="{67B6ED8C-C9B1-4AA2-A884-88A4E4BFB2E8}"/>
    <cellStyle name="Calculation 2 4 4 4 11" xfId="22497" xr:uid="{83B04640-3CE3-484D-A677-2F57D6FE2806}"/>
    <cellStyle name="Calculation 2 4 4 4 2" xfId="5005" xr:uid="{9E74F80C-9EC5-47A5-8169-11499A270644}"/>
    <cellStyle name="Calculation 2 4 4 4 2 10" xfId="23403" xr:uid="{41005C1D-C091-4ECA-8A28-0107DCB7F3A7}"/>
    <cellStyle name="Calculation 2 4 4 4 2 2" xfId="9953" xr:uid="{DA65728B-FE85-4067-A36B-39E7314E2FC4}"/>
    <cellStyle name="Calculation 2 4 4 4 2 3" xfId="11787" xr:uid="{5CE9E638-8724-427D-82F3-5DCFF6B30B38}"/>
    <cellStyle name="Calculation 2 4 4 4 2 4" xfId="13594" xr:uid="{AAD834D1-C06C-4ED3-B1AE-B0C51CD444B0}"/>
    <cellStyle name="Calculation 2 4 4 4 2 5" xfId="15355" xr:uid="{5042F850-02A1-42FA-9AE9-5F270C4B52B4}"/>
    <cellStyle name="Calculation 2 4 4 4 2 6" xfId="17065" xr:uid="{B07AA8A9-C987-4F92-B32D-B59D41F232ED}"/>
    <cellStyle name="Calculation 2 4 4 4 2 7" xfId="18729" xr:uid="{4A7E18FB-6939-4A78-9495-E4ADA2D93481}"/>
    <cellStyle name="Calculation 2 4 4 4 2 8" xfId="20325" xr:uid="{9A5B0873-9FEA-43BA-9956-6FF519189DDF}"/>
    <cellStyle name="Calculation 2 4 4 4 2 9" xfId="21877" xr:uid="{A3477D18-7D35-49C0-88CA-6B69053572F8}"/>
    <cellStyle name="Calculation 2 4 4 4 3" xfId="8945" xr:uid="{6DF8DA87-30BB-416B-9BE7-9FD5421A9109}"/>
    <cellStyle name="Calculation 2 4 4 4 4" xfId="10802" xr:uid="{3D8495B7-5684-42DE-ACFE-BB6295D6A127}"/>
    <cellStyle name="Calculation 2 4 4 4 5" xfId="12613" xr:uid="{7EEAD580-1565-46F4-B5A4-0AA0A174D6EE}"/>
    <cellStyle name="Calculation 2 4 4 4 6" xfId="14384" xr:uid="{CDDAAC08-20F6-44F0-8F44-29D55519DF32}"/>
    <cellStyle name="Calculation 2 4 4 4 7" xfId="16113" xr:uid="{E3144946-5F04-4934-9F01-B3A277B2E602}"/>
    <cellStyle name="Calculation 2 4 4 4 8" xfId="17791" xr:uid="{3D13811F-133C-490F-A7BE-45ECA9D3185A}"/>
    <cellStyle name="Calculation 2 4 4 4 9" xfId="19398" xr:uid="{3E1D3B91-5CD9-4DF5-B732-4B6B24B6CBAD}"/>
    <cellStyle name="Calculation 2 4 4 5" xfId="5108" xr:uid="{2600498B-ACE9-45B5-88A3-2C3ABAE8E71D}"/>
    <cellStyle name="Calculation 2 4 4 5 10" xfId="23506" xr:uid="{BC54BEC7-4899-4674-996F-7DE9B556C161}"/>
    <cellStyle name="Calculation 2 4 4 5 2" xfId="10056" xr:uid="{4A64FDD7-6ED1-413C-9A43-C1EF05EAB145}"/>
    <cellStyle name="Calculation 2 4 4 5 3" xfId="11890" xr:uid="{C0B2783E-2FE9-4E79-BBBC-A8F471E07D29}"/>
    <cellStyle name="Calculation 2 4 4 5 4" xfId="13697" xr:uid="{DFC31D89-92CC-4977-AB46-48503A4FF8A0}"/>
    <cellStyle name="Calculation 2 4 4 5 5" xfId="15458" xr:uid="{D9D52383-E7C0-4AB6-8269-2E79B1561030}"/>
    <cellStyle name="Calculation 2 4 4 5 6" xfId="17168" xr:uid="{3628ABF7-B9B1-4A5D-A0EB-2C80D95D8D30}"/>
    <cellStyle name="Calculation 2 4 4 5 7" xfId="18832" xr:uid="{4F26E435-7A4A-40BE-B1DA-418EC029D4B2}"/>
    <cellStyle name="Calculation 2 4 4 5 8" xfId="20428" xr:uid="{92E0C062-74BD-4640-AA6A-B95BAE4FC56F}"/>
    <cellStyle name="Calculation 2 4 4 5 9" xfId="21980" xr:uid="{21403784-20A2-42E8-8FC6-15D15D113B47}"/>
    <cellStyle name="Calculation 2 4 4 6" xfId="6403" xr:uid="{7BF1B49A-5BF2-4F9A-88F8-DA5C087195D0}"/>
    <cellStyle name="Calculation 2 4 4 7" xfId="7555" xr:uid="{A9D10E79-AEB7-48AD-BA7A-9662B710AD57}"/>
    <cellStyle name="Calculation 2 4 4 8" xfId="6551" xr:uid="{8F83BAC6-8B40-4791-AC19-9D89943D8519}"/>
    <cellStyle name="Calculation 2 4 4 9" xfId="7470" xr:uid="{36AC9C33-E998-4A60-8CA7-588795BDCF14}"/>
    <cellStyle name="Calculation 2 4 5" xfId="965" xr:uid="{1A40B7ED-83C5-4047-B9C5-33C25E8182E0}"/>
    <cellStyle name="Calculation 2 4 5 10" xfId="8127" xr:uid="{71DDCA61-0E9A-44A9-9B74-0C4CBF01A46A}"/>
    <cellStyle name="Calculation 2 4 5 11" xfId="6095" xr:uid="{DA6E1457-D10E-47A9-A476-FA135C69814E}"/>
    <cellStyle name="Calculation 2 4 5 12" xfId="12391" xr:uid="{0510813B-F365-46A5-9F67-16C7A8525E33}"/>
    <cellStyle name="Calculation 2 4 5 13" xfId="7433" xr:uid="{08FD3DE1-353F-4D2D-910A-A8787FA1D247}"/>
    <cellStyle name="Calculation 2 4 5 14" xfId="17418" xr:uid="{F35A78B9-32F8-4775-B96A-B0558C9E3A1B}"/>
    <cellStyle name="Calculation 2 4 5 2" xfId="966" xr:uid="{DF8BC362-A4B1-4A3D-A8AC-40E715B5F16A}"/>
    <cellStyle name="Calculation 2 4 5 2 10" xfId="7503" xr:uid="{EE2232FF-5E91-4334-9607-E7BE0B8119EA}"/>
    <cellStyle name="Calculation 2 4 5 2 11" xfId="5931" xr:uid="{89E54D69-AE9E-4A9D-BEA5-86F0536AAC0A}"/>
    <cellStyle name="Calculation 2 4 5 2 12" xfId="9028" xr:uid="{E3DFB251-BC77-4E35-92DA-A93D2FC9B845}"/>
    <cellStyle name="Calculation 2 4 5 2 13" xfId="16483" xr:uid="{78218B4A-8F5E-482A-AA2B-D4A4626ACFBE}"/>
    <cellStyle name="Calculation 2 4 5 2 2" xfId="967" xr:uid="{32D36CBB-2906-4492-8F7F-40CE948A8909}"/>
    <cellStyle name="Calculation 2 4 5 2 2 10" xfId="14175" xr:uid="{5B7ACC10-AA1E-4FB0-85CC-69C952A5536D}"/>
    <cellStyle name="Calculation 2 4 5 2 2 11" xfId="7432" xr:uid="{0B208918-44D2-4638-909E-2ADB7DFF4004}"/>
    <cellStyle name="Calculation 2 4 5 2 2 12" xfId="12990" xr:uid="{5F586F68-2B9D-4A3A-BCF0-401090990634}"/>
    <cellStyle name="Calculation 2 4 5 2 2 2" xfId="3960" xr:uid="{E46C59CD-B16B-4698-A9EF-0DE03FBD3CE6}"/>
    <cellStyle name="Calculation 2 4 5 2 2 2 10" xfId="20977" xr:uid="{7DE5F85F-6EC9-44A6-BABB-AE53A0611E97}"/>
    <cellStyle name="Calculation 2 4 5 2 2 2 11" xfId="22503" xr:uid="{CBD13BBA-715F-40D4-A493-FD4182ACDAAA}"/>
    <cellStyle name="Calculation 2 4 5 2 2 2 2" xfId="4532" xr:uid="{48735C05-4EAF-4DC8-9003-86949AF38CE3}"/>
    <cellStyle name="Calculation 2 4 5 2 2 2 2 10" xfId="22932" xr:uid="{C3D4A2F2-15F0-4CD2-9E69-F46629A26CAB}"/>
    <cellStyle name="Calculation 2 4 5 2 2 2 2 2" xfId="9481" xr:uid="{75FD5AFB-C538-4924-9E56-86A91F509C30}"/>
    <cellStyle name="Calculation 2 4 5 2 2 2 2 3" xfId="11316" xr:uid="{E953C3FC-2E52-4DD2-8A49-87AFC6343930}"/>
    <cellStyle name="Calculation 2 4 5 2 2 2 2 4" xfId="13123" xr:uid="{6A8D730B-A029-4771-AA48-4C8D81C690EC}"/>
    <cellStyle name="Calculation 2 4 5 2 2 2 2 5" xfId="14884" xr:uid="{E039C260-1E8C-4CC1-B8B1-B6992098C16E}"/>
    <cellStyle name="Calculation 2 4 5 2 2 2 2 6" xfId="16594" xr:uid="{3D176673-2280-4CD4-9815-2F31E8A03A00}"/>
    <cellStyle name="Calculation 2 4 5 2 2 2 2 7" xfId="18258" xr:uid="{B409497D-4F2D-447C-A0D6-EB109BBCC75D}"/>
    <cellStyle name="Calculation 2 4 5 2 2 2 2 8" xfId="19854" xr:uid="{F19F2A04-9881-4F74-B58B-D6D401295BD3}"/>
    <cellStyle name="Calculation 2 4 5 2 2 2 2 9" xfId="21406" xr:uid="{9937859A-9FB1-434A-87C7-84FE70E3F917}"/>
    <cellStyle name="Calculation 2 4 5 2 2 2 3" xfId="8951" xr:uid="{ADB30ACC-E247-41E6-A00E-F700CAA3BB95}"/>
    <cellStyle name="Calculation 2 4 5 2 2 2 4" xfId="10808" xr:uid="{A9ED0663-EDF3-475F-89EE-19190BF1E11A}"/>
    <cellStyle name="Calculation 2 4 5 2 2 2 5" xfId="12619" xr:uid="{E951BC5D-4020-4EE8-836C-E9CD0557431F}"/>
    <cellStyle name="Calculation 2 4 5 2 2 2 6" xfId="14390" xr:uid="{B91C6101-B877-4DBD-A370-381091E1FD03}"/>
    <cellStyle name="Calculation 2 4 5 2 2 2 7" xfId="16119" xr:uid="{72C033A8-A583-4A85-9C7E-46797D76F7AA}"/>
    <cellStyle name="Calculation 2 4 5 2 2 2 8" xfId="17797" xr:uid="{C79C3CC7-3198-45AD-826C-AE99EC945CFF}"/>
    <cellStyle name="Calculation 2 4 5 2 2 2 9" xfId="19404" xr:uid="{979CB44F-F2AB-4602-B324-4FF7CBAC1BD4}"/>
    <cellStyle name="Calculation 2 4 5 2 2 3" xfId="4855" xr:uid="{99A3683A-B0FC-422A-9C32-52BCCD531FEF}"/>
    <cellStyle name="Calculation 2 4 5 2 2 3 10" xfId="23254" xr:uid="{C755EBDE-B86F-4BBD-B99A-5620D1CEAC53}"/>
    <cellStyle name="Calculation 2 4 5 2 2 3 2" xfId="9803" xr:uid="{D0415205-BDA6-40A5-95E9-B7C7DFAAADC4}"/>
    <cellStyle name="Calculation 2 4 5 2 2 3 3" xfId="11638" xr:uid="{1D29C9E8-51B6-4CAD-B76C-1689369EBC85}"/>
    <cellStyle name="Calculation 2 4 5 2 2 3 4" xfId="13445" xr:uid="{A578A485-4099-4CE3-8F07-F9158014B881}"/>
    <cellStyle name="Calculation 2 4 5 2 2 3 5" xfId="15206" xr:uid="{DF50AADD-5C0E-47F4-800B-FC60479477E0}"/>
    <cellStyle name="Calculation 2 4 5 2 2 3 6" xfId="16916" xr:uid="{A2CB3592-2B1E-48BC-B76E-5D7B72D34CAB}"/>
    <cellStyle name="Calculation 2 4 5 2 2 3 7" xfId="18580" xr:uid="{0A254C41-4B57-432D-98B7-F66A99A725FF}"/>
    <cellStyle name="Calculation 2 4 5 2 2 3 8" xfId="20176" xr:uid="{DC7633CB-5F99-4EBB-B2AA-4EC33876091D}"/>
    <cellStyle name="Calculation 2 4 5 2 2 3 9" xfId="21728" xr:uid="{03C8D4CD-F4AA-4F6D-A977-66B1CEC83CD5}"/>
    <cellStyle name="Calculation 2 4 5 2 2 4" xfId="6409" xr:uid="{9A700132-50D7-4B1A-ACA5-EEDCCFAFFAB5}"/>
    <cellStyle name="Calculation 2 4 5 2 2 5" xfId="7552" xr:uid="{F9FF4103-1C15-4814-8DDC-028035199479}"/>
    <cellStyle name="Calculation 2 4 5 2 2 6" xfId="6554" xr:uid="{463CC856-E07E-4943-B641-FA6DD4DEB471}"/>
    <cellStyle name="Calculation 2 4 5 2 2 7" xfId="8426" xr:uid="{C17A240C-EFA3-4DAE-8C15-1B71340FAD72}"/>
    <cellStyle name="Calculation 2 4 5 2 2 8" xfId="5845" xr:uid="{5FE07218-B384-44EA-9AF3-35446054261D}"/>
    <cellStyle name="Calculation 2 4 5 2 2 9" xfId="7847" xr:uid="{ECCE57F0-8043-4B5B-AF90-6365A23B284A}"/>
    <cellStyle name="Calculation 2 4 5 2 3" xfId="3959" xr:uid="{0F2D51F7-902F-4B58-8FB9-831BAF137E26}"/>
    <cellStyle name="Calculation 2 4 5 2 3 10" xfId="20976" xr:uid="{A0C9A69B-7219-48E5-B896-E6A31AF75DD6}"/>
    <cellStyle name="Calculation 2 4 5 2 3 11" xfId="22502" xr:uid="{86E2F076-77D5-4748-BD17-6EC5ED0593C0}"/>
    <cellStyle name="Calculation 2 4 5 2 3 2" xfId="4534" xr:uid="{D6DC0864-4D02-4D3D-9358-A93FF4F779F8}"/>
    <cellStyle name="Calculation 2 4 5 2 3 2 10" xfId="22934" xr:uid="{49E7B40D-EA8E-4D7C-A7CC-C371DB5CF2A3}"/>
    <cellStyle name="Calculation 2 4 5 2 3 2 2" xfId="9483" xr:uid="{E7BAF764-7B45-4C55-BC15-7FEF157EE5E3}"/>
    <cellStyle name="Calculation 2 4 5 2 3 2 3" xfId="11318" xr:uid="{A4BEBB42-C1C6-4F32-BABC-C5C5F15944F5}"/>
    <cellStyle name="Calculation 2 4 5 2 3 2 4" xfId="13125" xr:uid="{AE3A8F3D-1677-4751-84AC-108EB01C7D67}"/>
    <cellStyle name="Calculation 2 4 5 2 3 2 5" xfId="14886" xr:uid="{A9ABD94D-DC52-4075-994C-617EF928317C}"/>
    <cellStyle name="Calculation 2 4 5 2 3 2 6" xfId="16596" xr:uid="{F5DAFF6D-EC4E-47DB-AD17-088592A0F797}"/>
    <cellStyle name="Calculation 2 4 5 2 3 2 7" xfId="18260" xr:uid="{C78E4896-1004-42B6-A278-CF0A5CA8A3A3}"/>
    <cellStyle name="Calculation 2 4 5 2 3 2 8" xfId="19856" xr:uid="{E0D01A9B-E7E4-46D7-90C2-D731F4DE46A7}"/>
    <cellStyle name="Calculation 2 4 5 2 3 2 9" xfId="21408" xr:uid="{D21A1CEA-6ED2-4D88-B2A3-D69DFAD2666B}"/>
    <cellStyle name="Calculation 2 4 5 2 3 3" xfId="8950" xr:uid="{1EC558D0-7595-430F-BACC-9F79CEF87817}"/>
    <cellStyle name="Calculation 2 4 5 2 3 4" xfId="10807" xr:uid="{BD88E39A-F16B-4E08-9573-4A6891915467}"/>
    <cellStyle name="Calculation 2 4 5 2 3 5" xfId="12618" xr:uid="{6BDACAC5-FE22-48C0-80F7-489891E73151}"/>
    <cellStyle name="Calculation 2 4 5 2 3 6" xfId="14389" xr:uid="{8B650780-CA09-4F22-8263-B3E4CA3F27D5}"/>
    <cellStyle name="Calculation 2 4 5 2 3 7" xfId="16118" xr:uid="{89566341-1248-4A8C-A36C-DBF6E9132E6B}"/>
    <cellStyle name="Calculation 2 4 5 2 3 8" xfId="17796" xr:uid="{A48218E9-B9AC-444A-805F-7086A2E6136D}"/>
    <cellStyle name="Calculation 2 4 5 2 3 9" xfId="19403" xr:uid="{B87CEFBC-A03D-4849-93C3-A9178CD2AE03}"/>
    <cellStyle name="Calculation 2 4 5 2 4" xfId="5106" xr:uid="{92396E7E-126F-4C85-B419-FAC2C846938A}"/>
    <cellStyle name="Calculation 2 4 5 2 4 10" xfId="23504" xr:uid="{8618D9F8-1E80-4861-B8BC-02EE5D8EFCE5}"/>
    <cellStyle name="Calculation 2 4 5 2 4 2" xfId="10054" xr:uid="{91D37962-62C8-4DAE-94EB-61C890A4F3FA}"/>
    <cellStyle name="Calculation 2 4 5 2 4 3" xfId="11888" xr:uid="{1C9E1907-31A4-424F-A712-34FE70719A44}"/>
    <cellStyle name="Calculation 2 4 5 2 4 4" xfId="13695" xr:uid="{9B12E50C-C713-46F8-BFAD-7E51A5C03BF4}"/>
    <cellStyle name="Calculation 2 4 5 2 4 5" xfId="15456" xr:uid="{00994BE7-E9C4-4287-9CD7-8C718D33514E}"/>
    <cellStyle name="Calculation 2 4 5 2 4 6" xfId="17166" xr:uid="{E5525EDA-E23E-47AF-AB2A-A79DA17176AE}"/>
    <cellStyle name="Calculation 2 4 5 2 4 7" xfId="18830" xr:uid="{FCF92C95-5072-4916-BCF0-71BC01D158ED}"/>
    <cellStyle name="Calculation 2 4 5 2 4 8" xfId="20426" xr:uid="{10979FBD-73A5-4678-A5C2-690B7A0FB0AB}"/>
    <cellStyle name="Calculation 2 4 5 2 4 9" xfId="21978" xr:uid="{792EA819-3A23-4417-996D-0563A0660685}"/>
    <cellStyle name="Calculation 2 4 5 2 5" xfId="6408" xr:uid="{C051D9F3-1EA1-437A-9DDC-D6A4E8386F52}"/>
    <cellStyle name="Calculation 2 4 5 2 6" xfId="8472" xr:uid="{36888235-0299-4293-A8F8-B74686DF7E39}"/>
    <cellStyle name="Calculation 2 4 5 2 7" xfId="5803" xr:uid="{0CF8AE08-4B70-45C4-AE5C-953332F9ECB3}"/>
    <cellStyle name="Calculation 2 4 5 2 8" xfId="7885" xr:uid="{13C982E5-32FE-4032-B5C1-57190A8B022F}"/>
    <cellStyle name="Calculation 2 4 5 2 9" xfId="6489" xr:uid="{230DFEBE-EEF3-4084-BA74-FFD3A742F1A0}"/>
    <cellStyle name="Calculation 2 4 5 3" xfId="968" xr:uid="{09319598-F2A8-4FD7-9337-BB2B00FDD455}"/>
    <cellStyle name="Calculation 2 4 5 3 10" xfId="9340" xr:uid="{C0A35A23-5859-4661-8862-B4A69FEA2676}"/>
    <cellStyle name="Calculation 2 4 5 3 11" xfId="14786" xr:uid="{402E4B87-FB71-4D7E-B9E6-B13D2152B579}"/>
    <cellStyle name="Calculation 2 4 5 3 12" xfId="10226" xr:uid="{4D46C77D-391E-48A4-BCE9-DF36ACCC5FFC}"/>
    <cellStyle name="Calculation 2 4 5 3 2" xfId="3961" xr:uid="{E1A6BCE2-BDDB-4920-BE36-D861B948234C}"/>
    <cellStyle name="Calculation 2 4 5 3 2 10" xfId="20978" xr:uid="{BBC7B10B-DA27-482F-8083-AA7D43F21169}"/>
    <cellStyle name="Calculation 2 4 5 3 2 11" xfId="22504" xr:uid="{BE463A97-BC04-4A29-B727-837FCDBB1731}"/>
    <cellStyle name="Calculation 2 4 5 3 2 2" xfId="5215" xr:uid="{8D92CC39-34C0-4066-A271-47B351068968}"/>
    <cellStyle name="Calculation 2 4 5 3 2 2 10" xfId="23612" xr:uid="{DDE1790D-E410-4E3B-A8D5-3B8BA6FD2722}"/>
    <cellStyle name="Calculation 2 4 5 3 2 2 2" xfId="10163" xr:uid="{15F952CE-5CB2-439D-861C-8B5C2A322DA5}"/>
    <cellStyle name="Calculation 2 4 5 3 2 2 3" xfId="11997" xr:uid="{7C44A23E-94FB-4E8D-B6B4-D2623C7E2C28}"/>
    <cellStyle name="Calculation 2 4 5 3 2 2 4" xfId="13804" xr:uid="{D9C47064-B1A7-4203-8D4B-4B1C322B7B99}"/>
    <cellStyle name="Calculation 2 4 5 3 2 2 5" xfId="15564" xr:uid="{E20AC12C-3FDF-44ED-BFB3-8DDD67C2CFF4}"/>
    <cellStyle name="Calculation 2 4 5 3 2 2 6" xfId="17274" xr:uid="{4A20549C-79A7-48E4-805F-6684EDE148AF}"/>
    <cellStyle name="Calculation 2 4 5 3 2 2 7" xfId="18938" xr:uid="{AA2EF4FE-2F43-44A8-A3CF-695A9C673D08}"/>
    <cellStyle name="Calculation 2 4 5 3 2 2 8" xfId="20534" xr:uid="{2832C20D-198D-413A-B61B-ACEBC463ADEC}"/>
    <cellStyle name="Calculation 2 4 5 3 2 2 9" xfId="22086" xr:uid="{8E16C69C-8206-4282-BF52-0368D8B7E602}"/>
    <cellStyle name="Calculation 2 4 5 3 2 3" xfId="8952" xr:uid="{EBEB87CD-C1CC-4B2C-87FC-459C7144720B}"/>
    <cellStyle name="Calculation 2 4 5 3 2 4" xfId="10809" xr:uid="{A8368F09-EB5D-457E-9AFA-4A480D29E272}"/>
    <cellStyle name="Calculation 2 4 5 3 2 5" xfId="12620" xr:uid="{38452E00-D7D0-4743-A4F7-6EB4268FA98F}"/>
    <cellStyle name="Calculation 2 4 5 3 2 6" xfId="14391" xr:uid="{DE9C69D7-6565-4293-A174-96497A6132C8}"/>
    <cellStyle name="Calculation 2 4 5 3 2 7" xfId="16120" xr:uid="{EE67A672-8E0C-4EC5-9046-A8622B8CDD2C}"/>
    <cellStyle name="Calculation 2 4 5 3 2 8" xfId="17798" xr:uid="{32099E6F-DEC4-4EF3-B33E-D5FD549B9E89}"/>
    <cellStyle name="Calculation 2 4 5 3 2 9" xfId="19405" xr:uid="{AC3384B0-65B3-4904-B07B-AC9D116C6EE3}"/>
    <cellStyle name="Calculation 2 4 5 3 3" xfId="5105" xr:uid="{BEC65DFB-B23F-4870-A4EE-50D51F30FF40}"/>
    <cellStyle name="Calculation 2 4 5 3 3 10" xfId="23503" xr:uid="{AC4E7C45-3348-40D0-AE52-36181900711E}"/>
    <cellStyle name="Calculation 2 4 5 3 3 2" xfId="10053" xr:uid="{96513370-DAE9-4C59-ACD7-62E32FE3A288}"/>
    <cellStyle name="Calculation 2 4 5 3 3 3" xfId="11887" xr:uid="{07AA7D1D-BB14-4DC9-BDF6-026DE5D859F3}"/>
    <cellStyle name="Calculation 2 4 5 3 3 4" xfId="13694" xr:uid="{2BBA0E70-7807-4A4C-A38C-F4A7513D4975}"/>
    <cellStyle name="Calculation 2 4 5 3 3 5" xfId="15455" xr:uid="{25CB528E-C8A1-4EA5-9F87-85D0C409D95F}"/>
    <cellStyle name="Calculation 2 4 5 3 3 6" xfId="17165" xr:uid="{5DA5A02D-BFC9-4A0C-9F99-9579D96752B5}"/>
    <cellStyle name="Calculation 2 4 5 3 3 7" xfId="18829" xr:uid="{60D5ED68-D3E1-48BE-B507-C521B5029755}"/>
    <cellStyle name="Calculation 2 4 5 3 3 8" xfId="20425" xr:uid="{F34A5EEF-BDE8-426E-B4A5-C9DBD35D0015}"/>
    <cellStyle name="Calculation 2 4 5 3 3 9" xfId="21977" xr:uid="{4DDC93BE-D72A-4DCF-8CF4-F8F1BF346E25}"/>
    <cellStyle name="Calculation 2 4 5 3 4" xfId="6410" xr:uid="{0570422C-E7B7-45D4-B078-3960B45465FC}"/>
    <cellStyle name="Calculation 2 4 5 3 5" xfId="7551" xr:uid="{6BC016DC-F86E-406B-ADD8-1A0CE7A8E62B}"/>
    <cellStyle name="Calculation 2 4 5 3 6" xfId="6555" xr:uid="{DC779161-48AE-45B7-8CFD-C2B1DF6859CE}"/>
    <cellStyle name="Calculation 2 4 5 3 7" xfId="7468" xr:uid="{7E8452E5-8BDD-466C-B6E7-A550FA709DB6}"/>
    <cellStyle name="Calculation 2 4 5 3 8" xfId="6839" xr:uid="{7FB16E00-4613-4DB1-A528-9FB27ECB596E}"/>
    <cellStyle name="Calculation 2 4 5 3 9" xfId="7277" xr:uid="{A7183300-9045-44D8-8329-4E1791526AB5}"/>
    <cellStyle name="Calculation 2 4 5 4" xfId="3958" xr:uid="{A4510B97-4D2A-46F5-8C0A-036BD7F02913}"/>
    <cellStyle name="Calculation 2 4 5 4 10" xfId="20975" xr:uid="{2170C1D3-2269-40DB-A14E-9B49714337FF}"/>
    <cellStyle name="Calculation 2 4 5 4 11" xfId="22501" xr:uid="{FD2D9CEC-7F58-46C9-A72A-8257C24A52F0}"/>
    <cellStyle name="Calculation 2 4 5 4 2" xfId="4456" xr:uid="{1A0F8257-E811-437E-982A-64F3683D6A3E}"/>
    <cellStyle name="Calculation 2 4 5 4 2 10" xfId="22856" xr:uid="{6B0ADC64-B56E-47E2-88B7-8672F695234D}"/>
    <cellStyle name="Calculation 2 4 5 4 2 2" xfId="9405" xr:uid="{219BF26E-56D9-4E78-A6D7-C913E005FAD4}"/>
    <cellStyle name="Calculation 2 4 5 4 2 3" xfId="11240" xr:uid="{E76BB5A1-C7C7-4BC2-921E-1312721855E9}"/>
    <cellStyle name="Calculation 2 4 5 4 2 4" xfId="13047" xr:uid="{DEB8C3BF-1122-4E78-8A2E-C9E12B4C25DA}"/>
    <cellStyle name="Calculation 2 4 5 4 2 5" xfId="14808" xr:uid="{773475BB-9081-48B3-B530-5113E823544E}"/>
    <cellStyle name="Calculation 2 4 5 4 2 6" xfId="16518" xr:uid="{D83C411E-0DDD-4F7E-ABFB-544DAE6D0B44}"/>
    <cellStyle name="Calculation 2 4 5 4 2 7" xfId="18182" xr:uid="{A1CC952D-1C8F-42F8-AC95-B74B8DC3F1F8}"/>
    <cellStyle name="Calculation 2 4 5 4 2 8" xfId="19778" xr:uid="{6A79B3E9-3353-40EB-86B2-73C68EC303B6}"/>
    <cellStyle name="Calculation 2 4 5 4 2 9" xfId="21330" xr:uid="{8B8AD954-1711-4FD4-B4B3-AC37BCC5E0C1}"/>
    <cellStyle name="Calculation 2 4 5 4 3" xfId="8949" xr:uid="{EB60C55F-676F-41D3-8CE5-B6711E9A212B}"/>
    <cellStyle name="Calculation 2 4 5 4 4" xfId="10806" xr:uid="{EE68F3EB-F727-480F-A1B4-9C19432599CC}"/>
    <cellStyle name="Calculation 2 4 5 4 5" xfId="12617" xr:uid="{13FB0B96-55C0-469D-8F1B-141DE32D6F29}"/>
    <cellStyle name="Calculation 2 4 5 4 6" xfId="14388" xr:uid="{FC27A44D-2F7F-4619-80DB-189E25DDC96A}"/>
    <cellStyle name="Calculation 2 4 5 4 7" xfId="16117" xr:uid="{19FCF76A-C60F-462D-86C1-9A60D3828609}"/>
    <cellStyle name="Calculation 2 4 5 4 8" xfId="17795" xr:uid="{4EAA5010-C596-4649-8F24-F20CD827C0A2}"/>
    <cellStyle name="Calculation 2 4 5 4 9" xfId="19402" xr:uid="{B52CF4B1-D401-47BA-B39D-9BAD7356852A}"/>
    <cellStyle name="Calculation 2 4 5 5" xfId="4856" xr:uid="{C576CA4F-E6F3-47C7-8DEE-7B7F59C603A1}"/>
    <cellStyle name="Calculation 2 4 5 5 10" xfId="23255" xr:uid="{DF3F5983-1F6A-4374-9BDF-B8D7046633E2}"/>
    <cellStyle name="Calculation 2 4 5 5 2" xfId="9804" xr:uid="{A32D9197-6BB6-484D-A882-E2D644BFF210}"/>
    <cellStyle name="Calculation 2 4 5 5 3" xfId="11639" xr:uid="{898C111A-F04B-4D4F-B3E0-4282BE1B3B24}"/>
    <cellStyle name="Calculation 2 4 5 5 4" xfId="13446" xr:uid="{8B860DF1-2ED1-4033-83E0-17B7D802EF23}"/>
    <cellStyle name="Calculation 2 4 5 5 5" xfId="15207" xr:uid="{12546D22-9156-4994-9063-2E28EFAB82AA}"/>
    <cellStyle name="Calculation 2 4 5 5 6" xfId="16917" xr:uid="{46A4A533-1B4D-4562-9C8E-27071711C429}"/>
    <cellStyle name="Calculation 2 4 5 5 7" xfId="18581" xr:uid="{9506FC07-7F24-4C6D-9D23-087F759C5FDE}"/>
    <cellStyle name="Calculation 2 4 5 5 8" xfId="20177" xr:uid="{7CF03328-68AF-4BBE-9880-E09118883C68}"/>
    <cellStyle name="Calculation 2 4 5 5 9" xfId="21729" xr:uid="{AE864948-4A01-43E9-AE06-6BAB3B4B4CCB}"/>
    <cellStyle name="Calculation 2 4 5 6" xfId="6407" xr:uid="{D94F1D50-F927-4D8A-8ED7-7F07B5A469CB}"/>
    <cellStyle name="Calculation 2 4 5 7" xfId="8471" xr:uid="{96477D15-FC3F-463D-AEC6-0F1D9162BB46}"/>
    <cellStyle name="Calculation 2 4 5 8" xfId="5804" xr:uid="{2F9C2C8D-FC9B-4A38-B7DF-6C09198F9089}"/>
    <cellStyle name="Calculation 2 4 5 9" xfId="7884" xr:uid="{6AB19CCF-75E2-460F-9400-1D8FE6F738CF}"/>
    <cellStyle name="Calculation 2 4 6" xfId="969" xr:uid="{6E18C128-E2B2-4E92-B5A6-6A96ACE926AD}"/>
    <cellStyle name="Calculation 2 4 6 10" xfId="8439" xr:uid="{C604AD21-9B4D-4FB7-A04B-B6A63468C43E}"/>
    <cellStyle name="Calculation 2 4 6 11" xfId="6195" xr:uid="{EC42B858-C8A7-4B49-9DFE-1B3E8E5F291A}"/>
    <cellStyle name="Calculation 2 4 6 12" xfId="6511" xr:uid="{2D2F70D2-EEF3-4013-922B-2D71DB7C040E}"/>
    <cellStyle name="Calculation 2 4 6 13" xfId="17303" xr:uid="{A45C4BCE-3B41-4B0F-9075-3D33317EFC06}"/>
    <cellStyle name="Calculation 2 4 6 2" xfId="970" xr:uid="{3FEBE3F8-E9BD-46E6-B997-5519DD13B9BF}"/>
    <cellStyle name="Calculation 2 4 6 2 10" xfId="8165" xr:uid="{080AD115-F3D0-4822-82BD-7509FE19A926}"/>
    <cellStyle name="Calculation 2 4 6 2 11" xfId="7858" xr:uid="{C7E74F7A-95EA-48F7-9759-2E342A31DA10}"/>
    <cellStyle name="Calculation 2 4 6 2 12" xfId="5969" xr:uid="{EAB1452D-AE93-48D1-A57C-4B5899A198FC}"/>
    <cellStyle name="Calculation 2 4 6 2 2" xfId="3963" xr:uid="{9DF1B94B-EC4C-4961-9E40-5FF350CE09AD}"/>
    <cellStyle name="Calculation 2 4 6 2 2 10" xfId="20980" xr:uid="{73FF1791-5618-4C34-BF45-B4CAB477982B}"/>
    <cellStyle name="Calculation 2 4 6 2 2 11" xfId="22506" xr:uid="{4F170F65-EBD1-4D72-99E0-5FC877C2E41C}"/>
    <cellStyle name="Calculation 2 4 6 2 2 2" xfId="5211" xr:uid="{20ACE542-83C6-4E55-91E7-2EF2549C7905}"/>
    <cellStyle name="Calculation 2 4 6 2 2 2 10" xfId="23608" xr:uid="{1AEC7944-971F-4C21-A496-FE045C0DEC99}"/>
    <cellStyle name="Calculation 2 4 6 2 2 2 2" xfId="10159" xr:uid="{7ABCA047-8EAB-4AD4-9206-556F79E8B731}"/>
    <cellStyle name="Calculation 2 4 6 2 2 2 3" xfId="11993" xr:uid="{C3FFA867-5B21-43A5-AD3C-BCC154B36693}"/>
    <cellStyle name="Calculation 2 4 6 2 2 2 4" xfId="13800" xr:uid="{7F118A88-16B5-4E59-A3C5-9DEB0A82AB73}"/>
    <cellStyle name="Calculation 2 4 6 2 2 2 5" xfId="15560" xr:uid="{AA5202D9-BE8B-4DAB-A1F7-67FDAD98997E}"/>
    <cellStyle name="Calculation 2 4 6 2 2 2 6" xfId="17270" xr:uid="{199454F0-95B5-4CFD-9D5A-8CE982485E2D}"/>
    <cellStyle name="Calculation 2 4 6 2 2 2 7" xfId="18934" xr:uid="{DCFF505B-F04E-4F31-B883-5268758A9F57}"/>
    <cellStyle name="Calculation 2 4 6 2 2 2 8" xfId="20530" xr:uid="{087112A5-E610-41C8-A75C-02667FDE4EB7}"/>
    <cellStyle name="Calculation 2 4 6 2 2 2 9" xfId="22082" xr:uid="{D0D37245-28BE-42E1-92F1-B53DB76F48DA}"/>
    <cellStyle name="Calculation 2 4 6 2 2 3" xfId="8954" xr:uid="{E73118E5-2AFE-4930-BA8F-3EE14C547941}"/>
    <cellStyle name="Calculation 2 4 6 2 2 4" xfId="10811" xr:uid="{84DBE7C8-20D0-4E3F-89E2-7DDD12A7334B}"/>
    <cellStyle name="Calculation 2 4 6 2 2 5" xfId="12622" xr:uid="{0DE533D5-BFF3-48FE-90B7-172CB6519398}"/>
    <cellStyle name="Calculation 2 4 6 2 2 6" xfId="14393" xr:uid="{60376F72-E32D-48A6-96B8-D777EB17CA0F}"/>
    <cellStyle name="Calculation 2 4 6 2 2 7" xfId="16122" xr:uid="{7243D87B-E75D-4405-9132-DA6DB7396120}"/>
    <cellStyle name="Calculation 2 4 6 2 2 8" xfId="17800" xr:uid="{D8B171A5-49AF-4FD6-AD69-0B2E5FB17E0B}"/>
    <cellStyle name="Calculation 2 4 6 2 2 9" xfId="19407" xr:uid="{CE919B21-58C5-4870-8BC1-9A7781A93333}"/>
    <cellStyle name="Calculation 2 4 6 2 3" xfId="4853" xr:uid="{CE35FA08-A64F-44B3-BD8F-E65512958D2A}"/>
    <cellStyle name="Calculation 2 4 6 2 3 10" xfId="23252" xr:uid="{C74D6176-F0F3-4248-BC44-D9B8D74B39AC}"/>
    <cellStyle name="Calculation 2 4 6 2 3 2" xfId="9801" xr:uid="{9FB53332-4A46-4957-B838-EB0F58AFBF53}"/>
    <cellStyle name="Calculation 2 4 6 2 3 3" xfId="11636" xr:uid="{D0FFF7AF-22A2-4896-8233-8CEBCF67676B}"/>
    <cellStyle name="Calculation 2 4 6 2 3 4" xfId="13443" xr:uid="{4DA98310-174A-4F5B-BDAE-CAF95AD7F393}"/>
    <cellStyle name="Calculation 2 4 6 2 3 5" xfId="15204" xr:uid="{9B4A0692-6CA7-456C-B83A-56F53477EA87}"/>
    <cellStyle name="Calculation 2 4 6 2 3 6" xfId="16914" xr:uid="{CA85DF78-4208-41A1-95CC-C95D6DE528C7}"/>
    <cellStyle name="Calculation 2 4 6 2 3 7" xfId="18578" xr:uid="{5F866863-DA35-4452-8827-069130D0CD9C}"/>
    <cellStyle name="Calculation 2 4 6 2 3 8" xfId="20174" xr:uid="{8477EF2D-DB79-41EB-A07A-29BB2775E55C}"/>
    <cellStyle name="Calculation 2 4 6 2 3 9" xfId="21726" xr:uid="{317174E3-70F4-49DC-A4C5-F2A7122B2397}"/>
    <cellStyle name="Calculation 2 4 6 2 4" xfId="6412" xr:uid="{24DE8F08-D9A6-4CDE-8100-09E8E395A967}"/>
    <cellStyle name="Calculation 2 4 6 2 5" xfId="7550" xr:uid="{2533EA32-48FD-47B5-82C6-7483C3E0CEC5}"/>
    <cellStyle name="Calculation 2 4 6 2 6" xfId="6556" xr:uid="{5115445D-95FB-4CCA-8476-8645D229E1D7}"/>
    <cellStyle name="Calculation 2 4 6 2 7" xfId="7467" xr:uid="{E4C18398-D1B9-4A56-A885-6E70F8036F67}"/>
    <cellStyle name="Calculation 2 4 6 2 8" xfId="6840" xr:uid="{9320CB97-CB5E-404E-9576-BC30F299F683}"/>
    <cellStyle name="Calculation 2 4 6 2 9" xfId="7276" xr:uid="{D3AF2E51-CCF4-42E1-A9F3-5AD56D254B9F}"/>
    <cellStyle name="Calculation 2 4 6 3" xfId="3962" xr:uid="{251FAB7D-669F-4594-A0C5-86DA901495CF}"/>
    <cellStyle name="Calculation 2 4 6 3 10" xfId="20979" xr:uid="{7F64AFB1-98AD-4CAE-9633-8B10E2D09DD5}"/>
    <cellStyle name="Calculation 2 4 6 3 11" xfId="22505" xr:uid="{D829F361-407C-45C4-86C0-1620667D2331}"/>
    <cellStyle name="Calculation 2 4 6 3 2" xfId="5185" xr:uid="{2C57ACBC-8CBF-42D5-B82E-1F503896BE67}"/>
    <cellStyle name="Calculation 2 4 6 3 2 10" xfId="23583" xr:uid="{E6251E76-D929-4EEF-9502-1F6B2D7BC674}"/>
    <cellStyle name="Calculation 2 4 6 3 2 2" xfId="10133" xr:uid="{69BF6419-2A12-4015-9D46-CFCAC08FFDFE}"/>
    <cellStyle name="Calculation 2 4 6 3 2 3" xfId="11967" xr:uid="{FF6822C4-D99E-4889-8B6F-E718F5D7539C}"/>
    <cellStyle name="Calculation 2 4 6 3 2 4" xfId="13774" xr:uid="{4FFC6C70-8589-473A-AC53-29BBEC9674BF}"/>
    <cellStyle name="Calculation 2 4 6 3 2 5" xfId="15535" xr:uid="{4D80DBC4-1376-4011-A430-DCDBB95FABA2}"/>
    <cellStyle name="Calculation 2 4 6 3 2 6" xfId="17245" xr:uid="{8B8ECF20-A66B-4492-9FC2-FA3246B9D24D}"/>
    <cellStyle name="Calculation 2 4 6 3 2 7" xfId="18909" xr:uid="{007F3D54-E0D7-494A-8888-70738121F344}"/>
    <cellStyle name="Calculation 2 4 6 3 2 8" xfId="20505" xr:uid="{EA6E8B33-D033-47D8-BF08-D5C6F67F01CF}"/>
    <cellStyle name="Calculation 2 4 6 3 2 9" xfId="22057" xr:uid="{B740E443-7250-4C96-93E4-75875C15002C}"/>
    <cellStyle name="Calculation 2 4 6 3 3" xfId="8953" xr:uid="{D2662CD3-C46C-4EB4-BD8B-356D091FCE39}"/>
    <cellStyle name="Calculation 2 4 6 3 4" xfId="10810" xr:uid="{454DAC4C-3EB5-4731-8F18-1D3456B98B5C}"/>
    <cellStyle name="Calculation 2 4 6 3 5" xfId="12621" xr:uid="{90100137-67E2-4C2E-95A0-5BA73FB80BF5}"/>
    <cellStyle name="Calculation 2 4 6 3 6" xfId="14392" xr:uid="{56631395-921D-480E-B67F-5E3A61A5671E}"/>
    <cellStyle name="Calculation 2 4 6 3 7" xfId="16121" xr:uid="{017EDB00-0F81-4E85-AEEB-6E187FAA9A27}"/>
    <cellStyle name="Calculation 2 4 6 3 8" xfId="17799" xr:uid="{133C7F2B-B406-49EE-8390-163322E8068B}"/>
    <cellStyle name="Calculation 2 4 6 3 9" xfId="19406" xr:uid="{9546623A-4227-440C-980E-ECAB0FB3AF95}"/>
    <cellStyle name="Calculation 2 4 6 4" xfId="4854" xr:uid="{616D22B1-2B0C-4A2D-9DC7-F905439990F5}"/>
    <cellStyle name="Calculation 2 4 6 4 10" xfId="23253" xr:uid="{D960B49A-F252-4F21-B79C-8E163AB13C0F}"/>
    <cellStyle name="Calculation 2 4 6 4 2" xfId="9802" xr:uid="{8B026E81-DAB3-4559-A15E-63CBB023EE85}"/>
    <cellStyle name="Calculation 2 4 6 4 3" xfId="11637" xr:uid="{5657B96E-4459-42B2-BACD-522188B2DFDC}"/>
    <cellStyle name="Calculation 2 4 6 4 4" xfId="13444" xr:uid="{CCE0D3DE-34BF-455B-8085-D11FFE42B86E}"/>
    <cellStyle name="Calculation 2 4 6 4 5" xfId="15205" xr:uid="{88884F42-2F0F-47DB-87B8-256C1BB472E3}"/>
    <cellStyle name="Calculation 2 4 6 4 6" xfId="16915" xr:uid="{46C43BAF-1532-4C54-82A6-78196B2A4FE0}"/>
    <cellStyle name="Calculation 2 4 6 4 7" xfId="18579" xr:uid="{D2E0B8E7-22C5-4E3E-B5C4-B56D44394792}"/>
    <cellStyle name="Calculation 2 4 6 4 8" xfId="20175" xr:uid="{F0561AE9-54AA-4473-9FAA-D59CAB72EF5F}"/>
    <cellStyle name="Calculation 2 4 6 4 9" xfId="21727" xr:uid="{92A00B20-0F06-4E10-951C-129D5A31E4E0}"/>
    <cellStyle name="Calculation 2 4 6 5" xfId="6411" xr:uid="{159C1949-F28A-49AE-8B4F-1C82477F8F53}"/>
    <cellStyle name="Calculation 2 4 6 6" xfId="8470" xr:uid="{86B19B0E-B6BA-4A30-A532-2C23284FD068}"/>
    <cellStyle name="Calculation 2 4 6 7" xfId="5805" xr:uid="{34FD3F6E-3475-4485-B01B-4E2BBF3CDBE7}"/>
    <cellStyle name="Calculation 2 4 6 8" xfId="7883" xr:uid="{7660F69E-A4C7-459A-A902-58202B5A39CA}"/>
    <cellStyle name="Calculation 2 4 6 9" xfId="6490" xr:uid="{0AAA09D4-B9DA-4FF5-80E9-F86F8F716DF4}"/>
    <cellStyle name="Calculation 2 4 7" xfId="971" xr:uid="{6C43B436-ABB1-43BC-996F-5C80EFD16237}"/>
    <cellStyle name="Calculation 2 4 7 10" xfId="7502" xr:uid="{C1F94A19-3CC7-438C-B958-BB48EA70FEB4}"/>
    <cellStyle name="Calculation 2 4 7 11" xfId="7002" xr:uid="{89F87786-9B32-4EFD-B563-66611AC5D286}"/>
    <cellStyle name="Calculation 2 4 7 12" xfId="7857" xr:uid="{EF4C8A99-7220-48C7-A5BA-457F38559E25}"/>
    <cellStyle name="Calculation 2 4 7 13" xfId="15924" xr:uid="{9CB2737C-2F1A-4364-B827-C601D82C5147}"/>
    <cellStyle name="Calculation 2 4 7 2" xfId="972" xr:uid="{99F52E47-97E4-4773-AD76-E9F323148D5F}"/>
    <cellStyle name="Calculation 2 4 7 2 10" xfId="13003" xr:uid="{91F34E3D-964B-4AFE-9A97-E087F03DE4F7}"/>
    <cellStyle name="Calculation 2 4 7 2 11" xfId="15744" xr:uid="{F97D4F22-7F3E-48B4-AA9B-8600255CC1FF}"/>
    <cellStyle name="Calculation 2 4 7 2 12" xfId="8034" xr:uid="{83F6BBEA-3514-4A38-9981-C6B6A3BFD4D9}"/>
    <cellStyle name="Calculation 2 4 7 2 2" xfId="3965" xr:uid="{2FBFBE4F-6F6A-432F-A116-DD29CD2A43D6}"/>
    <cellStyle name="Calculation 2 4 7 2 2 10" xfId="20982" xr:uid="{A8A80CBC-7ECA-42E5-9972-C33E937C4EF8}"/>
    <cellStyle name="Calculation 2 4 7 2 2 11" xfId="22508" xr:uid="{551ABE28-ED40-4507-A668-F65CEA4E7F2D}"/>
    <cellStyle name="Calculation 2 4 7 2 2 2" xfId="5206" xr:uid="{A5CC8C66-9B54-4858-94A9-D499BAB477FE}"/>
    <cellStyle name="Calculation 2 4 7 2 2 2 10" xfId="23603" xr:uid="{ACFF4863-6093-4453-BE98-67761FCA1F85}"/>
    <cellStyle name="Calculation 2 4 7 2 2 2 2" xfId="10154" xr:uid="{25F4FC29-08D7-43A4-BDC8-634081CA315C}"/>
    <cellStyle name="Calculation 2 4 7 2 2 2 3" xfId="11988" xr:uid="{119085F6-A7B9-404A-AD7A-468138E81A5D}"/>
    <cellStyle name="Calculation 2 4 7 2 2 2 4" xfId="13795" xr:uid="{DCCAA972-3E15-4A2D-ABA8-9660A92CE010}"/>
    <cellStyle name="Calculation 2 4 7 2 2 2 5" xfId="15555" xr:uid="{220EE14E-C435-493A-A420-6114A6C3D61A}"/>
    <cellStyle name="Calculation 2 4 7 2 2 2 6" xfId="17265" xr:uid="{A483A16D-0630-491C-8048-934B5EED8E83}"/>
    <cellStyle name="Calculation 2 4 7 2 2 2 7" xfId="18929" xr:uid="{8EBBF0DB-CC16-4D7B-9107-643D24C0A2E9}"/>
    <cellStyle name="Calculation 2 4 7 2 2 2 8" xfId="20525" xr:uid="{FC3891F3-0025-4967-B244-A893439F5873}"/>
    <cellStyle name="Calculation 2 4 7 2 2 2 9" xfId="22077" xr:uid="{CFB2EC3C-65D8-491B-8D53-DE237DA9D3B4}"/>
    <cellStyle name="Calculation 2 4 7 2 2 3" xfId="8956" xr:uid="{EB280F67-790F-44F9-A3F9-423B658C1B23}"/>
    <cellStyle name="Calculation 2 4 7 2 2 4" xfId="10813" xr:uid="{CCDAABFA-640F-4194-B5C9-5A3B3493DDC8}"/>
    <cellStyle name="Calculation 2 4 7 2 2 5" xfId="12624" xr:uid="{4A5232E5-69CE-4C12-8A74-A11354BB1653}"/>
    <cellStyle name="Calculation 2 4 7 2 2 6" xfId="14395" xr:uid="{7BF97B05-D22C-4303-A6F2-1972BEB4FCDA}"/>
    <cellStyle name="Calculation 2 4 7 2 2 7" xfId="16124" xr:uid="{75391EAC-F507-42D9-8803-276448F07AAD}"/>
    <cellStyle name="Calculation 2 4 7 2 2 8" xfId="17802" xr:uid="{FAF9D9EC-885E-4BA5-BDC8-4C7C9C548429}"/>
    <cellStyle name="Calculation 2 4 7 2 2 9" xfId="19409" xr:uid="{F0A9CC47-C501-4653-858F-826C6B6F5A54}"/>
    <cellStyle name="Calculation 2 4 7 2 3" xfId="5104" xr:uid="{204592C1-3D64-4DFD-B017-101F67EAB78D}"/>
    <cellStyle name="Calculation 2 4 7 2 3 10" xfId="23502" xr:uid="{11407EA3-2956-46E1-9990-038324838934}"/>
    <cellStyle name="Calculation 2 4 7 2 3 2" xfId="10052" xr:uid="{68753D9B-DEB5-4282-9002-DB3FB66CC0CC}"/>
    <cellStyle name="Calculation 2 4 7 2 3 3" xfId="11886" xr:uid="{D0B1F250-C4F7-46CB-9807-3B3C059A6A4E}"/>
    <cellStyle name="Calculation 2 4 7 2 3 4" xfId="13693" xr:uid="{F0C5E650-4428-46C1-A57A-14F87A33CD0B}"/>
    <cellStyle name="Calculation 2 4 7 2 3 5" xfId="15454" xr:uid="{2C3D0749-51D0-43C0-BF1F-7B0CF115C6AF}"/>
    <cellStyle name="Calculation 2 4 7 2 3 6" xfId="17164" xr:uid="{090136F4-7DEB-4528-A988-FE632683FC8D}"/>
    <cellStyle name="Calculation 2 4 7 2 3 7" xfId="18828" xr:uid="{27C8EDED-1C2A-4426-8A6D-F6F5ACD50450}"/>
    <cellStyle name="Calculation 2 4 7 2 3 8" xfId="20424" xr:uid="{44C2664D-EC8A-4C6D-8A37-7E1D84B0A44C}"/>
    <cellStyle name="Calculation 2 4 7 2 3 9" xfId="21976" xr:uid="{18EA5E1B-517E-4EB6-B90A-6635995FDD3C}"/>
    <cellStyle name="Calculation 2 4 7 2 4" xfId="6414" xr:uid="{2E435DAD-B7DC-49D7-8BA2-0F5332936696}"/>
    <cellStyle name="Calculation 2 4 7 2 5" xfId="7549" xr:uid="{1A77E7AC-600F-4B21-8C7A-755FF53791BA}"/>
    <cellStyle name="Calculation 2 4 7 2 6" xfId="6557" xr:uid="{EF93C80F-537A-4C48-AB26-66E79553835F}"/>
    <cellStyle name="Calculation 2 4 7 2 7" xfId="8424" xr:uid="{5D63C21C-AA77-499B-AFB2-F6747AF6F2EE}"/>
    <cellStyle name="Calculation 2 4 7 2 8" xfId="5847" xr:uid="{130A2066-CC74-454A-9D83-8D7FFD12CACD}"/>
    <cellStyle name="Calculation 2 4 7 2 9" xfId="7845" xr:uid="{EE9F142C-C6D5-4588-9465-8477771370AB}"/>
    <cellStyle name="Calculation 2 4 7 3" xfId="3964" xr:uid="{1C0529B2-883B-4BAD-8FBD-30F610F6AF6C}"/>
    <cellStyle name="Calculation 2 4 7 3 10" xfId="20981" xr:uid="{4860357A-F772-4EAA-B73D-ED6B82777552}"/>
    <cellStyle name="Calculation 2 4 7 3 11" xfId="22507" xr:uid="{51A4BEF4-6A51-4569-98CC-C0AE96B8C0FE}"/>
    <cellStyle name="Calculation 2 4 7 3 2" xfId="5180" xr:uid="{E55341EB-56EC-4CCF-B599-F26E37572EF2}"/>
    <cellStyle name="Calculation 2 4 7 3 2 10" xfId="23578" xr:uid="{1662EE70-1C39-4669-908B-F71BBC8BC194}"/>
    <cellStyle name="Calculation 2 4 7 3 2 2" xfId="10128" xr:uid="{D5F26E3B-53F5-4219-A3FF-04B2B225D2EF}"/>
    <cellStyle name="Calculation 2 4 7 3 2 3" xfId="11962" xr:uid="{B185E781-0A80-4A14-8F0A-9E27745A2553}"/>
    <cellStyle name="Calculation 2 4 7 3 2 4" xfId="13769" xr:uid="{A8F021E4-5574-4F4E-AD63-2816A1288D4C}"/>
    <cellStyle name="Calculation 2 4 7 3 2 5" xfId="15530" xr:uid="{771C8F06-0709-4CFD-B102-612D1F9717C2}"/>
    <cellStyle name="Calculation 2 4 7 3 2 6" xfId="17240" xr:uid="{19BC288D-5817-4DD5-81AB-28DFCAABB60E}"/>
    <cellStyle name="Calculation 2 4 7 3 2 7" xfId="18904" xr:uid="{7EB658E7-23A4-42D1-BED2-A305769F8FFE}"/>
    <cellStyle name="Calculation 2 4 7 3 2 8" xfId="20500" xr:uid="{13EED4A0-B06E-4FEC-AF38-3782E1CA2CFB}"/>
    <cellStyle name="Calculation 2 4 7 3 2 9" xfId="22052" xr:uid="{48396431-3D60-42B1-9B01-4AC6D068A78A}"/>
    <cellStyle name="Calculation 2 4 7 3 3" xfId="8955" xr:uid="{A3BB89E9-63CC-46FF-BB11-A492E3F1BA8D}"/>
    <cellStyle name="Calculation 2 4 7 3 4" xfId="10812" xr:uid="{FA28C9FF-9ED2-4AC9-9BD3-CA3F0FA6A15A}"/>
    <cellStyle name="Calculation 2 4 7 3 5" xfId="12623" xr:uid="{0477DC82-EABB-4C5E-BBC4-016F5728215C}"/>
    <cellStyle name="Calculation 2 4 7 3 6" xfId="14394" xr:uid="{09586DF0-9450-4A4E-8574-16E3CF44B866}"/>
    <cellStyle name="Calculation 2 4 7 3 7" xfId="16123" xr:uid="{3C6DA978-F61E-4D7A-9EF8-90F41F35FAF3}"/>
    <cellStyle name="Calculation 2 4 7 3 8" xfId="17801" xr:uid="{6316B147-92F9-45E2-A8F9-833F6C863A10}"/>
    <cellStyle name="Calculation 2 4 7 3 9" xfId="19408" xr:uid="{05F21266-B9B0-492A-8926-2B86C4BE1E84}"/>
    <cellStyle name="Calculation 2 4 7 4" xfId="5103" xr:uid="{A1DD01CA-913F-4B30-96C1-B10ACB09F281}"/>
    <cellStyle name="Calculation 2 4 7 4 10" xfId="23501" xr:uid="{A3D71660-938F-44AC-9260-A84D15BD179D}"/>
    <cellStyle name="Calculation 2 4 7 4 2" xfId="10051" xr:uid="{80DA727B-60A6-426F-B7AC-BEC4DB2B7562}"/>
    <cellStyle name="Calculation 2 4 7 4 3" xfId="11885" xr:uid="{2290C187-0C18-448F-B457-3CC9E788C04E}"/>
    <cellStyle name="Calculation 2 4 7 4 4" xfId="13692" xr:uid="{B8D65C26-4E59-4D40-BF8D-4687E5F3C078}"/>
    <cellStyle name="Calculation 2 4 7 4 5" xfId="15453" xr:uid="{F4263BB0-925D-4686-87EB-14A0B48F61A9}"/>
    <cellStyle name="Calculation 2 4 7 4 6" xfId="17163" xr:uid="{9C8C7D1E-DE00-4AA5-A825-1618D8F9C1F9}"/>
    <cellStyle name="Calculation 2 4 7 4 7" xfId="18827" xr:uid="{E2A878F2-F212-4E14-B33F-800A5086A862}"/>
    <cellStyle name="Calculation 2 4 7 4 8" xfId="20423" xr:uid="{7E866B52-D91B-4346-AAE4-14942407DD7A}"/>
    <cellStyle name="Calculation 2 4 7 4 9" xfId="21975" xr:uid="{FC06B1E7-8D70-4B5C-B672-812EE5AAAA8E}"/>
    <cellStyle name="Calculation 2 4 7 5" xfId="6413" xr:uid="{27FD2970-6B41-4D91-8B81-D7AB8D373968}"/>
    <cellStyle name="Calculation 2 4 7 6" xfId="8469" xr:uid="{E5AD7826-1764-4647-8C74-27495A789B6C}"/>
    <cellStyle name="Calculation 2 4 7 7" xfId="5806" xr:uid="{D17F1B63-90E6-4926-965A-0D3E748826CF}"/>
    <cellStyle name="Calculation 2 4 7 8" xfId="7882" xr:uid="{ED159F65-484E-450C-B68F-7FD0F948938B}"/>
    <cellStyle name="Calculation 2 4 7 9" xfId="6491" xr:uid="{F377CAA8-C527-4D0D-B5FF-799870062160}"/>
    <cellStyle name="Calculation 2 4 8" xfId="973" xr:uid="{D0F039C9-432C-4156-970B-876C645147EA}"/>
    <cellStyle name="Calculation 2 4 8 10" xfId="12402" xr:uid="{01734459-964C-438E-BE2C-17EB85E7B6EA}"/>
    <cellStyle name="Calculation 2 4 8 11" xfId="8544" xr:uid="{8534E366-1E80-4438-9652-0534EE6FB164}"/>
    <cellStyle name="Calculation 2 4 8 12" xfId="7748" xr:uid="{45B30251-DF49-4B0C-9E65-2C580A0115EB}"/>
    <cellStyle name="Calculation 2 4 8 2" xfId="3966" xr:uid="{6C34235D-28E2-4F3C-AB25-413F0A00C478}"/>
    <cellStyle name="Calculation 2 4 8 2 10" xfId="20983" xr:uid="{B88D7BFB-3759-42A8-B921-5860F047809C}"/>
    <cellStyle name="Calculation 2 4 8 2 11" xfId="22509" xr:uid="{4C418D90-3251-4563-9974-FDA7CF7AFDA5}"/>
    <cellStyle name="Calculation 2 4 8 2 2" xfId="5175" xr:uid="{980DD284-81B1-4A72-887B-A43DD8EAA565}"/>
    <cellStyle name="Calculation 2 4 8 2 2 10" xfId="23573" xr:uid="{D512DF10-BDBA-4357-8ED4-A4312602BFC6}"/>
    <cellStyle name="Calculation 2 4 8 2 2 2" xfId="10123" xr:uid="{73C8C750-2509-4A14-BBA9-566D10F708E7}"/>
    <cellStyle name="Calculation 2 4 8 2 2 3" xfId="11957" xr:uid="{AB809D47-9D28-44AD-A513-F09228BC8618}"/>
    <cellStyle name="Calculation 2 4 8 2 2 4" xfId="13764" xr:uid="{26CB70E1-E72A-47D8-8841-F71C888E9488}"/>
    <cellStyle name="Calculation 2 4 8 2 2 5" xfId="15525" xr:uid="{6F1D3971-E2F8-4D0C-BC7B-66B1838079F5}"/>
    <cellStyle name="Calculation 2 4 8 2 2 6" xfId="17235" xr:uid="{4E59C876-D8D5-469D-8823-EA0C437306FA}"/>
    <cellStyle name="Calculation 2 4 8 2 2 7" xfId="18899" xr:uid="{EBB3F87E-BA4F-43F8-9002-F27F0CC17240}"/>
    <cellStyle name="Calculation 2 4 8 2 2 8" xfId="20495" xr:uid="{F8515032-D103-4561-864F-273E1B5CDB9F}"/>
    <cellStyle name="Calculation 2 4 8 2 2 9" xfId="22047" xr:uid="{3DE4BCFB-C7E3-478C-BD4C-9B62A12EF291}"/>
    <cellStyle name="Calculation 2 4 8 2 3" xfId="8957" xr:uid="{E0E5BA99-D587-4DEF-B20D-5C34E919DB2A}"/>
    <cellStyle name="Calculation 2 4 8 2 4" xfId="10814" xr:uid="{D732FF13-5622-424C-8AD3-2F8A15B98AA7}"/>
    <cellStyle name="Calculation 2 4 8 2 5" xfId="12625" xr:uid="{2AA39415-AD14-487C-91DA-C0AE45120AFC}"/>
    <cellStyle name="Calculation 2 4 8 2 6" xfId="14396" xr:uid="{B7365821-89E9-4C56-BCB2-CBADB3B6E4E3}"/>
    <cellStyle name="Calculation 2 4 8 2 7" xfId="16125" xr:uid="{5B204C4C-09C9-44C5-B94A-A1A6299B33AB}"/>
    <cellStyle name="Calculation 2 4 8 2 8" xfId="17803" xr:uid="{659717A1-076E-4CEB-B833-83F7A5F5414C}"/>
    <cellStyle name="Calculation 2 4 8 2 9" xfId="19410" xr:uid="{1BC6A99C-567A-4440-B822-AB7015D3D0AF}"/>
    <cellStyle name="Calculation 2 4 8 3" xfId="4852" xr:uid="{77510DE0-6E78-480A-9E34-DED29B377214}"/>
    <cellStyle name="Calculation 2 4 8 3 10" xfId="23251" xr:uid="{405D2051-8340-4A0F-AACC-CF6F2165C9A5}"/>
    <cellStyle name="Calculation 2 4 8 3 2" xfId="9800" xr:uid="{0D1A56D5-C83A-4514-8643-CC315702F219}"/>
    <cellStyle name="Calculation 2 4 8 3 3" xfId="11635" xr:uid="{213C92D4-7EDF-4D20-97D2-E6F8D5FDFFAF}"/>
    <cellStyle name="Calculation 2 4 8 3 4" xfId="13442" xr:uid="{92732215-9AC3-421D-8C66-DACF0B24EF81}"/>
    <cellStyle name="Calculation 2 4 8 3 5" xfId="15203" xr:uid="{06496C06-9CAA-42E3-8561-A6B9FC8D6491}"/>
    <cellStyle name="Calculation 2 4 8 3 6" xfId="16913" xr:uid="{8E88A332-8714-4355-8B91-81B7C636B703}"/>
    <cellStyle name="Calculation 2 4 8 3 7" xfId="18577" xr:uid="{00CB1C81-9F50-47BA-9B33-43AF5D9F162C}"/>
    <cellStyle name="Calculation 2 4 8 3 8" xfId="20173" xr:uid="{D7FF60B0-67E5-48C2-9474-D59087E1947C}"/>
    <cellStyle name="Calculation 2 4 8 3 9" xfId="21725" xr:uid="{4AF80D4C-BDCD-4FA6-9E2F-51395046B714}"/>
    <cellStyle name="Calculation 2 4 8 4" xfId="6415" xr:uid="{88F1D6DB-DAF1-43D8-991D-887819C25D0C}"/>
    <cellStyle name="Calculation 2 4 8 5" xfId="7548" xr:uid="{A569F991-10A1-4F66-B81C-84E5635C0110}"/>
    <cellStyle name="Calculation 2 4 8 6" xfId="6558" xr:uid="{3C625DBD-9F43-45C7-A64A-353BE10527D6}"/>
    <cellStyle name="Calculation 2 4 8 7" xfId="7466" xr:uid="{EB7A9B5F-4233-4038-B8C3-A59A6D60F193}"/>
    <cellStyle name="Calculation 2 4 8 8" xfId="6841" xr:uid="{A584A712-1C7E-4FC3-A582-C9AD3B9A6FA8}"/>
    <cellStyle name="Calculation 2 4 8 9" xfId="7275" xr:uid="{26CCA34B-4FD7-4FD7-8AB0-F39210E85D42}"/>
    <cellStyle name="Calculation 2 4 9" xfId="3930" xr:uid="{1D9C36CE-1DA3-40AE-925A-69ADB9DAA9A8}"/>
    <cellStyle name="Calculation 2 4 9 10" xfId="20947" xr:uid="{8D64C61F-17C6-46D1-8DA5-D8468C80D40D}"/>
    <cellStyle name="Calculation 2 4 9 11" xfId="22473" xr:uid="{E429E254-B8F9-4D49-9AC6-95C057764339}"/>
    <cellStyle name="Calculation 2 4 9 2" xfId="5183" xr:uid="{49FF8328-7DAE-4BC1-BCD7-03F60114D41F}"/>
    <cellStyle name="Calculation 2 4 9 2 10" xfId="23581" xr:uid="{9B8D6F6C-4805-4399-9340-E57232E57AF3}"/>
    <cellStyle name="Calculation 2 4 9 2 2" xfId="10131" xr:uid="{FD94AD75-2B23-4B03-9ADC-5019498E1810}"/>
    <cellStyle name="Calculation 2 4 9 2 3" xfId="11965" xr:uid="{F6425CBD-3460-435F-9E20-86D1407433EF}"/>
    <cellStyle name="Calculation 2 4 9 2 4" xfId="13772" xr:uid="{0588117F-4643-4C90-AF84-76B0CF998EC1}"/>
    <cellStyle name="Calculation 2 4 9 2 5" xfId="15533" xr:uid="{891D4070-F6E7-430D-937E-70ACA3D7090E}"/>
    <cellStyle name="Calculation 2 4 9 2 6" xfId="17243" xr:uid="{1F852DEB-DFD4-4C42-B433-B14EC4DA8DF9}"/>
    <cellStyle name="Calculation 2 4 9 2 7" xfId="18907" xr:uid="{39FB6AD9-E587-4DD1-8B76-55B713DF8422}"/>
    <cellStyle name="Calculation 2 4 9 2 8" xfId="20503" xr:uid="{E3F4E41F-7BA4-45DE-97A5-E003DA5ABD24}"/>
    <cellStyle name="Calculation 2 4 9 2 9" xfId="22055" xr:uid="{8C9EEDBA-914A-48FC-A29F-4CEE9C06283E}"/>
    <cellStyle name="Calculation 2 4 9 3" xfId="8921" xr:uid="{A9A33CC4-2088-4AB4-BD17-CE595D107B9A}"/>
    <cellStyle name="Calculation 2 4 9 4" xfId="10778" xr:uid="{0233A6F4-48B8-40E9-8330-490B9F9661B2}"/>
    <cellStyle name="Calculation 2 4 9 5" xfId="12589" xr:uid="{D46598DF-0CBD-4706-B804-EC23DE93AA2D}"/>
    <cellStyle name="Calculation 2 4 9 6" xfId="14360" xr:uid="{F8ECEFDA-C656-49A5-AA02-B5C463AF67ED}"/>
    <cellStyle name="Calculation 2 4 9 7" xfId="16089" xr:uid="{AA2A8420-A251-4189-935C-607835AF4412}"/>
    <cellStyle name="Calculation 2 4 9 8" xfId="17767" xr:uid="{C0D13FDE-4882-49D1-AE70-DB37AA10E162}"/>
    <cellStyle name="Calculation 2 4 9 9" xfId="19374" xr:uid="{CD2A87EA-965F-4A4F-A787-6FDBB24C0B8C}"/>
    <cellStyle name="Calculation 2 5" xfId="974" xr:uid="{BA61FB83-ACD2-45C0-8791-D12F5F2699DB}"/>
    <cellStyle name="Calculation 2 5 10" xfId="7881" xr:uid="{A2E3919C-66CB-4535-9870-E234027AC8CB}"/>
    <cellStyle name="Calculation 2 5 11" xfId="6492" xr:uid="{7D75421B-119C-4F98-8BEA-FC5ADEF8B27F}"/>
    <cellStyle name="Calculation 2 5 12" xfId="8438" xr:uid="{6C20AA30-D213-4B5F-8C8A-8332EABC50EA}"/>
    <cellStyle name="Calculation 2 5 13" xfId="5932" xr:uid="{1BBAFA7B-9FD7-48F8-9884-3497AA332982}"/>
    <cellStyle name="Calculation 2 5 14" xfId="15616" xr:uid="{3EC8B794-0A92-431E-9518-09CBEF27F83B}"/>
    <cellStyle name="Calculation 2 5 15" xfId="17419" xr:uid="{6D27D40F-D2AA-4A42-8765-3A9AFC157278}"/>
    <cellStyle name="Calculation 2 5 2" xfId="975" xr:uid="{417289C9-276E-42D8-8DD5-E21EC608F70C}"/>
    <cellStyle name="Calculation 2 5 2 10" xfId="5788" xr:uid="{3B907110-3B13-4DE8-8F70-CB4FC7998816}"/>
    <cellStyle name="Calculation 2 5 2 11" xfId="7900" xr:uid="{637A3683-F0F1-42AB-BF98-F5AE6436FD63}"/>
    <cellStyle name="Calculation 2 5 2 12" xfId="6477" xr:uid="{AED15305-786D-4F9C-8783-9B5519B1BF65}"/>
    <cellStyle name="Calculation 2 5 2 13" xfId="7511" xr:uid="{E48F9A41-5219-4A9B-B3D9-3966BA2F952E}"/>
    <cellStyle name="Calculation 2 5 2 14" xfId="8203" xr:uid="{FB12C269-07B8-42D7-BC48-CA1624FCB62E}"/>
    <cellStyle name="Calculation 2 5 2 15" xfId="7431" xr:uid="{FC80F9D2-B525-41AC-A227-F3C34C7E6635}"/>
    <cellStyle name="Calculation 2 5 2 16" xfId="16484" xr:uid="{0D431AD8-B604-450E-8C72-D7BD4A75A481}"/>
    <cellStyle name="Calculation 2 5 2 2" xfId="976" xr:uid="{E8DFD979-08E5-4CF8-9E51-4980072F8BBB}"/>
    <cellStyle name="Calculation 2 5 2 2 10" xfId="5848" xr:uid="{C2B37187-8A01-4770-B3C3-8FF7EF52E014}"/>
    <cellStyle name="Calculation 2 5 2 2 11" xfId="7844" xr:uid="{16140189-DA46-422E-836D-006B650FE5D4}"/>
    <cellStyle name="Calculation 2 5 2 2 12" xfId="10347" xr:uid="{511A1DF2-E3BD-4E16-8551-AD397B9B7FF1}"/>
    <cellStyle name="Calculation 2 5 2 2 13" xfId="10626" xr:uid="{5E2E75B4-8D94-46DF-8F97-A22F5B8BCD72}"/>
    <cellStyle name="Calculation 2 5 2 2 14" xfId="13972" xr:uid="{CC8F0A62-5619-4011-8A27-AFB4C56A893D}"/>
    <cellStyle name="Calculation 2 5 2 2 2" xfId="977" xr:uid="{89D78AFD-4512-42FE-9BE2-D6A5AEFF826B}"/>
    <cellStyle name="Calculation 2 5 2 2 2 10" xfId="10574" xr:uid="{DE26D84E-2DE5-4B46-AE00-4A4E64C31CB1}"/>
    <cellStyle name="Calculation 2 5 2 2 2 11" xfId="7003" xr:uid="{8A89696E-AF5A-4D69-9E50-AC2F78302593}"/>
    <cellStyle name="Calculation 2 5 2 2 2 12" xfId="10578" xr:uid="{1BE21FAF-D19D-4BC8-992F-312F79ABE737}"/>
    <cellStyle name="Calculation 2 5 2 2 2 13" xfId="7078" xr:uid="{0A502AC3-C958-440E-A60C-D14C1D0A3D93}"/>
    <cellStyle name="Calculation 2 5 2 2 2 2" xfId="978" xr:uid="{12FEC324-3F62-4815-85F0-C770A99AEF54}"/>
    <cellStyle name="Calculation 2 5 2 2 2 2 10" xfId="13978" xr:uid="{62DA6AC5-FEDE-42C1-965E-7A069769698C}"/>
    <cellStyle name="Calculation 2 5 2 2 2 2 11" xfId="8696" xr:uid="{4AE2B133-CAED-41BD-B38E-EB3BC6B0128D}"/>
    <cellStyle name="Calculation 2 5 2 2 2 2 12" xfId="10606" xr:uid="{79C0CD19-C67D-4AC7-BF4D-4343FA5D0DDE}"/>
    <cellStyle name="Calculation 2 5 2 2 2 2 2" xfId="3971" xr:uid="{FE4F2BCD-1BBD-4B45-93D2-21B14622F892}"/>
    <cellStyle name="Calculation 2 5 2 2 2 2 2 10" xfId="20988" xr:uid="{84FE789A-D5B7-4A59-9A41-C2A3D5E457EB}"/>
    <cellStyle name="Calculation 2 5 2 2 2 2 2 11" xfId="22514" xr:uid="{BDEED2AA-346A-4110-954C-723FBEC114B8}"/>
    <cellStyle name="Calculation 2 5 2 2 2 2 2 2" xfId="4474" xr:uid="{7754F5B4-19CE-4076-8D81-6C710F561B2D}"/>
    <cellStyle name="Calculation 2 5 2 2 2 2 2 2 10" xfId="22874" xr:uid="{2C692957-6950-4413-9EAD-C4E8F810F69E}"/>
    <cellStyle name="Calculation 2 5 2 2 2 2 2 2 2" xfId="9423" xr:uid="{EC0D84DE-BA36-449E-B2E5-AA30349DC9EF}"/>
    <cellStyle name="Calculation 2 5 2 2 2 2 2 2 3" xfId="11258" xr:uid="{8AD5E6BC-EF8E-402C-B4C0-4B7B913520C9}"/>
    <cellStyle name="Calculation 2 5 2 2 2 2 2 2 4" xfId="13065" xr:uid="{C9AC0A0B-127E-4B6D-9F07-37CBE69E2C5F}"/>
    <cellStyle name="Calculation 2 5 2 2 2 2 2 2 5" xfId="14826" xr:uid="{A8127C93-CD03-4AE4-8D4E-89E9151CA1F4}"/>
    <cellStyle name="Calculation 2 5 2 2 2 2 2 2 6" xfId="16536" xr:uid="{404491E6-F59B-49F3-8B5F-329BC0291C1D}"/>
    <cellStyle name="Calculation 2 5 2 2 2 2 2 2 7" xfId="18200" xr:uid="{1501348C-22F5-40F6-B442-D62FECEE21B3}"/>
    <cellStyle name="Calculation 2 5 2 2 2 2 2 2 8" xfId="19796" xr:uid="{2F16207F-B2DD-4AA3-B65F-8CABA42529D7}"/>
    <cellStyle name="Calculation 2 5 2 2 2 2 2 2 9" xfId="21348" xr:uid="{4C2C93C1-1C8D-422B-83E0-2CB686D35101}"/>
    <cellStyle name="Calculation 2 5 2 2 2 2 2 3" xfId="8962" xr:uid="{CFD0F760-0B27-4EF2-9904-267A151DC43F}"/>
    <cellStyle name="Calculation 2 5 2 2 2 2 2 4" xfId="10819" xr:uid="{6245A2BC-733D-430E-937E-75ED8BF51FD7}"/>
    <cellStyle name="Calculation 2 5 2 2 2 2 2 5" xfId="12630" xr:uid="{DFC92688-380A-4933-A391-7A6C336A3792}"/>
    <cellStyle name="Calculation 2 5 2 2 2 2 2 6" xfId="14401" xr:uid="{526CCEA3-EE5C-4820-B614-FF5C73FC61B0}"/>
    <cellStyle name="Calculation 2 5 2 2 2 2 2 7" xfId="16130" xr:uid="{BC4405AA-B6DB-4D07-B946-85A68843A1B7}"/>
    <cellStyle name="Calculation 2 5 2 2 2 2 2 8" xfId="17808" xr:uid="{9D112F0A-9DF1-45C1-AFFF-F8A93BC8B691}"/>
    <cellStyle name="Calculation 2 5 2 2 2 2 2 9" xfId="19415" xr:uid="{1F0BAC0F-03B7-439F-A3F9-058E10476E1F}"/>
    <cellStyle name="Calculation 2 5 2 2 2 2 3" xfId="4849" xr:uid="{D96CB419-F8C5-44A0-AB8C-BDE7EDB37485}"/>
    <cellStyle name="Calculation 2 5 2 2 2 2 3 10" xfId="23248" xr:uid="{464BA962-BB9B-49E3-9CC6-C4366240D39A}"/>
    <cellStyle name="Calculation 2 5 2 2 2 2 3 2" xfId="9797" xr:uid="{309F055E-F52A-49DC-818C-832B13EB6B72}"/>
    <cellStyle name="Calculation 2 5 2 2 2 2 3 3" xfId="11632" xr:uid="{A67AE118-DBCC-423B-BF5B-BED913F9FB54}"/>
    <cellStyle name="Calculation 2 5 2 2 2 2 3 4" xfId="13439" xr:uid="{806E616F-B467-4342-909C-C17106221F61}"/>
    <cellStyle name="Calculation 2 5 2 2 2 2 3 5" xfId="15200" xr:uid="{49C0850C-BDB9-44A4-8C83-D038AE4F7D95}"/>
    <cellStyle name="Calculation 2 5 2 2 2 2 3 6" xfId="16910" xr:uid="{57604C9C-62B4-42B2-A926-A0D3D96C339C}"/>
    <cellStyle name="Calculation 2 5 2 2 2 2 3 7" xfId="18574" xr:uid="{373F4D6A-D191-4E0E-B0C3-753CB7569C17}"/>
    <cellStyle name="Calculation 2 5 2 2 2 2 3 8" xfId="20170" xr:uid="{8C9273E3-192B-44DE-AE2F-04104FD83531}"/>
    <cellStyle name="Calculation 2 5 2 2 2 2 3 9" xfId="21722" xr:uid="{59547E79-7A96-4571-8EB3-A2215AB96EDD}"/>
    <cellStyle name="Calculation 2 5 2 2 2 2 4" xfId="6420" xr:uid="{26586818-F85A-4B30-8475-F9A7E3ACF867}"/>
    <cellStyle name="Calculation 2 5 2 2 2 2 5" xfId="7545" xr:uid="{F9147565-DE29-4B49-8258-6FD1F5FA7C03}"/>
    <cellStyle name="Calculation 2 5 2 2 2 2 6" xfId="6561" xr:uid="{E7835B85-CB84-4658-B17D-1BEB18A94B65}"/>
    <cellStyle name="Calculation 2 5 2 2 2 2 7" xfId="7464" xr:uid="{3A86AED3-DAE4-4FE1-9942-66D67350D3F6}"/>
    <cellStyle name="Calculation 2 5 2 2 2 2 8" xfId="6842" xr:uid="{FEFA3D54-AB81-4F38-9ED6-F1919C1A7F60}"/>
    <cellStyle name="Calculation 2 5 2 2 2 2 9" xfId="8330" xr:uid="{084B7C47-E2CE-4684-95D1-0E4B8D2A431C}"/>
    <cellStyle name="Calculation 2 5 2 2 2 3" xfId="3970" xr:uid="{3100E564-106E-49A5-BC36-37D4D44EB3AE}"/>
    <cellStyle name="Calculation 2 5 2 2 2 3 10" xfId="20987" xr:uid="{4A2E7713-1185-4358-9142-545A6C4D3AAA}"/>
    <cellStyle name="Calculation 2 5 2 2 2 3 11" xfId="22513" xr:uid="{40022941-5866-44E3-A4D3-F30031EA38F5}"/>
    <cellStyle name="Calculation 2 5 2 2 2 3 2" xfId="5003" xr:uid="{7BAD8B7F-ADF2-4C06-B3A4-9ACC87315BB0}"/>
    <cellStyle name="Calculation 2 5 2 2 2 3 2 10" xfId="23401" xr:uid="{D7CD2ABD-1CAE-4055-A234-F2B49BEC66DE}"/>
    <cellStyle name="Calculation 2 5 2 2 2 3 2 2" xfId="9951" xr:uid="{F1B05A11-15D4-467D-BF52-97D28FB18BC7}"/>
    <cellStyle name="Calculation 2 5 2 2 2 3 2 3" xfId="11785" xr:uid="{FE4E0F8B-D785-4FF9-8F4D-DDC4C24CA986}"/>
    <cellStyle name="Calculation 2 5 2 2 2 3 2 4" xfId="13592" xr:uid="{A02F51E7-3E95-4528-846C-9BA16981A021}"/>
    <cellStyle name="Calculation 2 5 2 2 2 3 2 5" xfId="15353" xr:uid="{D57D05DD-AEC1-41DC-8776-1180F87C9BA2}"/>
    <cellStyle name="Calculation 2 5 2 2 2 3 2 6" xfId="17063" xr:uid="{6D485560-95CD-4D99-A26A-AF2833503FBC}"/>
    <cellStyle name="Calculation 2 5 2 2 2 3 2 7" xfId="18727" xr:uid="{78901D82-1E8B-4F1A-B799-9F8A8103CBB2}"/>
    <cellStyle name="Calculation 2 5 2 2 2 3 2 8" xfId="20323" xr:uid="{54186D2B-E072-4A0C-B7AF-EB03F39F91D3}"/>
    <cellStyle name="Calculation 2 5 2 2 2 3 2 9" xfId="21875" xr:uid="{C514C0A4-102C-4BB5-817E-0F0B8AF08A9A}"/>
    <cellStyle name="Calculation 2 5 2 2 2 3 3" xfId="8961" xr:uid="{75BE870C-5CCC-4FF0-8608-22CAC1278B88}"/>
    <cellStyle name="Calculation 2 5 2 2 2 3 4" xfId="10818" xr:uid="{9AB40D93-149B-4BEB-9EBF-B452AF30A9DA}"/>
    <cellStyle name="Calculation 2 5 2 2 2 3 5" xfId="12629" xr:uid="{9E2AFA80-7BA0-429E-8EE6-6633209F5B02}"/>
    <cellStyle name="Calculation 2 5 2 2 2 3 6" xfId="14400" xr:uid="{3D96CE34-1AB9-420A-A54F-9822AC437324}"/>
    <cellStyle name="Calculation 2 5 2 2 2 3 7" xfId="16129" xr:uid="{3908A89A-742D-4B38-9ACE-6888440FD1A6}"/>
    <cellStyle name="Calculation 2 5 2 2 2 3 8" xfId="17807" xr:uid="{7150F132-CDE0-4ABC-AE10-8E62DC15557D}"/>
    <cellStyle name="Calculation 2 5 2 2 2 3 9" xfId="19414" xr:uid="{810C5B31-A4C5-4A3C-BF28-EF327FD5A806}"/>
    <cellStyle name="Calculation 2 5 2 2 2 4" xfId="5101" xr:uid="{20403310-BAFE-45BE-922F-D6AA860D231C}"/>
    <cellStyle name="Calculation 2 5 2 2 2 4 10" xfId="23499" xr:uid="{8F000B54-F5BB-4279-9662-4A6F9B3396CA}"/>
    <cellStyle name="Calculation 2 5 2 2 2 4 2" xfId="10049" xr:uid="{E4E01BD7-7592-4337-8AF4-110DE988815A}"/>
    <cellStyle name="Calculation 2 5 2 2 2 4 3" xfId="11883" xr:uid="{1075F279-708B-4C6F-8A62-72B8CB344DA4}"/>
    <cellStyle name="Calculation 2 5 2 2 2 4 4" xfId="13690" xr:uid="{F169DA0B-05D2-483B-868E-14FC1D772591}"/>
    <cellStyle name="Calculation 2 5 2 2 2 4 5" xfId="15451" xr:uid="{70DB6B81-EC16-4782-9F82-43194B2408C2}"/>
    <cellStyle name="Calculation 2 5 2 2 2 4 6" xfId="17161" xr:uid="{05BEA4FA-7B6F-44D3-8483-3D22399D0342}"/>
    <cellStyle name="Calculation 2 5 2 2 2 4 7" xfId="18825" xr:uid="{5837E88E-5348-44D9-AD11-EBB9DEF33A84}"/>
    <cellStyle name="Calculation 2 5 2 2 2 4 8" xfId="20421" xr:uid="{6AA7FF11-ECD2-42ED-814F-A3BCD5E7A99C}"/>
    <cellStyle name="Calculation 2 5 2 2 2 4 9" xfId="21973" xr:uid="{59378257-84FF-4ACD-A203-F7950123E6F6}"/>
    <cellStyle name="Calculation 2 5 2 2 2 5" xfId="6419" xr:uid="{6A4E1D2B-5500-43C8-8160-4A5C43D186EA}"/>
    <cellStyle name="Calculation 2 5 2 2 2 6" xfId="7546" xr:uid="{AB91DF6D-FFF0-49D0-AA4A-6C2D4E902C4A}"/>
    <cellStyle name="Calculation 2 5 2 2 2 7" xfId="6560" xr:uid="{B2733759-F70F-4A51-A35F-C1546C8ED564}"/>
    <cellStyle name="Calculation 2 5 2 2 2 8" xfId="7465" xr:uid="{DC2785A4-C54A-4418-9B95-806368D93F7F}"/>
    <cellStyle name="Calculation 2 5 2 2 2 9" xfId="8712" xr:uid="{72F5D690-E401-4F12-9A13-4321F492F7A2}"/>
    <cellStyle name="Calculation 2 5 2 2 3" xfId="979" xr:uid="{E51D7915-FB00-4765-8993-99F58FADFFDF}"/>
    <cellStyle name="Calculation 2 5 2 2 3 10" xfId="5712" xr:uid="{30478017-F2A1-41CD-B86C-E83FE01C6565}"/>
    <cellStyle name="Calculation 2 5 2 2 3 11" xfId="7794" xr:uid="{B17F181C-517E-4F26-8D5F-5773A0FAC659}"/>
    <cellStyle name="Calculation 2 5 2 2 3 12" xfId="17304" xr:uid="{30421BA2-2EF5-47EF-A61E-769A53C1560B}"/>
    <cellStyle name="Calculation 2 5 2 2 3 2" xfId="3972" xr:uid="{07FCCDFB-D480-4662-9221-0FB0FE555B93}"/>
    <cellStyle name="Calculation 2 5 2 2 3 2 10" xfId="20989" xr:uid="{875B21E8-6692-4256-83AB-FF77FA112FCA}"/>
    <cellStyle name="Calculation 2 5 2 2 3 2 11" xfId="22515" xr:uid="{F49FAF04-B60D-4B01-84C7-69A129EB960F}"/>
    <cellStyle name="Calculation 2 5 2 2 3 2 2" xfId="5189" xr:uid="{91A8FA1A-BE25-454F-B945-EECC1A1A0ECF}"/>
    <cellStyle name="Calculation 2 5 2 2 3 2 2 10" xfId="23587" xr:uid="{A9E3856C-E646-4C06-8800-B2F4FA79E29E}"/>
    <cellStyle name="Calculation 2 5 2 2 3 2 2 2" xfId="10137" xr:uid="{0F895CB0-33D9-4A75-BE02-3FB56A3721FB}"/>
    <cellStyle name="Calculation 2 5 2 2 3 2 2 3" xfId="11971" xr:uid="{068005EF-762B-4E10-91A0-2BA9E5D4F7B7}"/>
    <cellStyle name="Calculation 2 5 2 2 3 2 2 4" xfId="13778" xr:uid="{776AE6FB-9453-4B46-A76C-1F82AAEBAC40}"/>
    <cellStyle name="Calculation 2 5 2 2 3 2 2 5" xfId="15539" xr:uid="{DC9C2ECF-D551-4617-A9CF-27601793BEC1}"/>
    <cellStyle name="Calculation 2 5 2 2 3 2 2 6" xfId="17249" xr:uid="{252D9697-799A-43F2-B8B3-F37388BB0831}"/>
    <cellStyle name="Calculation 2 5 2 2 3 2 2 7" xfId="18913" xr:uid="{98539F90-103F-400A-845D-4FB2D9AADDDB}"/>
    <cellStyle name="Calculation 2 5 2 2 3 2 2 8" xfId="20509" xr:uid="{B2FBD23E-9562-45DB-9CF7-D429320B2CF5}"/>
    <cellStyle name="Calculation 2 5 2 2 3 2 2 9" xfId="22061" xr:uid="{25F19DD9-B4A1-4166-BF51-E357B871DE7C}"/>
    <cellStyle name="Calculation 2 5 2 2 3 2 3" xfId="8963" xr:uid="{643D550D-3429-4218-A50A-74C1FB70E92C}"/>
    <cellStyle name="Calculation 2 5 2 2 3 2 4" xfId="10820" xr:uid="{8C12A240-B0F4-485E-9CD9-62CBF76362C9}"/>
    <cellStyle name="Calculation 2 5 2 2 3 2 5" xfId="12631" xr:uid="{034D6AAF-4874-4A91-A4E1-BCB5AB9030BC}"/>
    <cellStyle name="Calculation 2 5 2 2 3 2 6" xfId="14402" xr:uid="{CDE4032B-1E70-48FC-87A2-D3BD74291AFE}"/>
    <cellStyle name="Calculation 2 5 2 2 3 2 7" xfId="16131" xr:uid="{F41FA53E-0996-4C59-9634-2FD4F58A4629}"/>
    <cellStyle name="Calculation 2 5 2 2 3 2 8" xfId="17809" xr:uid="{08639F9F-90E7-44BE-8D25-805438835251}"/>
    <cellStyle name="Calculation 2 5 2 2 3 2 9" xfId="19416" xr:uid="{2DF497B6-4C7A-4243-AB86-AAB31EE8EBAC}"/>
    <cellStyle name="Calculation 2 5 2 2 3 3" xfId="4848" xr:uid="{A9B3306A-EC5E-4368-AE81-D4C50D15785A}"/>
    <cellStyle name="Calculation 2 5 2 2 3 3 10" xfId="23247" xr:uid="{A13EBF4D-0FC3-419F-9CD1-0D30E265C342}"/>
    <cellStyle name="Calculation 2 5 2 2 3 3 2" xfId="9796" xr:uid="{DBADB5B9-CF3C-4C3F-AFAA-643DEBD502EB}"/>
    <cellStyle name="Calculation 2 5 2 2 3 3 3" xfId="11631" xr:uid="{487970DB-C5B9-4B35-B9AE-FF9030955A27}"/>
    <cellStyle name="Calculation 2 5 2 2 3 3 4" xfId="13438" xr:uid="{C5C4CDFF-4A85-4467-8A5C-B730D503A066}"/>
    <cellStyle name="Calculation 2 5 2 2 3 3 5" xfId="15199" xr:uid="{7F1A167F-7CAF-4EB3-9D09-AF1A75EBE239}"/>
    <cellStyle name="Calculation 2 5 2 2 3 3 6" xfId="16909" xr:uid="{DEF3248A-8002-47CF-B125-845AE4C8F6D5}"/>
    <cellStyle name="Calculation 2 5 2 2 3 3 7" xfId="18573" xr:uid="{028FD149-5660-4D2F-AD64-4308D602DC82}"/>
    <cellStyle name="Calculation 2 5 2 2 3 3 8" xfId="20169" xr:uid="{6656B0FC-27C6-4FF0-97F6-0EDAED6068D1}"/>
    <cellStyle name="Calculation 2 5 2 2 3 3 9" xfId="21721" xr:uid="{D97E2DAC-1337-4D6D-963C-C5307050A6EE}"/>
    <cellStyle name="Calculation 2 5 2 2 3 4" xfId="6421" xr:uid="{553C95C4-ADE7-41BC-934E-0D4C32116970}"/>
    <cellStyle name="Calculation 2 5 2 2 3 5" xfId="8466" xr:uid="{F87FDB83-A8C8-4AC6-AA35-EE2352EBD0D9}"/>
    <cellStyle name="Calculation 2 5 2 2 3 6" xfId="5808" xr:uid="{AEF251A1-7D68-4DB6-BC48-70D776A7C32D}"/>
    <cellStyle name="Calculation 2 5 2 2 3 7" xfId="8705" xr:uid="{8CFCD3C9-348D-49A3-A27B-93BAB1FE9CC5}"/>
    <cellStyle name="Calculation 2 5 2 2 3 8" xfId="10568" xr:uid="{70EEB561-AB55-46E6-818C-52F9C322FEE0}"/>
    <cellStyle name="Calculation 2 5 2 2 3 9" xfId="12386" xr:uid="{2F6F0A33-48B3-4EFE-84BE-D331B25AF09D}"/>
    <cellStyle name="Calculation 2 5 2 2 4" xfId="3969" xr:uid="{50DDCDE2-9E80-4308-9D00-0BD90A35A80F}"/>
    <cellStyle name="Calculation 2 5 2 2 4 10" xfId="20986" xr:uid="{3542600D-7328-43C9-A059-0738328B9A7A}"/>
    <cellStyle name="Calculation 2 5 2 2 4 11" xfId="22512" xr:uid="{21F7AF62-C703-4C50-86BC-D28109F7AC3D}"/>
    <cellStyle name="Calculation 2 5 2 2 4 2" xfId="5312" xr:uid="{A1E665A4-8C72-456F-AB4B-CD1BBCBFAA5A}"/>
    <cellStyle name="Calculation 2 5 2 2 4 2 10" xfId="23651" xr:uid="{B516AA2B-9AE3-4EA3-953A-B3FDEB224DA9}"/>
    <cellStyle name="Calculation 2 5 2 2 4 2 2" xfId="10237" xr:uid="{F27AB62A-F468-4A98-BD5E-FCAB1D7B6053}"/>
    <cellStyle name="Calculation 2 5 2 2 4 2 3" xfId="12069" xr:uid="{4952D5C2-BCE3-41C4-8D22-CCAB3A563A3E}"/>
    <cellStyle name="Calculation 2 5 2 2 4 2 4" xfId="13874" xr:uid="{CEE4BBE7-CE82-4A82-BC54-2455FE47C4D5}"/>
    <cellStyle name="Calculation 2 5 2 2 4 2 5" xfId="15626" xr:uid="{E8449B4F-10EF-4AB0-A05E-24BD2DAB06F0}"/>
    <cellStyle name="Calculation 2 5 2 2 4 2 6" xfId="17329" xr:uid="{944E40AE-B7D2-46A3-8423-97EFD20D68A1}"/>
    <cellStyle name="Calculation 2 5 2 2 4 2 7" xfId="18991" xr:uid="{18B8011E-C4EF-4418-B4C5-46EB5A148FD0}"/>
    <cellStyle name="Calculation 2 5 2 2 4 2 8" xfId="20579" xr:uid="{12687D55-FEE8-459B-A0AA-9CFBF6E078D6}"/>
    <cellStyle name="Calculation 2 5 2 2 4 2 9" xfId="22126" xr:uid="{940192E5-50C2-4EF3-901A-18B69BDDA29F}"/>
    <cellStyle name="Calculation 2 5 2 2 4 3" xfId="8960" xr:uid="{C4CE36FD-C646-46BB-9283-152AF3330CFC}"/>
    <cellStyle name="Calculation 2 5 2 2 4 4" xfId="10817" xr:uid="{3A8A2875-67DC-4221-8984-C8EF5EC40D44}"/>
    <cellStyle name="Calculation 2 5 2 2 4 5" xfId="12628" xr:uid="{9D4E13E2-C109-4898-8544-1FE653346630}"/>
    <cellStyle name="Calculation 2 5 2 2 4 6" xfId="14399" xr:uid="{867FD869-012A-48AE-8C0E-BF1535AEF716}"/>
    <cellStyle name="Calculation 2 5 2 2 4 7" xfId="16128" xr:uid="{42848418-5BC9-45CB-B4FD-DD998E8D7DA5}"/>
    <cellStyle name="Calculation 2 5 2 2 4 8" xfId="17806" xr:uid="{1FC0B99A-4152-45D1-844F-FC04525D16ED}"/>
    <cellStyle name="Calculation 2 5 2 2 4 9" xfId="19413" xr:uid="{9EB52662-8477-4A2A-AB07-0BD6D10FF8D3}"/>
    <cellStyle name="Calculation 2 5 2 2 5" xfId="4850" xr:uid="{F8C3768C-0C18-4D89-BA62-92A2B07B12F8}"/>
    <cellStyle name="Calculation 2 5 2 2 5 10" xfId="23249" xr:uid="{3B6E3192-E0B5-41BB-9F52-C57843ADCDA1}"/>
    <cellStyle name="Calculation 2 5 2 2 5 2" xfId="9798" xr:uid="{1F6425C6-FD04-4C0B-922A-8455B992D09F}"/>
    <cellStyle name="Calculation 2 5 2 2 5 3" xfId="11633" xr:uid="{BAC737E9-CDC4-47B1-A380-F58EF2714C8F}"/>
    <cellStyle name="Calculation 2 5 2 2 5 4" xfId="13440" xr:uid="{D2463BF9-02EF-4D23-AEFE-5E81DCD2F6FB}"/>
    <cellStyle name="Calculation 2 5 2 2 5 5" xfId="15201" xr:uid="{E16A1496-FF75-4631-853F-60AE0106F0E2}"/>
    <cellStyle name="Calculation 2 5 2 2 5 6" xfId="16911" xr:uid="{47819DD8-37CD-449E-8A06-A638BF20FA00}"/>
    <cellStyle name="Calculation 2 5 2 2 5 7" xfId="18575" xr:uid="{5305D9E7-BEC9-4071-83E6-5A0C8082A5D3}"/>
    <cellStyle name="Calculation 2 5 2 2 5 8" xfId="20171" xr:uid="{D0B99580-F702-4D39-8A8E-88F58204E2CD}"/>
    <cellStyle name="Calculation 2 5 2 2 5 9" xfId="21723" xr:uid="{4E1ECE03-43B6-409A-9F98-D7B8B9FD09BD}"/>
    <cellStyle name="Calculation 2 5 2 2 6" xfId="6418" xr:uid="{FDF20DB1-E737-44FC-A416-5170364301DA}"/>
    <cellStyle name="Calculation 2 5 2 2 7" xfId="7547" xr:uid="{21BF2B0D-2D14-4006-B137-8E6E8C29CD3C}"/>
    <cellStyle name="Calculation 2 5 2 2 8" xfId="6559" xr:uid="{3A72F661-D0D4-477F-A3E5-AF3A6609092D}"/>
    <cellStyle name="Calculation 2 5 2 2 9" xfId="8423" xr:uid="{6F29E82B-13F6-4F24-80A7-2B1E2C681951}"/>
    <cellStyle name="Calculation 2 5 2 3" xfId="980" xr:uid="{0577969A-B6A1-4A49-ACF7-48A853FA12E8}"/>
    <cellStyle name="Calculation 2 5 2 3 10" xfId="5850" xr:uid="{DCB35C6B-D1F3-4B04-A0A9-B41DAB7CB376}"/>
    <cellStyle name="Calculation 2 5 2 3 11" xfId="7842" xr:uid="{1397DD7B-E6C3-49D6-B059-E27638986FDF}"/>
    <cellStyle name="Calculation 2 5 2 3 12" xfId="13835" xr:uid="{4C7D70B5-0357-4154-8A1A-2EBCD1E0C2C5}"/>
    <cellStyle name="Calculation 2 5 2 3 13" xfId="11191" xr:uid="{6D6AB871-3A59-422E-940F-F54A4422A5E0}"/>
    <cellStyle name="Calculation 2 5 2 3 14" xfId="7705" xr:uid="{6E6793D1-0030-4DC1-8D44-BCA33CFB3F40}"/>
    <cellStyle name="Calculation 2 5 2 3 2" xfId="981" xr:uid="{FAFC9851-5C8C-4E9A-A828-AD7618738583}"/>
    <cellStyle name="Calculation 2 5 2 3 2 10" xfId="7988" xr:uid="{DAB8D3A4-335F-4A01-9C37-6454A1DE5AE3}"/>
    <cellStyle name="Calculation 2 5 2 3 2 11" xfId="8054" xr:uid="{E81BFBF2-F9F4-48A8-BCF1-F6A111B983F5}"/>
    <cellStyle name="Calculation 2 5 2 3 2 12" xfId="7430" xr:uid="{74CB6453-ACEB-4286-AC75-AA6B2A4223A7}"/>
    <cellStyle name="Calculation 2 5 2 3 2 13" xfId="15926" xr:uid="{7875506D-ACF7-4911-9A2D-E57DC9A8FE18}"/>
    <cellStyle name="Calculation 2 5 2 3 2 2" xfId="982" xr:uid="{67A26A97-A456-44DB-BA52-8DAF41B60F29}"/>
    <cellStyle name="Calculation 2 5 2 3 2 2 10" xfId="5933" xr:uid="{E6EBC469-B15B-422C-A7C6-08A5560ACDFD}"/>
    <cellStyle name="Calculation 2 5 2 3 2 2 11" xfId="12203" xr:uid="{0DCABFFA-58B3-4778-8109-62BEC6FEAD14}"/>
    <cellStyle name="Calculation 2 5 2 3 2 2 12" xfId="5726" xr:uid="{72B61806-8875-4508-A19B-171C4CBD17B6}"/>
    <cellStyle name="Calculation 2 5 2 3 2 2 2" xfId="3975" xr:uid="{65A54DD6-FAC3-460E-A7EA-CC93B19F4E38}"/>
    <cellStyle name="Calculation 2 5 2 3 2 2 2 10" xfId="20992" xr:uid="{1F9DEF7D-F663-4502-8DD5-1E76707EC13E}"/>
    <cellStyle name="Calculation 2 5 2 3 2 2 2 11" xfId="22518" xr:uid="{1CEA7283-F643-4F3B-8341-10AC790B6650}"/>
    <cellStyle name="Calculation 2 5 2 3 2 2 2 2" xfId="4529" xr:uid="{3E76786A-3862-49F9-8BA2-F2B314C0926D}"/>
    <cellStyle name="Calculation 2 5 2 3 2 2 2 2 10" xfId="22929" xr:uid="{152F5891-612C-47C2-AD27-566D9E4B2AA1}"/>
    <cellStyle name="Calculation 2 5 2 3 2 2 2 2 2" xfId="9478" xr:uid="{165FD6A7-778B-4C69-AFC0-04F500521092}"/>
    <cellStyle name="Calculation 2 5 2 3 2 2 2 2 3" xfId="11313" xr:uid="{265A0258-C9F7-4886-A001-3F0E98D0C6EC}"/>
    <cellStyle name="Calculation 2 5 2 3 2 2 2 2 4" xfId="13120" xr:uid="{47DFD7F6-2242-4DD8-818C-908B1CFE5FDA}"/>
    <cellStyle name="Calculation 2 5 2 3 2 2 2 2 5" xfId="14881" xr:uid="{67CFE62F-78FB-4DB6-9536-5768C5C42B87}"/>
    <cellStyle name="Calculation 2 5 2 3 2 2 2 2 6" xfId="16591" xr:uid="{417EED5C-EF55-4BDA-971B-C3FB4A7E872C}"/>
    <cellStyle name="Calculation 2 5 2 3 2 2 2 2 7" xfId="18255" xr:uid="{D0B30622-E9C8-4423-A8AB-44DF19DF9120}"/>
    <cellStyle name="Calculation 2 5 2 3 2 2 2 2 8" xfId="19851" xr:uid="{0CBA7C00-8027-4F0F-80D0-CFAD18ED5F38}"/>
    <cellStyle name="Calculation 2 5 2 3 2 2 2 2 9" xfId="21403" xr:uid="{095AF34A-6609-47D8-BB9F-9BEED7B92ED4}"/>
    <cellStyle name="Calculation 2 5 2 3 2 2 2 3" xfId="8966" xr:uid="{3EF65A9F-40F1-43C8-87FB-8BBF3F549CAA}"/>
    <cellStyle name="Calculation 2 5 2 3 2 2 2 4" xfId="10823" xr:uid="{62BECFB2-2837-4F25-B9BC-7B8011B321F4}"/>
    <cellStyle name="Calculation 2 5 2 3 2 2 2 5" xfId="12634" xr:uid="{40E29A20-30C8-4C03-BD09-09FFB2E901DC}"/>
    <cellStyle name="Calculation 2 5 2 3 2 2 2 6" xfId="14405" xr:uid="{D7D3CD89-5230-4116-B90F-BA042FC86B19}"/>
    <cellStyle name="Calculation 2 5 2 3 2 2 2 7" xfId="16134" xr:uid="{BE600F39-C814-4F0D-9664-A113DB876866}"/>
    <cellStyle name="Calculation 2 5 2 3 2 2 2 8" xfId="17812" xr:uid="{4CB91414-7904-41D1-A79F-A93FEFD384A9}"/>
    <cellStyle name="Calculation 2 5 2 3 2 2 2 9" xfId="19419" xr:uid="{C1E277E9-725F-4544-A709-D1B7503E6EC7}"/>
    <cellStyle name="Calculation 2 5 2 3 2 2 3" xfId="4847" xr:uid="{AC6D5B3C-FA0A-4A89-9475-214C9829CBC7}"/>
    <cellStyle name="Calculation 2 5 2 3 2 2 3 10" xfId="23246" xr:uid="{1D4586F6-47F0-431C-BEFC-1221F69B3FA9}"/>
    <cellStyle name="Calculation 2 5 2 3 2 2 3 2" xfId="9795" xr:uid="{092235E4-5B82-444A-BD25-E6EF71453020}"/>
    <cellStyle name="Calculation 2 5 2 3 2 2 3 3" xfId="11630" xr:uid="{2EFD39D1-571D-4062-8A08-F1C73BFBFB4F}"/>
    <cellStyle name="Calculation 2 5 2 3 2 2 3 4" xfId="13437" xr:uid="{8C9DB0A8-EBA2-46DF-AC7A-886E1D76562D}"/>
    <cellStyle name="Calculation 2 5 2 3 2 2 3 5" xfId="15198" xr:uid="{352C97A3-2C5B-4326-A435-9B1F690C4956}"/>
    <cellStyle name="Calculation 2 5 2 3 2 2 3 6" xfId="16908" xr:uid="{558340E3-A8E2-45BA-97ED-BFC7CE0EA25D}"/>
    <cellStyle name="Calculation 2 5 2 3 2 2 3 7" xfId="18572" xr:uid="{E21F6328-2854-4A9B-AF8B-1A81098681BE}"/>
    <cellStyle name="Calculation 2 5 2 3 2 2 3 8" xfId="20168" xr:uid="{572A04A3-E9DF-40F9-9E4E-8463E284D571}"/>
    <cellStyle name="Calculation 2 5 2 3 2 2 3 9" xfId="21720" xr:uid="{2A91D690-DC2B-4FBA-BAEF-F04090CA5BDE}"/>
    <cellStyle name="Calculation 2 5 2 3 2 2 4" xfId="6424" xr:uid="{EA681E61-35C7-4B63-A422-A210DFE28097}"/>
    <cellStyle name="Calculation 2 5 2 3 2 2 5" xfId="7543" xr:uid="{0D2148F7-3C64-4943-B4D7-718A0F90E413}"/>
    <cellStyle name="Calculation 2 5 2 3 2 2 6" xfId="6563" xr:uid="{93E76BAD-3696-400B-ABFC-32576EC0EA3D}"/>
    <cellStyle name="Calculation 2 5 2 3 2 2 7" xfId="8422" xr:uid="{A9FBFE3F-0D5F-45E4-9882-ABDA19D41634}"/>
    <cellStyle name="Calculation 2 5 2 3 2 2 8" xfId="5849" xr:uid="{5A74FB5E-982D-4AA4-87A2-C8D7565B9E89}"/>
    <cellStyle name="Calculation 2 5 2 3 2 2 9" xfId="7843" xr:uid="{31DA80D5-679B-47FA-8D72-00ABA8ED12B4}"/>
    <cellStyle name="Calculation 2 5 2 3 2 3" xfId="3974" xr:uid="{32153693-947E-4DCB-BCB5-50DBDCD1EEE5}"/>
    <cellStyle name="Calculation 2 5 2 3 2 3 10" xfId="20991" xr:uid="{3B962DA7-0693-4DDE-B2A2-5AC3879C3C8C}"/>
    <cellStyle name="Calculation 2 5 2 3 2 3 11" xfId="22517" xr:uid="{0F81DF04-2328-42CE-B376-7F684B2F929C}"/>
    <cellStyle name="Calculation 2 5 2 3 2 3 2" xfId="4531" xr:uid="{AB796961-D787-4CE0-A86E-D78668BD0F1B}"/>
    <cellStyle name="Calculation 2 5 2 3 2 3 2 10" xfId="22931" xr:uid="{D8D2265C-9B64-4DA3-90C8-22980AD37533}"/>
    <cellStyle name="Calculation 2 5 2 3 2 3 2 2" xfId="9480" xr:uid="{62A9113A-D49D-4EDB-BF00-127935E4F215}"/>
    <cellStyle name="Calculation 2 5 2 3 2 3 2 3" xfId="11315" xr:uid="{2AD01F34-88FB-4DE0-A1D5-EA56A4DA4BE3}"/>
    <cellStyle name="Calculation 2 5 2 3 2 3 2 4" xfId="13122" xr:uid="{19544F31-292D-406A-BA5F-3F4900D46742}"/>
    <cellStyle name="Calculation 2 5 2 3 2 3 2 5" xfId="14883" xr:uid="{7EB3994D-2DB2-46A4-82C7-F2CA376B3622}"/>
    <cellStyle name="Calculation 2 5 2 3 2 3 2 6" xfId="16593" xr:uid="{10FEFA41-3175-4B0D-803F-CB0F43E3A167}"/>
    <cellStyle name="Calculation 2 5 2 3 2 3 2 7" xfId="18257" xr:uid="{27C4D2CD-CD16-4A1F-B3D8-8F83F5C0686D}"/>
    <cellStyle name="Calculation 2 5 2 3 2 3 2 8" xfId="19853" xr:uid="{32E8186E-68CB-4F4E-BD05-30AA5BBC8211}"/>
    <cellStyle name="Calculation 2 5 2 3 2 3 2 9" xfId="21405" xr:uid="{47280F7C-9D6B-447B-9FB8-14F466544261}"/>
    <cellStyle name="Calculation 2 5 2 3 2 3 3" xfId="8965" xr:uid="{790B6920-F227-4D21-AC05-60ECD774F0FF}"/>
    <cellStyle name="Calculation 2 5 2 3 2 3 4" xfId="10822" xr:uid="{F82240C3-5234-432F-9240-5ECE22C14454}"/>
    <cellStyle name="Calculation 2 5 2 3 2 3 5" xfId="12633" xr:uid="{62A894BE-C986-4E54-8BD3-FE88D2949307}"/>
    <cellStyle name="Calculation 2 5 2 3 2 3 6" xfId="14404" xr:uid="{CC047BFA-865A-4D3B-8D00-22892DBB3989}"/>
    <cellStyle name="Calculation 2 5 2 3 2 3 7" xfId="16133" xr:uid="{955CAF77-DBAE-4A4F-963E-0CB0C1E8815C}"/>
    <cellStyle name="Calculation 2 5 2 3 2 3 8" xfId="17811" xr:uid="{B1ABC6AF-C0D5-43EB-B37D-F7955C4ABCC0}"/>
    <cellStyle name="Calculation 2 5 2 3 2 3 9" xfId="19418" xr:uid="{7B4C0FA0-90E2-4A26-AC53-462AA8D27BB6}"/>
    <cellStyle name="Calculation 2 5 2 3 2 4" xfId="5100" xr:uid="{F20F2B32-7403-4C0D-8633-D070C9DAC40C}"/>
    <cellStyle name="Calculation 2 5 2 3 2 4 10" xfId="23498" xr:uid="{475FD384-3E12-4070-87BF-0132F3F9775D}"/>
    <cellStyle name="Calculation 2 5 2 3 2 4 2" xfId="10048" xr:uid="{3589ADF3-DC7A-4AB1-8C31-99DF0E43F12A}"/>
    <cellStyle name="Calculation 2 5 2 3 2 4 3" xfId="11882" xr:uid="{F0C0F8AA-1DC3-4B8E-9AAC-500B50BB7403}"/>
    <cellStyle name="Calculation 2 5 2 3 2 4 4" xfId="13689" xr:uid="{E2F99290-13BA-4BED-8284-B82AE8FE476B}"/>
    <cellStyle name="Calculation 2 5 2 3 2 4 5" xfId="15450" xr:uid="{4A148993-96EC-4065-BEFB-EB89E8E4CD6F}"/>
    <cellStyle name="Calculation 2 5 2 3 2 4 6" xfId="17160" xr:uid="{D70337E5-900C-4F3D-9363-D96122573AFA}"/>
    <cellStyle name="Calculation 2 5 2 3 2 4 7" xfId="18824" xr:uid="{A25CCE4D-515F-4620-8CE9-C03B0C3D33CF}"/>
    <cellStyle name="Calculation 2 5 2 3 2 4 8" xfId="20420" xr:uid="{97AB97B2-04DA-42A5-BA64-E3555E2F6C8C}"/>
    <cellStyle name="Calculation 2 5 2 3 2 4 9" xfId="21972" xr:uid="{A136F957-EA83-48AF-A9D8-0062AE9552DA}"/>
    <cellStyle name="Calculation 2 5 2 3 2 5" xfId="6423" xr:uid="{A27DB32F-781A-43C4-9C2D-1780509D0C68}"/>
    <cellStyle name="Calculation 2 5 2 3 2 6" xfId="8465" xr:uid="{1D71A02D-CD5D-49BA-88F1-74F49E298101}"/>
    <cellStyle name="Calculation 2 5 2 3 2 7" xfId="5809" xr:uid="{9ADE3ED3-B970-40B7-A751-56B687B11EBA}"/>
    <cellStyle name="Calculation 2 5 2 3 2 8" xfId="7880" xr:uid="{D71B4950-CBAC-4A9B-B4EB-22EE085315CC}"/>
    <cellStyle name="Calculation 2 5 2 3 2 9" xfId="5689" xr:uid="{5A968486-805B-4AB8-87CD-728B1FB49B0B}"/>
    <cellStyle name="Calculation 2 5 2 3 3" xfId="983" xr:uid="{945A40CC-48DE-4ABA-80AF-6B105434FF8B}"/>
    <cellStyle name="Calculation 2 5 2 3 3 10" xfId="7274" xr:uid="{A9CEABE9-C081-4FDA-A062-5EC6F3E29FA7}"/>
    <cellStyle name="Calculation 2 5 2 3 3 11" xfId="13004" xr:uid="{71F981EE-4B54-40DB-8D55-9A50DD9E184D}"/>
    <cellStyle name="Calculation 2 5 2 3 3 12" xfId="11216" xr:uid="{6A34D19F-D8E4-4E5B-907F-96E45DB8DC45}"/>
    <cellStyle name="Calculation 2 5 2 3 3 13" xfId="13878" xr:uid="{6CA81419-EB42-4B39-A67F-1E828FA808CE}"/>
    <cellStyle name="Calculation 2 5 2 3 3 2" xfId="984" xr:uid="{B92B9D7A-908D-4325-8AD0-C2ADA7CC4C68}"/>
    <cellStyle name="Calculation 2 5 2 3 3 2 10" xfId="12403" xr:uid="{E5ED3BC7-68FF-4A46-88CA-AD2002EEB819}"/>
    <cellStyle name="Calculation 2 5 2 3 3 2 11" xfId="7168" xr:uid="{8B053B06-02A0-4240-8DE1-2FF9E60F217A}"/>
    <cellStyle name="Calculation 2 5 2 3 3 2 12" xfId="16485" xr:uid="{AC17DDE3-C227-42A5-BA6F-9F2F63EEA4BD}"/>
    <cellStyle name="Calculation 2 5 2 3 3 2 2" xfId="3977" xr:uid="{6CC8B804-F191-4D48-986F-B13A3C62D813}"/>
    <cellStyle name="Calculation 2 5 2 3 3 2 2 10" xfId="20994" xr:uid="{CCC352FA-75D2-4246-AA21-857B20F3BB23}"/>
    <cellStyle name="Calculation 2 5 2 3 3 2 2 11" xfId="22520" xr:uid="{72FDD506-A0EB-499A-A02E-5AAF658797DA}"/>
    <cellStyle name="Calculation 2 5 2 3 3 2 2 2" xfId="5186" xr:uid="{24C79FC2-B1A7-47F0-9DA5-D616C9CCB525}"/>
    <cellStyle name="Calculation 2 5 2 3 3 2 2 2 10" xfId="23584" xr:uid="{4CB0D5D1-179C-4612-8555-4B20701E5AA7}"/>
    <cellStyle name="Calculation 2 5 2 3 3 2 2 2 2" xfId="10134" xr:uid="{BB25D243-DBE5-495D-8662-DC3A40A797EE}"/>
    <cellStyle name="Calculation 2 5 2 3 3 2 2 2 3" xfId="11968" xr:uid="{8B5F12EA-346C-4071-9666-B3ECD1791B8E}"/>
    <cellStyle name="Calculation 2 5 2 3 3 2 2 2 4" xfId="13775" xr:uid="{89AD1852-5CD0-40D1-A3BD-75B82577651A}"/>
    <cellStyle name="Calculation 2 5 2 3 3 2 2 2 5" xfId="15536" xr:uid="{0F7E3700-EC9A-464C-855F-936D35257E59}"/>
    <cellStyle name="Calculation 2 5 2 3 3 2 2 2 6" xfId="17246" xr:uid="{AE83CDD6-66C5-4B5C-BAA7-4BE3713A7914}"/>
    <cellStyle name="Calculation 2 5 2 3 3 2 2 2 7" xfId="18910" xr:uid="{BB2AAFCF-0B70-48F8-8AE9-F77B2D331B2C}"/>
    <cellStyle name="Calculation 2 5 2 3 3 2 2 2 8" xfId="20506" xr:uid="{026ADF15-38E1-402F-A350-A024D22A1B7B}"/>
    <cellStyle name="Calculation 2 5 2 3 3 2 2 2 9" xfId="22058" xr:uid="{66736875-F85E-4E2A-8331-35E75D34D897}"/>
    <cellStyle name="Calculation 2 5 2 3 3 2 2 3" xfId="8968" xr:uid="{585D1549-286D-4AD9-A646-C6B8AB1BF0C2}"/>
    <cellStyle name="Calculation 2 5 2 3 3 2 2 4" xfId="10825" xr:uid="{E441792A-4D91-4CF6-A221-930F8F18EB5C}"/>
    <cellStyle name="Calculation 2 5 2 3 3 2 2 5" xfId="12636" xr:uid="{88EEDAEC-F6D0-43A3-90E5-C1E3DF0F6F98}"/>
    <cellStyle name="Calculation 2 5 2 3 3 2 2 6" xfId="14407" xr:uid="{7B3F3BDE-0179-43EA-8761-AD1C794E1259}"/>
    <cellStyle name="Calculation 2 5 2 3 3 2 2 7" xfId="16136" xr:uid="{7CEF957A-8179-4D36-816F-B159DD0CFD3A}"/>
    <cellStyle name="Calculation 2 5 2 3 3 2 2 8" xfId="17814" xr:uid="{62AA01A0-8F55-4B32-9781-22C99B221033}"/>
    <cellStyle name="Calculation 2 5 2 3 3 2 2 9" xfId="19421" xr:uid="{870C331E-87BD-4E6E-BCB2-41E7211B72E6}"/>
    <cellStyle name="Calculation 2 5 2 3 3 2 3" xfId="4845" xr:uid="{7F9B5FF9-A9CA-413C-85FA-2F3DCF533325}"/>
    <cellStyle name="Calculation 2 5 2 3 3 2 3 10" xfId="23244" xr:uid="{B198D164-F54D-44F0-9E9A-C5560650D147}"/>
    <cellStyle name="Calculation 2 5 2 3 3 2 3 2" xfId="9793" xr:uid="{11989EAB-129E-47C0-B385-9CFBD8720BA9}"/>
    <cellStyle name="Calculation 2 5 2 3 3 2 3 3" xfId="11628" xr:uid="{E68233CD-BBB8-4573-93F5-822C75F721F8}"/>
    <cellStyle name="Calculation 2 5 2 3 3 2 3 4" xfId="13435" xr:uid="{A0B9177F-8880-4B8C-9E6F-852E02CC51B8}"/>
    <cellStyle name="Calculation 2 5 2 3 3 2 3 5" xfId="15196" xr:uid="{51E055C3-CAFB-4BED-B369-3BC0D42C84BC}"/>
    <cellStyle name="Calculation 2 5 2 3 3 2 3 6" xfId="16906" xr:uid="{B85F6661-571D-4845-A4BD-33B8BB862992}"/>
    <cellStyle name="Calculation 2 5 2 3 3 2 3 7" xfId="18570" xr:uid="{26801175-A7A3-4A51-BDE9-057492AA1B57}"/>
    <cellStyle name="Calculation 2 5 2 3 3 2 3 8" xfId="20166" xr:uid="{043AC6E0-2AE3-40F4-A9DB-6CFBB0550C49}"/>
    <cellStyle name="Calculation 2 5 2 3 3 2 3 9" xfId="21718" xr:uid="{F782A33D-BCF5-4138-B552-5C7632BE9D49}"/>
    <cellStyle name="Calculation 2 5 2 3 3 2 4" xfId="6426" xr:uid="{5A44D074-D8FA-40AC-90EC-E108E6AADEE8}"/>
    <cellStyle name="Calculation 2 5 2 3 3 2 5" xfId="8463" xr:uid="{287FBE5F-B5E9-4D79-95E5-5945AEF8A64A}"/>
    <cellStyle name="Calculation 2 5 2 3 3 2 6" xfId="5811" xr:uid="{4EC86927-9168-4556-B239-350A3CAC0AA9}"/>
    <cellStyle name="Calculation 2 5 2 3 3 2 7" xfId="7878" xr:uid="{83BA5248-AC35-44F4-9D3E-0468EC322A88}"/>
    <cellStyle name="Calculation 2 5 2 3 3 2 8" xfId="9354" xr:uid="{08899FED-543D-4DFA-B26F-8D2D461F0558}"/>
    <cellStyle name="Calculation 2 5 2 3 3 2 9" xfId="11195" xr:uid="{1D7B50DD-44A8-4C2D-938F-17696C28A235}"/>
    <cellStyle name="Calculation 2 5 2 3 3 3" xfId="3976" xr:uid="{46ABEB1B-2C00-4AE9-A6F0-8B5EDCE0A258}"/>
    <cellStyle name="Calculation 2 5 2 3 3 3 10" xfId="20993" xr:uid="{C2C1E1A6-0FE9-48D5-BA77-67B58736540F}"/>
    <cellStyle name="Calculation 2 5 2 3 3 3 11" xfId="22519" xr:uid="{569C100C-95E2-44B9-A494-376843808E2F}"/>
    <cellStyle name="Calculation 2 5 2 3 3 3 2" xfId="5216" xr:uid="{A3F30656-89C9-4E6A-94AE-278AF2352546}"/>
    <cellStyle name="Calculation 2 5 2 3 3 3 2 10" xfId="23613" xr:uid="{2F8C6261-9B74-491F-AF2E-9F35C2AEEE71}"/>
    <cellStyle name="Calculation 2 5 2 3 3 3 2 2" xfId="10164" xr:uid="{07120949-448C-4FA3-8489-C6C2ED3A86F8}"/>
    <cellStyle name="Calculation 2 5 2 3 3 3 2 3" xfId="11998" xr:uid="{7094CAD9-DA32-400A-8058-B37F98EB7E98}"/>
    <cellStyle name="Calculation 2 5 2 3 3 3 2 4" xfId="13805" xr:uid="{9961355D-ED84-444D-B901-EC860C30944E}"/>
    <cellStyle name="Calculation 2 5 2 3 3 3 2 5" xfId="15565" xr:uid="{3841D877-E02B-42F8-9744-E69CE5D01180}"/>
    <cellStyle name="Calculation 2 5 2 3 3 3 2 6" xfId="17275" xr:uid="{FBDA0E29-EA92-482D-A65E-AC9CE186EC62}"/>
    <cellStyle name="Calculation 2 5 2 3 3 3 2 7" xfId="18939" xr:uid="{EA0CC209-D7E2-4B64-9816-8ABFE7D4CF02}"/>
    <cellStyle name="Calculation 2 5 2 3 3 3 2 8" xfId="20535" xr:uid="{1ADE4371-D533-40EB-9D84-4D5F8B9466F4}"/>
    <cellStyle name="Calculation 2 5 2 3 3 3 2 9" xfId="22087" xr:uid="{EDBD8B68-5C9F-4951-9488-4BBCF1E201B9}"/>
    <cellStyle name="Calculation 2 5 2 3 3 3 3" xfId="8967" xr:uid="{CB8E4847-38FB-4DE8-8BDF-499C829A16D9}"/>
    <cellStyle name="Calculation 2 5 2 3 3 3 4" xfId="10824" xr:uid="{87EF2CE7-F0D2-4295-84EA-B947026D085A}"/>
    <cellStyle name="Calculation 2 5 2 3 3 3 5" xfId="12635" xr:uid="{3640ACEB-8F33-44E7-886B-0564DEC45D32}"/>
    <cellStyle name="Calculation 2 5 2 3 3 3 6" xfId="14406" xr:uid="{79E9480F-0C91-44F8-88C9-9DF44FC880C3}"/>
    <cellStyle name="Calculation 2 5 2 3 3 3 7" xfId="16135" xr:uid="{32CF00CC-F455-4A2A-9079-38364B9438EC}"/>
    <cellStyle name="Calculation 2 5 2 3 3 3 8" xfId="17813" xr:uid="{2243EB9A-12A4-4136-B3C5-4703AD36F901}"/>
    <cellStyle name="Calculation 2 5 2 3 3 3 9" xfId="19420" xr:uid="{0F32B57D-ED5C-4025-A0A7-B243F886CFE6}"/>
    <cellStyle name="Calculation 2 5 2 3 3 4" xfId="4846" xr:uid="{8E41C1F9-6789-4D55-9DDA-6BBAEB981DD5}"/>
    <cellStyle name="Calculation 2 5 2 3 3 4 10" xfId="23245" xr:uid="{32F5D487-B995-4FAB-809F-8411DCB4F565}"/>
    <cellStyle name="Calculation 2 5 2 3 3 4 2" xfId="9794" xr:uid="{5E650DF6-5C20-494D-B2B0-FD171ACB8941}"/>
    <cellStyle name="Calculation 2 5 2 3 3 4 3" xfId="11629" xr:uid="{653EB714-3EF6-472D-AC6B-5CE052279CBF}"/>
    <cellStyle name="Calculation 2 5 2 3 3 4 4" xfId="13436" xr:uid="{872EDCF3-4E4B-4EA3-9565-4FA7589A520A}"/>
    <cellStyle name="Calculation 2 5 2 3 3 4 5" xfId="15197" xr:uid="{8A06D2C2-7485-453C-B594-4489B8053747}"/>
    <cellStyle name="Calculation 2 5 2 3 3 4 6" xfId="16907" xr:uid="{F208DC99-E868-4708-847E-A6788683324D}"/>
    <cellStyle name="Calculation 2 5 2 3 3 4 7" xfId="18571" xr:uid="{F3DFDD19-6D5B-424C-9954-E11AE9EE6018}"/>
    <cellStyle name="Calculation 2 5 2 3 3 4 8" xfId="20167" xr:uid="{3D4DCE42-327B-4969-9C77-93B176283516}"/>
    <cellStyle name="Calculation 2 5 2 3 3 4 9" xfId="21719" xr:uid="{EAB386B8-4F46-4A0E-B71C-72BF778C0858}"/>
    <cellStyle name="Calculation 2 5 2 3 3 5" xfId="6425" xr:uid="{B863D23D-5D23-4869-BF9B-9DC1769D294B}"/>
    <cellStyle name="Calculation 2 5 2 3 3 6" xfId="7542" xr:uid="{E158A2DD-EEFE-47B8-B46D-500349A52312}"/>
    <cellStyle name="Calculation 2 5 2 3 3 7" xfId="6564" xr:uid="{60AC389E-36CA-4EFE-9E5D-1E70FC42124B}"/>
    <cellStyle name="Calculation 2 5 2 3 3 8" xfId="7463" xr:uid="{D13BA2DA-51AB-49FD-A94F-FC792DE5BBE1}"/>
    <cellStyle name="Calculation 2 5 2 3 3 9" xfId="6843" xr:uid="{F8159590-C5B4-4B0A-B54D-C4CE7EAB05D4}"/>
    <cellStyle name="Calculation 2 5 2 3 4" xfId="3973" xr:uid="{5D88EB79-B957-4864-91F2-8089DD2346EF}"/>
    <cellStyle name="Calculation 2 5 2 3 4 10" xfId="20990" xr:uid="{65A554AB-D14E-4CB4-841A-1C6BD8F2D68C}"/>
    <cellStyle name="Calculation 2 5 2 3 4 11" xfId="22516" xr:uid="{BCF4FA92-8565-4B62-945D-633A8540351D}"/>
    <cellStyle name="Calculation 2 5 2 3 4 2" xfId="4455" xr:uid="{1042E61F-2981-4157-B8A2-1C233B1E7820}"/>
    <cellStyle name="Calculation 2 5 2 3 4 2 10" xfId="22855" xr:uid="{FE310D3D-BB82-44BD-8946-55B11F908092}"/>
    <cellStyle name="Calculation 2 5 2 3 4 2 2" xfId="9404" xr:uid="{4D514267-B6D5-48B1-A24A-9870798216CD}"/>
    <cellStyle name="Calculation 2 5 2 3 4 2 3" xfId="11239" xr:uid="{0977203F-50F3-4020-BE47-D7182F99705A}"/>
    <cellStyle name="Calculation 2 5 2 3 4 2 4" xfId="13046" xr:uid="{A9A1141F-A334-4B36-B647-78925E3EE415}"/>
    <cellStyle name="Calculation 2 5 2 3 4 2 5" xfId="14807" xr:uid="{42C1D1BE-D6FC-49E9-B24C-21E0AE9F74B7}"/>
    <cellStyle name="Calculation 2 5 2 3 4 2 6" xfId="16517" xr:uid="{BCFE2558-139E-424E-802D-B70C95761A5C}"/>
    <cellStyle name="Calculation 2 5 2 3 4 2 7" xfId="18181" xr:uid="{4FD1F61E-C5C2-4C6E-982F-858875C11F73}"/>
    <cellStyle name="Calculation 2 5 2 3 4 2 8" xfId="19777" xr:uid="{81CFC385-D2EE-47B5-AC8F-6180AB4628FD}"/>
    <cellStyle name="Calculation 2 5 2 3 4 2 9" xfId="21329" xr:uid="{828D235E-E9AD-435C-9A22-2868A89A2B4B}"/>
    <cellStyle name="Calculation 2 5 2 3 4 3" xfId="8964" xr:uid="{055FF0EF-75EE-43AB-8EB7-D0E7F4A7A3CE}"/>
    <cellStyle name="Calculation 2 5 2 3 4 4" xfId="10821" xr:uid="{CAB6170A-0D7B-4ADB-8A96-EF33E9F751E1}"/>
    <cellStyle name="Calculation 2 5 2 3 4 5" xfId="12632" xr:uid="{CB4E78EE-B618-4F5D-B949-0D9C8EB307DC}"/>
    <cellStyle name="Calculation 2 5 2 3 4 6" xfId="14403" xr:uid="{0E87EBBF-04F5-438C-8047-DB42F92E396A}"/>
    <cellStyle name="Calculation 2 5 2 3 4 7" xfId="16132" xr:uid="{44AC357F-B1E8-45D6-80DD-0295C75EB500}"/>
    <cellStyle name="Calculation 2 5 2 3 4 8" xfId="17810" xr:uid="{7E36545A-DF1F-406A-B0BD-F07ADA54483D}"/>
    <cellStyle name="Calculation 2 5 2 3 4 9" xfId="19417" xr:uid="{D10603F0-C100-428E-A1D9-56B9C4A6519D}"/>
    <cellStyle name="Calculation 2 5 2 3 5" xfId="5099" xr:uid="{09550856-367C-4597-B1E2-0EE7638C9DD7}"/>
    <cellStyle name="Calculation 2 5 2 3 5 10" xfId="23497" xr:uid="{646E4989-E4CB-4424-AE49-4B9507359058}"/>
    <cellStyle name="Calculation 2 5 2 3 5 2" xfId="10047" xr:uid="{6D4A52B9-3A98-4776-9401-73592F40C781}"/>
    <cellStyle name="Calculation 2 5 2 3 5 3" xfId="11881" xr:uid="{6104EA3C-51C4-4C0B-BA6E-0992D9BBF144}"/>
    <cellStyle name="Calculation 2 5 2 3 5 4" xfId="13688" xr:uid="{EFB2C86C-2976-4812-97B1-889A0FEB3BD2}"/>
    <cellStyle name="Calculation 2 5 2 3 5 5" xfId="15449" xr:uid="{A1F0F6A6-B867-4726-BC94-9AD13D2248B1}"/>
    <cellStyle name="Calculation 2 5 2 3 5 6" xfId="17159" xr:uid="{59BF2152-21B2-425E-A17B-A7748D014016}"/>
    <cellStyle name="Calculation 2 5 2 3 5 7" xfId="18823" xr:uid="{C80BAE0E-09CE-49DD-8988-CF7A8AD34937}"/>
    <cellStyle name="Calculation 2 5 2 3 5 8" xfId="20419" xr:uid="{04ADCA87-6274-4FEA-AC17-186BDC936D51}"/>
    <cellStyle name="Calculation 2 5 2 3 5 9" xfId="21971" xr:uid="{A99B2E51-E5EA-442C-8E65-895DF78D8215}"/>
    <cellStyle name="Calculation 2 5 2 3 6" xfId="6422" xr:uid="{F5BBDD27-BC0D-425D-9E40-5C056270EA94}"/>
    <cellStyle name="Calculation 2 5 2 3 7" xfId="7544" xr:uid="{C630215C-CE4C-4DCC-9721-8AEB43C1F61A}"/>
    <cellStyle name="Calculation 2 5 2 3 8" xfId="6562" xr:uid="{EAD1E88C-954A-4BD3-A073-C70AB10ACD5F}"/>
    <cellStyle name="Calculation 2 5 2 3 9" xfId="8421" xr:uid="{DAC33500-9C37-48A9-97A4-221A8F8BB66C}"/>
    <cellStyle name="Calculation 2 5 2 4" xfId="985" xr:uid="{3B712992-32DB-426E-9687-21458FE68BC5}"/>
    <cellStyle name="Calculation 2 5 2 4 10" xfId="10586" xr:uid="{1D3B6072-3278-4666-A1D3-9069A8E2374B}"/>
    <cellStyle name="Calculation 2 5 2 4 11" xfId="10241" xr:uid="{109E4B82-3A8C-4830-A33C-D74313C5A992}"/>
    <cellStyle name="Calculation 2 5 2 4 12" xfId="7167" xr:uid="{2798F3C9-EC32-40D1-8695-8A51904CCA66}"/>
    <cellStyle name="Calculation 2 5 2 4 13" xfId="6875" xr:uid="{A5441DBB-3C96-4DBA-B620-AB014D453728}"/>
    <cellStyle name="Calculation 2 5 2 4 2" xfId="986" xr:uid="{8109F0E2-C624-44FD-A5AC-4F1E797B6F08}"/>
    <cellStyle name="Calculation 2 5 2 4 2 10" xfId="8794" xr:uid="{6E84CE10-5A0A-4EB7-98B0-53D22525CB02}"/>
    <cellStyle name="Calculation 2 5 2 4 2 11" xfId="7429" xr:uid="{DABFF36C-2B8E-4DD4-B2A5-422ED4623CEE}"/>
    <cellStyle name="Calculation 2 5 2 4 2 12" xfId="12463" xr:uid="{E2B35490-9727-481A-B8EC-33D1861CA8C9}"/>
    <cellStyle name="Calculation 2 5 2 4 2 2" xfId="3979" xr:uid="{AB7F06A5-AC22-4105-A3D1-564E0776E213}"/>
    <cellStyle name="Calculation 2 5 2 4 2 2 10" xfId="20996" xr:uid="{5D4FA2BE-6C3D-4AA8-A892-1C9F502DBCD0}"/>
    <cellStyle name="Calculation 2 5 2 4 2 2 11" xfId="22522" xr:uid="{C6FE5208-F35E-4585-A47C-7729A80963AD}"/>
    <cellStyle name="Calculation 2 5 2 4 2 2 2" xfId="5181" xr:uid="{68AD0F71-567F-44A9-AE83-7B10DDBB3D56}"/>
    <cellStyle name="Calculation 2 5 2 4 2 2 2 10" xfId="23579" xr:uid="{362E7E04-084E-4173-9181-285C48F556F2}"/>
    <cellStyle name="Calculation 2 5 2 4 2 2 2 2" xfId="10129" xr:uid="{9E4B8936-8E97-472C-937D-26F1F256F7D6}"/>
    <cellStyle name="Calculation 2 5 2 4 2 2 2 3" xfId="11963" xr:uid="{B70F51AA-2799-4903-AD8B-85039E5F9D49}"/>
    <cellStyle name="Calculation 2 5 2 4 2 2 2 4" xfId="13770" xr:uid="{D6B0C17F-5B12-4D49-AA05-F703F5433E38}"/>
    <cellStyle name="Calculation 2 5 2 4 2 2 2 5" xfId="15531" xr:uid="{379D8586-3452-4AB7-A3EC-5B36B805393C}"/>
    <cellStyle name="Calculation 2 5 2 4 2 2 2 6" xfId="17241" xr:uid="{CA790465-0B19-46FC-AD9B-210E7A564A5E}"/>
    <cellStyle name="Calculation 2 5 2 4 2 2 2 7" xfId="18905" xr:uid="{24896226-2BA6-493A-B4DC-0DEDF0CB60E1}"/>
    <cellStyle name="Calculation 2 5 2 4 2 2 2 8" xfId="20501" xr:uid="{B6E71C70-CD6E-4B38-80A4-26AF402533C2}"/>
    <cellStyle name="Calculation 2 5 2 4 2 2 2 9" xfId="22053" xr:uid="{7C8C3055-24B0-4285-9979-4E508C98970B}"/>
    <cellStyle name="Calculation 2 5 2 4 2 2 3" xfId="8970" xr:uid="{9B0658F4-4641-437E-80F6-33A857EE6938}"/>
    <cellStyle name="Calculation 2 5 2 4 2 2 4" xfId="10827" xr:uid="{F6E3F4B8-6F3D-4275-8511-77309C179450}"/>
    <cellStyle name="Calculation 2 5 2 4 2 2 5" xfId="12638" xr:uid="{9239C78C-399C-4EA8-ABFC-8154374DA356}"/>
    <cellStyle name="Calculation 2 5 2 4 2 2 6" xfId="14409" xr:uid="{7A4EAC82-3EE8-41E0-8F48-25D966A7162E}"/>
    <cellStyle name="Calculation 2 5 2 4 2 2 7" xfId="16138" xr:uid="{7BE3988E-8AF6-4E86-8856-8C215221DA4F}"/>
    <cellStyle name="Calculation 2 5 2 4 2 2 8" xfId="17816" xr:uid="{1CED4B8D-6DF3-4C5E-8594-6FB1E2D2F5D2}"/>
    <cellStyle name="Calculation 2 5 2 4 2 2 9" xfId="19423" xr:uid="{4A141890-E76F-4F9C-A549-658A9DA838D5}"/>
    <cellStyle name="Calculation 2 5 2 4 2 3" xfId="4844" xr:uid="{8D6FE145-EE3A-4ABD-95FA-0BD89BB53F26}"/>
    <cellStyle name="Calculation 2 5 2 4 2 3 10" xfId="23243" xr:uid="{3AF66142-879E-430D-9697-92F13D622187}"/>
    <cellStyle name="Calculation 2 5 2 4 2 3 2" xfId="9792" xr:uid="{E5BC1DD3-3A74-484F-8D95-0A229E14A35F}"/>
    <cellStyle name="Calculation 2 5 2 4 2 3 3" xfId="11627" xr:uid="{4CD43258-DF96-4D83-B3C1-7412D5E82147}"/>
    <cellStyle name="Calculation 2 5 2 4 2 3 4" xfId="13434" xr:uid="{9FBF3267-6301-4005-89F7-96E033158EB3}"/>
    <cellStyle name="Calculation 2 5 2 4 2 3 5" xfId="15195" xr:uid="{F66CD93C-B5AF-4E3E-ADBF-D27231DA6FDC}"/>
    <cellStyle name="Calculation 2 5 2 4 2 3 6" xfId="16905" xr:uid="{CDF8D1D4-0E40-499F-951C-4281CE26082F}"/>
    <cellStyle name="Calculation 2 5 2 4 2 3 7" xfId="18569" xr:uid="{D899D0B9-C2D1-4EA7-9E90-478B81A84A2F}"/>
    <cellStyle name="Calculation 2 5 2 4 2 3 8" xfId="20165" xr:uid="{ACD450E9-8268-4F1F-AF30-B337DB455BCC}"/>
    <cellStyle name="Calculation 2 5 2 4 2 3 9" xfId="21717" xr:uid="{86C163C5-557C-42EE-8D36-A733FF6057C4}"/>
    <cellStyle name="Calculation 2 5 2 4 2 4" xfId="6428" xr:uid="{9E09B13A-2287-4D0D-8AD9-A597D390C115}"/>
    <cellStyle name="Calculation 2 5 2 4 2 5" xfId="7541" xr:uid="{E34B158C-C13A-4145-8AEE-3C68D487CAC4}"/>
    <cellStyle name="Calculation 2 5 2 4 2 6" xfId="6565" xr:uid="{5DCB6A93-8892-40D1-A0E4-E53C28AC6324}"/>
    <cellStyle name="Calculation 2 5 2 4 2 7" xfId="7462" xr:uid="{6E41504F-8728-4EF4-950E-013C70166072}"/>
    <cellStyle name="Calculation 2 5 2 4 2 8" xfId="6844" xr:uid="{BD8A6F25-6018-4902-9938-CFBFE24EE1F5}"/>
    <cellStyle name="Calculation 2 5 2 4 2 9" xfId="8329" xr:uid="{EB241F37-AB99-4A0E-99C4-4F8F67516BB1}"/>
    <cellStyle name="Calculation 2 5 2 4 3" xfId="3978" xr:uid="{E2CCF84C-7A4F-4FAC-83BC-845C92B63A7C}"/>
    <cellStyle name="Calculation 2 5 2 4 3 10" xfId="20995" xr:uid="{6FF4EE6D-7E76-4D1B-AC53-BEBC3438CDDB}"/>
    <cellStyle name="Calculation 2 5 2 4 3 11" xfId="22521" xr:uid="{F85A5964-F13E-4281-AEBE-C0AEF08A9305}"/>
    <cellStyle name="Calculation 2 5 2 4 3 2" xfId="5212" xr:uid="{D922B4B4-C0DE-4630-946F-885721292D99}"/>
    <cellStyle name="Calculation 2 5 2 4 3 2 10" xfId="23609" xr:uid="{3D3E3924-DE56-4B69-9B4C-B30F4394FB40}"/>
    <cellStyle name="Calculation 2 5 2 4 3 2 2" xfId="10160" xr:uid="{904EFD06-E37A-4C09-8ADB-19D92227F288}"/>
    <cellStyle name="Calculation 2 5 2 4 3 2 3" xfId="11994" xr:uid="{CF354899-CA5C-4C57-8668-241F60D02DB1}"/>
    <cellStyle name="Calculation 2 5 2 4 3 2 4" xfId="13801" xr:uid="{61BF8F92-6BAF-4A46-AAC3-1B187CCCB5D6}"/>
    <cellStyle name="Calculation 2 5 2 4 3 2 5" xfId="15561" xr:uid="{520C97EB-2789-459A-ADD9-4CAC2641462A}"/>
    <cellStyle name="Calculation 2 5 2 4 3 2 6" xfId="17271" xr:uid="{23F450DA-7EB5-43E7-9C6B-0397D37BA782}"/>
    <cellStyle name="Calculation 2 5 2 4 3 2 7" xfId="18935" xr:uid="{D1B2310F-2193-4784-8773-70FC1BB4FB32}"/>
    <cellStyle name="Calculation 2 5 2 4 3 2 8" xfId="20531" xr:uid="{81365341-EC7F-487F-8740-7B35A320D37F}"/>
    <cellStyle name="Calculation 2 5 2 4 3 2 9" xfId="22083" xr:uid="{CA1D4288-5ADE-43E4-8DD9-6E80C69B045F}"/>
    <cellStyle name="Calculation 2 5 2 4 3 3" xfId="8969" xr:uid="{3279CA02-C296-4BB3-B0FC-DB06E8B524AD}"/>
    <cellStyle name="Calculation 2 5 2 4 3 4" xfId="10826" xr:uid="{3665F7DC-0EBC-4253-ABF2-ABF3B166E418}"/>
    <cellStyle name="Calculation 2 5 2 4 3 5" xfId="12637" xr:uid="{E2A6D737-4827-45BF-A44E-7411DC03F311}"/>
    <cellStyle name="Calculation 2 5 2 4 3 6" xfId="14408" xr:uid="{F102C3E5-3537-46AB-B349-74799ACC44D2}"/>
    <cellStyle name="Calculation 2 5 2 4 3 7" xfId="16137" xr:uid="{EE0FB083-AF6A-4CA9-8195-6CAE6C311AB9}"/>
    <cellStyle name="Calculation 2 5 2 4 3 8" xfId="17815" xr:uid="{88A218B4-B75C-4CE4-8E85-4037AB44C53C}"/>
    <cellStyle name="Calculation 2 5 2 4 3 9" xfId="19422" xr:uid="{B2409FB5-35FB-447C-A595-40BECED29207}"/>
    <cellStyle name="Calculation 2 5 2 4 4" xfId="5098" xr:uid="{3806E5EB-9055-4D0D-ADD5-5DA021585650}"/>
    <cellStyle name="Calculation 2 5 2 4 4 10" xfId="23496" xr:uid="{6C92D8A7-81E8-4197-97AB-82ECE10D5A9C}"/>
    <cellStyle name="Calculation 2 5 2 4 4 2" xfId="10046" xr:uid="{BBD47100-52C6-47F9-8A39-464C5EB81A5C}"/>
    <cellStyle name="Calculation 2 5 2 4 4 3" xfId="11880" xr:uid="{8547737A-6D34-4662-9AED-E9AB84C3460B}"/>
    <cellStyle name="Calculation 2 5 2 4 4 4" xfId="13687" xr:uid="{BD4FA120-8109-49A2-ACDE-BA69A5FA7F32}"/>
    <cellStyle name="Calculation 2 5 2 4 4 5" xfId="15448" xr:uid="{4D66604F-ED96-4612-9B34-FBAC6140853A}"/>
    <cellStyle name="Calculation 2 5 2 4 4 6" xfId="17158" xr:uid="{9E3327A7-C23A-4A1D-96DE-39C7AAEC1B74}"/>
    <cellStyle name="Calculation 2 5 2 4 4 7" xfId="18822" xr:uid="{87DA3C08-529F-46EF-9A8D-F96FBAF06421}"/>
    <cellStyle name="Calculation 2 5 2 4 4 8" xfId="20418" xr:uid="{237ACCB3-47EC-418E-80E1-6923032A38C0}"/>
    <cellStyle name="Calculation 2 5 2 4 4 9" xfId="21970" xr:uid="{319DF100-84FF-47A9-B4DD-FB28C408F68B}"/>
    <cellStyle name="Calculation 2 5 2 4 5" xfId="6427" xr:uid="{FEDFA019-AE71-4901-872E-970EE4978924}"/>
    <cellStyle name="Calculation 2 5 2 4 6" xfId="8464" xr:uid="{A2F407D8-F1C2-4587-8500-E5A426B9A02F}"/>
    <cellStyle name="Calculation 2 5 2 4 7" xfId="5810" xr:uid="{86BFCFB3-B5FD-4852-B824-1EA21BE7788C}"/>
    <cellStyle name="Calculation 2 5 2 4 8" xfId="7879" xr:uid="{F99B6062-7DC7-4E48-AFB9-831055DFEC37}"/>
    <cellStyle name="Calculation 2 5 2 4 9" xfId="8725" xr:uid="{D6731655-5723-4B69-A850-147F41E04C85}"/>
    <cellStyle name="Calculation 2 5 2 5" xfId="987" xr:uid="{91957D48-19A8-4646-9B30-EEB892CD73DA}"/>
    <cellStyle name="Calculation 2 5 2 5 10" xfId="13980" xr:uid="{CF5B4C69-419B-4DE2-A67C-048997CB0730}"/>
    <cellStyle name="Calculation 2 5 2 5 11" xfId="12056" xr:uid="{9E3B5BE1-DB07-4589-A6ED-B937CC73673E}"/>
    <cellStyle name="Calculation 2 5 2 5 12" xfId="7747" xr:uid="{18F2930C-D853-4413-A726-0E2D5295787F}"/>
    <cellStyle name="Calculation 2 5 2 5 2" xfId="3980" xr:uid="{27734591-9AC3-4B26-876B-C1B3E7F6F905}"/>
    <cellStyle name="Calculation 2 5 2 5 2 10" xfId="20997" xr:uid="{8753C9F1-1DB5-4DB3-9388-FF218E81BCA3}"/>
    <cellStyle name="Calculation 2 5 2 5 2 11" xfId="22523" xr:uid="{74068E42-6BCB-4736-93A6-25ABD90C956F}"/>
    <cellStyle name="Calculation 2 5 2 5 2 2" xfId="5207" xr:uid="{088F0B6C-A2BD-497B-947F-661ED26C61D5}"/>
    <cellStyle name="Calculation 2 5 2 5 2 2 10" xfId="23604" xr:uid="{8D8CB9A8-16C2-4D37-AA32-F6C080CB3D74}"/>
    <cellStyle name="Calculation 2 5 2 5 2 2 2" xfId="10155" xr:uid="{330A53A7-6F6A-47EA-BCC4-33F0918BA89E}"/>
    <cellStyle name="Calculation 2 5 2 5 2 2 3" xfId="11989" xr:uid="{6F9F5AF9-5779-4CBD-9B04-E386D0697FC6}"/>
    <cellStyle name="Calculation 2 5 2 5 2 2 4" xfId="13796" xr:uid="{ADB6CAD5-B194-4876-9B9E-508376CC95BB}"/>
    <cellStyle name="Calculation 2 5 2 5 2 2 5" xfId="15556" xr:uid="{BEFD3406-523F-4921-B8A1-75927186F0CB}"/>
    <cellStyle name="Calculation 2 5 2 5 2 2 6" xfId="17266" xr:uid="{9A4419E3-843E-4D82-9A47-CB9699B0D504}"/>
    <cellStyle name="Calculation 2 5 2 5 2 2 7" xfId="18930" xr:uid="{1BD1006E-428F-4823-917C-54DB0B4660BF}"/>
    <cellStyle name="Calculation 2 5 2 5 2 2 8" xfId="20526" xr:uid="{290ED306-9B3D-422E-A913-A8D8A1F5DD5C}"/>
    <cellStyle name="Calculation 2 5 2 5 2 2 9" xfId="22078" xr:uid="{DE49B9DD-134D-4AD9-8FDB-C964740E9ABE}"/>
    <cellStyle name="Calculation 2 5 2 5 2 3" xfId="8971" xr:uid="{69D18B93-E4AA-441B-A02C-53FA4D1E0693}"/>
    <cellStyle name="Calculation 2 5 2 5 2 4" xfId="10828" xr:uid="{E0FC20D4-D3A7-4C2E-81F0-E4D66F151792}"/>
    <cellStyle name="Calculation 2 5 2 5 2 5" xfId="12639" xr:uid="{7D977C9B-B3CA-4ACA-A6EF-903E0BDF711D}"/>
    <cellStyle name="Calculation 2 5 2 5 2 6" xfId="14410" xr:uid="{8FA93380-3FD6-4C05-839A-1F018AA66630}"/>
    <cellStyle name="Calculation 2 5 2 5 2 7" xfId="16139" xr:uid="{210C257F-2B6B-425E-B66F-B2350A77580E}"/>
    <cellStyle name="Calculation 2 5 2 5 2 8" xfId="17817" xr:uid="{54D48DD0-E065-4EAA-8D6E-778875B0A555}"/>
    <cellStyle name="Calculation 2 5 2 5 2 9" xfId="19424" xr:uid="{4A5E7021-B7B3-4B26-A3B1-FDBA87F3DF9D}"/>
    <cellStyle name="Calculation 2 5 2 5 3" xfId="5097" xr:uid="{48727CD1-406A-4DC2-B509-8C3E11B57F4C}"/>
    <cellStyle name="Calculation 2 5 2 5 3 10" xfId="23495" xr:uid="{DBD2944B-BEF0-4D76-B5E2-3B2B5CC2541A}"/>
    <cellStyle name="Calculation 2 5 2 5 3 2" xfId="10045" xr:uid="{8C078DEF-9942-4E38-95AE-8FA3CA91A8AB}"/>
    <cellStyle name="Calculation 2 5 2 5 3 3" xfId="11879" xr:uid="{B1DAE383-AAAF-4038-B06F-B342C7F98B3A}"/>
    <cellStyle name="Calculation 2 5 2 5 3 4" xfId="13686" xr:uid="{A43B5225-CC80-48B9-9C29-067F0EE1FBE2}"/>
    <cellStyle name="Calculation 2 5 2 5 3 5" xfId="15447" xr:uid="{634773D8-3E84-4C65-89B4-BF13BFB736B0}"/>
    <cellStyle name="Calculation 2 5 2 5 3 6" xfId="17157" xr:uid="{C8EB8F8E-4793-4A26-B015-5A11C878AEEB}"/>
    <cellStyle name="Calculation 2 5 2 5 3 7" xfId="18821" xr:uid="{166D66FF-DAA0-4B9B-9F1D-D4E79EC228B0}"/>
    <cellStyle name="Calculation 2 5 2 5 3 8" xfId="20417" xr:uid="{4C0C9F4E-7FBB-4B58-A2D7-D61756870D01}"/>
    <cellStyle name="Calculation 2 5 2 5 3 9" xfId="21969" xr:uid="{415EE428-75D7-4656-9D19-3F2F76CB3B14}"/>
    <cellStyle name="Calculation 2 5 2 5 4" xfId="6429" xr:uid="{59BD147A-8DDF-4397-82FA-4D46AF715B1F}"/>
    <cellStyle name="Calculation 2 5 2 5 5" xfId="7540" xr:uid="{E91A8C27-E1BE-4BC2-9ECB-0DCDDD00013A}"/>
    <cellStyle name="Calculation 2 5 2 5 6" xfId="6566" xr:uid="{7E1C51EC-5996-4D86-B68A-E7C56A55419D}"/>
    <cellStyle name="Calculation 2 5 2 5 7" xfId="7461" xr:uid="{6CA2369B-BADE-487B-8C08-F99313FE58E2}"/>
    <cellStyle name="Calculation 2 5 2 5 8" xfId="6845" xr:uid="{3EEBA156-5067-4A82-B980-D0E7AF2D36F7}"/>
    <cellStyle name="Calculation 2 5 2 5 9" xfId="7273" xr:uid="{C7376E73-EA5C-4279-A0A9-A9C470CBE769}"/>
    <cellStyle name="Calculation 2 5 2 6" xfId="3968" xr:uid="{45E75AFC-B6FA-49C6-988C-9D971DBD01A5}"/>
    <cellStyle name="Calculation 2 5 2 6 10" xfId="20985" xr:uid="{C1A6C111-AB09-4CE9-80CC-B16CAB665155}"/>
    <cellStyle name="Calculation 2 5 2 6 11" xfId="22511" xr:uid="{0DE5F80C-6EA6-48D9-8245-9D7A7ED64051}"/>
    <cellStyle name="Calculation 2 5 2 6 2" xfId="4533" xr:uid="{302FA9FD-B93F-4192-97A8-AE645116EA67}"/>
    <cellStyle name="Calculation 2 5 2 6 2 10" xfId="22933" xr:uid="{25AF84B4-D0CB-47EE-B955-CBD69391B686}"/>
    <cellStyle name="Calculation 2 5 2 6 2 2" xfId="9482" xr:uid="{B9B393B9-B7A3-49E0-8725-D6DDEDEE052E}"/>
    <cellStyle name="Calculation 2 5 2 6 2 3" xfId="11317" xr:uid="{40F246F5-C4D9-4AEA-B03E-9D268B795F58}"/>
    <cellStyle name="Calculation 2 5 2 6 2 4" xfId="13124" xr:uid="{435B9E4B-4D40-42AE-8DF7-31926A8D544C}"/>
    <cellStyle name="Calculation 2 5 2 6 2 5" xfId="14885" xr:uid="{216FA7B7-C512-416F-89FD-DB01FBD3DE3B}"/>
    <cellStyle name="Calculation 2 5 2 6 2 6" xfId="16595" xr:uid="{65D4EF4E-5608-4BF2-A7B1-3D4A170D4C95}"/>
    <cellStyle name="Calculation 2 5 2 6 2 7" xfId="18259" xr:uid="{4219D9EC-1D68-44F1-BC6E-7B502AA5DC11}"/>
    <cellStyle name="Calculation 2 5 2 6 2 8" xfId="19855" xr:uid="{81247BDE-8DA8-4B4F-894D-B5FDCDCBA25D}"/>
    <cellStyle name="Calculation 2 5 2 6 2 9" xfId="21407" xr:uid="{547F125F-F09C-43CE-A9E8-63F688A01275}"/>
    <cellStyle name="Calculation 2 5 2 6 3" xfId="8959" xr:uid="{8805BCCB-560C-440F-A75D-A795EF70B51D}"/>
    <cellStyle name="Calculation 2 5 2 6 4" xfId="10816" xr:uid="{7C640517-A5A7-4365-B002-2096D043B8D0}"/>
    <cellStyle name="Calculation 2 5 2 6 5" xfId="12627" xr:uid="{28F1C97E-F3DE-428A-A120-BCD607877C9D}"/>
    <cellStyle name="Calculation 2 5 2 6 6" xfId="14398" xr:uid="{DD5932FE-50FA-4369-84FC-63CAD1300620}"/>
    <cellStyle name="Calculation 2 5 2 6 7" xfId="16127" xr:uid="{2777D226-F5CC-4C3A-9790-423362C71D01}"/>
    <cellStyle name="Calculation 2 5 2 6 8" xfId="17805" xr:uid="{A7C47CA8-E9E5-4FAC-9482-855016CAAC3A}"/>
    <cellStyle name="Calculation 2 5 2 6 9" xfId="19412" xr:uid="{B80E16E6-F504-4068-B50D-FFF3B2F34CF4}"/>
    <cellStyle name="Calculation 2 5 2 7" xfId="5102" xr:uid="{4A114331-D401-45C1-B145-AD794645E987}"/>
    <cellStyle name="Calculation 2 5 2 7 10" xfId="23500" xr:uid="{A1854B11-E680-4318-B5FC-45C44742487B}"/>
    <cellStyle name="Calculation 2 5 2 7 2" xfId="10050" xr:uid="{0FA8DE59-26D4-4A95-B49E-3D901DAD076B}"/>
    <cellStyle name="Calculation 2 5 2 7 3" xfId="11884" xr:uid="{17BA3CD7-6D2E-4BC4-883D-60C6A50F73D5}"/>
    <cellStyle name="Calculation 2 5 2 7 4" xfId="13691" xr:uid="{5B19DE0C-0695-4EDB-A2CA-4BC585D99E79}"/>
    <cellStyle name="Calculation 2 5 2 7 5" xfId="15452" xr:uid="{E2D0EFCF-56A2-4DC3-A83A-30C29473F740}"/>
    <cellStyle name="Calculation 2 5 2 7 6" xfId="17162" xr:uid="{C8624021-1A20-4C3B-8A25-E7363149E98E}"/>
    <cellStyle name="Calculation 2 5 2 7 7" xfId="18826" xr:uid="{4FFD8D1E-BD6F-44B6-8175-EBD6C9601E9B}"/>
    <cellStyle name="Calculation 2 5 2 7 8" xfId="20422" xr:uid="{84923B74-0B21-4A73-AEDF-B83367CE2A6E}"/>
    <cellStyle name="Calculation 2 5 2 7 9" xfId="21974" xr:uid="{6A553A0A-764F-49A3-83A6-438192BCD6DD}"/>
    <cellStyle name="Calculation 2 5 2 8" xfId="6417" xr:uid="{48EA8F88-F3C7-4F57-880F-640BCC7D779B}"/>
    <cellStyle name="Calculation 2 5 2 9" xfId="8468" xr:uid="{84038538-BF2A-4F2C-BF00-784FAE468CA3}"/>
    <cellStyle name="Calculation 2 5 3" xfId="988" xr:uid="{4556640A-E0EE-418E-BF56-0739449086E4}"/>
    <cellStyle name="Calculation 2 5 3 10" xfId="5851" xr:uid="{1B435E66-D8B4-4017-9B4B-AC7E741F6278}"/>
    <cellStyle name="Calculation 2 5 3 11" xfId="7841" xr:uid="{30394863-0A18-482C-99A5-2BCC6D66504D}"/>
    <cellStyle name="Calculation 2 5 3 12" xfId="8202" xr:uid="{78EB6132-3A53-4270-9C5B-16873B9D853D}"/>
    <cellStyle name="Calculation 2 5 3 13" xfId="12172" xr:uid="{68BDE0B1-6F24-4668-8055-F91A7EA24C3B}"/>
    <cellStyle name="Calculation 2 5 3 14" xfId="8238" xr:uid="{555E7A67-A3E7-4539-8737-C477EA73AC0F}"/>
    <cellStyle name="Calculation 2 5 3 2" xfId="989" xr:uid="{18504739-6A07-4DCB-894B-7E48C327754B}"/>
    <cellStyle name="Calculation 2 5 3 2 10" xfId="7272" xr:uid="{6932F283-7011-4E39-8103-F527DF6D2A15}"/>
    <cellStyle name="Calculation 2 5 3 2 11" xfId="13837" xr:uid="{4A189EAF-CDC4-45DB-AD42-959581923C51}"/>
    <cellStyle name="Calculation 2 5 3 2 12" xfId="8285" xr:uid="{24BAC6EA-4A7B-4FB4-841A-B2097518BBE4}"/>
    <cellStyle name="Calculation 2 5 3 2 13" xfId="7079" xr:uid="{1AD5EFB8-1898-4469-8508-303A827F7D8E}"/>
    <cellStyle name="Calculation 2 5 3 2 2" xfId="990" xr:uid="{4941E38E-A202-47AE-BAD7-9333666D0FCF}"/>
    <cellStyle name="Calculation 2 5 3 2 2 10" xfId="7004" xr:uid="{6779B05C-ABA1-4C79-BA2F-E9D28E4AFF44}"/>
    <cellStyle name="Calculation 2 5 3 2 2 11" xfId="8014" xr:uid="{FAAA9BE0-51C8-45D3-945D-59AA610A28A3}"/>
    <cellStyle name="Calculation 2 5 3 2 2 12" xfId="17606" xr:uid="{7D331CA7-C9A1-44EC-A334-DF93C5C0FBB4}"/>
    <cellStyle name="Calculation 2 5 3 2 2 2" xfId="3983" xr:uid="{0CB76ABF-5FE9-4968-9DCF-57C9A294E67C}"/>
    <cellStyle name="Calculation 2 5 3 2 2 2 10" xfId="21000" xr:uid="{310856F1-59C1-4577-8061-97B1094EB6A0}"/>
    <cellStyle name="Calculation 2 5 3 2 2 2 11" xfId="22526" xr:uid="{3FF45AB8-7EA1-4E38-8816-5A5E406DAB80}"/>
    <cellStyle name="Calculation 2 5 3 2 2 2 2" xfId="4530" xr:uid="{3344B944-8BF3-48CE-BF20-721FB87458AB}"/>
    <cellStyle name="Calculation 2 5 3 2 2 2 2 10" xfId="22930" xr:uid="{FD672F0C-8397-4026-B0AD-65F2E9C0E3F5}"/>
    <cellStyle name="Calculation 2 5 3 2 2 2 2 2" xfId="9479" xr:uid="{66A5A7A4-5EA8-4F76-A3E7-B9721099BC90}"/>
    <cellStyle name="Calculation 2 5 3 2 2 2 2 3" xfId="11314" xr:uid="{CB1912B6-7EF5-448B-BE59-2E1FA3E06ADB}"/>
    <cellStyle name="Calculation 2 5 3 2 2 2 2 4" xfId="13121" xr:uid="{322CC042-3441-4279-BAAE-1225EA2690B1}"/>
    <cellStyle name="Calculation 2 5 3 2 2 2 2 5" xfId="14882" xr:uid="{5942B48B-32E5-4BBE-83B1-C56A26496526}"/>
    <cellStyle name="Calculation 2 5 3 2 2 2 2 6" xfId="16592" xr:uid="{AC235F54-F913-4596-8B38-4E68F1794899}"/>
    <cellStyle name="Calculation 2 5 3 2 2 2 2 7" xfId="18256" xr:uid="{5DA81E8A-3BFD-43B2-A406-455DF16ACD5B}"/>
    <cellStyle name="Calculation 2 5 3 2 2 2 2 8" xfId="19852" xr:uid="{9362509F-C8F6-4B20-AE6D-36DD2212773A}"/>
    <cellStyle name="Calculation 2 5 3 2 2 2 2 9" xfId="21404" xr:uid="{CDE8ACD8-5D0B-4A97-92A3-8BF95C01C01F}"/>
    <cellStyle name="Calculation 2 5 3 2 2 2 3" xfId="8974" xr:uid="{0D027689-3E6D-4567-9163-AD3B4B447146}"/>
    <cellStyle name="Calculation 2 5 3 2 2 2 4" xfId="10831" xr:uid="{C1B35767-08C6-4A26-9609-19D55E5253FA}"/>
    <cellStyle name="Calculation 2 5 3 2 2 2 5" xfId="12642" xr:uid="{95A6621E-8168-446E-A4F5-AEA1FF7D3DA2}"/>
    <cellStyle name="Calculation 2 5 3 2 2 2 6" xfId="14413" xr:uid="{A7B50AC0-2DF0-4A0B-8929-4D05BE030050}"/>
    <cellStyle name="Calculation 2 5 3 2 2 2 7" xfId="16142" xr:uid="{0D5D32F0-31F0-41D1-81D1-A147CF803C76}"/>
    <cellStyle name="Calculation 2 5 3 2 2 2 8" xfId="17820" xr:uid="{18297FAB-CAEE-4BC6-9CD4-E4F6AEA0BFB0}"/>
    <cellStyle name="Calculation 2 5 3 2 2 2 9" xfId="19427" xr:uid="{FA0591DC-D37D-4759-891B-35D568BB64FF}"/>
    <cellStyle name="Calculation 2 5 3 2 2 3" xfId="5095" xr:uid="{189F538E-69F9-4592-BA8D-07BC96B80C0B}"/>
    <cellStyle name="Calculation 2 5 3 2 2 3 10" xfId="23493" xr:uid="{DD23F608-E64D-430F-AACF-EAC8426D739E}"/>
    <cellStyle name="Calculation 2 5 3 2 2 3 2" xfId="10043" xr:uid="{DA5FD11F-7D3E-4CD3-B9B7-7B367AE8713D}"/>
    <cellStyle name="Calculation 2 5 3 2 2 3 3" xfId="11877" xr:uid="{FE2D6056-C696-48EE-A2F9-052F60831EB5}"/>
    <cellStyle name="Calculation 2 5 3 2 2 3 4" xfId="13684" xr:uid="{BF7F6DDF-4B24-4839-98F1-E22BE127EBD4}"/>
    <cellStyle name="Calculation 2 5 3 2 2 3 5" xfId="15445" xr:uid="{6A7FD455-39D3-489B-9BFB-20761267F637}"/>
    <cellStyle name="Calculation 2 5 3 2 2 3 6" xfId="17155" xr:uid="{F47444BC-CF94-4275-A785-C73F9B7856BE}"/>
    <cellStyle name="Calculation 2 5 3 2 2 3 7" xfId="18819" xr:uid="{8A9EC26C-5AA2-48F0-8DC6-CB87AA9D355A}"/>
    <cellStyle name="Calculation 2 5 3 2 2 3 8" xfId="20415" xr:uid="{F3A9AA5A-849F-418D-A9D3-326E50AF3D7A}"/>
    <cellStyle name="Calculation 2 5 3 2 2 3 9" xfId="21967" xr:uid="{2D311370-3A84-480D-8C9B-3BE9CA94C222}"/>
    <cellStyle name="Calculation 2 5 3 2 2 4" xfId="6432" xr:uid="{E60E695E-EA21-419D-839C-8555514E3972}"/>
    <cellStyle name="Calculation 2 5 3 2 2 5" xfId="8462" xr:uid="{F3521760-0E9F-4FB1-8DB3-62FF87ABA90F}"/>
    <cellStyle name="Calculation 2 5 3 2 2 6" xfId="5812" xr:uid="{82891A64-A510-4A91-98B5-50337EB95BA0}"/>
    <cellStyle name="Calculation 2 5 3 2 2 7" xfId="7877" xr:uid="{BC3A0FE1-96AF-4C56-9C9C-0FB5BB546B61}"/>
    <cellStyle name="Calculation 2 5 3 2 2 8" xfId="10356" xr:uid="{53683622-004A-437D-A3A0-FE4A025E3D9C}"/>
    <cellStyle name="Calculation 2 5 3 2 2 9" xfId="12178" xr:uid="{A7021731-3FCB-436E-A53C-E0E751196496}"/>
    <cellStyle name="Calculation 2 5 3 2 3" xfId="3982" xr:uid="{290C0FAA-EE15-40BE-83FD-050DD1A2B58B}"/>
    <cellStyle name="Calculation 2 5 3 2 3 10" xfId="20999" xr:uid="{882E2C68-C0EB-467F-B27D-19C1836CCB71}"/>
    <cellStyle name="Calculation 2 5 3 2 3 11" xfId="22525" xr:uid="{B1252146-C86E-4123-BE01-D3603441A65D}"/>
    <cellStyle name="Calculation 2 5 3 2 3 2" xfId="5000" xr:uid="{11FA5325-4C15-4163-BA45-08BC333565D3}"/>
    <cellStyle name="Calculation 2 5 3 2 3 2 10" xfId="23398" xr:uid="{A83805C4-81D5-4F21-AA4A-B2B05F410CE2}"/>
    <cellStyle name="Calculation 2 5 3 2 3 2 2" xfId="9948" xr:uid="{B26BADCB-ED36-4864-AE19-4092811CFD93}"/>
    <cellStyle name="Calculation 2 5 3 2 3 2 3" xfId="11782" xr:uid="{5CFEBF0C-486F-409F-A1CB-F575A7F95AC1}"/>
    <cellStyle name="Calculation 2 5 3 2 3 2 4" xfId="13589" xr:uid="{254283A1-9C2C-46A0-A61F-87E2C4A0A1CF}"/>
    <cellStyle name="Calculation 2 5 3 2 3 2 5" xfId="15350" xr:uid="{75051A90-4BC1-4743-8697-DC8E7D777B3A}"/>
    <cellStyle name="Calculation 2 5 3 2 3 2 6" xfId="17060" xr:uid="{89A6B202-5403-4E65-AB04-A4007E007345}"/>
    <cellStyle name="Calculation 2 5 3 2 3 2 7" xfId="18724" xr:uid="{581BB2C4-88EC-4467-8199-C8F92239F4A1}"/>
    <cellStyle name="Calculation 2 5 3 2 3 2 8" xfId="20320" xr:uid="{0CB23090-5DFC-4A32-AA81-821583410BB6}"/>
    <cellStyle name="Calculation 2 5 3 2 3 2 9" xfId="21872" xr:uid="{BDC8B2BC-633A-4BB7-9AEA-8BA8163ACE43}"/>
    <cellStyle name="Calculation 2 5 3 2 3 3" xfId="8973" xr:uid="{0B9A3F82-B1AD-408E-9409-9348A966298C}"/>
    <cellStyle name="Calculation 2 5 3 2 3 4" xfId="10830" xr:uid="{4D16BD65-DCDB-42AC-927B-898B05A10E23}"/>
    <cellStyle name="Calculation 2 5 3 2 3 5" xfId="12641" xr:uid="{A3FAB452-94D9-4040-91B1-B8D29278BB55}"/>
    <cellStyle name="Calculation 2 5 3 2 3 6" xfId="14412" xr:uid="{07C3B9E4-0F7C-4004-9EFE-F7C1B95B9F2E}"/>
    <cellStyle name="Calculation 2 5 3 2 3 7" xfId="16141" xr:uid="{B4035111-3CD0-4DBC-9C04-A709528E5F63}"/>
    <cellStyle name="Calculation 2 5 3 2 3 8" xfId="17819" xr:uid="{C868EB6B-191C-4935-9A49-F0F375B152B2}"/>
    <cellStyle name="Calculation 2 5 3 2 3 9" xfId="19426" xr:uid="{E3FBD776-F2D1-4478-9BE2-53DE9FA5950A}"/>
    <cellStyle name="Calculation 2 5 3 2 4" xfId="4842" xr:uid="{2FC25D16-41B5-4510-BD04-83373DE1F988}"/>
    <cellStyle name="Calculation 2 5 3 2 4 10" xfId="23241" xr:uid="{38676DAC-CF4D-4CDC-9222-FE87E312E619}"/>
    <cellStyle name="Calculation 2 5 3 2 4 2" xfId="9790" xr:uid="{B71AAD82-EEBE-4935-8661-F19C0E31713C}"/>
    <cellStyle name="Calculation 2 5 3 2 4 3" xfId="11625" xr:uid="{35F103AE-E7BF-489A-BCF5-5B4D87977DB1}"/>
    <cellStyle name="Calculation 2 5 3 2 4 4" xfId="13432" xr:uid="{3CA52C2E-AEAB-4FD9-85EE-CDAFBD25911C}"/>
    <cellStyle name="Calculation 2 5 3 2 4 5" xfId="15193" xr:uid="{DA0B8C23-3A41-47E7-AABA-08E90C7E570D}"/>
    <cellStyle name="Calculation 2 5 3 2 4 6" xfId="16903" xr:uid="{F9A2B045-A142-4A35-93C2-D9470C2E5A11}"/>
    <cellStyle name="Calculation 2 5 3 2 4 7" xfId="18567" xr:uid="{7F4AA35A-159A-46D0-9D3B-B6C9255328A8}"/>
    <cellStyle name="Calculation 2 5 3 2 4 8" xfId="20163" xr:uid="{3A694CCA-AE95-4D5D-ADF1-C48FD4AEAD08}"/>
    <cellStyle name="Calculation 2 5 3 2 4 9" xfId="21715" xr:uid="{0153E776-0582-47F2-A0B0-1D0423167B2B}"/>
    <cellStyle name="Calculation 2 5 3 2 5" xfId="6431" xr:uid="{B2483D39-3530-41DE-8376-31F00BE0D1C1}"/>
    <cellStyle name="Calculation 2 5 3 2 6" xfId="7538" xr:uid="{6086C1E2-8E1D-45BA-AB72-689FC388E185}"/>
    <cellStyle name="Calculation 2 5 3 2 7" xfId="6568" xr:uid="{4EFDD223-6C46-4EBC-95C0-6414929B4F2C}"/>
    <cellStyle name="Calculation 2 5 3 2 8" xfId="7460" xr:uid="{EFA299A4-4A8A-46AD-A605-ACE078262A5A}"/>
    <cellStyle name="Calculation 2 5 3 2 9" xfId="6846" xr:uid="{55D8CD5E-505E-4128-9DA7-C25AB68F7F53}"/>
    <cellStyle name="Calculation 2 5 3 3" xfId="991" xr:uid="{426A5F14-0994-4050-912D-160C8AA53748}"/>
    <cellStyle name="Calculation 2 5 3 3 10" xfId="7005" xr:uid="{1B676C90-F86E-4570-8BC5-D76802003F87}"/>
    <cellStyle name="Calculation 2 5 3 3 11" xfId="12024" xr:uid="{366F70DA-431E-4C7B-AAC7-F43076C1BC19}"/>
    <cellStyle name="Calculation 2 5 3 3 12" xfId="8058" xr:uid="{9BE5F9DA-E5C8-4F7E-867F-F34978E70616}"/>
    <cellStyle name="Calculation 2 5 3 3 2" xfId="3984" xr:uid="{8EE0BADC-99D6-4299-B2F6-375C3C4AB838}"/>
    <cellStyle name="Calculation 2 5 3 3 2 10" xfId="21001" xr:uid="{981B1DD0-BEB3-433C-A9CB-EEC065FC27BF}"/>
    <cellStyle name="Calculation 2 5 3 3 2 11" xfId="22527" xr:uid="{2EC2D8A6-D573-4580-ACC6-16806E7BE8C8}"/>
    <cellStyle name="Calculation 2 5 3 3 2 2" xfId="5311" xr:uid="{4F5C23E7-6E95-4DF5-B9A6-91F99698ADB8}"/>
    <cellStyle name="Calculation 2 5 3 3 2 2 10" xfId="23650" xr:uid="{D3F9D3F6-6266-4AAF-AA61-45364A6F6C99}"/>
    <cellStyle name="Calculation 2 5 3 3 2 2 2" xfId="10236" xr:uid="{A2A89A83-D333-4B7A-8796-1CEBF1E0C4E3}"/>
    <cellStyle name="Calculation 2 5 3 3 2 2 3" xfId="12068" xr:uid="{AED07DBB-E223-49D9-918F-C399C2F2E90D}"/>
    <cellStyle name="Calculation 2 5 3 3 2 2 4" xfId="13873" xr:uid="{CADBC4C1-ABAD-4125-AE9E-774782C53158}"/>
    <cellStyle name="Calculation 2 5 3 3 2 2 5" xfId="15625" xr:uid="{94B62EB3-EC01-4CF2-A9E3-4C0CA9837F93}"/>
    <cellStyle name="Calculation 2 5 3 3 2 2 6" xfId="17328" xr:uid="{265E88E2-3CB5-4982-B271-F9EA94238743}"/>
    <cellStyle name="Calculation 2 5 3 3 2 2 7" xfId="18990" xr:uid="{66EBE002-CD2E-49B3-A4D3-EF4609FC660D}"/>
    <cellStyle name="Calculation 2 5 3 3 2 2 8" xfId="20578" xr:uid="{01ED166B-B577-47DC-B13F-3E4B417F35A6}"/>
    <cellStyle name="Calculation 2 5 3 3 2 2 9" xfId="22125" xr:uid="{E4018DE5-1C95-4576-99D7-8FCEE5544478}"/>
    <cellStyle name="Calculation 2 5 3 3 2 3" xfId="8975" xr:uid="{8A07335D-1BC8-465B-ADDC-5B471736F880}"/>
    <cellStyle name="Calculation 2 5 3 3 2 4" xfId="10832" xr:uid="{90C54326-14A4-416F-AC51-8E193C5822E5}"/>
    <cellStyle name="Calculation 2 5 3 3 2 5" xfId="12643" xr:uid="{114EAA7A-4A5D-4064-9EC5-60D90603E566}"/>
    <cellStyle name="Calculation 2 5 3 3 2 6" xfId="14414" xr:uid="{4A012A0A-980C-407C-97A6-AE7F7273C84E}"/>
    <cellStyle name="Calculation 2 5 3 3 2 7" xfId="16143" xr:uid="{80DFF6EF-CCDB-4197-89B0-99F0D691D29E}"/>
    <cellStyle name="Calculation 2 5 3 3 2 8" xfId="17821" xr:uid="{9748AB7C-9A3F-4F8F-8B4E-71163320B176}"/>
    <cellStyle name="Calculation 2 5 3 3 2 9" xfId="19428" xr:uid="{0F0007C1-0570-4A3B-B659-6B2494270CB2}"/>
    <cellStyle name="Calculation 2 5 3 3 3" xfId="5096" xr:uid="{3425ABED-3B85-4AEC-8A3F-516707A48CCB}"/>
    <cellStyle name="Calculation 2 5 3 3 3 10" xfId="23494" xr:uid="{E79AC585-8167-4084-912C-E2FFE5035DF7}"/>
    <cellStyle name="Calculation 2 5 3 3 3 2" xfId="10044" xr:uid="{30CE3D6A-5B8C-466C-BE6C-87420966B044}"/>
    <cellStyle name="Calculation 2 5 3 3 3 3" xfId="11878" xr:uid="{2B15610D-1E6B-459D-A628-B6C1F95BEAA3}"/>
    <cellStyle name="Calculation 2 5 3 3 3 4" xfId="13685" xr:uid="{F3A7D6D1-570A-4867-AA04-CADE9DDD6AF0}"/>
    <cellStyle name="Calculation 2 5 3 3 3 5" xfId="15446" xr:uid="{4647DEA2-A476-458D-A5EE-10E7BF1E0165}"/>
    <cellStyle name="Calculation 2 5 3 3 3 6" xfId="17156" xr:uid="{A5DB6A64-1A26-4ECF-8FA3-B082BC8D8F04}"/>
    <cellStyle name="Calculation 2 5 3 3 3 7" xfId="18820" xr:uid="{3AE37D87-4536-4AA0-92A3-F84808666330}"/>
    <cellStyle name="Calculation 2 5 3 3 3 8" xfId="20416" xr:uid="{75CB319B-8046-48E1-9341-AFFF1C9A1A35}"/>
    <cellStyle name="Calculation 2 5 3 3 3 9" xfId="21968" xr:uid="{DC5B5DFB-65A0-41A0-A435-64ADB99A572E}"/>
    <cellStyle name="Calculation 2 5 3 3 4" xfId="6433" xr:uid="{FA2F84B6-28E4-4BA0-BB1B-6788764BF51D}"/>
    <cellStyle name="Calculation 2 5 3 3 5" xfId="7537" xr:uid="{30002ABC-9C33-4379-98DD-0467EED7D16A}"/>
    <cellStyle name="Calculation 2 5 3 3 6" xfId="6569" xr:uid="{612E00CB-E081-460D-A22A-F40F2822CBAF}"/>
    <cellStyle name="Calculation 2 5 3 3 7" xfId="8419" xr:uid="{24F865D3-7764-4A39-861D-BDB344B9E18A}"/>
    <cellStyle name="Calculation 2 5 3 3 8" xfId="5852" xr:uid="{3BE87830-A117-4868-A5E6-831BB957B154}"/>
    <cellStyle name="Calculation 2 5 3 3 9" xfId="7840" xr:uid="{70A775F6-E13B-4DAA-BE18-8EAAE7D40BD5}"/>
    <cellStyle name="Calculation 2 5 3 4" xfId="3981" xr:uid="{E14ECAA8-2A63-4069-9F1E-BFF29E2DEC50}"/>
    <cellStyle name="Calculation 2 5 3 4 10" xfId="20998" xr:uid="{D762A33F-78E1-4F6F-8481-0CD7943F2E3F}"/>
    <cellStyle name="Calculation 2 5 3 4 11" xfId="22524" xr:uid="{2A92D8C2-BDD4-4D5C-BAF3-69EA59063CEE}"/>
    <cellStyle name="Calculation 2 5 3 4 2" xfId="5176" xr:uid="{CFAFED6A-9752-48B6-8CE1-45BE19966649}"/>
    <cellStyle name="Calculation 2 5 3 4 2 10" xfId="23574" xr:uid="{3B83A3AE-64EA-437D-8208-A596D23F6B6A}"/>
    <cellStyle name="Calculation 2 5 3 4 2 2" xfId="10124" xr:uid="{11EC0C45-93A5-4FA0-958F-618ED7F8B29D}"/>
    <cellStyle name="Calculation 2 5 3 4 2 3" xfId="11958" xr:uid="{EFADD97D-8EA6-4AD4-B04D-CA88772192F6}"/>
    <cellStyle name="Calculation 2 5 3 4 2 4" xfId="13765" xr:uid="{26AF8E42-2575-4EBC-B70D-2AB7B06CBEF2}"/>
    <cellStyle name="Calculation 2 5 3 4 2 5" xfId="15526" xr:uid="{BEC52E56-113E-4082-92CF-D3D7D0B27471}"/>
    <cellStyle name="Calculation 2 5 3 4 2 6" xfId="17236" xr:uid="{FA92FF82-1E08-4ED3-AAB6-0653AB4B8B7F}"/>
    <cellStyle name="Calculation 2 5 3 4 2 7" xfId="18900" xr:uid="{093D54EF-CC9B-4F3B-A68C-F1C69A306F8E}"/>
    <cellStyle name="Calculation 2 5 3 4 2 8" xfId="20496" xr:uid="{A0C2E015-2420-48CC-BE4F-11105BD4B68F}"/>
    <cellStyle name="Calculation 2 5 3 4 2 9" xfId="22048" xr:uid="{50BF53BE-B88E-4FF3-98EC-9E43305C4E6B}"/>
    <cellStyle name="Calculation 2 5 3 4 3" xfId="8972" xr:uid="{74D6C2DA-BD0D-4CB2-AFCD-DEB9D1E6E132}"/>
    <cellStyle name="Calculation 2 5 3 4 4" xfId="10829" xr:uid="{314D662A-8C95-47C9-B22C-8602FA80D68E}"/>
    <cellStyle name="Calculation 2 5 3 4 5" xfId="12640" xr:uid="{563920CA-A959-4551-B9CC-1E9EE2EC645E}"/>
    <cellStyle name="Calculation 2 5 3 4 6" xfId="14411" xr:uid="{8A3D297F-F7BB-4C61-8834-54B050ED1CCD}"/>
    <cellStyle name="Calculation 2 5 3 4 7" xfId="16140" xr:uid="{E31446F7-251D-4146-8F15-B47CFCAB4D58}"/>
    <cellStyle name="Calculation 2 5 3 4 8" xfId="17818" xr:uid="{14596524-D798-4282-A30A-DD83E55CEA75}"/>
    <cellStyle name="Calculation 2 5 3 4 9" xfId="19425" xr:uid="{B3A4E274-D3C0-4376-907D-2D7AE2623BFA}"/>
    <cellStyle name="Calculation 2 5 3 5" xfId="4843" xr:uid="{7E638260-287D-4FA9-9E8E-C85533E88B5F}"/>
    <cellStyle name="Calculation 2 5 3 5 10" xfId="23242" xr:uid="{C77A20D0-E9A0-4AD0-ACF0-06A507E0B8CC}"/>
    <cellStyle name="Calculation 2 5 3 5 2" xfId="9791" xr:uid="{A5D56DE4-C750-4F7A-B14E-C6AFD60CA2AF}"/>
    <cellStyle name="Calculation 2 5 3 5 3" xfId="11626" xr:uid="{F23CF5FE-B1FA-471B-9741-ADA0E31C511E}"/>
    <cellStyle name="Calculation 2 5 3 5 4" xfId="13433" xr:uid="{2F653015-6186-4E74-9483-EA54A8209E2C}"/>
    <cellStyle name="Calculation 2 5 3 5 5" xfId="15194" xr:uid="{8B4EBA44-EC25-402D-8C61-AE040746A48A}"/>
    <cellStyle name="Calculation 2 5 3 5 6" xfId="16904" xr:uid="{BD17F4D3-5632-4C89-AA9D-0499B762D6A6}"/>
    <cellStyle name="Calculation 2 5 3 5 7" xfId="18568" xr:uid="{E782E0F7-FF3B-4366-815B-ADFE9DC62F5A}"/>
    <cellStyle name="Calculation 2 5 3 5 8" xfId="20164" xr:uid="{247E9912-E311-423D-BC34-2473D36A2247}"/>
    <cellStyle name="Calculation 2 5 3 5 9" xfId="21716" xr:uid="{E97E3CBD-CB67-401A-993D-0D0CCE921F7E}"/>
    <cellStyle name="Calculation 2 5 3 6" xfId="6430" xr:uid="{45E79294-0802-4EAA-8D0B-B7A9BEB00589}"/>
    <cellStyle name="Calculation 2 5 3 7" xfId="7539" xr:uid="{BC3648CA-9411-47D9-BF6C-CD15796F45D8}"/>
    <cellStyle name="Calculation 2 5 3 8" xfId="6567" xr:uid="{77D0C15F-1883-48C8-9613-B6D99B9D9FE0}"/>
    <cellStyle name="Calculation 2 5 3 9" xfId="8420" xr:uid="{4BF568E1-0759-48FE-A7D8-052056373D91}"/>
    <cellStyle name="Calculation 2 5 4" xfId="992" xr:uid="{E095BDCA-3717-4F94-902B-426CC4B3596D}"/>
    <cellStyle name="Calculation 2 5 4 10" xfId="12029" xr:uid="{0A3D2C3A-E0F2-4A68-8CB2-418D47C1173F}"/>
    <cellStyle name="Calculation 2 5 4 11" xfId="13006" xr:uid="{67F5782C-FE72-4343-981A-88B1AF1E995D}"/>
    <cellStyle name="Calculation 2 5 4 12" xfId="7428" xr:uid="{0065B2AC-93A2-4B7F-A4D0-18608F1AC64D}"/>
    <cellStyle name="Calculation 2 5 4 13" xfId="17420" xr:uid="{0CBF3982-B21B-444D-8A62-B36C10E0237F}"/>
    <cellStyle name="Calculation 2 5 4 2" xfId="993" xr:uid="{8199B402-C961-4A67-BE5D-8ED3F75781CF}"/>
    <cellStyle name="Calculation 2 5 4 2 10" xfId="12407" xr:uid="{D4230A16-6F07-441F-93F9-FBC001A56749}"/>
    <cellStyle name="Calculation 2 5 4 2 11" xfId="14179" xr:uid="{8CCAD902-35DB-4437-B68C-48D702EE3A82}"/>
    <cellStyle name="Calculation 2 5 4 2 12" xfId="6139" xr:uid="{ADBDB754-E444-4AE3-AB88-A65998CB6906}"/>
    <cellStyle name="Calculation 2 5 4 2 2" xfId="3986" xr:uid="{FF630C1C-CF67-48ED-9019-688C8DE818E5}"/>
    <cellStyle name="Calculation 2 5 4 2 2 10" xfId="21003" xr:uid="{FB9E8D07-84EF-47C2-8B61-3269509E83F6}"/>
    <cellStyle name="Calculation 2 5 4 2 2 11" xfId="22529" xr:uid="{52751628-FBFE-4B47-AEC1-5047327748E7}"/>
    <cellStyle name="Calculation 2 5 4 2 2 2" xfId="4473" xr:uid="{D1D83B12-FB63-4D43-B06A-D09C0F21A387}"/>
    <cellStyle name="Calculation 2 5 4 2 2 2 10" xfId="22873" xr:uid="{4A846A17-3B84-47FA-8BBC-256AB46BD83B}"/>
    <cellStyle name="Calculation 2 5 4 2 2 2 2" xfId="9422" xr:uid="{DEF5F535-F908-4EA9-B048-A11AE59AD22E}"/>
    <cellStyle name="Calculation 2 5 4 2 2 2 3" xfId="11257" xr:uid="{0EDC882D-A982-437D-9E8A-3CDA0D324975}"/>
    <cellStyle name="Calculation 2 5 4 2 2 2 4" xfId="13064" xr:uid="{9D531AD6-2DA2-43CA-9066-10271410042F}"/>
    <cellStyle name="Calculation 2 5 4 2 2 2 5" xfId="14825" xr:uid="{E28CE7FC-7698-4C84-865B-65B7305C05F9}"/>
    <cellStyle name="Calculation 2 5 4 2 2 2 6" xfId="16535" xr:uid="{05E9DA9D-D813-4883-A1C7-62FD1534F3B2}"/>
    <cellStyle name="Calculation 2 5 4 2 2 2 7" xfId="18199" xr:uid="{4EA2A5AA-59DD-439D-97BD-16F85081865F}"/>
    <cellStyle name="Calculation 2 5 4 2 2 2 8" xfId="19795" xr:uid="{D543E1BE-E28F-47BB-90FE-4321898E7AA9}"/>
    <cellStyle name="Calculation 2 5 4 2 2 2 9" xfId="21347" xr:uid="{CAC682AD-403C-4C16-87A8-56D23A917EF2}"/>
    <cellStyle name="Calculation 2 5 4 2 2 3" xfId="8977" xr:uid="{0FAAE7C9-D3DF-431A-896D-0703FDC6E496}"/>
    <cellStyle name="Calculation 2 5 4 2 2 4" xfId="10834" xr:uid="{1B149690-4E37-4675-B60F-D01C47E79FC4}"/>
    <cellStyle name="Calculation 2 5 4 2 2 5" xfId="12645" xr:uid="{33A7668D-C146-47A3-8AE3-C6CCF9805348}"/>
    <cellStyle name="Calculation 2 5 4 2 2 6" xfId="14416" xr:uid="{262086F4-9D6B-4A6A-8539-4AE8F87CB5BB}"/>
    <cellStyle name="Calculation 2 5 4 2 2 7" xfId="16145" xr:uid="{697F700C-A343-43A3-A19E-056F8FB28F4E}"/>
    <cellStyle name="Calculation 2 5 4 2 2 8" xfId="17823" xr:uid="{3C294F27-8596-4948-A078-64120D3BBB6F}"/>
    <cellStyle name="Calculation 2 5 4 2 2 9" xfId="19430" xr:uid="{1A78C980-6F1F-4A35-B520-3BFEA644BA8D}"/>
    <cellStyle name="Calculation 2 5 4 2 3" xfId="4840" xr:uid="{DBBFA27E-6034-441C-8D9A-832C555F29FF}"/>
    <cellStyle name="Calculation 2 5 4 2 3 10" xfId="23239" xr:uid="{A4202C0F-FEBA-44E4-A790-3C7F00288E57}"/>
    <cellStyle name="Calculation 2 5 4 2 3 2" xfId="9788" xr:uid="{5C89C114-A353-4DA9-A604-47C2104567EA}"/>
    <cellStyle name="Calculation 2 5 4 2 3 3" xfId="11623" xr:uid="{6E2FFC0F-BD0D-4A55-9DD6-B5043F1DF5F7}"/>
    <cellStyle name="Calculation 2 5 4 2 3 4" xfId="13430" xr:uid="{38697616-2B69-4448-9B5A-0BCB92037D89}"/>
    <cellStyle name="Calculation 2 5 4 2 3 5" xfId="15191" xr:uid="{95373733-8F0E-4026-B9A6-30B0CE4CFB9D}"/>
    <cellStyle name="Calculation 2 5 4 2 3 6" xfId="16901" xr:uid="{6091A103-C1EC-4B7A-8F42-62E1EA0FFCDB}"/>
    <cellStyle name="Calculation 2 5 4 2 3 7" xfId="18565" xr:uid="{420D8484-B4E8-4E8A-9675-024E931E9797}"/>
    <cellStyle name="Calculation 2 5 4 2 3 8" xfId="20161" xr:uid="{104D84C9-12D6-4199-B65C-49A703870B5F}"/>
    <cellStyle name="Calculation 2 5 4 2 3 9" xfId="21713" xr:uid="{E7B50291-DBDF-4456-9C81-339C10C3B5A0}"/>
    <cellStyle name="Calculation 2 5 4 2 4" xfId="6435" xr:uid="{7E8E2DC3-F08D-48AD-ADFE-CC3F0CC0F840}"/>
    <cellStyle name="Calculation 2 5 4 2 5" xfId="7536" xr:uid="{A219846E-83E3-457C-ABAB-C894D9B0DDD1}"/>
    <cellStyle name="Calculation 2 5 4 2 6" xfId="6570" xr:uid="{85C23C53-C9F7-4E28-8791-82D40BFCDC38}"/>
    <cellStyle name="Calculation 2 5 4 2 7" xfId="7459" xr:uid="{96A35CDC-426E-4097-9D6B-714EA47D4DD1}"/>
    <cellStyle name="Calculation 2 5 4 2 8" xfId="6847" xr:uid="{F13EE99F-931B-4DD7-A821-DA3AE5176088}"/>
    <cellStyle name="Calculation 2 5 4 2 9" xfId="8327" xr:uid="{C284B621-FBCB-4C0A-A554-5DBC9CAEE5F3}"/>
    <cellStyle name="Calculation 2 5 4 3" xfId="3985" xr:uid="{3D9085B5-50B7-45FF-86B2-3C0510D2296D}"/>
    <cellStyle name="Calculation 2 5 4 3 10" xfId="21002" xr:uid="{D671521D-83AD-498B-B184-B15A831928AE}"/>
    <cellStyle name="Calculation 2 5 4 3 11" xfId="22528" xr:uid="{8BBB76E2-D6C7-4104-B93A-B185F2965D3A}"/>
    <cellStyle name="Calculation 2 5 4 3 2" xfId="5001" xr:uid="{5639AEA0-39F1-4B6B-8FD6-E4CB3BC7A45C}"/>
    <cellStyle name="Calculation 2 5 4 3 2 10" xfId="23399" xr:uid="{E13D28C2-998E-448A-BE3A-A7DD32C5A7EA}"/>
    <cellStyle name="Calculation 2 5 4 3 2 2" xfId="9949" xr:uid="{F8F66F8E-911C-4159-8AFC-3B8EB03C6478}"/>
    <cellStyle name="Calculation 2 5 4 3 2 3" xfId="11783" xr:uid="{1C411AEA-1777-450F-B980-FE0538BAD1E7}"/>
    <cellStyle name="Calculation 2 5 4 3 2 4" xfId="13590" xr:uid="{71F8B432-8822-4F09-91D9-8CB81F73358D}"/>
    <cellStyle name="Calculation 2 5 4 3 2 5" xfId="15351" xr:uid="{73EECCFF-3E72-4587-AC0B-786A8369C3B3}"/>
    <cellStyle name="Calculation 2 5 4 3 2 6" xfId="17061" xr:uid="{3257C6DC-AEAD-4346-972F-D023BA6B4393}"/>
    <cellStyle name="Calculation 2 5 4 3 2 7" xfId="18725" xr:uid="{1D974233-7A4B-4915-A4BB-CBE869462919}"/>
    <cellStyle name="Calculation 2 5 4 3 2 8" xfId="20321" xr:uid="{BE660213-E5B5-46AD-8694-20CC7113199B}"/>
    <cellStyle name="Calculation 2 5 4 3 2 9" xfId="21873" xr:uid="{9D67B961-B645-47E5-9A61-46841C9DD729}"/>
    <cellStyle name="Calculation 2 5 4 3 3" xfId="8976" xr:uid="{5E40264D-DA83-4087-8233-58CCBA8258B0}"/>
    <cellStyle name="Calculation 2 5 4 3 4" xfId="10833" xr:uid="{030D5492-18B9-4B61-9304-6CE9B15053F2}"/>
    <cellStyle name="Calculation 2 5 4 3 5" xfId="12644" xr:uid="{B06FBDF4-19A3-4BDC-BA6E-14BBBB59F094}"/>
    <cellStyle name="Calculation 2 5 4 3 6" xfId="14415" xr:uid="{162CA3C4-BB00-4B05-BF0D-BD9A791AFECA}"/>
    <cellStyle name="Calculation 2 5 4 3 7" xfId="16144" xr:uid="{BFAAC551-D7A2-48C7-8777-A64407030383}"/>
    <cellStyle name="Calculation 2 5 4 3 8" xfId="17822" xr:uid="{C444578B-12E8-4502-A5C2-2ACCE78782D5}"/>
    <cellStyle name="Calculation 2 5 4 3 9" xfId="19429" xr:uid="{A8CBF905-720E-4733-B738-8A563A2088F2}"/>
    <cellStyle name="Calculation 2 5 4 4" xfId="4841" xr:uid="{9DA9DA8C-BC23-42F5-A4ED-45400538ABCC}"/>
    <cellStyle name="Calculation 2 5 4 4 10" xfId="23240" xr:uid="{02C05352-FCEB-4F26-ACFD-BAAFCDD22243}"/>
    <cellStyle name="Calculation 2 5 4 4 2" xfId="9789" xr:uid="{4CAB1562-1817-411C-9914-0EC0814BBF7E}"/>
    <cellStyle name="Calculation 2 5 4 4 3" xfId="11624" xr:uid="{0DE66824-426B-4786-B06A-BF3252FD03C1}"/>
    <cellStyle name="Calculation 2 5 4 4 4" xfId="13431" xr:uid="{33F6E2FA-3812-42D2-9A53-4434DCD6556A}"/>
    <cellStyle name="Calculation 2 5 4 4 5" xfId="15192" xr:uid="{AC4D42B5-A406-437A-8A49-20878E73799E}"/>
    <cellStyle name="Calculation 2 5 4 4 6" xfId="16902" xr:uid="{B025F9AA-9636-4D87-8890-21AB603E6D50}"/>
    <cellStyle name="Calculation 2 5 4 4 7" xfId="18566" xr:uid="{6DCE69F0-BC2D-49E9-A81A-A2E1A4B32903}"/>
    <cellStyle name="Calculation 2 5 4 4 8" xfId="20162" xr:uid="{6B3F494E-A136-49B3-BF1C-C7156EB134EA}"/>
    <cellStyle name="Calculation 2 5 4 4 9" xfId="21714" xr:uid="{4196D819-6911-412F-985D-9E49AA910812}"/>
    <cellStyle name="Calculation 2 5 4 5" xfId="6434" xr:uid="{34185614-9FE0-4CD2-96DB-0FBF5744E9C9}"/>
    <cellStyle name="Calculation 2 5 4 6" xfId="8461" xr:uid="{87E29DB9-2C4D-44CD-AFB7-0F1FE8D0D695}"/>
    <cellStyle name="Calculation 2 5 4 7" xfId="5813" xr:uid="{AD33509A-7A83-4CA4-8E9D-5AC7DE10A032}"/>
    <cellStyle name="Calculation 2 5 4 8" xfId="7876" xr:uid="{23D67157-04EB-40BB-907C-1CE969C3A5EB}"/>
    <cellStyle name="Calculation 2 5 4 9" xfId="10196" xr:uid="{B3EA10C8-3738-4F41-A924-25CD8E2710A7}"/>
    <cellStyle name="Calculation 2 5 5" xfId="3967" xr:uid="{80612FD1-962A-47AB-B20B-FE9621EDEA46}"/>
    <cellStyle name="Calculation 2 5 5 10" xfId="20984" xr:uid="{BFC20191-6386-41D9-A978-4AA6E4661F11}"/>
    <cellStyle name="Calculation 2 5 5 11" xfId="22510" xr:uid="{A25C455F-6485-400D-B832-E4E55AD8CA05}"/>
    <cellStyle name="Calculation 2 5 5 2" xfId="5002" xr:uid="{9EB36BB8-AB71-4150-AE67-C3458D0C85D2}"/>
    <cellStyle name="Calculation 2 5 5 2 10" xfId="23400" xr:uid="{CEB74C1C-6B4D-412A-821D-A6303E95F541}"/>
    <cellStyle name="Calculation 2 5 5 2 2" xfId="9950" xr:uid="{B7954FE1-94FC-423B-A870-CFD9C2F4D707}"/>
    <cellStyle name="Calculation 2 5 5 2 3" xfId="11784" xr:uid="{B705A3B8-9F92-428C-98BE-A93CCC2A6DB6}"/>
    <cellStyle name="Calculation 2 5 5 2 4" xfId="13591" xr:uid="{8312DB71-99AB-4117-A7B3-676D43FB5C66}"/>
    <cellStyle name="Calculation 2 5 5 2 5" xfId="15352" xr:uid="{E0DE603D-7A49-420E-98D4-1C09D10E325E}"/>
    <cellStyle name="Calculation 2 5 5 2 6" xfId="17062" xr:uid="{E7A24B0B-333D-40D9-B19F-569E80541594}"/>
    <cellStyle name="Calculation 2 5 5 2 7" xfId="18726" xr:uid="{A3AD40C2-23FC-458B-A8C0-604D2DE69892}"/>
    <cellStyle name="Calculation 2 5 5 2 8" xfId="20322" xr:uid="{A40C8473-2DC5-4134-ABF7-2877B622E6B4}"/>
    <cellStyle name="Calculation 2 5 5 2 9" xfId="21874" xr:uid="{95DB8C57-E383-4D84-BFEE-EFE38B2188FE}"/>
    <cellStyle name="Calculation 2 5 5 3" xfId="8958" xr:uid="{3EB967BB-7AD8-47CF-A4B6-3245ECE54662}"/>
    <cellStyle name="Calculation 2 5 5 4" xfId="10815" xr:uid="{C41D232C-A7AD-4E11-A6B3-97F60F9D395F}"/>
    <cellStyle name="Calculation 2 5 5 5" xfId="12626" xr:uid="{3E599691-23DB-4346-89BE-213AC707FE5F}"/>
    <cellStyle name="Calculation 2 5 5 6" xfId="14397" xr:uid="{F9A94AEA-C271-40BF-9AD4-13BA58BC0E82}"/>
    <cellStyle name="Calculation 2 5 5 7" xfId="16126" xr:uid="{5CDCF3CC-2F7E-4FFD-AB0F-7B757C80A055}"/>
    <cellStyle name="Calculation 2 5 5 8" xfId="17804" xr:uid="{4D58092C-53C5-41B9-B27E-06828A8D66D2}"/>
    <cellStyle name="Calculation 2 5 5 9" xfId="19411" xr:uid="{A7290B17-7BBC-4390-8CB4-724F31265471}"/>
    <cellStyle name="Calculation 2 5 6" xfId="4851" xr:uid="{FE914313-2ED2-4B6B-95FD-9FC0D962513E}"/>
    <cellStyle name="Calculation 2 5 6 10" xfId="23250" xr:uid="{5DAFFD4C-44AA-4C9D-9BCD-6237357B2CAB}"/>
    <cellStyle name="Calculation 2 5 6 2" xfId="9799" xr:uid="{49C136C7-0C3B-43A7-AFE4-007D6F2B1538}"/>
    <cellStyle name="Calculation 2 5 6 3" xfId="11634" xr:uid="{265969E5-AD38-42B0-A531-3E72B6F5CA83}"/>
    <cellStyle name="Calculation 2 5 6 4" xfId="13441" xr:uid="{096138C0-1844-4B0C-BA9F-19A8D6751236}"/>
    <cellStyle name="Calculation 2 5 6 5" xfId="15202" xr:uid="{D71CA72A-7253-4858-8310-B091C0C12A27}"/>
    <cellStyle name="Calculation 2 5 6 6" xfId="16912" xr:uid="{746085BE-B582-467A-B6DC-0D1BD9A901E0}"/>
    <cellStyle name="Calculation 2 5 6 7" xfId="18576" xr:uid="{7261C45C-CDFB-4045-A089-E28B54A6B349}"/>
    <cellStyle name="Calculation 2 5 6 8" xfId="20172" xr:uid="{6113C492-92F7-4371-9226-A4EB5FB0D316}"/>
    <cellStyle name="Calculation 2 5 6 9" xfId="21724" xr:uid="{468AEC4F-1FCB-445A-B323-85C3CE406A46}"/>
    <cellStyle name="Calculation 2 5 7" xfId="6416" xr:uid="{E0C492A3-1AF4-4F61-8BA7-4C7EC8A54E9D}"/>
    <cellStyle name="Calculation 2 5 8" xfId="8467" xr:uid="{EE6D962D-434B-432C-8070-6C5AD8BFCE7D}"/>
    <cellStyle name="Calculation 2 5 9" xfId="5807" xr:uid="{4C75F8A2-C7EC-4DD3-B23D-772EEC287191}"/>
    <cellStyle name="Calculation 2 6" xfId="994" xr:uid="{48430632-3485-4B34-BFAD-F6BB583F631C}"/>
    <cellStyle name="Calculation 2 6 10" xfId="7458" xr:uid="{34CD160D-BE8E-4C0E-98D4-CB4928A15FA9}"/>
    <cellStyle name="Calculation 2 6 11" xfId="6848" xr:uid="{A0265F8E-8E70-42ED-8B71-15466BD8C89B}"/>
    <cellStyle name="Calculation 2 6 12" xfId="8328" xr:uid="{DDB0A514-8E4E-4EA2-96C8-98F3F62F7127}"/>
    <cellStyle name="Calculation 2 6 13" xfId="7006" xr:uid="{9FD43F91-40BC-43D9-8E51-0E711DFD2EFD}"/>
    <cellStyle name="Calculation 2 6 14" xfId="8630" xr:uid="{48263A33-56BC-4B77-AC8C-90D44AFF23E6}"/>
    <cellStyle name="Calculation 2 6 15" xfId="7080" xr:uid="{240420B2-0D3A-4B8A-8AE4-5AC5DFB0AE75}"/>
    <cellStyle name="Calculation 2 6 2" xfId="995" xr:uid="{841DDBCF-33E7-4967-A6BB-88CB3627C855}"/>
    <cellStyle name="Calculation 2 6 2 10" xfId="7874" xr:uid="{49FF92AD-E56F-4877-B3AC-A8440DD55AF8}"/>
    <cellStyle name="Calculation 2 6 2 11" xfId="9355" xr:uid="{B21CAF96-30F4-4A98-91E4-20862A3E6081}"/>
    <cellStyle name="Calculation 2 6 2 12" xfId="11196" xr:uid="{50786D2A-957B-4503-8E12-E8844371C1E8}"/>
    <cellStyle name="Calculation 2 6 2 13" xfId="8204" xr:uid="{5A6F851F-BDDB-4922-B2A4-2D80DED847BC}"/>
    <cellStyle name="Calculation 2 6 2 14" xfId="7856" xr:uid="{1F016683-0425-4B9B-A69F-FB6512B6EBBD}"/>
    <cellStyle name="Calculation 2 6 2 15" xfId="15928" xr:uid="{24CE494B-C688-48EA-BCA9-2EC377D38E0D}"/>
    <cellStyle name="Calculation 2 6 2 2" xfId="996" xr:uid="{710A1945-C961-4E55-A179-7FFC8E67AE24}"/>
    <cellStyle name="Calculation 2 6 2 2 10" xfId="8726" xr:uid="{43B89264-C7D1-447E-BB42-ECC6CE61A83B}"/>
    <cellStyle name="Calculation 2 6 2 2 11" xfId="10587" xr:uid="{839EE81E-5B91-4E67-9BB8-A277539D3B62}"/>
    <cellStyle name="Calculation 2 6 2 2 12" xfId="7007" xr:uid="{B5B23967-3310-477B-AEF4-CA3AD9945173}"/>
    <cellStyle name="Calculation 2 6 2 2 13" xfId="11183" xr:uid="{47B441C3-4D7E-4805-9179-4F89254F2A3C}"/>
    <cellStyle name="Calculation 2 6 2 2 14" xfId="17306" xr:uid="{6FC68943-E606-47F6-A4A9-5BC64C7C5235}"/>
    <cellStyle name="Calculation 2 6 2 2 2" xfId="997" xr:uid="{DF760A26-4BE4-4F7E-91D4-37CCBFE4DD70}"/>
    <cellStyle name="Calculation 2 6 2 2 2 10" xfId="7838" xr:uid="{6079D4D2-9AAE-4A9B-B5AF-FF5FB7791651}"/>
    <cellStyle name="Calculation 2 6 2 2 2 11" xfId="14182" xr:uid="{3824DB2A-AE41-4340-B474-42E64FA60F2C}"/>
    <cellStyle name="Calculation 2 6 2 2 2 12" xfId="8416" xr:uid="{83C2F02B-97C7-4A95-8D44-140010E2637D}"/>
    <cellStyle name="Calculation 2 6 2 2 2 13" xfId="5971" xr:uid="{4E8B1814-CC28-4A74-B27B-93DC7606746F}"/>
    <cellStyle name="Calculation 2 6 2 2 2 2" xfId="998" xr:uid="{308F5BAE-4BC3-429C-834C-3DC440F1851A}"/>
    <cellStyle name="Calculation 2 6 2 2 2 2 10" xfId="7008" xr:uid="{90524ED4-6DC9-463A-95BF-AFC98522EAA7}"/>
    <cellStyle name="Calculation 2 6 2 2 2 2 11" xfId="6066" xr:uid="{5DB5327E-BDB8-437A-B2FB-75EAC9D24D57}"/>
    <cellStyle name="Calculation 2 6 2 2 2 2 12" xfId="7081" xr:uid="{A9334378-94F1-4C02-9685-545B11CE4D3F}"/>
    <cellStyle name="Calculation 2 6 2 2 2 2 2" xfId="3991" xr:uid="{23F1157A-97DE-4F89-9CD1-EDE3754E8621}"/>
    <cellStyle name="Calculation 2 6 2 2 2 2 2 10" xfId="21008" xr:uid="{D51E8043-47A0-46BF-A987-88541015E55B}"/>
    <cellStyle name="Calculation 2 6 2 2 2 2 2 11" xfId="22534" xr:uid="{B1A0D412-48ED-4D8B-8053-139C059F800A}"/>
    <cellStyle name="Calculation 2 6 2 2 2 2 2 2" xfId="4526" xr:uid="{E7984A91-A908-4944-B8B5-34FD5193205C}"/>
    <cellStyle name="Calculation 2 6 2 2 2 2 2 2 10" xfId="22926" xr:uid="{2228470C-A1D3-41D8-A96D-A602DB800EAC}"/>
    <cellStyle name="Calculation 2 6 2 2 2 2 2 2 2" xfId="9475" xr:uid="{36912F23-A133-481D-8E30-8FAB574297AB}"/>
    <cellStyle name="Calculation 2 6 2 2 2 2 2 2 3" xfId="11310" xr:uid="{E86BC83A-3981-40BB-B37E-49611C873AC2}"/>
    <cellStyle name="Calculation 2 6 2 2 2 2 2 2 4" xfId="13117" xr:uid="{FD8A701B-CBAC-48F1-8FE3-2B1C7CF15E99}"/>
    <cellStyle name="Calculation 2 6 2 2 2 2 2 2 5" xfId="14878" xr:uid="{E5DB1F77-1232-4FF3-B607-1D212200ECEB}"/>
    <cellStyle name="Calculation 2 6 2 2 2 2 2 2 6" xfId="16588" xr:uid="{56CFF1EE-8ADC-4113-AF16-3A971D231479}"/>
    <cellStyle name="Calculation 2 6 2 2 2 2 2 2 7" xfId="18252" xr:uid="{117D2BD2-70F5-4098-AD5C-57CED01F264E}"/>
    <cellStyle name="Calculation 2 6 2 2 2 2 2 2 8" xfId="19848" xr:uid="{D28C4191-3514-4ED6-9925-405B2E6535A4}"/>
    <cellStyle name="Calculation 2 6 2 2 2 2 2 2 9" xfId="21400" xr:uid="{1873DC0E-C7DC-4C5E-A236-C70491F7878E}"/>
    <cellStyle name="Calculation 2 6 2 2 2 2 2 3" xfId="8982" xr:uid="{3747DEDD-1F08-482F-BDC7-03E0F60D26B5}"/>
    <cellStyle name="Calculation 2 6 2 2 2 2 2 4" xfId="10839" xr:uid="{72645028-BADA-43CE-9A9C-B3A0D936CAEA}"/>
    <cellStyle name="Calculation 2 6 2 2 2 2 2 5" xfId="12650" xr:uid="{C4560869-82E5-4D41-A7E9-FCC09010BAC4}"/>
    <cellStyle name="Calculation 2 6 2 2 2 2 2 6" xfId="14421" xr:uid="{B88C8D8B-33E0-42D9-AF8A-EFACA55AAFE6}"/>
    <cellStyle name="Calculation 2 6 2 2 2 2 2 7" xfId="16150" xr:uid="{F3FBB419-10D5-4AFD-93EC-031413E0D02A}"/>
    <cellStyle name="Calculation 2 6 2 2 2 2 2 8" xfId="17828" xr:uid="{ECC4A878-2F42-4031-8558-72DF11D479E3}"/>
    <cellStyle name="Calculation 2 6 2 2 2 2 2 9" xfId="19435" xr:uid="{A18B529A-A5D2-4015-97DE-F6103B45A914}"/>
    <cellStyle name="Calculation 2 6 2 2 2 2 3" xfId="5094" xr:uid="{02C2F031-9F94-4988-932F-339F3DAA5B18}"/>
    <cellStyle name="Calculation 2 6 2 2 2 2 3 10" xfId="23492" xr:uid="{081372D1-B7CD-4739-A128-2994CA60B8F4}"/>
    <cellStyle name="Calculation 2 6 2 2 2 2 3 2" xfId="10042" xr:uid="{DE606D2B-72D6-49FB-B171-54708818A2FC}"/>
    <cellStyle name="Calculation 2 6 2 2 2 2 3 3" xfId="11876" xr:uid="{7BE4FA9D-E7E8-4EC5-9217-19A722D3D28F}"/>
    <cellStyle name="Calculation 2 6 2 2 2 2 3 4" xfId="13683" xr:uid="{3EAE9B14-7F10-47A6-ADDC-9CC48DEE3251}"/>
    <cellStyle name="Calculation 2 6 2 2 2 2 3 5" xfId="15444" xr:uid="{59F21D6D-69C7-4BE6-BB50-DDAFCDF60984}"/>
    <cellStyle name="Calculation 2 6 2 2 2 2 3 6" xfId="17154" xr:uid="{40F00217-071D-4B77-A2F0-9C239F06EAB5}"/>
    <cellStyle name="Calculation 2 6 2 2 2 2 3 7" xfId="18818" xr:uid="{D7209755-F3EF-4493-842C-0599544BFECB}"/>
    <cellStyle name="Calculation 2 6 2 2 2 2 3 8" xfId="20414" xr:uid="{408909E9-870E-493F-8406-A11A0BBBC534}"/>
    <cellStyle name="Calculation 2 6 2 2 2 2 3 9" xfId="21966" xr:uid="{336FB819-10C4-4EA9-88A6-18ABADB01D57}"/>
    <cellStyle name="Calculation 2 6 2 2 2 2 4" xfId="6440" xr:uid="{D4759D83-2B44-4D85-BBF1-3968C025B571}"/>
    <cellStyle name="Calculation 2 6 2 2 2 2 5" xfId="7533" xr:uid="{C1AB4677-CC4F-4971-844D-4FC5AF1CB306}"/>
    <cellStyle name="Calculation 2 6 2 2 2 2 6" xfId="6573" xr:uid="{6A615692-63C8-4ACB-8D64-F385A3194A3D}"/>
    <cellStyle name="Calculation 2 6 2 2 2 2 7" xfId="8418" xr:uid="{2E206E73-597D-4B7B-A893-98958DABB477}"/>
    <cellStyle name="Calculation 2 6 2 2 2 2 8" xfId="5853" xr:uid="{049C84F7-DB76-4E41-B7A4-D5323F909164}"/>
    <cellStyle name="Calculation 2 6 2 2 2 2 9" xfId="7839" xr:uid="{2AB7E78B-09E3-4984-8C01-1A41C57F3B5C}"/>
    <cellStyle name="Calculation 2 6 2 2 2 3" xfId="3990" xr:uid="{E3529434-0027-4D02-B20B-006E36D1B8FE}"/>
    <cellStyle name="Calculation 2 6 2 2 2 3 10" xfId="21007" xr:uid="{D6D7FFF6-B349-4943-8FC7-4B86C5306FCC}"/>
    <cellStyle name="Calculation 2 6 2 2 2 3 11" xfId="22533" xr:uid="{1993A959-38D5-4353-9CB8-F093D3088532}"/>
    <cellStyle name="Calculation 2 6 2 2 2 3 2" xfId="4527" xr:uid="{2CB6C660-7766-4DA0-B519-73B87540E790}"/>
    <cellStyle name="Calculation 2 6 2 2 2 3 2 10" xfId="22927" xr:uid="{BC0D347B-EE6B-4B5E-8C4B-C2E612C4AE07}"/>
    <cellStyle name="Calculation 2 6 2 2 2 3 2 2" xfId="9476" xr:uid="{BF7E58E1-84A1-4049-8AA4-578CAC7E9BD9}"/>
    <cellStyle name="Calculation 2 6 2 2 2 3 2 3" xfId="11311" xr:uid="{E6AE0872-5A2C-4CF1-AEAD-E63005603ED1}"/>
    <cellStyle name="Calculation 2 6 2 2 2 3 2 4" xfId="13118" xr:uid="{A065720C-2DFD-4481-91B1-1EE00A133197}"/>
    <cellStyle name="Calculation 2 6 2 2 2 3 2 5" xfId="14879" xr:uid="{59B44280-9AA7-4187-92E1-0FDFF48B8748}"/>
    <cellStyle name="Calculation 2 6 2 2 2 3 2 6" xfId="16589" xr:uid="{CADF7397-BDF8-4427-A7A5-5C7A56F03278}"/>
    <cellStyle name="Calculation 2 6 2 2 2 3 2 7" xfId="18253" xr:uid="{9C89A957-3112-4CA1-B21A-8786846C7443}"/>
    <cellStyle name="Calculation 2 6 2 2 2 3 2 8" xfId="19849" xr:uid="{E27CA2A4-AA13-43F1-8C0B-615AC17E9F1A}"/>
    <cellStyle name="Calculation 2 6 2 2 2 3 2 9" xfId="21401" xr:uid="{5727DBF8-40CB-4552-8055-FA67D5AC944F}"/>
    <cellStyle name="Calculation 2 6 2 2 2 3 3" xfId="8981" xr:uid="{3D04486E-A783-4FCA-A902-42A2C2765B57}"/>
    <cellStyle name="Calculation 2 6 2 2 2 3 4" xfId="10838" xr:uid="{25A5B806-F615-460E-91D4-240DFEDD6878}"/>
    <cellStyle name="Calculation 2 6 2 2 2 3 5" xfId="12649" xr:uid="{F6A3AE8D-003F-4507-B7F8-0E5E2394CB0D}"/>
    <cellStyle name="Calculation 2 6 2 2 2 3 6" xfId="14420" xr:uid="{EBD18E1C-F879-4131-B4E7-EEDF2126DD87}"/>
    <cellStyle name="Calculation 2 6 2 2 2 3 7" xfId="16149" xr:uid="{9F6AD742-0CBA-44E2-BCB2-C28D3937CB00}"/>
    <cellStyle name="Calculation 2 6 2 2 2 3 8" xfId="17827" xr:uid="{F01F14E8-44E9-4677-BFBB-A91A9D281021}"/>
    <cellStyle name="Calculation 2 6 2 2 2 3 9" xfId="19434" xr:uid="{2CB3E562-F087-4E68-B3BB-C57850D9DBFB}"/>
    <cellStyle name="Calculation 2 6 2 2 2 4" xfId="4836" xr:uid="{0F30FAF5-D0D7-40A7-9720-C20BFE13DAEF}"/>
    <cellStyle name="Calculation 2 6 2 2 2 4 10" xfId="23235" xr:uid="{0A02F5A7-C8B8-4726-A992-EDB36630EA2A}"/>
    <cellStyle name="Calculation 2 6 2 2 2 4 2" xfId="9784" xr:uid="{F4ECDDA4-BFC9-4690-846A-0EBA0BE593E7}"/>
    <cellStyle name="Calculation 2 6 2 2 2 4 3" xfId="11619" xr:uid="{F7196B9E-A631-42AA-B827-042A6DD8242E}"/>
    <cellStyle name="Calculation 2 6 2 2 2 4 4" xfId="13426" xr:uid="{E5E1D961-26DB-48E0-8C9C-56AD900795B5}"/>
    <cellStyle name="Calculation 2 6 2 2 2 4 5" xfId="15187" xr:uid="{E5AA241B-8ED3-4B1E-A5AC-70BF8696924B}"/>
    <cellStyle name="Calculation 2 6 2 2 2 4 6" xfId="16897" xr:uid="{52D3CCF1-956A-4B19-9D48-EEFB34F3AA46}"/>
    <cellStyle name="Calculation 2 6 2 2 2 4 7" xfId="18561" xr:uid="{F15A30C4-8522-48A4-9A14-0DA0305B465F}"/>
    <cellStyle name="Calculation 2 6 2 2 2 4 8" xfId="20157" xr:uid="{A089EE0D-936E-4C68-9458-A7D2F67DA051}"/>
    <cellStyle name="Calculation 2 6 2 2 2 4 9" xfId="21709" xr:uid="{D0EF54FB-8521-4A76-8D03-37D26D547541}"/>
    <cellStyle name="Calculation 2 6 2 2 2 5" xfId="6439" xr:uid="{1B910B6A-5CD4-43FD-A2CD-7A172F55CACB}"/>
    <cellStyle name="Calculation 2 6 2 2 2 6" xfId="7534" xr:uid="{280FB37A-3FAA-4FAC-B629-4911A08A5BEF}"/>
    <cellStyle name="Calculation 2 6 2 2 2 7" xfId="6572" xr:uid="{C9C020FB-467B-476A-805B-23761ECBCB4F}"/>
    <cellStyle name="Calculation 2 6 2 2 2 8" xfId="8417" xr:uid="{D08230D6-0D4C-432B-B623-5B2C36F07598}"/>
    <cellStyle name="Calculation 2 6 2 2 2 9" xfId="5854" xr:uid="{4783BFAB-AF98-40A7-AA0D-B59578266113}"/>
    <cellStyle name="Calculation 2 6 2 2 3" xfId="999" xr:uid="{CD602510-03F7-4755-8B79-99FA40C004D2}"/>
    <cellStyle name="Calculation 2 6 2 2 3 10" xfId="13982" xr:uid="{CD390075-E5C8-480D-A261-7C3FC0706170}"/>
    <cellStyle name="Calculation 2 6 2 2 3 11" xfId="8286" xr:uid="{4BA42440-2984-4111-BE87-95E0BF857BF2}"/>
    <cellStyle name="Calculation 2 6 2 2 3 12" xfId="16487" xr:uid="{B694516E-3020-4278-A24C-E1A9439D8C89}"/>
    <cellStyle name="Calculation 2 6 2 2 3 2" xfId="3992" xr:uid="{416D184F-4E04-484C-B339-B0DF7C853095}"/>
    <cellStyle name="Calculation 2 6 2 2 3 2 10" xfId="21009" xr:uid="{89080F82-9830-4224-99B8-2D4A298CB31A}"/>
    <cellStyle name="Calculation 2 6 2 2 3 2 11" xfId="22535" xr:uid="{A5BD398C-07B7-408F-AE92-3B257C8ED91B}"/>
    <cellStyle name="Calculation 2 6 2 2 3 2 2" xfId="4525" xr:uid="{7BAFA04E-210A-43AB-8913-4E676FB654C9}"/>
    <cellStyle name="Calculation 2 6 2 2 3 2 2 10" xfId="22925" xr:uid="{62CE8CDD-D7E7-4785-AACC-43C6DF8CFDD9}"/>
    <cellStyle name="Calculation 2 6 2 2 3 2 2 2" xfId="9474" xr:uid="{A9E8D657-8071-4AA5-9771-58BB85CE2E04}"/>
    <cellStyle name="Calculation 2 6 2 2 3 2 2 3" xfId="11309" xr:uid="{F5A49DD9-2566-4920-A43A-B1DE0C9ABF82}"/>
    <cellStyle name="Calculation 2 6 2 2 3 2 2 4" xfId="13116" xr:uid="{6D894B7A-6469-4657-8952-C74E0C525A4D}"/>
    <cellStyle name="Calculation 2 6 2 2 3 2 2 5" xfId="14877" xr:uid="{B3557519-5B42-46CB-B101-A85806D8389F}"/>
    <cellStyle name="Calculation 2 6 2 2 3 2 2 6" xfId="16587" xr:uid="{E5029B9A-A09B-4497-963C-85C16C3D008C}"/>
    <cellStyle name="Calculation 2 6 2 2 3 2 2 7" xfId="18251" xr:uid="{E917046D-C8C5-4E6C-80EF-9E45840918C8}"/>
    <cellStyle name="Calculation 2 6 2 2 3 2 2 8" xfId="19847" xr:uid="{854A1EC8-4B41-41DD-B7F5-B3CD0E7BF779}"/>
    <cellStyle name="Calculation 2 6 2 2 3 2 2 9" xfId="21399" xr:uid="{6E15F19F-40C1-4C3B-9053-787D0B3DCF14}"/>
    <cellStyle name="Calculation 2 6 2 2 3 2 3" xfId="8983" xr:uid="{DBAF4A78-5838-4A35-AFDB-EEE95BA7FB5E}"/>
    <cellStyle name="Calculation 2 6 2 2 3 2 4" xfId="10840" xr:uid="{0761FC20-80CC-4C50-8280-A4E94B442D68}"/>
    <cellStyle name="Calculation 2 6 2 2 3 2 5" xfId="12651" xr:uid="{E67785C1-A73A-4D7C-96D6-C888BA620D78}"/>
    <cellStyle name="Calculation 2 6 2 2 3 2 6" xfId="14422" xr:uid="{1E0E67EC-6962-484B-A23F-4AC8816CEB24}"/>
    <cellStyle name="Calculation 2 6 2 2 3 2 7" xfId="16151" xr:uid="{6D5221CA-91DA-4958-B742-6E355EFEBDCB}"/>
    <cellStyle name="Calculation 2 6 2 2 3 2 8" xfId="17829" xr:uid="{964400D2-09DA-4533-8E5E-30D5C2112905}"/>
    <cellStyle name="Calculation 2 6 2 2 3 2 9" xfId="19436" xr:uid="{E47115A4-CAC5-42F9-B395-7A290AAA17F3}"/>
    <cellStyle name="Calculation 2 6 2 2 3 3" xfId="4835" xr:uid="{76D617FD-40E6-4E8D-92BC-75F555920430}"/>
    <cellStyle name="Calculation 2 6 2 2 3 3 10" xfId="23234" xr:uid="{B0344982-054E-4CED-B658-5030657AA03A}"/>
    <cellStyle name="Calculation 2 6 2 2 3 3 2" xfId="9783" xr:uid="{F5426CB1-04FB-434E-A24A-4A80A41D07C8}"/>
    <cellStyle name="Calculation 2 6 2 2 3 3 3" xfId="11618" xr:uid="{BBC87CB7-915B-4EE4-A324-13F78883972A}"/>
    <cellStyle name="Calculation 2 6 2 2 3 3 4" xfId="13425" xr:uid="{8FFCCA60-CFD8-4304-9BA4-0CA24BB94461}"/>
    <cellStyle name="Calculation 2 6 2 2 3 3 5" xfId="15186" xr:uid="{BA1C2C54-D27F-43C2-A1DB-03ACC0C1C35F}"/>
    <cellStyle name="Calculation 2 6 2 2 3 3 6" xfId="16896" xr:uid="{4D4C0F87-4476-46E9-B7D1-9225C761F288}"/>
    <cellStyle name="Calculation 2 6 2 2 3 3 7" xfId="18560" xr:uid="{C271F427-51B2-47AD-86A1-C87DA3439FB1}"/>
    <cellStyle name="Calculation 2 6 2 2 3 3 8" xfId="20156" xr:uid="{E09788D2-AFCE-4842-B544-0032338112EF}"/>
    <cellStyle name="Calculation 2 6 2 2 3 3 9" xfId="21708" xr:uid="{254FF410-312D-4DA1-9CB1-D799A1E59B9A}"/>
    <cellStyle name="Calculation 2 6 2 2 3 4" xfId="6441" xr:uid="{F79BA817-062D-4B5C-ABE5-4DCA6C700507}"/>
    <cellStyle name="Calculation 2 6 2 2 3 5" xfId="8458" xr:uid="{0A00337B-CC6E-4B23-AF00-6690C494A829}"/>
    <cellStyle name="Calculation 2 6 2 2 3 6" xfId="5816" xr:uid="{65D8C059-2EC9-4337-B1D2-C9F33E4F0066}"/>
    <cellStyle name="Calculation 2 6 2 2 3 7" xfId="7873" xr:uid="{C287F2CC-9B65-4C51-8CD7-DB8526CC6276}"/>
    <cellStyle name="Calculation 2 6 2 2 3 8" xfId="10358" xr:uid="{3184AC46-9A0A-4C9D-B97D-07ED6E578D2B}"/>
    <cellStyle name="Calculation 2 6 2 2 3 9" xfId="12180" xr:uid="{F6BDA848-3643-4925-94A6-D8942EC08596}"/>
    <cellStyle name="Calculation 2 6 2 2 4" xfId="3989" xr:uid="{FDF4831A-18C1-4C52-A56F-DEEAD208BA0B}"/>
    <cellStyle name="Calculation 2 6 2 2 4 10" xfId="21006" xr:uid="{371FD95D-DBA3-416E-A2CD-4BCFD506E82F}"/>
    <cellStyle name="Calculation 2 6 2 2 4 11" xfId="22532" xr:uid="{BCF3D19E-F726-44F9-B961-CDC7117B1E60}"/>
    <cellStyle name="Calculation 2 6 2 2 4 2" xfId="4528" xr:uid="{750FCD39-D696-43B5-AFA8-7F9C932814F3}"/>
    <cellStyle name="Calculation 2 6 2 2 4 2 10" xfId="22928" xr:uid="{D38965D7-0B77-412A-81D1-5EF9CE279BE3}"/>
    <cellStyle name="Calculation 2 6 2 2 4 2 2" xfId="9477" xr:uid="{0C862495-3EFB-42FC-AE0A-2A4D4F5EC7EC}"/>
    <cellStyle name="Calculation 2 6 2 2 4 2 3" xfId="11312" xr:uid="{39C54840-378F-47CF-BA4B-38E41D776A37}"/>
    <cellStyle name="Calculation 2 6 2 2 4 2 4" xfId="13119" xr:uid="{2E34F238-413F-44ED-8B31-9EAF2D2D3186}"/>
    <cellStyle name="Calculation 2 6 2 2 4 2 5" xfId="14880" xr:uid="{7F792051-ABFE-4DBC-8370-CCE479E0D37C}"/>
    <cellStyle name="Calculation 2 6 2 2 4 2 6" xfId="16590" xr:uid="{4C253F02-A87C-4327-8C16-6B24282F5FAE}"/>
    <cellStyle name="Calculation 2 6 2 2 4 2 7" xfId="18254" xr:uid="{0D8C745F-4427-426B-9F60-75BBA9F4D331}"/>
    <cellStyle name="Calculation 2 6 2 2 4 2 8" xfId="19850" xr:uid="{99AA5BB1-BE28-48C1-89B5-FBDE397F8743}"/>
    <cellStyle name="Calculation 2 6 2 2 4 2 9" xfId="21402" xr:uid="{AECEEE87-4F40-4218-8589-B538AD4C7516}"/>
    <cellStyle name="Calculation 2 6 2 2 4 3" xfId="8980" xr:uid="{392FCA96-AA39-45A7-88ED-B370A304CE65}"/>
    <cellStyle name="Calculation 2 6 2 2 4 4" xfId="10837" xr:uid="{06660B0C-A5E3-4560-9964-1A90507FB776}"/>
    <cellStyle name="Calculation 2 6 2 2 4 5" xfId="12648" xr:uid="{4EC86ADB-9005-4E46-B9B4-748A84487FE1}"/>
    <cellStyle name="Calculation 2 6 2 2 4 6" xfId="14419" xr:uid="{0D4DF489-2F27-416D-8C3D-2F3A25A788D0}"/>
    <cellStyle name="Calculation 2 6 2 2 4 7" xfId="16148" xr:uid="{9B955169-961A-497F-9F37-03343FB0C779}"/>
    <cellStyle name="Calculation 2 6 2 2 4 8" xfId="17826" xr:uid="{31EAA8DA-0E8C-4F6C-A30B-43C0ACD8A2BA}"/>
    <cellStyle name="Calculation 2 6 2 2 4 9" xfId="19433" xr:uid="{9B1C5237-0DCC-45A3-8F22-045E227C3BA6}"/>
    <cellStyle name="Calculation 2 6 2 2 5" xfId="4837" xr:uid="{91E709C4-A5BD-4FA1-B81B-7A527C56119C}"/>
    <cellStyle name="Calculation 2 6 2 2 5 10" xfId="23236" xr:uid="{C76715C2-52FE-4F89-8092-9BE3AB66A9E6}"/>
    <cellStyle name="Calculation 2 6 2 2 5 2" xfId="9785" xr:uid="{D482A651-10BD-48DE-A3A2-E2F7496E8AA7}"/>
    <cellStyle name="Calculation 2 6 2 2 5 3" xfId="11620" xr:uid="{59C04D16-BEA9-4FBE-B995-BDFC29CF8300}"/>
    <cellStyle name="Calculation 2 6 2 2 5 4" xfId="13427" xr:uid="{1C6455D7-9176-4B74-9999-9F70D043DB7E}"/>
    <cellStyle name="Calculation 2 6 2 2 5 5" xfId="15188" xr:uid="{0C522CE3-7B95-422E-93E0-05E433353847}"/>
    <cellStyle name="Calculation 2 6 2 2 5 6" xfId="16898" xr:uid="{86AE9B73-5C08-46E3-87B0-04A23A953E53}"/>
    <cellStyle name="Calculation 2 6 2 2 5 7" xfId="18562" xr:uid="{8365FF04-8363-4A74-8D1E-1DF09F26CB42}"/>
    <cellStyle name="Calculation 2 6 2 2 5 8" xfId="20158" xr:uid="{BF056AEB-BE0D-4C0E-94F3-6D38A3898B0F}"/>
    <cellStyle name="Calculation 2 6 2 2 5 9" xfId="21710" xr:uid="{BB34C5C6-75CA-4CFD-84D8-3D84B9449A99}"/>
    <cellStyle name="Calculation 2 6 2 2 6" xfId="6438" xr:uid="{64DBC96D-4906-4FF2-AACC-BD367C16F0F0}"/>
    <cellStyle name="Calculation 2 6 2 2 7" xfId="8460" xr:uid="{1DA771AB-7893-4A22-87CB-3BEA872372A8}"/>
    <cellStyle name="Calculation 2 6 2 2 8" xfId="5814" xr:uid="{36CFB669-E9DD-45A9-89DC-C5BE29920548}"/>
    <cellStyle name="Calculation 2 6 2 2 9" xfId="7875" xr:uid="{DE2A25AD-70CD-4CC2-8C48-1E5798364491}"/>
    <cellStyle name="Calculation 2 6 2 3" xfId="1000" xr:uid="{AEBE681C-E5C6-4DD8-8C23-41989C8C0375}"/>
    <cellStyle name="Calculation 2 6 2 3 10" xfId="7271" xr:uid="{88803BDA-10E4-4908-AA2F-B31CF4E78FCA}"/>
    <cellStyle name="Calculation 2 6 2 3 11" xfId="7009" xr:uid="{9BAC7B19-42B5-450B-9F73-55E755CE2ED3}"/>
    <cellStyle name="Calculation 2 6 2 3 12" xfId="7855" xr:uid="{33C544F8-6E81-4D00-825D-07AC03E2AF2B}"/>
    <cellStyle name="Calculation 2 6 2 3 13" xfId="7749" xr:uid="{219C9CA9-DB59-469C-AE9A-C8717840D52E}"/>
    <cellStyle name="Calculation 2 6 2 3 2" xfId="1001" xr:uid="{812F16C0-667F-40C7-BF70-337F0685F2F4}"/>
    <cellStyle name="Calculation 2 6 2 3 2 10" xfId="8205" xr:uid="{F88E3998-510D-41D0-9CE1-54860B6A0F8A}"/>
    <cellStyle name="Calculation 2 6 2 3 2 11" xfId="7436" xr:uid="{DF196A5D-56E5-44FC-A1A3-78772D945DDA}"/>
    <cellStyle name="Calculation 2 6 2 3 2 12" xfId="17422" xr:uid="{8AF8ACCD-3E8A-4FCB-90D7-B8DFF5AA1182}"/>
    <cellStyle name="Calculation 2 6 2 3 2 2" xfId="3994" xr:uid="{E25F12F6-C6F6-49DD-858F-955674F3BDB5}"/>
    <cellStyle name="Calculation 2 6 2 3 2 2 10" xfId="21011" xr:uid="{41BD73D2-D5F6-46F4-9887-CDBDE15FEB94}"/>
    <cellStyle name="Calculation 2 6 2 3 2 2 11" xfId="22537" xr:uid="{E08886EA-73D9-46F3-83DF-4FCB97C65F62}"/>
    <cellStyle name="Calculation 2 6 2 3 2 2 2" xfId="4523" xr:uid="{F690AA1E-E967-45A4-8B09-202918A87C7E}"/>
    <cellStyle name="Calculation 2 6 2 3 2 2 2 10" xfId="22923" xr:uid="{1BDE520F-7A94-498F-8964-41D19C4FD197}"/>
    <cellStyle name="Calculation 2 6 2 3 2 2 2 2" xfId="9472" xr:uid="{5A3EA516-254B-4FB9-968E-60BA532649C7}"/>
    <cellStyle name="Calculation 2 6 2 3 2 2 2 3" xfId="11307" xr:uid="{4A0B8607-705B-48D3-935A-F4BA87FC7768}"/>
    <cellStyle name="Calculation 2 6 2 3 2 2 2 4" xfId="13114" xr:uid="{9A67837B-4642-4E28-A7AE-30429D5C291E}"/>
    <cellStyle name="Calculation 2 6 2 3 2 2 2 5" xfId="14875" xr:uid="{F7F2C6D8-9839-4F86-8517-83A77C67F536}"/>
    <cellStyle name="Calculation 2 6 2 3 2 2 2 6" xfId="16585" xr:uid="{05EF1C09-69C3-4D89-B142-11A9B4746EAD}"/>
    <cellStyle name="Calculation 2 6 2 3 2 2 2 7" xfId="18249" xr:uid="{F6317129-5108-4630-9D24-CEE432BC67E5}"/>
    <cellStyle name="Calculation 2 6 2 3 2 2 2 8" xfId="19845" xr:uid="{26526816-E2B2-40BD-A394-4F51D0454AAE}"/>
    <cellStyle name="Calculation 2 6 2 3 2 2 2 9" xfId="21397" xr:uid="{AA1F4F8A-B50B-4177-BC87-50286D2A002A}"/>
    <cellStyle name="Calculation 2 6 2 3 2 2 3" xfId="8985" xr:uid="{4E92456C-C736-4C53-8B43-089760EA430B}"/>
    <cellStyle name="Calculation 2 6 2 3 2 2 4" xfId="10842" xr:uid="{571FE954-200B-4EB9-B455-C08810F5894F}"/>
    <cellStyle name="Calculation 2 6 2 3 2 2 5" xfId="12653" xr:uid="{A48160D2-B01E-4AA6-8ECB-75C948316FB6}"/>
    <cellStyle name="Calculation 2 6 2 3 2 2 6" xfId="14424" xr:uid="{6B8839CA-D4CF-4E67-A607-20A877DFAC90}"/>
    <cellStyle name="Calculation 2 6 2 3 2 2 7" xfId="16153" xr:uid="{288D1E4C-AD22-4B14-8982-AC7B388A1573}"/>
    <cellStyle name="Calculation 2 6 2 3 2 2 8" xfId="17831" xr:uid="{743654B4-A9DD-4E9E-A676-8157227D1C44}"/>
    <cellStyle name="Calculation 2 6 2 3 2 2 9" xfId="19438" xr:uid="{AEF2D9E8-3FC9-40E1-B1D2-7F8EBEC16ACF}"/>
    <cellStyle name="Calculation 2 6 2 3 2 3" xfId="4833" xr:uid="{3C86F32F-4629-4103-A0E2-51637A75303D}"/>
    <cellStyle name="Calculation 2 6 2 3 2 3 10" xfId="23232" xr:uid="{8A86D4B7-D246-46EE-858D-9D479320A956}"/>
    <cellStyle name="Calculation 2 6 2 3 2 3 2" xfId="9781" xr:uid="{16A15F2E-CD3D-4E05-982D-3799BF02942D}"/>
    <cellStyle name="Calculation 2 6 2 3 2 3 3" xfId="11616" xr:uid="{2600AF2A-CBA5-48B0-AE70-9A32999842B2}"/>
    <cellStyle name="Calculation 2 6 2 3 2 3 4" xfId="13423" xr:uid="{063317D5-06FA-446A-9401-EC8E57D9E178}"/>
    <cellStyle name="Calculation 2 6 2 3 2 3 5" xfId="15184" xr:uid="{0F8BECFB-6DCE-440E-A599-FA95E410791F}"/>
    <cellStyle name="Calculation 2 6 2 3 2 3 6" xfId="16894" xr:uid="{E6ED6171-4119-4882-BC77-3C5117F35CF2}"/>
    <cellStyle name="Calculation 2 6 2 3 2 3 7" xfId="18558" xr:uid="{A9D32532-23E7-4F18-91E9-8CECFD9E3660}"/>
    <cellStyle name="Calculation 2 6 2 3 2 3 8" xfId="20154" xr:uid="{723BC3F4-3094-4146-8B6B-00F876B038EA}"/>
    <cellStyle name="Calculation 2 6 2 3 2 3 9" xfId="21706" xr:uid="{BC02CC44-1237-4BE4-A68E-D5F9C01F680E}"/>
    <cellStyle name="Calculation 2 6 2 3 2 4" xfId="6443" xr:uid="{595ECDE8-8539-477F-87D3-2FB35D4E2C2B}"/>
    <cellStyle name="Calculation 2 6 2 3 2 5" xfId="8457" xr:uid="{A5D02EC5-9D4A-4909-8937-7DA6F83AC9DD}"/>
    <cellStyle name="Calculation 2 6 2 3 2 6" xfId="5817" xr:uid="{D2BED2A8-FA66-4C98-9989-D9809581D827}"/>
    <cellStyle name="Calculation 2 6 2 3 2 7" xfId="7872" xr:uid="{B2CF00FE-E7C4-4228-8987-DA1821E6894F}"/>
    <cellStyle name="Calculation 2 6 2 3 2 8" xfId="10198" xr:uid="{4C37B63A-30EE-46A5-9456-41D4F5E291D8}"/>
    <cellStyle name="Calculation 2 6 2 3 2 9" xfId="12031" xr:uid="{9E88EB89-7B41-42FC-A825-B7814057BA77}"/>
    <cellStyle name="Calculation 2 6 2 3 3" xfId="3993" xr:uid="{FA501793-218F-42F2-B908-EAEA42B92D9D}"/>
    <cellStyle name="Calculation 2 6 2 3 3 10" xfId="21010" xr:uid="{58597106-D7B3-491A-8706-6BF1A0524FAB}"/>
    <cellStyle name="Calculation 2 6 2 3 3 11" xfId="22536" xr:uid="{89CCEB4E-1F55-4CB1-B80D-8D258E902D6F}"/>
    <cellStyle name="Calculation 2 6 2 3 3 2" xfId="4524" xr:uid="{BE7C27BB-9F65-455A-B577-A68C5A69ED84}"/>
    <cellStyle name="Calculation 2 6 2 3 3 2 10" xfId="22924" xr:uid="{4B8EFDDA-C7F4-4E33-AD1F-2D74B8D24C9E}"/>
    <cellStyle name="Calculation 2 6 2 3 3 2 2" xfId="9473" xr:uid="{1BDFCB2E-328B-4AB6-8AD7-5E2960C2AE8C}"/>
    <cellStyle name="Calculation 2 6 2 3 3 2 3" xfId="11308" xr:uid="{15FD70C5-4F7F-4A20-A849-03967202C645}"/>
    <cellStyle name="Calculation 2 6 2 3 3 2 4" xfId="13115" xr:uid="{576A2C9E-8E6C-484D-8356-E8A676A777C3}"/>
    <cellStyle name="Calculation 2 6 2 3 3 2 5" xfId="14876" xr:uid="{5B771DFE-08AB-4587-87D5-778030032C37}"/>
    <cellStyle name="Calculation 2 6 2 3 3 2 6" xfId="16586" xr:uid="{99A1C26E-F270-43A1-8050-F046AADDC0BA}"/>
    <cellStyle name="Calculation 2 6 2 3 3 2 7" xfId="18250" xr:uid="{D31D193F-31F2-410B-A5A1-53FF5C19328F}"/>
    <cellStyle name="Calculation 2 6 2 3 3 2 8" xfId="19846" xr:uid="{D5BDE23D-B335-47E4-B7E3-F4C502CDDB37}"/>
    <cellStyle name="Calculation 2 6 2 3 3 2 9" xfId="21398" xr:uid="{2CC744F4-FB99-4876-842C-BF10E4B25601}"/>
    <cellStyle name="Calculation 2 6 2 3 3 3" xfId="8984" xr:uid="{D9AC1AEB-8C70-4905-8D8B-8E124604FE9D}"/>
    <cellStyle name="Calculation 2 6 2 3 3 4" xfId="10841" xr:uid="{5E0523A1-7A98-416A-9E95-63738C451282}"/>
    <cellStyle name="Calculation 2 6 2 3 3 5" xfId="12652" xr:uid="{77B746C2-63C8-4180-B327-51F38672A502}"/>
    <cellStyle name="Calculation 2 6 2 3 3 6" xfId="14423" xr:uid="{1063048D-9059-44A0-9E95-78A6C363E72A}"/>
    <cellStyle name="Calculation 2 6 2 3 3 7" xfId="16152" xr:uid="{502A3CCB-DF8B-44EF-9DF7-142DB19A2DA7}"/>
    <cellStyle name="Calculation 2 6 2 3 3 8" xfId="17830" xr:uid="{9CFFBD36-BFB1-417D-B233-9DD1CB201347}"/>
    <cellStyle name="Calculation 2 6 2 3 3 9" xfId="19437" xr:uid="{85652888-5854-401A-8D15-8B84AC7E3B89}"/>
    <cellStyle name="Calculation 2 6 2 3 4" xfId="4834" xr:uid="{8FCD02CE-0A79-4578-AA26-6BC135C19D8F}"/>
    <cellStyle name="Calculation 2 6 2 3 4 10" xfId="23233" xr:uid="{B00FF081-9BB4-435E-8F77-8655FB1B3A84}"/>
    <cellStyle name="Calculation 2 6 2 3 4 2" xfId="9782" xr:uid="{00795F94-1A27-4997-9C82-95AD3CCCAF6F}"/>
    <cellStyle name="Calculation 2 6 2 3 4 3" xfId="11617" xr:uid="{463FD427-738A-4F9C-B4AF-0E57DFC2FE58}"/>
    <cellStyle name="Calculation 2 6 2 3 4 4" xfId="13424" xr:uid="{6D39E677-0263-4B4E-BD57-03DBAB1F48EF}"/>
    <cellStyle name="Calculation 2 6 2 3 4 5" xfId="15185" xr:uid="{2E63F298-D09D-4E2F-8940-966C9C362AE3}"/>
    <cellStyle name="Calculation 2 6 2 3 4 6" xfId="16895" xr:uid="{36806B20-2A10-4C48-84A5-90D7C5869894}"/>
    <cellStyle name="Calculation 2 6 2 3 4 7" xfId="18559" xr:uid="{E36CE6EA-FF73-4D5E-B784-88AC74664264}"/>
    <cellStyle name="Calculation 2 6 2 3 4 8" xfId="20155" xr:uid="{94E884BF-675E-4D9E-A08E-95B02C890162}"/>
    <cellStyle name="Calculation 2 6 2 3 4 9" xfId="21707" xr:uid="{E85807E8-F5E0-4CBC-85D2-C1EC536D698C}"/>
    <cellStyle name="Calculation 2 6 2 3 5" xfId="6442" xr:uid="{DD4F4E9B-79A2-4DA5-8CBB-2DD409E06BB7}"/>
    <cellStyle name="Calculation 2 6 2 3 6" xfId="7532" xr:uid="{E62A31BC-FB7F-4C2B-90C9-126414DA23DE}"/>
    <cellStyle name="Calculation 2 6 2 3 7" xfId="6574" xr:uid="{A260E682-E720-480F-A1A0-4DAC01B7BEB3}"/>
    <cellStyle name="Calculation 2 6 2 3 8" xfId="7457" xr:uid="{4B1863A6-183E-4532-9131-9B3947D0CFDF}"/>
    <cellStyle name="Calculation 2 6 2 3 9" xfId="6849" xr:uid="{2EFDA825-DE97-411B-A423-34F94F71ADE7}"/>
    <cellStyle name="Calculation 2 6 2 4" xfId="1002" xr:uid="{EFAF2BAA-8C83-484D-907E-B89FA4ED34F0}"/>
    <cellStyle name="Calculation 2 6 2 4 10" xfId="12411" xr:uid="{07B14413-C6C3-42AC-BD3B-FE72D77FF9FF}"/>
    <cellStyle name="Calculation 2 6 2 4 11" xfId="8541" xr:uid="{6D32A034-CE6B-49C2-B6D2-84A111B4E2EA}"/>
    <cellStyle name="Calculation 2 6 2 4 12" xfId="7082" xr:uid="{B1BC58F5-B6B2-4F4B-AB01-E3AA1D1A188B}"/>
    <cellStyle name="Calculation 2 6 2 4 2" xfId="3995" xr:uid="{A130167E-108D-4278-BE16-AD603D148883}"/>
    <cellStyle name="Calculation 2 6 2 4 2 10" xfId="21012" xr:uid="{FE4903F2-846D-4BCD-89B1-D0138D464A44}"/>
    <cellStyle name="Calculation 2 6 2 4 2 11" xfId="22538" xr:uid="{960A6166-1546-4BE4-BA86-1B768DBEFBB0}"/>
    <cellStyle name="Calculation 2 6 2 4 2 2" xfId="5310" xr:uid="{4D9248A4-89D1-4B11-B0ED-679EFF0A97AE}"/>
    <cellStyle name="Calculation 2 6 2 4 2 2 10" xfId="23649" xr:uid="{79917E19-6F30-4D30-B337-4CAB0213E3A5}"/>
    <cellStyle name="Calculation 2 6 2 4 2 2 2" xfId="10235" xr:uid="{83653921-2E94-4B6C-8210-37F25E785FB3}"/>
    <cellStyle name="Calculation 2 6 2 4 2 2 3" xfId="12067" xr:uid="{3B40CD60-FD0F-49F8-9D52-B1EEB18B6766}"/>
    <cellStyle name="Calculation 2 6 2 4 2 2 4" xfId="13872" xr:uid="{8BD50C27-31A0-4445-B44D-4F64F6F6026E}"/>
    <cellStyle name="Calculation 2 6 2 4 2 2 5" xfId="15624" xr:uid="{02873C62-9477-46FF-B677-5EF31E11D2C0}"/>
    <cellStyle name="Calculation 2 6 2 4 2 2 6" xfId="17327" xr:uid="{D2F0AFDC-33F0-4ADE-ABBB-269A01E59945}"/>
    <cellStyle name="Calculation 2 6 2 4 2 2 7" xfId="18989" xr:uid="{3A4903B2-0D01-4046-A2DB-2F471767C5CD}"/>
    <cellStyle name="Calculation 2 6 2 4 2 2 8" xfId="20577" xr:uid="{2D4DC79B-4DC1-4D21-A53D-FC474F3264C2}"/>
    <cellStyle name="Calculation 2 6 2 4 2 2 9" xfId="22124" xr:uid="{B073A9C6-3E30-4D6E-8AF4-531791DE3DBC}"/>
    <cellStyle name="Calculation 2 6 2 4 2 3" xfId="8986" xr:uid="{1AF94EB8-B3F7-4B9B-8934-178327AE337B}"/>
    <cellStyle name="Calculation 2 6 2 4 2 4" xfId="10843" xr:uid="{DF6F5D76-DF0A-4B16-96DC-0C2784262A05}"/>
    <cellStyle name="Calculation 2 6 2 4 2 5" xfId="12654" xr:uid="{F96ECDC6-6DE0-42C2-A60A-69DF3250A0A6}"/>
    <cellStyle name="Calculation 2 6 2 4 2 6" xfId="14425" xr:uid="{1E970903-99B0-48EF-80C9-6DCD1BC5A10B}"/>
    <cellStyle name="Calculation 2 6 2 4 2 7" xfId="16154" xr:uid="{93053869-C811-49E5-8E30-1251712C1C12}"/>
    <cellStyle name="Calculation 2 6 2 4 2 8" xfId="17832" xr:uid="{4C15DC4C-B999-4171-A2C6-276D47E2D590}"/>
    <cellStyle name="Calculation 2 6 2 4 2 9" xfId="19439" xr:uid="{E2D48B60-5B34-477F-8AB7-D78BAE113C2D}"/>
    <cellStyle name="Calculation 2 6 2 4 3" xfId="4832" xr:uid="{2941D2B4-B4D8-4849-B611-A73F6E53DBE2}"/>
    <cellStyle name="Calculation 2 6 2 4 3 10" xfId="23231" xr:uid="{51D9A00F-D1BE-4037-924A-24A7BEB6D0DF}"/>
    <cellStyle name="Calculation 2 6 2 4 3 2" xfId="9780" xr:uid="{81871597-3E76-4261-AB06-93FD4AB6899A}"/>
    <cellStyle name="Calculation 2 6 2 4 3 3" xfId="11615" xr:uid="{4372AF6F-19E1-4B71-AB6E-776017791984}"/>
    <cellStyle name="Calculation 2 6 2 4 3 4" xfId="13422" xr:uid="{D0DB65D7-9847-4AC6-89C4-13C5AAD75A38}"/>
    <cellStyle name="Calculation 2 6 2 4 3 5" xfId="15183" xr:uid="{1ADED5DC-C91B-45C4-9A68-2E6F7A3CECE6}"/>
    <cellStyle name="Calculation 2 6 2 4 3 6" xfId="16893" xr:uid="{92EFE1A7-5F11-4DC2-9D58-20C75E325E34}"/>
    <cellStyle name="Calculation 2 6 2 4 3 7" xfId="18557" xr:uid="{546062F3-03AA-4790-BEE1-6D7A193F2948}"/>
    <cellStyle name="Calculation 2 6 2 4 3 8" xfId="20153" xr:uid="{DEF2035C-01C4-4799-ACD8-E5BF149C46BC}"/>
    <cellStyle name="Calculation 2 6 2 4 3 9" xfId="21705" xr:uid="{E0F8B7A0-4F9E-4824-8F33-9D59A0A2AE2F}"/>
    <cellStyle name="Calculation 2 6 2 4 4" xfId="6444" xr:uid="{05E6A041-0E91-4DB7-82C1-2FB447F610B0}"/>
    <cellStyle name="Calculation 2 6 2 4 5" xfId="7531" xr:uid="{00795920-2BF5-4267-9A86-33CA7204F86E}"/>
    <cellStyle name="Calculation 2 6 2 4 6" xfId="6575" xr:uid="{35FA8711-AE1B-43FF-B17F-0A912BF92BD1}"/>
    <cellStyle name="Calculation 2 6 2 4 7" xfId="7456" xr:uid="{5510E497-2404-4EF4-95F3-C13EA32BEB95}"/>
    <cellStyle name="Calculation 2 6 2 4 8" xfId="6850" xr:uid="{3ED4EE17-2456-4A46-8EC9-070AE2F22FC6}"/>
    <cellStyle name="Calculation 2 6 2 4 9" xfId="7270" xr:uid="{8D2B18E0-E9C7-4E59-8A21-1BA76646866C}"/>
    <cellStyle name="Calculation 2 6 2 5" xfId="3988" xr:uid="{14348A03-E6D7-4690-AC17-A96F413C9393}"/>
    <cellStyle name="Calculation 2 6 2 5 10" xfId="21005" xr:uid="{925A9D78-FEA3-48B3-8910-B6AF11AFC72D}"/>
    <cellStyle name="Calculation 2 6 2 5 11" xfId="22531" xr:uid="{1298A5BB-6206-4EB6-8E29-E5D1326CED5D}"/>
    <cellStyle name="Calculation 2 6 2 5 2" xfId="4454" xr:uid="{147881CD-09E9-4A34-BC75-2CF0907284C1}"/>
    <cellStyle name="Calculation 2 6 2 5 2 10" xfId="22854" xr:uid="{9A218041-B91E-4878-A9D5-704B670A6AB8}"/>
    <cellStyle name="Calculation 2 6 2 5 2 2" xfId="9403" xr:uid="{DFE8F744-899B-43A4-A52B-F5A36BA571C2}"/>
    <cellStyle name="Calculation 2 6 2 5 2 3" xfId="11238" xr:uid="{7952D0E4-BC11-4AAE-BC91-0AEA8C36D939}"/>
    <cellStyle name="Calculation 2 6 2 5 2 4" xfId="13045" xr:uid="{062D1170-C144-4E9A-B3FC-07BBCC7FEECE}"/>
    <cellStyle name="Calculation 2 6 2 5 2 5" xfId="14806" xr:uid="{F469FA1C-0CAA-4AF9-BF34-FC2420C35CCE}"/>
    <cellStyle name="Calculation 2 6 2 5 2 6" xfId="16516" xr:uid="{71D875F3-F054-4E53-AF3F-F193D29E4F8B}"/>
    <cellStyle name="Calculation 2 6 2 5 2 7" xfId="18180" xr:uid="{9388FAFB-AFFC-43CF-B417-1A811A35C0DD}"/>
    <cellStyle name="Calculation 2 6 2 5 2 8" xfId="19776" xr:uid="{8816F118-5EF9-43AE-B25A-8E12489D32BB}"/>
    <cellStyle name="Calculation 2 6 2 5 2 9" xfId="21328" xr:uid="{AE68A268-8551-4613-9654-2F4B25B3441B}"/>
    <cellStyle name="Calculation 2 6 2 5 3" xfId="8979" xr:uid="{9957D58E-2CCA-4C37-8529-39AFA0079BBE}"/>
    <cellStyle name="Calculation 2 6 2 5 4" xfId="10836" xr:uid="{F00925D8-2AA2-47D4-9DB5-DD1157DDF177}"/>
    <cellStyle name="Calculation 2 6 2 5 5" xfId="12647" xr:uid="{BEBF3F62-ADE8-4164-A9D7-9E6AE497F9B1}"/>
    <cellStyle name="Calculation 2 6 2 5 6" xfId="14418" xr:uid="{59B15441-8146-4075-B419-D2F44ED2946C}"/>
    <cellStyle name="Calculation 2 6 2 5 7" xfId="16147" xr:uid="{84A7D603-B177-47DB-8588-EE6AEC974FCF}"/>
    <cellStyle name="Calculation 2 6 2 5 8" xfId="17825" xr:uid="{F5F3447B-AFE7-4A46-8ABF-B9016A15450B}"/>
    <cellStyle name="Calculation 2 6 2 5 9" xfId="19432" xr:uid="{2F18EA0A-2691-4A38-A21C-79CD711ACEB3}"/>
    <cellStyle name="Calculation 2 6 2 6" xfId="4838" xr:uid="{76BC1577-FACE-44DE-B17B-01169A7505C3}"/>
    <cellStyle name="Calculation 2 6 2 6 10" xfId="23237" xr:uid="{17066FAE-E88B-486E-8205-74E497DD780A}"/>
    <cellStyle name="Calculation 2 6 2 6 2" xfId="9786" xr:uid="{A79E06F3-2761-404D-994A-C6876D8F6525}"/>
    <cellStyle name="Calculation 2 6 2 6 3" xfId="11621" xr:uid="{5A51FEA5-49D5-49D1-8A89-B39F5630671B}"/>
    <cellStyle name="Calculation 2 6 2 6 4" xfId="13428" xr:uid="{33DDF1D9-3085-459E-9027-41984FC1A22B}"/>
    <cellStyle name="Calculation 2 6 2 6 5" xfId="15189" xr:uid="{5E4EB069-1472-4A76-B5A6-14ECF9D14890}"/>
    <cellStyle name="Calculation 2 6 2 6 6" xfId="16899" xr:uid="{498629A5-8600-407E-BED4-B5EDC8A76E32}"/>
    <cellStyle name="Calculation 2 6 2 6 7" xfId="18563" xr:uid="{143D37E5-CFA8-4719-A867-A6B5FE3DAD69}"/>
    <cellStyle name="Calculation 2 6 2 6 8" xfId="20159" xr:uid="{705D161F-7AE7-43CA-A28D-142482301FB6}"/>
    <cellStyle name="Calculation 2 6 2 6 9" xfId="21711" xr:uid="{75D14883-56E0-4A73-B057-E0506A745295}"/>
    <cellStyle name="Calculation 2 6 2 7" xfId="6437" xr:uid="{BFBD4CF2-CDCC-4845-A286-D0BE3AC77AAC}"/>
    <cellStyle name="Calculation 2 6 2 8" xfId="8459" xr:uid="{4BA3EF25-B465-4177-82A6-62BFC4DFCE4A}"/>
    <cellStyle name="Calculation 2 6 2 9" xfId="5815" xr:uid="{3F46F095-E5EE-44E6-AE5B-ED2D869F8121}"/>
    <cellStyle name="Calculation 2 6 3" xfId="1003" xr:uid="{F6A12C15-85C5-432B-8B13-9B7F0D25A196}"/>
    <cellStyle name="Calculation 2 6 3 10" xfId="6851" xr:uid="{AC2AB03B-AD65-48E7-B668-F18D515E91C5}"/>
    <cellStyle name="Calculation 2 6 3 11" xfId="7269" xr:uid="{F1957456-B231-46F2-841A-F9CE2E92B4CF}"/>
    <cellStyle name="Calculation 2 6 3 12" xfId="13840" xr:uid="{2D685AF0-2881-42B4-B2AB-0B2F6989C9EA}"/>
    <cellStyle name="Calculation 2 6 3 13" xfId="6033" xr:uid="{7895AFA2-EA06-42E9-A926-A0BBCAED75E8}"/>
    <cellStyle name="Calculation 2 6 3 14" xfId="5973" xr:uid="{AEA4D5C9-EE1D-4457-9E22-3E28810C5676}"/>
    <cellStyle name="Calculation 2 6 3 2" xfId="1004" xr:uid="{38848F10-F68F-4E1F-9944-DF3296DD7549}"/>
    <cellStyle name="Calculation 2 6 3 2 10" xfId="11198" xr:uid="{3D763851-F033-4B6F-A1AA-107286A71C06}"/>
    <cellStyle name="Calculation 2 6 3 2 11" xfId="7010" xr:uid="{D713CE02-110B-4A3E-9C87-85A73366AEC1}"/>
    <cellStyle name="Calculation 2 6 3 2 12" xfId="12170" xr:uid="{2BDEDCB3-B41A-4525-B185-2C836F43F056}"/>
    <cellStyle name="Calculation 2 6 3 2 13" xfId="15935" xr:uid="{4949E402-18D5-4B5D-A356-60BD0C45186A}"/>
    <cellStyle name="Calculation 2 6 3 2 2" xfId="1005" xr:uid="{CA51D2B4-60F2-4FF8-A395-64D07A604232}"/>
    <cellStyle name="Calculation 2 6 3 2 2 10" xfId="7011" xr:uid="{96555455-7DEB-4545-877A-9D41D4AB73F0}"/>
    <cellStyle name="Calculation 2 6 3 2 2 11" xfId="15914" xr:uid="{0519D03D-FDCD-45D7-9EEE-CE7FCE144900}"/>
    <cellStyle name="Calculation 2 6 3 2 2 12" xfId="17309" xr:uid="{390AD4F7-6F87-4290-9522-9B1E3B9F66C7}"/>
    <cellStyle name="Calculation 2 6 3 2 2 2" xfId="3998" xr:uid="{6079EFC1-A614-4D0B-896C-FCF00528B72E}"/>
    <cellStyle name="Calculation 2 6 3 2 2 2 10" xfId="21015" xr:uid="{76945CA8-9D71-4C11-BEE0-8321A95DC7AC}"/>
    <cellStyle name="Calculation 2 6 3 2 2 2 11" xfId="22541" xr:uid="{47EF8D4C-DDD9-4890-8076-0B198CFB27C0}"/>
    <cellStyle name="Calculation 2 6 3 2 2 2 2" xfId="4520" xr:uid="{5DCFE152-3FCB-4694-BA11-04F101273655}"/>
    <cellStyle name="Calculation 2 6 3 2 2 2 2 10" xfId="22920" xr:uid="{39F563B8-9826-4AED-8F2E-FB5B5741A58D}"/>
    <cellStyle name="Calculation 2 6 3 2 2 2 2 2" xfId="9469" xr:uid="{DA0C5953-B3AF-4EBA-8482-DE31D3424850}"/>
    <cellStyle name="Calculation 2 6 3 2 2 2 2 3" xfId="11304" xr:uid="{4DAAE6FD-96E3-44F6-9535-AB3A2B58C702}"/>
    <cellStyle name="Calculation 2 6 3 2 2 2 2 4" xfId="13111" xr:uid="{445536DA-19A3-40DA-B528-2626C5464F15}"/>
    <cellStyle name="Calculation 2 6 3 2 2 2 2 5" xfId="14872" xr:uid="{52FA2E48-DA9A-4AAD-BAFA-AC033CF27421}"/>
    <cellStyle name="Calculation 2 6 3 2 2 2 2 6" xfId="16582" xr:uid="{42C8263A-D73E-4B29-ADCF-CE98CC5DD011}"/>
    <cellStyle name="Calculation 2 6 3 2 2 2 2 7" xfId="18246" xr:uid="{FDDB1433-AB53-43E9-8617-102CF36A8B17}"/>
    <cellStyle name="Calculation 2 6 3 2 2 2 2 8" xfId="19842" xr:uid="{DCFFC883-8AE0-469C-AF3D-3D6BCB0FC1DB}"/>
    <cellStyle name="Calculation 2 6 3 2 2 2 2 9" xfId="21394" xr:uid="{71616A69-6D01-453F-86F0-609E69CF8F67}"/>
    <cellStyle name="Calculation 2 6 3 2 2 2 3" xfId="8989" xr:uid="{B32131B0-B73B-4B69-8F46-5512D07E2BA0}"/>
    <cellStyle name="Calculation 2 6 3 2 2 2 4" xfId="10846" xr:uid="{5330F6A8-DC56-48BB-BFD1-C2B007CB316F}"/>
    <cellStyle name="Calculation 2 6 3 2 2 2 5" xfId="12657" xr:uid="{2A102B28-6D87-4792-913F-B542967484E3}"/>
    <cellStyle name="Calculation 2 6 3 2 2 2 6" xfId="14428" xr:uid="{F06C1EF7-FF78-4ACF-A7A4-D9BEEB2CC1E2}"/>
    <cellStyle name="Calculation 2 6 3 2 2 2 7" xfId="16157" xr:uid="{87B409EB-966A-4529-A968-99606C4FDC1A}"/>
    <cellStyle name="Calculation 2 6 3 2 2 2 8" xfId="17835" xr:uid="{0A71798A-2E2F-4B0D-A108-CC290BD44369}"/>
    <cellStyle name="Calculation 2 6 3 2 2 2 9" xfId="19442" xr:uid="{6BF88A49-1900-4E45-A81F-0E216700D315}"/>
    <cellStyle name="Calculation 2 6 3 2 2 3" xfId="4460" xr:uid="{3255F6AB-1BBF-499C-B880-A932D8D6F4AA}"/>
    <cellStyle name="Calculation 2 6 3 2 2 3 10" xfId="22860" xr:uid="{7A41BE04-5C92-4FA2-897F-9B07B995895B}"/>
    <cellStyle name="Calculation 2 6 3 2 2 3 2" xfId="9409" xr:uid="{308766B4-F67C-43F8-9AA6-4AD7F90D4909}"/>
    <cellStyle name="Calculation 2 6 3 2 2 3 3" xfId="11244" xr:uid="{71FC5F65-CF3A-4174-9D9E-F08FA3942D95}"/>
    <cellStyle name="Calculation 2 6 3 2 2 3 4" xfId="13051" xr:uid="{A21DE266-DD38-42AB-834C-914075928B0D}"/>
    <cellStyle name="Calculation 2 6 3 2 2 3 5" xfId="14812" xr:uid="{DFABF2EB-34B4-4F4B-AE01-BC615BFE7C39}"/>
    <cellStyle name="Calculation 2 6 3 2 2 3 6" xfId="16522" xr:uid="{11F4C500-016E-4299-8F6B-22EEE3D9021B}"/>
    <cellStyle name="Calculation 2 6 3 2 2 3 7" xfId="18186" xr:uid="{B770F220-6D66-4AD6-BFCD-135487960E71}"/>
    <cellStyle name="Calculation 2 6 3 2 2 3 8" xfId="19782" xr:uid="{701FD034-A720-4D83-ABB5-0BCD8530F5F6}"/>
    <cellStyle name="Calculation 2 6 3 2 2 3 9" xfId="21334" xr:uid="{6901A68D-090C-4C93-BD94-FF6224511E20}"/>
    <cellStyle name="Calculation 2 6 3 2 2 4" xfId="6447" xr:uid="{5980EFD0-3C99-4618-B799-8EF53411F712}"/>
    <cellStyle name="Calculation 2 6 3 2 2 5" xfId="8456" xr:uid="{A8239EC1-76AE-46B4-921D-8AD808A730D7}"/>
    <cellStyle name="Calculation 2 6 3 2 2 6" xfId="5818" xr:uid="{97C8B876-4875-433C-94A9-35F8AE772612}"/>
    <cellStyle name="Calculation 2 6 3 2 2 7" xfId="7871" xr:uid="{22F3D8C7-C46F-469E-B7F5-DBE294909F10}"/>
    <cellStyle name="Calculation 2 6 3 2 2 8" xfId="8730" xr:uid="{588D645D-8B3A-46CD-8561-10FB47C03BFE}"/>
    <cellStyle name="Calculation 2 6 3 2 2 9" xfId="10591" xr:uid="{88DFD155-C3AD-4F14-B504-047C8A90F257}"/>
    <cellStyle name="Calculation 2 6 3 2 3" xfId="3997" xr:uid="{57902F9E-BEC2-48AB-8A49-A6D6957187C0}"/>
    <cellStyle name="Calculation 2 6 3 2 3 10" xfId="21014" xr:uid="{4FA09FBB-57B3-422E-8998-BCFC7FD2E05C}"/>
    <cellStyle name="Calculation 2 6 3 2 3 11" xfId="22540" xr:uid="{8AC65B89-2990-4F43-999B-D187A20FBB65}"/>
    <cellStyle name="Calculation 2 6 3 2 3 2" xfId="4472" xr:uid="{D313CA7F-6450-4B36-9A2A-123D442314F5}"/>
    <cellStyle name="Calculation 2 6 3 2 3 2 10" xfId="22872" xr:uid="{D5AA0599-ADDA-4C1A-BE0D-2312E77E3F34}"/>
    <cellStyle name="Calculation 2 6 3 2 3 2 2" xfId="9421" xr:uid="{A1C9A441-D65D-4A21-A50E-2C34669E8582}"/>
    <cellStyle name="Calculation 2 6 3 2 3 2 3" xfId="11256" xr:uid="{F8EAED8F-B0B5-4C0C-A0A5-90C13740276F}"/>
    <cellStyle name="Calculation 2 6 3 2 3 2 4" xfId="13063" xr:uid="{FAFAA6FB-B9CB-49E7-B4AA-34B366AC9CDB}"/>
    <cellStyle name="Calculation 2 6 3 2 3 2 5" xfId="14824" xr:uid="{AFCCCF20-0B98-4A36-9FC9-40C2365BD62A}"/>
    <cellStyle name="Calculation 2 6 3 2 3 2 6" xfId="16534" xr:uid="{05A1B6F0-D1E1-4A2B-9F6F-728A76E039D8}"/>
    <cellStyle name="Calculation 2 6 3 2 3 2 7" xfId="18198" xr:uid="{D8C81D12-57AA-4739-BCA3-13A849A1F59D}"/>
    <cellStyle name="Calculation 2 6 3 2 3 2 8" xfId="19794" xr:uid="{029D78A1-97DD-42C6-997E-53DB37CA89B2}"/>
    <cellStyle name="Calculation 2 6 3 2 3 2 9" xfId="21346" xr:uid="{42D04DE1-675E-4A7F-8F82-D428B89125CB}"/>
    <cellStyle name="Calculation 2 6 3 2 3 3" xfId="8988" xr:uid="{4B2F6075-25CC-4806-800F-9FF9E9DA7EC5}"/>
    <cellStyle name="Calculation 2 6 3 2 3 4" xfId="10845" xr:uid="{3120502D-675E-486C-9392-FFDFAF979201}"/>
    <cellStyle name="Calculation 2 6 3 2 3 5" xfId="12656" xr:uid="{9AE1485D-E702-4ABB-90CE-4AF209CFA30E}"/>
    <cellStyle name="Calculation 2 6 3 2 3 6" xfId="14427" xr:uid="{EC465D80-CB28-44A4-B614-3D58E3EC6920}"/>
    <cellStyle name="Calculation 2 6 3 2 3 7" xfId="16156" xr:uid="{1558971C-7746-454C-880C-3F1E95617665}"/>
    <cellStyle name="Calculation 2 6 3 2 3 8" xfId="17834" xr:uid="{BE60E1FE-03F2-478F-9FE9-97C57B3209CE}"/>
    <cellStyle name="Calculation 2 6 3 2 3 9" xfId="19441" xr:uid="{7247AD8A-F955-4283-BA96-182872AAEAE3}"/>
    <cellStyle name="Calculation 2 6 3 2 4" xfId="4995" xr:uid="{2C887642-30D2-4BB8-B942-2626E77E7F27}"/>
    <cellStyle name="Calculation 2 6 3 2 4 10" xfId="23393" xr:uid="{DE33DDBC-B4FC-445F-BE5C-8D3A5C494940}"/>
    <cellStyle name="Calculation 2 6 3 2 4 2" xfId="9943" xr:uid="{76CD9C6E-8B04-4D43-B62A-2787D987D701}"/>
    <cellStyle name="Calculation 2 6 3 2 4 3" xfId="11777" xr:uid="{9D3F958A-B9BE-4689-9213-C918EB3EAFDB}"/>
    <cellStyle name="Calculation 2 6 3 2 4 4" xfId="13584" xr:uid="{CEECD92A-80D6-4305-B4F3-FEDC118D3A7A}"/>
    <cellStyle name="Calculation 2 6 3 2 4 5" xfId="15345" xr:uid="{65AF31FD-16F0-4A8A-8F55-DF30FE504AEB}"/>
    <cellStyle name="Calculation 2 6 3 2 4 6" xfId="17055" xr:uid="{FC4A752F-3A12-4622-9A28-77398D11A06B}"/>
    <cellStyle name="Calculation 2 6 3 2 4 7" xfId="18719" xr:uid="{C0CEE075-68D4-42DF-AE71-D7C069ECFA38}"/>
    <cellStyle name="Calculation 2 6 3 2 4 8" xfId="20315" xr:uid="{2D839DE0-DD0B-43DA-A746-A7EE0CD63179}"/>
    <cellStyle name="Calculation 2 6 3 2 4 9" xfId="21867" xr:uid="{07D0206B-B3B0-4A40-A767-8D9BC949ED84}"/>
    <cellStyle name="Calculation 2 6 3 2 5" xfId="6446" xr:uid="{9A83562E-5A62-4748-B662-0E8F9775AFCB}"/>
    <cellStyle name="Calculation 2 6 3 2 6" xfId="8455" xr:uid="{2B9B9580-7B29-40C0-9188-13922C374A16}"/>
    <cellStyle name="Calculation 2 6 3 2 7" xfId="5819" xr:uid="{B259690C-4ECD-4A14-821F-A1CCC494FDB3}"/>
    <cellStyle name="Calculation 2 6 3 2 8" xfId="7870" xr:uid="{3FC09CFC-EE0B-47A2-919E-8008FE3F9CDE}"/>
    <cellStyle name="Calculation 2 6 3 2 9" xfId="9357" xr:uid="{AA400BEA-F038-4578-BCA0-ED6DB0BC76DD}"/>
    <cellStyle name="Calculation 2 6 3 3" xfId="1006" xr:uid="{F9533AE8-97A7-4186-A9D5-E6E4F47C4BE8}"/>
    <cellStyle name="Calculation 2 6 3 3 10" xfId="7012" xr:uid="{E7D3E24F-7FB8-4565-9408-708CFC0FBB13}"/>
    <cellStyle name="Calculation 2 6 3 3 11" xfId="7166" xr:uid="{82763C31-0D43-4DF6-884E-491D88F4CACC}"/>
    <cellStyle name="Calculation 2 6 3 3 12" xfId="5972" xr:uid="{CA887F67-487E-478F-A9C0-39BCC43595F1}"/>
    <cellStyle name="Calculation 2 6 3 3 2" xfId="3999" xr:uid="{812EA735-6FC2-441E-8222-1D2831AD4E33}"/>
    <cellStyle name="Calculation 2 6 3 3 2 10" xfId="21016" xr:uid="{C6A4507E-0BB1-4740-A939-D86BE3CCDA91}"/>
    <cellStyle name="Calculation 2 6 3 3 2 11" xfId="22542" xr:uid="{1DFC85AE-60AB-4C62-8397-C55CD97A4079}"/>
    <cellStyle name="Calculation 2 6 3 3 2 2" xfId="4522" xr:uid="{B4748938-5B24-4DB7-B5E4-35F7601BBD33}"/>
    <cellStyle name="Calculation 2 6 3 3 2 2 10" xfId="22922" xr:uid="{0C2106B7-8F5A-49C3-89CD-6E111EF1A89F}"/>
    <cellStyle name="Calculation 2 6 3 3 2 2 2" xfId="9471" xr:uid="{DEEED3F1-E31D-4C56-B220-5C92FC264C45}"/>
    <cellStyle name="Calculation 2 6 3 3 2 2 3" xfId="11306" xr:uid="{5DA2AA01-454C-460C-8656-5B8145FCDBEB}"/>
    <cellStyle name="Calculation 2 6 3 3 2 2 4" xfId="13113" xr:uid="{30141D23-3B46-4FB5-8D7B-EBEEB1AD1412}"/>
    <cellStyle name="Calculation 2 6 3 3 2 2 5" xfId="14874" xr:uid="{98740D67-0B9E-4D5D-986D-BB848E47476C}"/>
    <cellStyle name="Calculation 2 6 3 3 2 2 6" xfId="16584" xr:uid="{09D993EE-795C-459B-8B66-09BACF8376F4}"/>
    <cellStyle name="Calculation 2 6 3 3 2 2 7" xfId="18248" xr:uid="{278E2F59-2F16-4F51-B1AE-D3EC8EEA952B}"/>
    <cellStyle name="Calculation 2 6 3 3 2 2 8" xfId="19844" xr:uid="{597F03C5-2DAB-4AEF-A940-8E86EDCD0D06}"/>
    <cellStyle name="Calculation 2 6 3 3 2 2 9" xfId="21396" xr:uid="{CF1CE42E-44E2-47F3-933F-A319E94CD56C}"/>
    <cellStyle name="Calculation 2 6 3 3 2 3" xfId="8990" xr:uid="{5079B395-0A6F-4D4C-B602-F26E58D85B85}"/>
    <cellStyle name="Calculation 2 6 3 3 2 4" xfId="10847" xr:uid="{6D94F57D-8A5D-43A6-8D69-084B546AF51F}"/>
    <cellStyle name="Calculation 2 6 3 3 2 5" xfId="12658" xr:uid="{F58A9825-78D3-415B-8D05-9FE7E7BAEC9D}"/>
    <cellStyle name="Calculation 2 6 3 3 2 6" xfId="14429" xr:uid="{01B08C51-9CA8-48A6-8C8B-498935EDDCC2}"/>
    <cellStyle name="Calculation 2 6 3 3 2 7" xfId="16158" xr:uid="{00A5A12F-3E7C-4153-A960-89518A95B3C7}"/>
    <cellStyle name="Calculation 2 6 3 3 2 8" xfId="17836" xr:uid="{64B1E705-7D6B-4149-828E-0DA15C695844}"/>
    <cellStyle name="Calculation 2 6 3 3 2 9" xfId="19443" xr:uid="{FB8C0D56-7664-404D-B1AD-17E4E980FBFF}"/>
    <cellStyle name="Calculation 2 6 3 3 3" xfId="5264" xr:uid="{5468D4CF-6D87-4B30-873A-581D62A02BC2}"/>
    <cellStyle name="Calculation 2 6 3 3 3 10" xfId="23643" xr:uid="{ADE3AD1D-5A2D-4B14-8DDA-9706619E95DD}"/>
    <cellStyle name="Calculation 2 6 3 3 3 2" xfId="10205" xr:uid="{B22F98EE-5A53-4562-971E-CBA63AE297B5}"/>
    <cellStyle name="Calculation 2 6 3 3 3 3" xfId="12039" xr:uid="{708B8F38-7FE3-4DCE-B5AC-2D93C7F9F985}"/>
    <cellStyle name="Calculation 2 6 3 3 3 4" xfId="13845" xr:uid="{9DD2EFE6-AB9E-4D7C-A5A9-BDF2239AAB69}"/>
    <cellStyle name="Calculation 2 6 3 3 3 5" xfId="15603" xr:uid="{B80B6ADB-4660-4D8F-9809-B282FA1D97C1}"/>
    <cellStyle name="Calculation 2 6 3 3 3 6" xfId="17311" xr:uid="{598BA532-08E7-48C6-8E94-FB2FD1C754D1}"/>
    <cellStyle name="Calculation 2 6 3 3 3 7" xfId="18977" xr:uid="{3E2BEA66-A8BF-4A6A-B642-06FB0C9BAB08}"/>
    <cellStyle name="Calculation 2 6 3 3 3 8" xfId="20566" xr:uid="{44A0657B-A1B0-43AF-8060-770911D1BDD9}"/>
    <cellStyle name="Calculation 2 6 3 3 3 9" xfId="22117" xr:uid="{A1C2C5B7-5B37-438E-895E-D4F54F4F1362}"/>
    <cellStyle name="Calculation 2 6 3 3 4" xfId="6448" xr:uid="{9DB2A239-6356-41F9-9B83-C9163EC07F47}"/>
    <cellStyle name="Calculation 2 6 3 3 5" xfId="7529" xr:uid="{A0D58BD8-D887-4FDD-8778-7570FD550BB6}"/>
    <cellStyle name="Calculation 2 6 3 3 6" xfId="6577" xr:uid="{F9F63AEC-6DC3-4B03-908B-228FEDD2A302}"/>
    <cellStyle name="Calculation 2 6 3 3 7" xfId="7454" xr:uid="{24352AD1-EA7B-4865-931F-4CE21278CC08}"/>
    <cellStyle name="Calculation 2 6 3 3 8" xfId="6852" xr:uid="{05E6D958-FAC3-4BA6-A6C9-37934E33CE86}"/>
    <cellStyle name="Calculation 2 6 3 3 9" xfId="7268" xr:uid="{AB725E7E-5718-4CB2-8C06-A17D13F9DF8F}"/>
    <cellStyle name="Calculation 2 6 3 4" xfId="3996" xr:uid="{FCA08B55-003E-4D0D-9023-FEF8C3F1C5CC}"/>
    <cellStyle name="Calculation 2 6 3 4 10" xfId="21013" xr:uid="{086BD458-6D1B-4EE4-ABAC-F6A25C5C612A}"/>
    <cellStyle name="Calculation 2 6 3 4 11" xfId="22539" xr:uid="{22072A57-4374-4384-BBD4-AF13323157EB}"/>
    <cellStyle name="Calculation 2 6 3 4 2" xfId="4999" xr:uid="{A3D07E34-C5C1-41F8-860E-46F4FA2818FB}"/>
    <cellStyle name="Calculation 2 6 3 4 2 10" xfId="23397" xr:uid="{C79BBA59-4F0B-4666-A853-23EFED80FB9F}"/>
    <cellStyle name="Calculation 2 6 3 4 2 2" xfId="9947" xr:uid="{4CCEC4C6-12AA-4A4F-9471-864501684DCC}"/>
    <cellStyle name="Calculation 2 6 3 4 2 3" xfId="11781" xr:uid="{8DA75F1A-3AE9-4024-811A-1F312E48E669}"/>
    <cellStyle name="Calculation 2 6 3 4 2 4" xfId="13588" xr:uid="{7F35D746-E069-402A-8AE1-2C2ABAAEDBFD}"/>
    <cellStyle name="Calculation 2 6 3 4 2 5" xfId="15349" xr:uid="{B597DA1E-20D0-461D-87EE-3B49E754A51A}"/>
    <cellStyle name="Calculation 2 6 3 4 2 6" xfId="17059" xr:uid="{7988E728-9CCB-4933-BD85-50C1ADA874FD}"/>
    <cellStyle name="Calculation 2 6 3 4 2 7" xfId="18723" xr:uid="{1A3C3B8F-BDF2-42EF-935C-F283C08BB334}"/>
    <cellStyle name="Calculation 2 6 3 4 2 8" xfId="20319" xr:uid="{2CF9ED1E-CC22-4488-AF62-C74A436009B3}"/>
    <cellStyle name="Calculation 2 6 3 4 2 9" xfId="21871" xr:uid="{64905EE6-EC80-4615-8022-9622448129D4}"/>
    <cellStyle name="Calculation 2 6 3 4 3" xfId="8987" xr:uid="{84797ED8-FED1-4880-B3FF-2049E38BE919}"/>
    <cellStyle name="Calculation 2 6 3 4 4" xfId="10844" xr:uid="{DDDB62EC-8039-461F-A72B-08D30055821B}"/>
    <cellStyle name="Calculation 2 6 3 4 5" xfId="12655" xr:uid="{EE46402A-268A-4F1C-BDAE-77D29CBC9B39}"/>
    <cellStyle name="Calculation 2 6 3 4 6" xfId="14426" xr:uid="{F4C1A539-4043-45B8-84BF-76F8A12A970B}"/>
    <cellStyle name="Calculation 2 6 3 4 7" xfId="16155" xr:uid="{647AA082-E08D-41A6-8784-8B1D5C85246C}"/>
    <cellStyle name="Calculation 2 6 3 4 8" xfId="17833" xr:uid="{E08CED1F-674A-4E05-BC15-CCF5595E73EA}"/>
    <cellStyle name="Calculation 2 6 3 4 9" xfId="19440" xr:uid="{D000629D-B4F7-47CC-9AB3-9068F997F674}"/>
    <cellStyle name="Calculation 2 6 3 5" xfId="4831" xr:uid="{640EB1D3-2156-4444-9EF2-3D5F25E86989}"/>
    <cellStyle name="Calculation 2 6 3 5 10" xfId="23230" xr:uid="{FCCAFF39-2FFB-4745-A356-8910CFC79E71}"/>
    <cellStyle name="Calculation 2 6 3 5 2" xfId="9779" xr:uid="{00A18845-5D2C-4374-8E31-23020E3BE811}"/>
    <cellStyle name="Calculation 2 6 3 5 3" xfId="11614" xr:uid="{2DD00761-7E59-4410-B610-0976AEA39F33}"/>
    <cellStyle name="Calculation 2 6 3 5 4" xfId="13421" xr:uid="{9D78C2D6-E483-47D3-A182-91058220308C}"/>
    <cellStyle name="Calculation 2 6 3 5 5" xfId="15182" xr:uid="{D2D01254-66CC-4548-AB04-3AA35D3878FF}"/>
    <cellStyle name="Calculation 2 6 3 5 6" xfId="16892" xr:uid="{518FB417-F654-40A7-8DBA-642C3692CF37}"/>
    <cellStyle name="Calculation 2 6 3 5 7" xfId="18556" xr:uid="{F765D1B0-C042-46F0-8C6E-846B137405E9}"/>
    <cellStyle name="Calculation 2 6 3 5 8" xfId="20152" xr:uid="{6A910814-EEEE-42F4-A5E1-568299418EFA}"/>
    <cellStyle name="Calculation 2 6 3 5 9" xfId="21704" xr:uid="{A997BE67-9EEB-4606-9C02-5CCDB80B92A3}"/>
    <cellStyle name="Calculation 2 6 3 6" xfId="6445" xr:uid="{15C79891-4AEA-486B-A386-89052B860ED9}"/>
    <cellStyle name="Calculation 2 6 3 7" xfId="7530" xr:uid="{8E88D963-D25F-45DD-A36E-06937883689C}"/>
    <cellStyle name="Calculation 2 6 3 8" xfId="6576" xr:uid="{13B52D45-5419-4949-A18C-8EA3B907C60F}"/>
    <cellStyle name="Calculation 2 6 3 9" xfId="7455" xr:uid="{158349BF-6B24-4894-9756-710FBA1164A9}"/>
    <cellStyle name="Calculation 2 6 4" xfId="1007" xr:uid="{8901B54C-E259-49B0-84D4-EEB29E6B83F5}"/>
    <cellStyle name="Calculation 2 6 4 10" xfId="7267" xr:uid="{D4E62B8A-67E0-4B20-8A95-91CF70D23A67}"/>
    <cellStyle name="Calculation 2 6 4 11" xfId="13008" xr:uid="{A9FEEF87-6BBF-432A-A201-BFB91C6655B9}"/>
    <cellStyle name="Calculation 2 6 4 12" xfId="8429" xr:uid="{97B7D546-9F95-4762-B673-B84F8B13FDC3}"/>
    <cellStyle name="Calculation 2 6 4 13" xfId="7083" xr:uid="{C6460066-84B6-4DA3-896C-D8DC46F0D3C0}"/>
    <cellStyle name="Calculation 2 6 4 2" xfId="1008" xr:uid="{38E1AF5E-421D-4A98-8E79-A3869298E018}"/>
    <cellStyle name="Calculation 2 6 4 2 10" xfId="7013" xr:uid="{1D833882-2E54-4F87-B4CD-CF9D2CC3009F}"/>
    <cellStyle name="Calculation 2 6 4 2 11" xfId="8745" xr:uid="{CC0BE079-D843-4B8A-B82F-846E0A27808B}"/>
    <cellStyle name="Calculation 2 6 4 2 12" xfId="12156" xr:uid="{CBF2A7A9-DE13-4D8B-B12F-1D3CFE5AA783}"/>
    <cellStyle name="Calculation 2 6 4 2 2" xfId="4001" xr:uid="{D3279A23-2DC0-435D-BDBF-0A977E85B007}"/>
    <cellStyle name="Calculation 2 6 4 2 2 10" xfId="21018" xr:uid="{356EAA9B-DD94-4AF8-B622-B8817675D0FD}"/>
    <cellStyle name="Calculation 2 6 4 2 2 11" xfId="22544" xr:uid="{4F23BBEF-D18A-48D0-A116-97D356DEE178}"/>
    <cellStyle name="Calculation 2 6 4 2 2 2" xfId="4998" xr:uid="{2BD491D9-8850-4AB0-B68B-817F3C3191CB}"/>
    <cellStyle name="Calculation 2 6 4 2 2 2 10" xfId="23396" xr:uid="{7BF43E94-331C-4EA6-AB28-B04A1DD88F61}"/>
    <cellStyle name="Calculation 2 6 4 2 2 2 2" xfId="9946" xr:uid="{323702E9-B34F-43E9-A455-08643726B202}"/>
    <cellStyle name="Calculation 2 6 4 2 2 2 3" xfId="11780" xr:uid="{EE84184A-DD5A-4AF6-8669-16B3B2F657ED}"/>
    <cellStyle name="Calculation 2 6 4 2 2 2 4" xfId="13587" xr:uid="{4188729B-52B3-4962-806A-EBDC261FE633}"/>
    <cellStyle name="Calculation 2 6 4 2 2 2 5" xfId="15348" xr:uid="{EC7C79A8-BAC2-4EC2-80E8-4E0464E4AD06}"/>
    <cellStyle name="Calculation 2 6 4 2 2 2 6" xfId="17058" xr:uid="{4224938E-5121-4622-8301-FE7D5FFF1C02}"/>
    <cellStyle name="Calculation 2 6 4 2 2 2 7" xfId="18722" xr:uid="{C0703BC2-E797-4895-9931-77488023ACC3}"/>
    <cellStyle name="Calculation 2 6 4 2 2 2 8" xfId="20318" xr:uid="{162E2983-AB40-4610-91C8-B48AE376D891}"/>
    <cellStyle name="Calculation 2 6 4 2 2 2 9" xfId="21870" xr:uid="{6D0CFE9D-A252-4571-B8CC-01ACC433767D}"/>
    <cellStyle name="Calculation 2 6 4 2 2 3" xfId="8992" xr:uid="{59BA74B1-F013-4B73-8FB9-DBB3567345FB}"/>
    <cellStyle name="Calculation 2 6 4 2 2 4" xfId="10849" xr:uid="{38AF5D55-33AC-49A0-B52F-3018540C2867}"/>
    <cellStyle name="Calculation 2 6 4 2 2 5" xfId="12660" xr:uid="{B7E1ED65-3A45-4E03-95C3-8C0D29A1CCDA}"/>
    <cellStyle name="Calculation 2 6 4 2 2 6" xfId="14431" xr:uid="{CB173673-1B45-4FFE-91C2-90E2E086A36A}"/>
    <cellStyle name="Calculation 2 6 4 2 2 7" xfId="16160" xr:uid="{5B4CAC1B-B8AE-4C09-B3D1-DFA88B5700E1}"/>
    <cellStyle name="Calculation 2 6 4 2 2 8" xfId="17838" xr:uid="{72EE05D0-5BA6-4CB5-972C-B1B5D3EA4B83}"/>
    <cellStyle name="Calculation 2 6 4 2 2 9" xfId="19445" xr:uid="{44CCFDBB-CFF4-49B3-AE9C-5F7BF3DCDA53}"/>
    <cellStyle name="Calculation 2 6 4 2 3" xfId="5260" xr:uid="{47E7CB55-BA66-4C01-9DC5-0E022C744A86}"/>
    <cellStyle name="Calculation 2 6 4 2 3 10" xfId="23641" xr:uid="{C05B9A03-F779-4DFA-ADEF-3AF33F425C44}"/>
    <cellStyle name="Calculation 2 6 4 2 3 2" xfId="10202" xr:uid="{585FC6CB-497D-42FE-9DB5-E4A36772579D}"/>
    <cellStyle name="Calculation 2 6 4 2 3 3" xfId="12036" xr:uid="{D08056E8-9B4C-4028-A305-A9A95397F470}"/>
    <cellStyle name="Calculation 2 6 4 2 3 4" xfId="13841" xr:uid="{3AEE79B7-D8E3-4385-9C3F-2A4982D46A78}"/>
    <cellStyle name="Calculation 2 6 4 2 3 5" xfId="15600" xr:uid="{55F4A4A7-9B4A-426A-B5B8-4B848892827C}"/>
    <cellStyle name="Calculation 2 6 4 2 3 6" xfId="17307" xr:uid="{41E12251-9100-4D75-9DF7-48CFDADA56BD}"/>
    <cellStyle name="Calculation 2 6 4 2 3 7" xfId="18974" xr:uid="{BE5FE64B-9854-4091-BFB3-BFF4E59F6E83}"/>
    <cellStyle name="Calculation 2 6 4 2 3 8" xfId="20564" xr:uid="{F0F6C112-53A6-428A-B52C-5C7625BF76D4}"/>
    <cellStyle name="Calculation 2 6 4 2 3 9" xfId="22115" xr:uid="{02FBCEA2-15B2-4C46-AEBD-4DED480D8266}"/>
    <cellStyle name="Calculation 2 6 4 2 4" xfId="6450" xr:uid="{62430E21-86FA-400C-8D24-489F6DEB9524}"/>
    <cellStyle name="Calculation 2 6 4 2 5" xfId="7527" xr:uid="{06D2998A-EA2B-4778-85EC-0F39A61333E5}"/>
    <cellStyle name="Calculation 2 6 4 2 6" xfId="6579" xr:uid="{2C2EAC4D-19B0-434A-8283-22B7D084350A}"/>
    <cellStyle name="Calculation 2 6 4 2 7" xfId="7452" xr:uid="{B4C3C926-5299-4F3A-9EE9-10651047FF42}"/>
    <cellStyle name="Calculation 2 6 4 2 8" xfId="6854" xr:uid="{40344026-0359-4FD4-9D38-F2CA3F2DE299}"/>
    <cellStyle name="Calculation 2 6 4 2 9" xfId="7266" xr:uid="{EACB1602-17E5-4004-ADBA-42EDCA8830CD}"/>
    <cellStyle name="Calculation 2 6 4 3" xfId="4000" xr:uid="{9D17ABD7-5FAD-4BAC-8AF5-F203A91C34FF}"/>
    <cellStyle name="Calculation 2 6 4 3 10" xfId="21017" xr:uid="{8A9EF4A2-AB5B-406C-BD2E-7444550B66F5}"/>
    <cellStyle name="Calculation 2 6 4 3 11" xfId="22543" xr:uid="{E18F3087-C41B-493D-AA63-E722F89B7049}"/>
    <cellStyle name="Calculation 2 6 4 3 2" xfId="4521" xr:uid="{C70CE498-9F00-4149-A934-CB17F02D85D5}"/>
    <cellStyle name="Calculation 2 6 4 3 2 10" xfId="22921" xr:uid="{1741F3E9-7408-4475-81D8-21B58273F67C}"/>
    <cellStyle name="Calculation 2 6 4 3 2 2" xfId="9470" xr:uid="{67EBCACD-C40F-440A-B65D-D323CAAA8F02}"/>
    <cellStyle name="Calculation 2 6 4 3 2 3" xfId="11305" xr:uid="{18ED3340-B5FC-4BC5-8D93-D50F692E98BD}"/>
    <cellStyle name="Calculation 2 6 4 3 2 4" xfId="13112" xr:uid="{6EF650CB-8094-4FE3-BDED-559F4A37408B}"/>
    <cellStyle name="Calculation 2 6 4 3 2 5" xfId="14873" xr:uid="{432B4F4C-2CB0-42D3-8744-CED9BE564449}"/>
    <cellStyle name="Calculation 2 6 4 3 2 6" xfId="16583" xr:uid="{B1B03AEB-DF98-449A-8801-B7037BE0374D}"/>
    <cellStyle name="Calculation 2 6 4 3 2 7" xfId="18247" xr:uid="{C8E33EA6-B38F-4E1E-824A-0FF183472088}"/>
    <cellStyle name="Calculation 2 6 4 3 2 8" xfId="19843" xr:uid="{EC5D4065-2FD2-4FE7-946F-DE4D0EA87FEA}"/>
    <cellStyle name="Calculation 2 6 4 3 2 9" xfId="21395" xr:uid="{46B4286B-4582-4F01-BB77-B1B68ABA1ADF}"/>
    <cellStyle name="Calculation 2 6 4 3 3" xfId="8991" xr:uid="{0EE94D42-6920-4377-AC41-188F78046CD4}"/>
    <cellStyle name="Calculation 2 6 4 3 4" xfId="10848" xr:uid="{1E2386C5-F9A5-4BC1-B270-1916107AB060}"/>
    <cellStyle name="Calculation 2 6 4 3 5" xfId="12659" xr:uid="{C11C5755-DB85-49A4-A44A-898F2B52C099}"/>
    <cellStyle name="Calculation 2 6 4 3 6" xfId="14430" xr:uid="{65FC9D89-BF50-41B9-9843-0EFACE0B922E}"/>
    <cellStyle name="Calculation 2 6 4 3 7" xfId="16159" xr:uid="{1B309758-4BCF-424A-958F-71268D361E6E}"/>
    <cellStyle name="Calculation 2 6 4 3 8" xfId="17837" xr:uid="{4E0CB127-E978-4E73-A693-9E2279621060}"/>
    <cellStyle name="Calculation 2 6 4 3 9" xfId="19444" xr:uid="{6C38BD85-E18B-490E-8FB1-D4BCFC85C63D}"/>
    <cellStyle name="Calculation 2 6 4 4" xfId="5263" xr:uid="{7BDF30EB-9C38-435A-B92B-B90E6010F5DC}"/>
    <cellStyle name="Calculation 2 6 4 4 10" xfId="23642" xr:uid="{51776E8F-CD60-4480-A244-3BBCCB8CD39E}"/>
    <cellStyle name="Calculation 2 6 4 4 2" xfId="10204" xr:uid="{55EAB13F-2DCD-40F7-A330-4F551C9D96A3}"/>
    <cellStyle name="Calculation 2 6 4 4 3" xfId="12038" xr:uid="{751C444A-D5BC-4AD7-AD98-357475C9BEA2}"/>
    <cellStyle name="Calculation 2 6 4 4 4" xfId="13844" xr:uid="{BBC39B91-22D3-4D1A-A0DB-B20A0CDD899F}"/>
    <cellStyle name="Calculation 2 6 4 4 5" xfId="15602" xr:uid="{651ADF9D-50D1-4FE5-9296-983FD0A595B5}"/>
    <cellStyle name="Calculation 2 6 4 4 6" xfId="17310" xr:uid="{451712B1-4339-4CEE-96E5-9E883F72ECBF}"/>
    <cellStyle name="Calculation 2 6 4 4 7" xfId="18976" xr:uid="{FA50C6D8-4A17-45E2-B0FF-748444E2430F}"/>
    <cellStyle name="Calculation 2 6 4 4 8" xfId="20565" xr:uid="{8EA26E9E-7800-4B2D-8B75-6A136B15B35A}"/>
    <cellStyle name="Calculation 2 6 4 4 9" xfId="22116" xr:uid="{F35218E6-E04D-4BBC-BF17-C0374C1E48A2}"/>
    <cellStyle name="Calculation 2 6 4 5" xfId="6449" xr:uid="{7687D13A-CC5D-4C7B-B749-54D43EBED6D7}"/>
    <cellStyle name="Calculation 2 6 4 6" xfId="7528" xr:uid="{8B9C2171-F383-49CA-86AB-14C5F5C3382E}"/>
    <cellStyle name="Calculation 2 6 4 7" xfId="6578" xr:uid="{04BA456E-7155-4260-88AC-766B67EF27B4}"/>
    <cellStyle name="Calculation 2 6 4 8" xfId="7453" xr:uid="{6714589C-0A58-4ABA-90C1-5D3E5970100B}"/>
    <cellStyle name="Calculation 2 6 4 9" xfId="6853" xr:uid="{D963CB51-AFEE-47F3-A396-6A4950E5E424}"/>
    <cellStyle name="Calculation 2 6 5" xfId="3987" xr:uid="{3C19771A-11D5-4321-9788-2321B7F0CA91}"/>
    <cellStyle name="Calculation 2 6 5 10" xfId="21004" xr:uid="{BF1D1AB7-5D31-499C-8A55-6B14B96A7D75}"/>
    <cellStyle name="Calculation 2 6 5 11" xfId="22530" xr:uid="{2A32BAB3-35EB-4AD2-B888-07BD0D8A0086}"/>
    <cellStyle name="Calculation 2 6 5 2" xfId="5190" xr:uid="{5E64BB74-94F2-45A5-AB5D-1CC3B5B60CEF}"/>
    <cellStyle name="Calculation 2 6 5 2 10" xfId="23588" xr:uid="{33368A39-9B8C-4060-A9F1-BA09D43974F6}"/>
    <cellStyle name="Calculation 2 6 5 2 2" xfId="10138" xr:uid="{F583F6D0-B7CB-4ACD-A424-05A19AABE1B7}"/>
    <cellStyle name="Calculation 2 6 5 2 3" xfId="11972" xr:uid="{96E709C2-BFBB-4102-9C39-37779CDE350E}"/>
    <cellStyle name="Calculation 2 6 5 2 4" xfId="13779" xr:uid="{9E62AB10-6A24-4AD7-B6ED-BBA866A893B2}"/>
    <cellStyle name="Calculation 2 6 5 2 5" xfId="15540" xr:uid="{6882BC06-EFFB-4188-9B18-1AC86C7311A9}"/>
    <cellStyle name="Calculation 2 6 5 2 6" xfId="17250" xr:uid="{125F8FF3-69EF-482F-98AA-EDA0635CAAF6}"/>
    <cellStyle name="Calculation 2 6 5 2 7" xfId="18914" xr:uid="{73004034-E358-4B8B-ABB5-B7D43A8529FD}"/>
    <cellStyle name="Calculation 2 6 5 2 8" xfId="20510" xr:uid="{CCB3FCA9-31BC-4F1E-A42E-42C2082E4A9E}"/>
    <cellStyle name="Calculation 2 6 5 2 9" xfId="22062" xr:uid="{A9D7795F-072D-4935-BBEE-46978A0C1535}"/>
    <cellStyle name="Calculation 2 6 5 3" xfId="8978" xr:uid="{D407A397-8D67-442D-8155-BFA18F4BCD85}"/>
    <cellStyle name="Calculation 2 6 5 4" xfId="10835" xr:uid="{2F491D26-351C-4BC4-963D-56CA82A721F3}"/>
    <cellStyle name="Calculation 2 6 5 5" xfId="12646" xr:uid="{4328A50B-AC1E-4D37-9E7B-66898D8E6D94}"/>
    <cellStyle name="Calculation 2 6 5 6" xfId="14417" xr:uid="{7E7312BB-FDE4-4ED3-ADB6-ADB2D2570CBC}"/>
    <cellStyle name="Calculation 2 6 5 7" xfId="16146" xr:uid="{F893F321-0CF5-40A9-8735-3B89677A4D49}"/>
    <cellStyle name="Calculation 2 6 5 8" xfId="17824" xr:uid="{51D579AC-C731-4B5D-B4F0-E836B557B7CB}"/>
    <cellStyle name="Calculation 2 6 5 9" xfId="19431" xr:uid="{8F4309FC-FA94-4A99-9D59-7A003760CF2C}"/>
    <cellStyle name="Calculation 2 6 6" xfId="4839" xr:uid="{B935C423-BC00-4C58-93DD-6F72A682D7E7}"/>
    <cellStyle name="Calculation 2 6 6 10" xfId="23238" xr:uid="{7E83E8C9-6CE9-4377-9861-C021FE8AFE40}"/>
    <cellStyle name="Calculation 2 6 6 2" xfId="9787" xr:uid="{3E52F3F9-10AE-48F9-8AB0-D53A31645111}"/>
    <cellStyle name="Calculation 2 6 6 3" xfId="11622" xr:uid="{3C83836C-70EE-481E-829B-C22B93049806}"/>
    <cellStyle name="Calculation 2 6 6 4" xfId="13429" xr:uid="{53163061-7B49-434F-85DD-081324EFA3EE}"/>
    <cellStyle name="Calculation 2 6 6 5" xfId="15190" xr:uid="{F89A51CA-937A-4CB3-886D-80A2A53AC27B}"/>
    <cellStyle name="Calculation 2 6 6 6" xfId="16900" xr:uid="{BFA33139-7D83-411A-B8E7-B9F5626350C8}"/>
    <cellStyle name="Calculation 2 6 6 7" xfId="18564" xr:uid="{8DBA4115-8687-4082-95CB-9B3942AB2EDD}"/>
    <cellStyle name="Calculation 2 6 6 8" xfId="20160" xr:uid="{D944838F-68A0-4F78-975D-3EEEE370F901}"/>
    <cellStyle name="Calculation 2 6 6 9" xfId="21712" xr:uid="{6E1C3732-5AC6-4117-B147-5353FD1D5F2A}"/>
    <cellStyle name="Calculation 2 6 7" xfId="6436" xr:uid="{C2116633-FD97-4D15-98C4-D9929E4B7A39}"/>
    <cellStyle name="Calculation 2 6 8" xfId="7535" xr:uid="{27D9B974-BFA8-4B6D-B9CD-838BB41604CE}"/>
    <cellStyle name="Calculation 2 6 9" xfId="6571" xr:uid="{A39BCDDD-39EE-4AB5-A5BD-9CCF21BB5AEC}"/>
    <cellStyle name="Calculation 2 7" xfId="1009" xr:uid="{4B64BF9B-B496-4492-A0EE-BD865199D8A2}"/>
    <cellStyle name="Calculation 2 7 10" xfId="8715" xr:uid="{3B5A58C8-2A46-451B-B0D7-24A9446CB843}"/>
    <cellStyle name="Calculation 2 7 11" xfId="10577" xr:uid="{8AFB9E27-D618-4D8B-A98E-3AB4C4B83630}"/>
    <cellStyle name="Calculation 2 7 12" xfId="12394" xr:uid="{9FD673F5-A9B3-42E2-A07C-F05EA7DBEF35}"/>
    <cellStyle name="Calculation 2 7 13" xfId="13984" xr:uid="{D02358D6-F0B9-4B03-934F-B8BE08E4713B}"/>
    <cellStyle name="Calculation 2 7 14" xfId="6146" xr:uid="{0D4DCEB9-33A4-4561-BF80-730AD4FFB793}"/>
    <cellStyle name="Calculation 2 7 15" xfId="16488" xr:uid="{330088F3-0346-486D-8C79-260FAE5A9B90}"/>
    <cellStyle name="Calculation 2 7 2" xfId="1010" xr:uid="{1A0A833F-2A0E-4225-ADAE-DBD960BB275E}"/>
    <cellStyle name="Calculation 2 7 2 10" xfId="6855" xr:uid="{7E358B1D-087A-4C4E-B2EA-5ABCDE56BE7F}"/>
    <cellStyle name="Calculation 2 7 2 11" xfId="7265" xr:uid="{0AADFD3B-57E0-4E4A-997F-0AD366DBA730}"/>
    <cellStyle name="Calculation 2 7 2 12" xfId="7723" xr:uid="{6038872F-FE2D-4AEE-B2DE-8CDAB92B147D}"/>
    <cellStyle name="Calculation 2 7 2 13" xfId="14767" xr:uid="{B8CAB086-ACCA-470B-98EB-51EB632D934C}"/>
    <cellStyle name="Calculation 2 7 2 14" xfId="7084" xr:uid="{E105FA7C-5E62-41FB-A452-36230407E216}"/>
    <cellStyle name="Calculation 2 7 2 2" xfId="1011" xr:uid="{BC35F260-CE8E-472A-A9B0-05C03BBE658A}"/>
    <cellStyle name="Calculation 2 7 2 2 10" xfId="12182" xr:uid="{1DF0FBA1-6F5A-4B0F-B9F2-26A04D89DA4A}"/>
    <cellStyle name="Calculation 2 7 2 2 11" xfId="7014" xr:uid="{A2049EEA-F682-4C88-BE23-74DF1CBE4632}"/>
    <cellStyle name="Calculation 2 7 2 2 12" xfId="14187" xr:uid="{32A169D5-942E-4220-867B-BCF1268F5041}"/>
    <cellStyle name="Calculation 2 7 2 2 13" xfId="17423" xr:uid="{66281157-F920-409D-AAB1-7B1A1B81BBAD}"/>
    <cellStyle name="Calculation 2 7 2 2 2" xfId="1012" xr:uid="{0AC94621-45A0-4201-89DB-E4090252E8ED}"/>
    <cellStyle name="Calculation 2 7 2 2 2 10" xfId="12420" xr:uid="{0A5E166C-4B1A-4C5E-8AAD-58E47ECB07E5}"/>
    <cellStyle name="Calculation 2 7 2 2 2 11" xfId="8629" xr:uid="{CFDCABDA-B153-4A7C-90E1-84D28A43AA1A}"/>
    <cellStyle name="Calculation 2 7 2 2 2 12" xfId="7085" xr:uid="{C9D595C5-62D3-404A-B226-BBA86E3D56C1}"/>
    <cellStyle name="Calculation 2 7 2 2 2 2" xfId="4005" xr:uid="{214322A6-7854-4CFF-9218-E07EDDB3D023}"/>
    <cellStyle name="Calculation 2 7 2 2 2 2 10" xfId="21022" xr:uid="{E148DDBA-E65D-4BC1-80D5-999CF82192DB}"/>
    <cellStyle name="Calculation 2 7 2 2 2 2 11" xfId="22548" xr:uid="{59478953-A49D-45CF-AA58-220ED95C513A}"/>
    <cellStyle name="Calculation 2 7 2 2 2 2 2" xfId="4517" xr:uid="{98195237-5860-4819-A906-04304F235417}"/>
    <cellStyle name="Calculation 2 7 2 2 2 2 2 10" xfId="22917" xr:uid="{E62AA207-520F-492D-945F-51C0E1B44BD1}"/>
    <cellStyle name="Calculation 2 7 2 2 2 2 2 2" xfId="9466" xr:uid="{3D93001E-BE0C-469F-860E-D3B8510031AA}"/>
    <cellStyle name="Calculation 2 7 2 2 2 2 2 3" xfId="11301" xr:uid="{4514C534-2E85-4ADF-8414-4F6E3AD2C6D6}"/>
    <cellStyle name="Calculation 2 7 2 2 2 2 2 4" xfId="13108" xr:uid="{A2E4D988-2BDB-46E3-8256-F2B6B9FCCE30}"/>
    <cellStyle name="Calculation 2 7 2 2 2 2 2 5" xfId="14869" xr:uid="{60E7DBF1-079E-4A1A-AA21-698F682350BF}"/>
    <cellStyle name="Calculation 2 7 2 2 2 2 2 6" xfId="16579" xr:uid="{3EE29459-A97F-4B1F-80BC-E4A21B90F323}"/>
    <cellStyle name="Calculation 2 7 2 2 2 2 2 7" xfId="18243" xr:uid="{88850412-2839-419C-AFFC-883F4E3EF1B2}"/>
    <cellStyle name="Calculation 2 7 2 2 2 2 2 8" xfId="19839" xr:uid="{6EE46A78-4484-4CFE-9112-3CD83A3DC679}"/>
    <cellStyle name="Calculation 2 7 2 2 2 2 2 9" xfId="21391" xr:uid="{C9EFE18D-C4BA-499E-BD08-5D5A1503B01C}"/>
    <cellStyle name="Calculation 2 7 2 2 2 2 3" xfId="8996" xr:uid="{B7A2CCDD-D5D5-41D1-B859-2CB9A2707B11}"/>
    <cellStyle name="Calculation 2 7 2 2 2 2 4" xfId="10853" xr:uid="{8944962B-F1B8-45C7-8D0B-3904DEB79E2F}"/>
    <cellStyle name="Calculation 2 7 2 2 2 2 5" xfId="12664" xr:uid="{D69A9F2E-11EC-42BC-8B46-5921F21877B7}"/>
    <cellStyle name="Calculation 2 7 2 2 2 2 6" xfId="14435" xr:uid="{1CC212FA-C2A2-4555-B411-44F055A872E9}"/>
    <cellStyle name="Calculation 2 7 2 2 2 2 7" xfId="16164" xr:uid="{78A7F26C-FC93-44AC-8FFA-2DDAA2031234}"/>
    <cellStyle name="Calculation 2 7 2 2 2 2 8" xfId="17842" xr:uid="{8AAB7574-EFB4-4762-A238-5E1C2482FFFC}"/>
    <cellStyle name="Calculation 2 7 2 2 2 2 9" xfId="19449" xr:uid="{CCE6FEC7-DF93-4692-ADC4-CB44D3014131}"/>
    <cellStyle name="Calculation 2 7 2 2 2 3" xfId="4830" xr:uid="{FC99AF67-C644-4E5E-9FB4-B9EFF41455AB}"/>
    <cellStyle name="Calculation 2 7 2 2 2 3 10" xfId="23229" xr:uid="{280E443D-34BA-4785-A161-AA8D09740D34}"/>
    <cellStyle name="Calculation 2 7 2 2 2 3 2" xfId="9778" xr:uid="{B17546BC-4D6E-4894-A4D0-7D6C632937CA}"/>
    <cellStyle name="Calculation 2 7 2 2 2 3 3" xfId="11613" xr:uid="{0D9E8C71-77D8-4C20-85FE-BD3718EE1194}"/>
    <cellStyle name="Calculation 2 7 2 2 2 3 4" xfId="13420" xr:uid="{3A88D869-3BAF-40A8-9BFE-B91C38570BDD}"/>
    <cellStyle name="Calculation 2 7 2 2 2 3 5" xfId="15181" xr:uid="{8BA51BD9-E470-4232-85C6-8E2979480AE6}"/>
    <cellStyle name="Calculation 2 7 2 2 2 3 6" xfId="16891" xr:uid="{4599C34D-1B3D-4902-9795-54766D8DEAEA}"/>
    <cellStyle name="Calculation 2 7 2 2 2 3 7" xfId="18555" xr:uid="{13C863C3-A010-48D4-B496-8FFD4CE9F704}"/>
    <cellStyle name="Calculation 2 7 2 2 2 3 8" xfId="20151" xr:uid="{6513C1B5-BC53-40E5-9C50-35A0400AD9B6}"/>
    <cellStyle name="Calculation 2 7 2 2 2 3 9" xfId="21703" xr:uid="{E44B39B8-5F40-47F4-9E80-F494422279DE}"/>
    <cellStyle name="Calculation 2 7 2 2 2 4" xfId="6454" xr:uid="{F8F2D6C0-05C9-4EA0-8456-934C1FA552B3}"/>
    <cellStyle name="Calculation 2 7 2 2 2 5" xfId="7525" xr:uid="{58A7EE66-D54B-4BB5-A942-AEBD6C7A3340}"/>
    <cellStyle name="Calculation 2 7 2 2 2 6" xfId="6581" xr:uid="{04A14764-5ECF-4CFC-902C-02339BF4255C}"/>
    <cellStyle name="Calculation 2 7 2 2 2 7" xfId="7450" xr:uid="{E86E4970-305B-461D-9086-0998CB9EE987}"/>
    <cellStyle name="Calculation 2 7 2 2 2 8" xfId="6856" xr:uid="{779399EE-DDE7-443D-B47F-F67C5D1A780E}"/>
    <cellStyle name="Calculation 2 7 2 2 2 9" xfId="7264" xr:uid="{1994AD7A-0439-4F47-8F9B-FF9A394C564A}"/>
    <cellStyle name="Calculation 2 7 2 2 3" xfId="4004" xr:uid="{A537DF05-8C09-4313-BC98-E565D9C2A683}"/>
    <cellStyle name="Calculation 2 7 2 2 3 10" xfId="21021" xr:uid="{5611AA6E-BC7E-4665-8572-3378D108721E}"/>
    <cellStyle name="Calculation 2 7 2 2 3 11" xfId="22547" xr:uid="{B4F86651-F07A-4546-92A3-C684234CC6DF}"/>
    <cellStyle name="Calculation 2 7 2 2 3 2" xfId="4519" xr:uid="{9E4B885B-53DF-47E6-B888-4A9DA11A8202}"/>
    <cellStyle name="Calculation 2 7 2 2 3 2 10" xfId="22919" xr:uid="{20FC68FA-6538-47FC-9150-BBFBB2B3392E}"/>
    <cellStyle name="Calculation 2 7 2 2 3 2 2" xfId="9468" xr:uid="{13EC5F1A-45C7-4AD1-B654-01C4CEB8AE29}"/>
    <cellStyle name="Calculation 2 7 2 2 3 2 3" xfId="11303" xr:uid="{D0D2E2AF-7FAC-4D59-9E9F-759366E708C5}"/>
    <cellStyle name="Calculation 2 7 2 2 3 2 4" xfId="13110" xr:uid="{B1732B5A-80CA-4063-A8D9-F8FA314F7ABE}"/>
    <cellStyle name="Calculation 2 7 2 2 3 2 5" xfId="14871" xr:uid="{9C269C35-66AB-42FE-992D-37CE4BCCCF6B}"/>
    <cellStyle name="Calculation 2 7 2 2 3 2 6" xfId="16581" xr:uid="{EBD0436D-7E95-4305-92D3-54C5C7CE387E}"/>
    <cellStyle name="Calculation 2 7 2 2 3 2 7" xfId="18245" xr:uid="{36857106-0803-4F92-AC02-B80A7612413C}"/>
    <cellStyle name="Calculation 2 7 2 2 3 2 8" xfId="19841" xr:uid="{A3BF0A76-877E-49B5-BDAB-9C14BEAA8FA3}"/>
    <cellStyle name="Calculation 2 7 2 2 3 2 9" xfId="21393" xr:uid="{67B27893-327C-4215-BC1A-B5BEFB98F8AC}"/>
    <cellStyle name="Calculation 2 7 2 2 3 3" xfId="8995" xr:uid="{D3945291-EB73-4EF6-AB0A-60E5C10312AF}"/>
    <cellStyle name="Calculation 2 7 2 2 3 4" xfId="10852" xr:uid="{00555016-CF5D-4291-AFDB-6058D0822DEB}"/>
    <cellStyle name="Calculation 2 7 2 2 3 5" xfId="12663" xr:uid="{728C2841-34E2-4F0D-8816-00E46CF2401D}"/>
    <cellStyle name="Calculation 2 7 2 2 3 6" xfId="14434" xr:uid="{971DE556-2370-4D1E-93B5-3F52F0B936EC}"/>
    <cellStyle name="Calculation 2 7 2 2 3 7" xfId="16163" xr:uid="{EB70D8DB-DE2C-4FC9-9F80-A00F9153EECC}"/>
    <cellStyle name="Calculation 2 7 2 2 3 8" xfId="17841" xr:uid="{7C6502BF-2942-48E1-995D-29B44EC19200}"/>
    <cellStyle name="Calculation 2 7 2 2 3 9" xfId="19448" xr:uid="{E9936183-D027-43BD-A6DB-1402289786D2}"/>
    <cellStyle name="Calculation 2 7 2 2 4" xfId="4440" xr:uid="{A199BE8B-C294-4AD8-A1AB-06D46E565EB3}"/>
    <cellStyle name="Calculation 2 7 2 2 4 10" xfId="22840" xr:uid="{84D18A43-EC07-42C8-8A7B-4A2055902437}"/>
    <cellStyle name="Calculation 2 7 2 2 4 2" xfId="9389" xr:uid="{082DFD1F-4D3D-41E0-921B-7E24F53E72C2}"/>
    <cellStyle name="Calculation 2 7 2 2 4 3" xfId="11224" xr:uid="{AD58E264-ED67-45D2-99BC-C565887B0A1F}"/>
    <cellStyle name="Calculation 2 7 2 2 4 4" xfId="13031" xr:uid="{B27A40B6-A42B-4E00-A26E-ACAA21E1B320}"/>
    <cellStyle name="Calculation 2 7 2 2 4 5" xfId="14792" xr:uid="{98BBD9F8-4B37-4C77-8513-512C4EE8495E}"/>
    <cellStyle name="Calculation 2 7 2 2 4 6" xfId="16502" xr:uid="{C3FFADB0-58C0-4487-B05D-977044DAFF4B}"/>
    <cellStyle name="Calculation 2 7 2 2 4 7" xfId="18166" xr:uid="{C7A0A90E-0E10-48F0-ADDB-3DBDDFB7530F}"/>
    <cellStyle name="Calculation 2 7 2 2 4 8" xfId="19762" xr:uid="{907CA7A3-5B1E-4403-A66A-EF06ECF85C3B}"/>
    <cellStyle name="Calculation 2 7 2 2 4 9" xfId="21314" xr:uid="{D42CFF2A-E0BD-49F2-868D-F6B478399C51}"/>
    <cellStyle name="Calculation 2 7 2 2 5" xfId="6453" xr:uid="{8FBA3EC9-F8F4-40C7-A671-CD83423C3524}"/>
    <cellStyle name="Calculation 2 7 2 2 6" xfId="8453" xr:uid="{E6BD3F9C-7B8D-4513-9788-45FB892F9F1D}"/>
    <cellStyle name="Calculation 2 7 2 2 7" xfId="5821" xr:uid="{05599BA6-2F8E-4201-9567-0CB8BBB0B636}"/>
    <cellStyle name="Calculation 2 7 2 2 8" xfId="7869" xr:uid="{0CB6B6EB-F59E-4189-9340-2F54BD7B34D6}"/>
    <cellStyle name="Calculation 2 7 2 2 9" xfId="10360" xr:uid="{FFD66A0B-456E-4FB1-A9AA-D6A6C1D787CF}"/>
    <cellStyle name="Calculation 2 7 2 3" xfId="1013" xr:uid="{34C3DCAB-43A6-4F21-8058-1293FAC034B0}"/>
    <cellStyle name="Calculation 2 7 2 3 10" xfId="13843" xr:uid="{70033172-BD7E-4EF5-B9C4-85EBFDF4F059}"/>
    <cellStyle name="Calculation 2 7 2 3 11" xfId="12073" xr:uid="{BB7FC8C6-5D5C-4FFD-B948-FB19D155F614}"/>
    <cellStyle name="Calculation 2 7 2 3 12" xfId="8059" xr:uid="{1006F9AB-23E1-452F-AB1B-68E999C5E8A0}"/>
    <cellStyle name="Calculation 2 7 2 3 2" xfId="4006" xr:uid="{3F6FBF47-DD5F-4D20-97AA-79C56320B824}"/>
    <cellStyle name="Calculation 2 7 2 3 2 10" xfId="21023" xr:uid="{068AABE2-D9D7-4E4D-8659-5319352FE797}"/>
    <cellStyle name="Calculation 2 7 2 3 2 11" xfId="22549" xr:uid="{5BCE9A28-FCCA-4152-B683-BE31FA2F8A91}"/>
    <cellStyle name="Calculation 2 7 2 3 2 2" xfId="4471" xr:uid="{5C475D3A-C662-4641-80B1-160602C6EB39}"/>
    <cellStyle name="Calculation 2 7 2 3 2 2 10" xfId="22871" xr:uid="{AB077EB2-0EE3-4762-9D8B-B3AD0B21DFAC}"/>
    <cellStyle name="Calculation 2 7 2 3 2 2 2" xfId="9420" xr:uid="{098972DF-CDD4-44CC-8282-C1369C352552}"/>
    <cellStyle name="Calculation 2 7 2 3 2 2 3" xfId="11255" xr:uid="{E2A137E0-D1FA-4215-BEB2-1FDDDE5CB3AB}"/>
    <cellStyle name="Calculation 2 7 2 3 2 2 4" xfId="13062" xr:uid="{9B9F71DE-A211-425E-8DFC-A97796B7F8F4}"/>
    <cellStyle name="Calculation 2 7 2 3 2 2 5" xfId="14823" xr:uid="{C66E2344-A223-446B-9A0C-49BB41A9BC50}"/>
    <cellStyle name="Calculation 2 7 2 3 2 2 6" xfId="16533" xr:uid="{93627C97-5C0D-4F90-A1A2-2FEEA7E606EB}"/>
    <cellStyle name="Calculation 2 7 2 3 2 2 7" xfId="18197" xr:uid="{74E29F44-D747-41A6-A3C7-9999FA9B820F}"/>
    <cellStyle name="Calculation 2 7 2 3 2 2 8" xfId="19793" xr:uid="{508B0458-D48E-4BED-A29F-AE9B881BB16A}"/>
    <cellStyle name="Calculation 2 7 2 3 2 2 9" xfId="21345" xr:uid="{9882C5DB-D7D6-43C4-9007-6F9B1DBB50F6}"/>
    <cellStyle name="Calculation 2 7 2 3 2 3" xfId="8997" xr:uid="{54D1882F-4105-433B-8EF6-7749229F4349}"/>
    <cellStyle name="Calculation 2 7 2 3 2 4" xfId="10854" xr:uid="{6E92BEEE-0740-49A0-B6E7-417A5C5807E3}"/>
    <cellStyle name="Calculation 2 7 2 3 2 5" xfId="12665" xr:uid="{3F43ABF0-BD86-45FC-B1FF-E1CA7B43076B}"/>
    <cellStyle name="Calculation 2 7 2 3 2 6" xfId="14436" xr:uid="{484B7B44-DECB-4568-93CC-2D9415B34456}"/>
    <cellStyle name="Calculation 2 7 2 3 2 7" xfId="16165" xr:uid="{B2C3269F-A535-40B5-BB1D-C24BD0050ABC}"/>
    <cellStyle name="Calculation 2 7 2 3 2 8" xfId="17843" xr:uid="{29593B93-39B9-4EC2-9236-A66FAEBEA7B4}"/>
    <cellStyle name="Calculation 2 7 2 3 2 9" xfId="19450" xr:uid="{EEAA0D35-2AF5-4D64-AA1A-7DDB7A833897}"/>
    <cellStyle name="Calculation 2 7 2 3 3" xfId="5243" xr:uid="{86BDB287-1966-4D6E-BB76-BC3164C1FBF8}"/>
    <cellStyle name="Calculation 2 7 2 3 3 10" xfId="23638" xr:uid="{699584E6-2C79-4434-A3AE-FB0DFDEFF2B2}"/>
    <cellStyle name="Calculation 2 7 2 3 3 2" xfId="10189" xr:uid="{D1B960D2-52F1-4F86-9E2F-393AC5F39BFA}"/>
    <cellStyle name="Calculation 2 7 2 3 3 3" xfId="12023" xr:uid="{562AB424-C002-45EF-A7B8-6AC4AC17E718}"/>
    <cellStyle name="Calculation 2 7 2 3 3 4" xfId="13830" xr:uid="{09D32673-690D-4404-A246-D6C13D3CBC45}"/>
    <cellStyle name="Calculation 2 7 2 3 3 5" xfId="15590" xr:uid="{2766231F-3A75-4A18-8758-3341EB431ED8}"/>
    <cellStyle name="Calculation 2 7 2 3 3 6" xfId="17300" xr:uid="{CFEDACFF-C438-40AB-B9BD-01A330F06187}"/>
    <cellStyle name="Calculation 2 7 2 3 3 7" xfId="18965" xr:uid="{EA32E233-744D-4F5C-B377-15099569EEDE}"/>
    <cellStyle name="Calculation 2 7 2 3 3 8" xfId="20561" xr:uid="{C233FB0B-6FC0-4087-AB61-63E95218760B}"/>
    <cellStyle name="Calculation 2 7 2 3 3 9" xfId="22112" xr:uid="{918550C3-7CED-4129-BA6A-BEF4E51C95B0}"/>
    <cellStyle name="Calculation 2 7 2 3 4" xfId="6455" xr:uid="{824D0B89-6308-4C1E-85FB-9899E7F51D11}"/>
    <cellStyle name="Calculation 2 7 2 3 5" xfId="7524" xr:uid="{1C0F2BC4-9A80-4C68-8AC9-DF0235987ECD}"/>
    <cellStyle name="Calculation 2 7 2 3 6" xfId="6582" xr:uid="{479C3D83-D001-43AA-8DEE-C5E985A8780B}"/>
    <cellStyle name="Calculation 2 7 2 3 7" xfId="7449" xr:uid="{039149C0-DCAC-4B64-8B8D-00083DF40251}"/>
    <cellStyle name="Calculation 2 7 2 3 8" xfId="6857" xr:uid="{DF18EAEC-28D3-4426-84D9-3971CFA74AAD}"/>
    <cellStyle name="Calculation 2 7 2 3 9" xfId="7263" xr:uid="{7B1A3E0E-2E00-4ACF-B6F8-97DC9039486E}"/>
    <cellStyle name="Calculation 2 7 2 4" xfId="4003" xr:uid="{5F0F7845-820F-4F1C-9D09-DFF8142758D7}"/>
    <cellStyle name="Calculation 2 7 2 4 10" xfId="21020" xr:uid="{B4051434-4EA7-4DEF-AB56-A8B8085EAE6D}"/>
    <cellStyle name="Calculation 2 7 2 4 11" xfId="22546" xr:uid="{BC0DBB53-1A25-4262-ADC6-0740B1DFD920}"/>
    <cellStyle name="Calculation 2 7 2 4 2" xfId="4437" xr:uid="{C0994202-82B8-408B-9BB5-F5EC1E9AA0FA}"/>
    <cellStyle name="Calculation 2 7 2 4 2 10" xfId="22837" xr:uid="{6616C8DA-C0CD-40D8-9ADA-1503E20F5086}"/>
    <cellStyle name="Calculation 2 7 2 4 2 2" xfId="9386" xr:uid="{CC301232-4244-4544-BD0A-FA840A7C293E}"/>
    <cellStyle name="Calculation 2 7 2 4 2 3" xfId="11221" xr:uid="{95BBCC61-3161-43C1-913C-DC3EE811A680}"/>
    <cellStyle name="Calculation 2 7 2 4 2 4" xfId="13028" xr:uid="{9A81DA0B-C480-4F56-A8AB-EC56B903D934}"/>
    <cellStyle name="Calculation 2 7 2 4 2 5" xfId="14789" xr:uid="{A32534F4-7CAD-49E9-AE73-4A436D1822F6}"/>
    <cellStyle name="Calculation 2 7 2 4 2 6" xfId="16499" xr:uid="{81434821-BE5D-4032-901C-760068A7FD2C}"/>
    <cellStyle name="Calculation 2 7 2 4 2 7" xfId="18163" xr:uid="{61B77718-385F-4C1D-8959-061B5D33A4F5}"/>
    <cellStyle name="Calculation 2 7 2 4 2 8" xfId="19759" xr:uid="{73B60E54-1A9E-4EC8-AADF-AEA97CBE1A79}"/>
    <cellStyle name="Calculation 2 7 2 4 2 9" xfId="21311" xr:uid="{0C673752-456C-4680-ACB9-B973C97B116A}"/>
    <cellStyle name="Calculation 2 7 2 4 3" xfId="8994" xr:uid="{F43800A8-51CA-4D7B-92E3-908CCA17A1DC}"/>
    <cellStyle name="Calculation 2 7 2 4 4" xfId="10851" xr:uid="{93ADC539-9E67-4A9C-8C0A-21CAF9208638}"/>
    <cellStyle name="Calculation 2 7 2 4 5" xfId="12662" xr:uid="{4ED5F273-63D4-4F48-9B49-9E9924FA3183}"/>
    <cellStyle name="Calculation 2 7 2 4 6" xfId="14433" xr:uid="{297C6525-F5A3-488F-913B-0E470EF6F1D3}"/>
    <cellStyle name="Calculation 2 7 2 4 7" xfId="16162" xr:uid="{47AB3022-6A4C-4591-B645-E28D6EDC95EC}"/>
    <cellStyle name="Calculation 2 7 2 4 8" xfId="17840" xr:uid="{6D716D11-C8B9-4B83-8306-2D22B3735E07}"/>
    <cellStyle name="Calculation 2 7 2 4 9" xfId="19447" xr:uid="{BD522816-31E1-4707-B273-AE132F8FE1E9}"/>
    <cellStyle name="Calculation 2 7 2 5" xfId="5251" xr:uid="{258750C8-9FE1-4065-9D28-F9242CAE5AE8}"/>
    <cellStyle name="Calculation 2 7 2 5 10" xfId="23639" xr:uid="{B34FF9D8-A1AD-42D1-B198-9A6DC76F7A39}"/>
    <cellStyle name="Calculation 2 7 2 5 2" xfId="10195" xr:uid="{C928DF42-5780-4DF0-B767-8C0FA29894C3}"/>
    <cellStyle name="Calculation 2 7 2 5 3" xfId="12028" xr:uid="{8A1E18E1-105C-4A9B-B787-309FEAFB4FB9}"/>
    <cellStyle name="Calculation 2 7 2 5 4" xfId="13834" xr:uid="{3C86B1E0-2E10-4BFB-92B8-394768F23545}"/>
    <cellStyle name="Calculation 2 7 2 5 5" xfId="15594" xr:uid="{4F84FADB-1327-40FF-B41B-C45028539704}"/>
    <cellStyle name="Calculation 2 7 2 5 6" xfId="17302" xr:uid="{514C9F95-972F-4281-86B2-6839FCDC7651}"/>
    <cellStyle name="Calculation 2 7 2 5 7" xfId="18970" xr:uid="{EC32218A-7A69-432A-9773-B222BEE7E275}"/>
    <cellStyle name="Calculation 2 7 2 5 8" xfId="20562" xr:uid="{2FEB2AD8-714F-43A9-9198-296110694160}"/>
    <cellStyle name="Calculation 2 7 2 5 9" xfId="22113" xr:uid="{7B11E23F-BB97-4588-8103-5694A8AA8E2B}"/>
    <cellStyle name="Calculation 2 7 2 6" xfId="6452" xr:uid="{5CC1C8C5-91B3-45BD-91D6-FB46E9644AEC}"/>
    <cellStyle name="Calculation 2 7 2 7" xfId="7526" xr:uid="{591391A9-D474-4F5C-8DF0-C76A4A6AE3CE}"/>
    <cellStyle name="Calculation 2 7 2 8" xfId="6580" xr:uid="{697A1292-8E9A-4C5A-AF91-B931FBBD94A1}"/>
    <cellStyle name="Calculation 2 7 2 9" xfId="7451" xr:uid="{31F6C9A5-9403-4B3D-BA7E-533A3D3DF493}"/>
    <cellStyle name="Calculation 2 7 3" xfId="1014" xr:uid="{8967DFEF-4830-4B7E-B1EF-5BB5C154BE10}"/>
    <cellStyle name="Calculation 2 7 3 10" xfId="10595" xr:uid="{D8C41C83-5579-4AEC-9EBD-2CA016D40231}"/>
    <cellStyle name="Calculation 2 7 3 11" xfId="7015" xr:uid="{5893A9A4-B918-4EB9-A50E-DCEE2857E889}"/>
    <cellStyle name="Calculation 2 7 3 12" xfId="10651" xr:uid="{DFC5DAF1-8637-4310-985C-D651098B06D5}"/>
    <cellStyle name="Calculation 2 7 3 13" xfId="15939" xr:uid="{1EF9FD2E-544D-437F-85B8-D2131512A610}"/>
    <cellStyle name="Calculation 2 7 3 2" xfId="1015" xr:uid="{8B319D1B-EEE2-4C47-ADFD-BAA3BA9C6572}"/>
    <cellStyle name="Calculation 2 7 3 2 10" xfId="7016" xr:uid="{CD121876-24FE-4206-8494-C74170F6EEEE}"/>
    <cellStyle name="Calculation 2 7 3 2 11" xfId="15726" xr:uid="{F7DD7B71-A48C-4356-BD09-18695B2C7369}"/>
    <cellStyle name="Calculation 2 7 3 2 12" xfId="17313" xr:uid="{D1FC961D-22CD-41DC-9C5A-6852028E24C4}"/>
    <cellStyle name="Calculation 2 7 3 2 2" xfId="4008" xr:uid="{937A20DA-7560-423B-B00E-B84E93859ED4}"/>
    <cellStyle name="Calculation 2 7 3 2 2 10" xfId="21025" xr:uid="{E59F3D90-2AF1-473D-9BC2-4B10EDC1852C}"/>
    <cellStyle name="Calculation 2 7 3 2 2 11" xfId="22551" xr:uid="{0556CA6F-3CC7-4F9B-8D02-CB5650A9F063}"/>
    <cellStyle name="Calculation 2 7 3 2 2 2" xfId="4997" xr:uid="{1781A72B-694E-421B-BF8C-860A78389CC1}"/>
    <cellStyle name="Calculation 2 7 3 2 2 2 10" xfId="23395" xr:uid="{98AAEB22-A04A-4AD0-951A-16E3D0810206}"/>
    <cellStyle name="Calculation 2 7 3 2 2 2 2" xfId="9945" xr:uid="{B26E63F2-B42D-4514-AB63-7024824BB18A}"/>
    <cellStyle name="Calculation 2 7 3 2 2 2 3" xfId="11779" xr:uid="{5A3440E1-0264-4B06-8B87-D0029E0466FE}"/>
    <cellStyle name="Calculation 2 7 3 2 2 2 4" xfId="13586" xr:uid="{DCE5F44A-C6E2-4A3A-8E09-6DA3EE758193}"/>
    <cellStyle name="Calculation 2 7 3 2 2 2 5" xfId="15347" xr:uid="{771D59E2-48D1-4770-8FA5-94F117539C0C}"/>
    <cellStyle name="Calculation 2 7 3 2 2 2 6" xfId="17057" xr:uid="{8C41BFC7-5CE5-47C1-BD60-3A0E716EC9A6}"/>
    <cellStyle name="Calculation 2 7 3 2 2 2 7" xfId="18721" xr:uid="{22A5C399-A933-4C00-BF47-C75B5AAB9A03}"/>
    <cellStyle name="Calculation 2 7 3 2 2 2 8" xfId="20317" xr:uid="{FA74B5F0-F5E0-4D9D-9235-D3BB4A8A9C4F}"/>
    <cellStyle name="Calculation 2 7 3 2 2 2 9" xfId="21869" xr:uid="{1BEA63E0-D682-4C1B-BD86-E9DAABD0B30F}"/>
    <cellStyle name="Calculation 2 7 3 2 2 3" xfId="8999" xr:uid="{9DE0CFFA-705D-4583-AFE1-174FB5FE4D91}"/>
    <cellStyle name="Calculation 2 7 3 2 2 4" xfId="10856" xr:uid="{E4177585-491C-4089-BF70-F07E605B4C01}"/>
    <cellStyle name="Calculation 2 7 3 2 2 5" xfId="12667" xr:uid="{00630430-EB22-42CF-9CC7-94A6E02642A1}"/>
    <cellStyle name="Calculation 2 7 3 2 2 6" xfId="14438" xr:uid="{812356A0-119B-48EE-9188-671096A1BCA3}"/>
    <cellStyle name="Calculation 2 7 3 2 2 7" xfId="16167" xr:uid="{68451E76-5835-4E6E-8CC8-2EF1ECD61EB7}"/>
    <cellStyle name="Calculation 2 7 3 2 2 8" xfId="17845" xr:uid="{B46B00DA-BEC3-438B-9527-551BB8033C0B}"/>
    <cellStyle name="Calculation 2 7 3 2 2 9" xfId="19452" xr:uid="{2A024A0A-FDE9-4ACD-93B0-77F474D29FED}"/>
    <cellStyle name="Calculation 2 7 3 2 3" xfId="5242" xr:uid="{B6C3A1F3-2DC7-4773-B616-A3D775C62555}"/>
    <cellStyle name="Calculation 2 7 3 2 3 10" xfId="23637" xr:uid="{A19DF114-EB31-4BB8-A564-BE9E8AE18F89}"/>
    <cellStyle name="Calculation 2 7 3 2 3 2" xfId="10188" xr:uid="{0483C5A4-4B6A-4D1E-A638-CB74AF8DB301}"/>
    <cellStyle name="Calculation 2 7 3 2 3 3" xfId="12022" xr:uid="{483AE3E5-80AE-4CCF-8F48-7102AB5277A9}"/>
    <cellStyle name="Calculation 2 7 3 2 3 4" xfId="13829" xr:uid="{25A2DD69-21C8-4CD9-A7BF-E50E9E249551}"/>
    <cellStyle name="Calculation 2 7 3 2 3 5" xfId="15589" xr:uid="{DE29DC89-B153-4E42-AECC-54221EC32166}"/>
    <cellStyle name="Calculation 2 7 3 2 3 6" xfId="17299" xr:uid="{2C78C3F0-ECB7-4685-B376-2C5CC4B041AB}"/>
    <cellStyle name="Calculation 2 7 3 2 3 7" xfId="18964" xr:uid="{50D2FF6D-771C-40B9-A4A7-4DAEC638AE2E}"/>
    <cellStyle name="Calculation 2 7 3 2 3 8" xfId="20560" xr:uid="{D41CD9C3-885C-460C-940E-48A0C8BEFF40}"/>
    <cellStyle name="Calculation 2 7 3 2 3 9" xfId="22111" xr:uid="{AC2B9B66-016F-4C18-96F6-98ED5E27B39F}"/>
    <cellStyle name="Calculation 2 7 3 2 4" xfId="6457" xr:uid="{83C21940-0048-4CC6-9A22-5A07EE1E914E}"/>
    <cellStyle name="Calculation 2 7 3 2 5" xfId="8452" xr:uid="{338E9923-D266-45D4-816A-A04E9AC8B5CE}"/>
    <cellStyle name="Calculation 2 7 3 2 6" xfId="5822" xr:uid="{2DBD43DB-1E8A-48E9-BE6D-5B514191E200}"/>
    <cellStyle name="Calculation 2 7 3 2 7" xfId="7868" xr:uid="{BC8FB825-9F50-41BD-938B-96722DE0AFC3}"/>
    <cellStyle name="Calculation 2 7 3 2 8" xfId="10201" xr:uid="{7EC2A664-A737-4E1A-8C13-A170CA332B9F}"/>
    <cellStyle name="Calculation 2 7 3 2 9" xfId="12034" xr:uid="{47FD0B02-7AB3-4A88-8A67-9BEDF8F1D7FA}"/>
    <cellStyle name="Calculation 2 7 3 3" xfId="4007" xr:uid="{A2115059-F328-401F-A489-DB78155411C9}"/>
    <cellStyle name="Calculation 2 7 3 3 10" xfId="21024" xr:uid="{20501675-C733-4B79-BA17-CFA50D34286C}"/>
    <cellStyle name="Calculation 2 7 3 3 11" xfId="22550" xr:uid="{D69F2402-7E41-483D-BB8F-F4D69C2B7C85}"/>
    <cellStyle name="Calculation 2 7 3 3 2" xfId="4518" xr:uid="{4C3D4F8F-2965-4F74-98B6-747D2E585673}"/>
    <cellStyle name="Calculation 2 7 3 3 2 10" xfId="22918" xr:uid="{8A29982A-E56D-472E-8C44-C305CB7AFF56}"/>
    <cellStyle name="Calculation 2 7 3 3 2 2" xfId="9467" xr:uid="{28ACC699-F994-45A6-8BD5-34604A7AAD59}"/>
    <cellStyle name="Calculation 2 7 3 3 2 3" xfId="11302" xr:uid="{77036E20-F288-4EC8-9612-08BDE8BC8E02}"/>
    <cellStyle name="Calculation 2 7 3 3 2 4" xfId="13109" xr:uid="{49BC3A60-9A9A-4D35-8A65-5E180273B911}"/>
    <cellStyle name="Calculation 2 7 3 3 2 5" xfId="14870" xr:uid="{DC8B2BBF-99D0-46CB-B6A3-E8C293D6A938}"/>
    <cellStyle name="Calculation 2 7 3 3 2 6" xfId="16580" xr:uid="{CAE0D453-0764-44D3-9CA9-5B1FA92EACBC}"/>
    <cellStyle name="Calculation 2 7 3 3 2 7" xfId="18244" xr:uid="{0BFA91EB-9670-4122-8590-D2899077E434}"/>
    <cellStyle name="Calculation 2 7 3 3 2 8" xfId="19840" xr:uid="{CB50C1F6-2E27-481D-A9F9-AE072C393A8A}"/>
    <cellStyle name="Calculation 2 7 3 3 2 9" xfId="21392" xr:uid="{0EC21BF7-2D8C-40B6-B507-3B8B20DCC320}"/>
    <cellStyle name="Calculation 2 7 3 3 3" xfId="8998" xr:uid="{D362B238-7127-4C28-B203-981377464888}"/>
    <cellStyle name="Calculation 2 7 3 3 4" xfId="10855" xr:uid="{94CB7A13-B604-4D0E-B233-D7BEA65A4497}"/>
    <cellStyle name="Calculation 2 7 3 3 5" xfId="12666" xr:uid="{B3488126-0A4F-4306-AC74-DEBB0EB697A0}"/>
    <cellStyle name="Calculation 2 7 3 3 6" xfId="14437" xr:uid="{CAD5DD5A-4B2D-46B8-9DF4-0875BA8D98A1}"/>
    <cellStyle name="Calculation 2 7 3 3 7" xfId="16166" xr:uid="{3C431EEA-BF34-4A22-8C79-E19A62F8AA54}"/>
    <cellStyle name="Calculation 2 7 3 3 8" xfId="17844" xr:uid="{8060F1FD-5B31-42FB-8C5D-DF5CF4D4AE1B}"/>
    <cellStyle name="Calculation 2 7 3 3 9" xfId="19451" xr:uid="{94C08919-FA38-4481-9C7E-36EC7EF97DE8}"/>
    <cellStyle name="Calculation 2 7 3 4" xfId="4829" xr:uid="{537644C3-5242-45A4-AD06-45DC66B24D40}"/>
    <cellStyle name="Calculation 2 7 3 4 10" xfId="23228" xr:uid="{8D7FE6FF-1C88-4063-9EA3-C00DCEFDEF0D}"/>
    <cellStyle name="Calculation 2 7 3 4 2" xfId="9777" xr:uid="{6C9E570E-C27A-481A-88E9-599C1963F1C2}"/>
    <cellStyle name="Calculation 2 7 3 4 3" xfId="11612" xr:uid="{FC667A59-5654-4B09-90FF-72899E267808}"/>
    <cellStyle name="Calculation 2 7 3 4 4" xfId="13419" xr:uid="{AF6DD5A9-E1AD-4E03-9D16-A8DBA3E9EDFB}"/>
    <cellStyle name="Calculation 2 7 3 4 5" xfId="15180" xr:uid="{45807BBA-1865-4F8C-8C3E-2739B3B7FAB7}"/>
    <cellStyle name="Calculation 2 7 3 4 6" xfId="16890" xr:uid="{FB9BD9F6-272D-4C2E-A62C-00EE61718C71}"/>
    <cellStyle name="Calculation 2 7 3 4 7" xfId="18554" xr:uid="{611FD907-EEA3-4A51-88AD-B84F197147FB}"/>
    <cellStyle name="Calculation 2 7 3 4 8" xfId="20150" xr:uid="{FF959710-206F-446A-9349-188DEF1FA706}"/>
    <cellStyle name="Calculation 2 7 3 4 9" xfId="21702" xr:uid="{D53B0A22-B29B-499E-8C77-5836B689C0B0}"/>
    <cellStyle name="Calculation 2 7 3 5" xfId="6456" xr:uid="{3C18A642-BD9C-493D-ADE8-AE44B786999E}"/>
    <cellStyle name="Calculation 2 7 3 6" xfId="8451" xr:uid="{E09E9407-3299-475F-A6BD-6180C41D0582}"/>
    <cellStyle name="Calculation 2 7 3 7" xfId="5823" xr:uid="{6064FEDD-EFBA-449D-BD3C-74F694D52B5D}"/>
    <cellStyle name="Calculation 2 7 3 8" xfId="7867" xr:uid="{E43428BD-D02D-41B6-A649-DAF1C4361367}"/>
    <cellStyle name="Calculation 2 7 3 9" xfId="8734" xr:uid="{34FAB07D-98AE-4B73-993E-0A7EA61B9D2C}"/>
    <cellStyle name="Calculation 2 7 4" xfId="1016" xr:uid="{9FB1D898-9CDC-410A-9FFE-15CE4CDFB8D9}"/>
    <cellStyle name="Calculation 2 7 4 10" xfId="13010" xr:uid="{F3C84401-D734-4A00-AD00-51FAF708BB14}"/>
    <cellStyle name="Calculation 2 7 4 11" xfId="6034" xr:uid="{44F2300A-EB26-4801-ACD7-C314506823EF}"/>
    <cellStyle name="Calculation 2 7 4 12" xfId="7086" xr:uid="{D530B660-923F-47F9-96FC-9606C81FCA48}"/>
    <cellStyle name="Calculation 2 7 4 2" xfId="4009" xr:uid="{049BB9E4-639A-4491-A857-E4D7B433212E}"/>
    <cellStyle name="Calculation 2 7 4 2 10" xfId="21026" xr:uid="{F64E526B-8AC3-400A-92FB-411F60B8BD1D}"/>
    <cellStyle name="Calculation 2 7 4 2 11" xfId="22552" xr:uid="{E3474477-E5FD-4B30-8C9A-D625B07236BA}"/>
    <cellStyle name="Calculation 2 7 4 2 2" xfId="4461" xr:uid="{CE237AAA-7236-45FB-84A1-2B4C0A0440CD}"/>
    <cellStyle name="Calculation 2 7 4 2 2 10" xfId="22861" xr:uid="{45B29311-6DA8-4708-88F9-82BF3D86676D}"/>
    <cellStyle name="Calculation 2 7 4 2 2 2" xfId="9410" xr:uid="{B1716B84-C34D-4931-92CE-F9324215A205}"/>
    <cellStyle name="Calculation 2 7 4 2 2 3" xfId="11245" xr:uid="{627F7FB6-525F-445E-BEB8-BFEF0F40610E}"/>
    <cellStyle name="Calculation 2 7 4 2 2 4" xfId="13052" xr:uid="{D84454AC-6069-44FB-9993-7AA0B1F07B45}"/>
    <cellStyle name="Calculation 2 7 4 2 2 5" xfId="14813" xr:uid="{60168B5E-B208-478B-B8A7-C94B81F1FCBC}"/>
    <cellStyle name="Calculation 2 7 4 2 2 6" xfId="16523" xr:uid="{8130D6A0-4564-4CAD-9CB9-6EC1F936A5A6}"/>
    <cellStyle name="Calculation 2 7 4 2 2 7" xfId="18187" xr:uid="{FFDE9B25-41E3-4D9B-AB08-594AE8F0E607}"/>
    <cellStyle name="Calculation 2 7 4 2 2 8" xfId="19783" xr:uid="{C1E3C333-87FD-40BC-9484-225B5087A430}"/>
    <cellStyle name="Calculation 2 7 4 2 2 9" xfId="21335" xr:uid="{45787FB0-64EA-4A15-A798-57432C7AF340}"/>
    <cellStyle name="Calculation 2 7 4 2 3" xfId="9000" xr:uid="{99D864CA-F89C-498D-BE9B-EF92106763B3}"/>
    <cellStyle name="Calculation 2 7 4 2 4" xfId="10857" xr:uid="{2FFA19DF-D2AF-49B9-A1C4-01DCE75FBB2E}"/>
    <cellStyle name="Calculation 2 7 4 2 5" xfId="12668" xr:uid="{B02B521F-2E7B-4505-8F86-4B37F37E2D0A}"/>
    <cellStyle name="Calculation 2 7 4 2 6" xfId="14439" xr:uid="{0288A38E-F1C1-407D-8806-C8DB24231AF9}"/>
    <cellStyle name="Calculation 2 7 4 2 7" xfId="16168" xr:uid="{C9FC8777-C8CE-4F67-8594-5DFF322B7139}"/>
    <cellStyle name="Calculation 2 7 4 2 8" xfId="17846" xr:uid="{D472D3A2-A878-41CD-962D-8D5AD54BF276}"/>
    <cellStyle name="Calculation 2 7 4 2 9" xfId="19453" xr:uid="{9DB18B9E-F8BA-4C9C-AEE5-7E25A37ED2CE}"/>
    <cellStyle name="Calculation 2 7 4 3" xfId="4828" xr:uid="{F98F55C5-0981-4963-8996-F098F1A6D4BA}"/>
    <cellStyle name="Calculation 2 7 4 3 10" xfId="23227" xr:uid="{6480A3D8-E6DB-4661-8DBA-C7F89855C3EC}"/>
    <cellStyle name="Calculation 2 7 4 3 2" xfId="9776" xr:uid="{935CD4D9-A73B-44D3-8A03-17A5B84573CD}"/>
    <cellStyle name="Calculation 2 7 4 3 3" xfId="11611" xr:uid="{0FEAEC14-6E9F-4F17-88F1-60157B39EC0D}"/>
    <cellStyle name="Calculation 2 7 4 3 4" xfId="13418" xr:uid="{2502F5CB-3BC1-45D9-ACC8-B2BE4BEA1544}"/>
    <cellStyle name="Calculation 2 7 4 3 5" xfId="15179" xr:uid="{C3D23A75-5683-431F-9B66-ADB9132A5191}"/>
    <cellStyle name="Calculation 2 7 4 3 6" xfId="16889" xr:uid="{A6D116A4-6A93-4FB7-A7D7-B8AAC2E42FDB}"/>
    <cellStyle name="Calculation 2 7 4 3 7" xfId="18553" xr:uid="{E101371C-66CF-46EA-B55B-9F48C844E262}"/>
    <cellStyle name="Calculation 2 7 4 3 8" xfId="20149" xr:uid="{74E2291F-62D1-40CC-9262-CBA7C15AF24E}"/>
    <cellStyle name="Calculation 2 7 4 3 9" xfId="21701" xr:uid="{5AFD8718-7CAE-4FFE-B78E-A3474762B1FE}"/>
    <cellStyle name="Calculation 2 7 4 4" xfId="6458" xr:uid="{52F03C00-7F47-473E-B41C-8105FA43244B}"/>
    <cellStyle name="Calculation 2 7 4 5" xfId="7523" xr:uid="{9FF13C69-A59F-48FA-9E7E-6054742AA7E5}"/>
    <cellStyle name="Calculation 2 7 4 6" xfId="6583" xr:uid="{0CB229A7-56B3-49ED-B51B-EC3FBF271C0E}"/>
    <cellStyle name="Calculation 2 7 4 7" xfId="7448" xr:uid="{18DB113A-85FB-4B62-A0EA-4882324A9856}"/>
    <cellStyle name="Calculation 2 7 4 8" xfId="6858" xr:uid="{AE262E2C-E864-41DE-99F1-ACEE41E1D6F9}"/>
    <cellStyle name="Calculation 2 7 4 9" xfId="7262" xr:uid="{1127ED75-D681-444D-AC90-A4FCC6F3412F}"/>
    <cellStyle name="Calculation 2 7 5" xfId="4002" xr:uid="{A2B7D4C8-972B-4A07-A113-6D9B3007698B}"/>
    <cellStyle name="Calculation 2 7 5 10" xfId="21019" xr:uid="{2974608B-74E1-4CF3-B99C-A0F3142989B3}"/>
    <cellStyle name="Calculation 2 7 5 11" xfId="22545" xr:uid="{34601C17-EA82-4684-8DBA-89F0AB28B112}"/>
    <cellStyle name="Calculation 2 7 5 2" xfId="4453" xr:uid="{A2C19DE8-0F51-4376-9424-3EBEC2326E59}"/>
    <cellStyle name="Calculation 2 7 5 2 10" xfId="22853" xr:uid="{AA5E2F95-74F0-4270-8AD2-8BB587EA2C23}"/>
    <cellStyle name="Calculation 2 7 5 2 2" xfId="9402" xr:uid="{7E50356A-829D-4B5B-95D2-BF0CEB27766D}"/>
    <cellStyle name="Calculation 2 7 5 2 3" xfId="11237" xr:uid="{2597161D-066A-4C65-913D-50D4A16B475A}"/>
    <cellStyle name="Calculation 2 7 5 2 4" xfId="13044" xr:uid="{99FDA963-468A-40A2-A9CA-21E61A6C1BF3}"/>
    <cellStyle name="Calculation 2 7 5 2 5" xfId="14805" xr:uid="{19563479-7105-4A4B-A758-23231B518E35}"/>
    <cellStyle name="Calculation 2 7 5 2 6" xfId="16515" xr:uid="{56F0C2A8-0378-47E4-AFCE-799AEB9C0374}"/>
    <cellStyle name="Calculation 2 7 5 2 7" xfId="18179" xr:uid="{DA2BE53F-3D7A-4040-ACEC-9ED370234D88}"/>
    <cellStyle name="Calculation 2 7 5 2 8" xfId="19775" xr:uid="{7228E79E-50EB-4539-B6D5-A3ED617A17E1}"/>
    <cellStyle name="Calculation 2 7 5 2 9" xfId="21327" xr:uid="{BAD159D1-00A0-493D-BB09-2DCD7FEE0060}"/>
    <cellStyle name="Calculation 2 7 5 3" xfId="8993" xr:uid="{A25DC044-5C24-41C4-B3D7-11AD5E66AAF2}"/>
    <cellStyle name="Calculation 2 7 5 4" xfId="10850" xr:uid="{B8BA49D7-D222-48A2-80C4-A1EE9C33384A}"/>
    <cellStyle name="Calculation 2 7 5 5" xfId="12661" xr:uid="{0ADD52DF-6980-43CD-BF7F-864E896F369C}"/>
    <cellStyle name="Calculation 2 7 5 6" xfId="14432" xr:uid="{D1F770DC-B0B6-4747-9CD7-A21B40A4ACB4}"/>
    <cellStyle name="Calculation 2 7 5 7" xfId="16161" xr:uid="{BAA2EF06-F507-4327-96BE-B0091CBA2E08}"/>
    <cellStyle name="Calculation 2 7 5 8" xfId="17839" xr:uid="{6725F3AF-2A62-4A44-957A-3C1C234A514B}"/>
    <cellStyle name="Calculation 2 7 5 9" xfId="19446" xr:uid="{93806C43-67FE-4D47-82B3-8966673F9960}"/>
    <cellStyle name="Calculation 2 7 6" xfId="5256" xr:uid="{96FFCF66-AC0B-4D1B-833D-EF74FC201827}"/>
    <cellStyle name="Calculation 2 7 6 10" xfId="23640" xr:uid="{58C0B030-6A7F-4749-BE76-0267168C7B0A}"/>
    <cellStyle name="Calculation 2 7 6 2" xfId="10199" xr:uid="{A18E5501-DE16-45CB-891A-2ACBE1256234}"/>
    <cellStyle name="Calculation 2 7 6 3" xfId="12032" xr:uid="{4013BF3D-D7D4-4240-9474-47CF15FD63DA}"/>
    <cellStyle name="Calculation 2 7 6 4" xfId="13838" xr:uid="{FDDB6300-BAE7-4E1C-9F45-C92053B149DE}"/>
    <cellStyle name="Calculation 2 7 6 5" xfId="15598" xr:uid="{6D2A9985-478F-466A-B84F-EF79283531C0}"/>
    <cellStyle name="Calculation 2 7 6 6" xfId="17305" xr:uid="{8152C89F-28EC-4F6F-84DC-A63FA2642214}"/>
    <cellStyle name="Calculation 2 7 6 7" xfId="18972" xr:uid="{2CCD57A2-E4E4-402E-B29B-464F0D84C9C4}"/>
    <cellStyle name="Calculation 2 7 6 8" xfId="20563" xr:uid="{0E210980-9A30-488C-84C6-DE59D6A7638B}"/>
    <cellStyle name="Calculation 2 7 6 9" xfId="22114" xr:uid="{7F3AE726-2DCD-40AE-BFE3-07FFED60BECB}"/>
    <cellStyle name="Calculation 2 7 7" xfId="6451" xr:uid="{31C14008-E125-48FE-A258-92A159B6C472}"/>
    <cellStyle name="Calculation 2 7 8" xfId="8454" xr:uid="{A41EE85D-223C-4D0A-A7F9-344C417DC00D}"/>
    <cellStyle name="Calculation 2 7 9" xfId="5820" xr:uid="{22A7F64C-BB97-4D5E-A278-1742071947B8}"/>
    <cellStyle name="Calculation 2 8" xfId="1017" xr:uid="{5FAF3FDC-4668-41DA-A171-CAF23E43725B}"/>
    <cellStyle name="Calculation 2 8 10" xfId="6859" xr:uid="{3E5701EF-85FC-40CD-9029-AE45276C89AA}"/>
    <cellStyle name="Calculation 2 8 11" xfId="7261" xr:uid="{E36784D6-894C-4CC6-9931-A0F45F132A78}"/>
    <cellStyle name="Calculation 2 8 12" xfId="7017" xr:uid="{7776E3CE-68F1-4654-9909-4598C426DE73}"/>
    <cellStyle name="Calculation 2 8 13" xfId="15595" xr:uid="{A74CA8A5-F71E-47DA-9CA7-9571F45CFEDE}"/>
    <cellStyle name="Calculation 2 8 14" xfId="5974" xr:uid="{2CF027A4-FAC4-4D2C-B533-E65EB2E872D8}"/>
    <cellStyle name="Calculation 2 8 2" xfId="1018" xr:uid="{A86769F9-F075-4FB5-BEA9-86CBD4D1F01F}"/>
    <cellStyle name="Calculation 2 8 2 10" xfId="7260" xr:uid="{E18ABBF4-148F-4745-9873-E0A5270F43A4}"/>
    <cellStyle name="Calculation 2 8 2 11" xfId="13987" xr:uid="{DE52CB45-6CD6-4CE8-8864-9A92A84DAC57}"/>
    <cellStyle name="Calculation 2 8 2 12" xfId="7165" xr:uid="{B5AC0335-D928-4B04-9F4A-F970215A34AD}"/>
    <cellStyle name="Calculation 2 8 2 13" xfId="7751" xr:uid="{65EB47D6-4AB9-40B2-ADDE-A394D2FB5D6E}"/>
    <cellStyle name="Calculation 2 8 2 2" xfId="1019" xr:uid="{2F4141A1-642C-4E3A-BC03-D94C6F6103F4}"/>
    <cellStyle name="Calculation 2 8 2 2 10" xfId="7018" xr:uid="{72B34453-D945-4A79-94C1-EB7CC202AF7E}"/>
    <cellStyle name="Calculation 2 8 2 2 11" xfId="7164" xr:uid="{87A08536-6CC6-4AE6-96B7-563B11D8BC7A}"/>
    <cellStyle name="Calculation 2 8 2 2 12" xfId="16491" xr:uid="{C90182D4-260C-42FF-B2DE-F94A7CA5EF0C}"/>
    <cellStyle name="Calculation 2 8 2 2 2" xfId="4012" xr:uid="{1A4926E7-0AE2-4456-AFF6-BABC47FFFA7C}"/>
    <cellStyle name="Calculation 2 8 2 2 2 10" xfId="21029" xr:uid="{6D65D68D-9DAB-4C85-A9AE-957E30F2E7DB}"/>
    <cellStyle name="Calculation 2 8 2 2 2 11" xfId="22555" xr:uid="{4D842B8F-2973-4572-8C19-8676B2C28303}"/>
    <cellStyle name="Calculation 2 8 2 2 2 2" xfId="4516" xr:uid="{377D3006-F402-44FF-AFA9-F6BF725AEB12}"/>
    <cellStyle name="Calculation 2 8 2 2 2 2 10" xfId="22916" xr:uid="{6B636428-6E31-4BB5-B3C1-24C109F1EAD2}"/>
    <cellStyle name="Calculation 2 8 2 2 2 2 2" xfId="9465" xr:uid="{02FB5CB1-3842-4DBB-90BF-15C72DCE5946}"/>
    <cellStyle name="Calculation 2 8 2 2 2 2 3" xfId="11300" xr:uid="{80C0E999-2D15-44A9-AA4D-1DD4D89C0976}"/>
    <cellStyle name="Calculation 2 8 2 2 2 2 4" xfId="13107" xr:uid="{C1644C47-DD83-4D22-9931-51D93DDEB611}"/>
    <cellStyle name="Calculation 2 8 2 2 2 2 5" xfId="14868" xr:uid="{6946D171-165B-4337-827C-C50AC1104BC0}"/>
    <cellStyle name="Calculation 2 8 2 2 2 2 6" xfId="16578" xr:uid="{EF3A555B-8044-40B1-8C7C-13C44D446875}"/>
    <cellStyle name="Calculation 2 8 2 2 2 2 7" xfId="18242" xr:uid="{BD73BC1B-3C93-4C52-9EF3-614D68AE3691}"/>
    <cellStyle name="Calculation 2 8 2 2 2 2 8" xfId="19838" xr:uid="{A359FE6C-202E-48F9-B5D0-D86B947A503A}"/>
    <cellStyle name="Calculation 2 8 2 2 2 2 9" xfId="21390" xr:uid="{25DC7F3B-7969-4D2E-BE62-3D78B52E369A}"/>
    <cellStyle name="Calculation 2 8 2 2 2 3" xfId="9003" xr:uid="{CD9D262F-C1C8-484F-BD09-75DA9BBA9E93}"/>
    <cellStyle name="Calculation 2 8 2 2 2 4" xfId="10860" xr:uid="{A97745FA-EC16-4F3F-8CE8-C002F419973C}"/>
    <cellStyle name="Calculation 2 8 2 2 2 5" xfId="12671" xr:uid="{80B4268E-19E4-4ADE-99A5-6D6BD9505A88}"/>
    <cellStyle name="Calculation 2 8 2 2 2 6" xfId="14442" xr:uid="{C5BEAE89-52D1-4A9A-8F0F-3A0DC2492288}"/>
    <cellStyle name="Calculation 2 8 2 2 2 7" xfId="16171" xr:uid="{852CE919-EC45-4682-AA30-2E807C5BAC68}"/>
    <cellStyle name="Calculation 2 8 2 2 2 8" xfId="17849" xr:uid="{D024F758-D8DD-4B6A-A37B-AF1B0BD02B55}"/>
    <cellStyle name="Calculation 2 8 2 2 2 9" xfId="19456" xr:uid="{12524479-BBE1-433F-B5DD-9C3E4D9378F3}"/>
    <cellStyle name="Calculation 2 8 2 2 3" xfId="4825" xr:uid="{9A37999D-C416-4285-ABBE-7412ECFFE11A}"/>
    <cellStyle name="Calculation 2 8 2 2 3 10" xfId="23224" xr:uid="{ACAB042F-30CB-42C3-AC1A-29945AE9E78E}"/>
    <cellStyle name="Calculation 2 8 2 2 3 2" xfId="9773" xr:uid="{29CC8FB5-76BA-4B79-9E03-4975C592D121}"/>
    <cellStyle name="Calculation 2 8 2 2 3 3" xfId="11608" xr:uid="{4C2976D9-B147-4AD8-8A18-B215231F82E4}"/>
    <cellStyle name="Calculation 2 8 2 2 3 4" xfId="13415" xr:uid="{49B7A59C-6E11-4498-ABCB-7E969BF0380C}"/>
    <cellStyle name="Calculation 2 8 2 2 3 5" xfId="15176" xr:uid="{A2A84391-B86A-4AA6-994D-14E41E2DC5CB}"/>
    <cellStyle name="Calculation 2 8 2 2 3 6" xfId="16886" xr:uid="{093697F9-E59A-43AB-BB7E-F7359B851820}"/>
    <cellStyle name="Calculation 2 8 2 2 3 7" xfId="18550" xr:uid="{2054DF70-024D-41B7-9BE1-FA4130AC30D1}"/>
    <cellStyle name="Calculation 2 8 2 2 3 8" xfId="20146" xr:uid="{E0CA0B08-F9DA-480B-B788-25F7CAED13DB}"/>
    <cellStyle name="Calculation 2 8 2 2 3 9" xfId="21698" xr:uid="{40AB2053-F884-4AC4-ADC8-BA511707F9BA}"/>
    <cellStyle name="Calculation 2 8 2 2 4" xfId="6461" xr:uid="{9E457ED8-17E4-4D6F-8419-B9D62EE090E7}"/>
    <cellStyle name="Calculation 2 8 2 2 5" xfId="8450" xr:uid="{5EFD352C-5424-4624-B4A9-131C42F1BCE1}"/>
    <cellStyle name="Calculation 2 8 2 2 6" xfId="5824" xr:uid="{81256C43-AEDA-478B-A9C1-EDB1CB8B83A0}"/>
    <cellStyle name="Calculation 2 8 2 2 7" xfId="7866" xr:uid="{BB5B9596-C8EC-48C9-8DDB-6CFF26BF9042}"/>
    <cellStyle name="Calculation 2 8 2 2 8" xfId="9359" xr:uid="{17DCDA6A-958D-4A46-A451-B908D3B9FA49}"/>
    <cellStyle name="Calculation 2 8 2 2 9" xfId="11200" xr:uid="{494BF886-6F59-48A8-B72E-99274B14B9A8}"/>
    <cellStyle name="Calculation 2 8 2 3" xfId="4011" xr:uid="{DF4EB62D-F4D9-46CB-BF56-706A91C172D1}"/>
    <cellStyle name="Calculation 2 8 2 3 10" xfId="21028" xr:uid="{BD086E41-E332-4068-B9D0-6557D33D584B}"/>
    <cellStyle name="Calculation 2 8 2 3 11" xfId="22554" xr:uid="{013E497C-95DD-4610-B42A-CC71E1389774}"/>
    <cellStyle name="Calculation 2 8 2 3 2" xfId="4439" xr:uid="{C42DA86A-1758-42FC-BDBD-036DA5A88E01}"/>
    <cellStyle name="Calculation 2 8 2 3 2 10" xfId="22839" xr:uid="{1C003089-EB2D-4934-806C-374334281F70}"/>
    <cellStyle name="Calculation 2 8 2 3 2 2" xfId="9388" xr:uid="{529F7748-533E-4FD0-B1AA-983BA584256F}"/>
    <cellStyle name="Calculation 2 8 2 3 2 3" xfId="11223" xr:uid="{1BB9EA7A-5B64-4266-B0DD-D611998D96F8}"/>
    <cellStyle name="Calculation 2 8 2 3 2 4" xfId="13030" xr:uid="{5710C9D6-C861-4559-BA0D-603CD67C2668}"/>
    <cellStyle name="Calculation 2 8 2 3 2 5" xfId="14791" xr:uid="{434961C9-F18C-4738-8AFD-1BA3C4875199}"/>
    <cellStyle name="Calculation 2 8 2 3 2 6" xfId="16501" xr:uid="{984D0369-53C3-4572-9A51-FC05799AE52C}"/>
    <cellStyle name="Calculation 2 8 2 3 2 7" xfId="18165" xr:uid="{76EAC772-5C26-4945-9612-770A6B95E618}"/>
    <cellStyle name="Calculation 2 8 2 3 2 8" xfId="19761" xr:uid="{190A592C-CC2E-4EE4-9788-28061BA62303}"/>
    <cellStyle name="Calculation 2 8 2 3 2 9" xfId="21313" xr:uid="{1B067802-617A-4A2B-94D9-ACCEE89F249F}"/>
    <cellStyle name="Calculation 2 8 2 3 3" xfId="9002" xr:uid="{0DCF9378-502F-4183-8D8E-5E2A5ED06BBE}"/>
    <cellStyle name="Calculation 2 8 2 3 4" xfId="10859" xr:uid="{81D04539-0796-447B-864E-7AC8E1E1A3D6}"/>
    <cellStyle name="Calculation 2 8 2 3 5" xfId="12670" xr:uid="{6B15D3BE-B0F1-413F-92B7-A8A02F055189}"/>
    <cellStyle name="Calculation 2 8 2 3 6" xfId="14441" xr:uid="{BFDBE0CC-CC0D-4FD5-88A9-8D3908047E48}"/>
    <cellStyle name="Calculation 2 8 2 3 7" xfId="16170" xr:uid="{6BB8AD0F-5025-4A59-A4D2-79F072BE7419}"/>
    <cellStyle name="Calculation 2 8 2 3 8" xfId="17848" xr:uid="{6F92589F-50C4-4088-BBCC-AC7CA1C725B6}"/>
    <cellStyle name="Calculation 2 8 2 3 9" xfId="19455" xr:uid="{9CAA17C3-C6D4-4350-BF67-F399DD609C82}"/>
    <cellStyle name="Calculation 2 8 2 4" xfId="4826" xr:uid="{A92F9C14-7219-4BD7-BACE-8BDC9DD3907B}"/>
    <cellStyle name="Calculation 2 8 2 4 10" xfId="23225" xr:uid="{E3E876ED-BC29-430D-A8E4-E75F489A6622}"/>
    <cellStyle name="Calculation 2 8 2 4 2" xfId="9774" xr:uid="{46C9AA93-62A8-4816-925B-473CA6970F4B}"/>
    <cellStyle name="Calculation 2 8 2 4 3" xfId="11609" xr:uid="{B0D3128C-BECF-4FC6-A6B4-FC4F01A7B148}"/>
    <cellStyle name="Calculation 2 8 2 4 4" xfId="13416" xr:uid="{3D0BF481-0C59-4C77-81BE-34F5E29357B9}"/>
    <cellStyle name="Calculation 2 8 2 4 5" xfId="15177" xr:uid="{ADDAF4A1-0B83-4DDC-9164-DD8A43FF9041}"/>
    <cellStyle name="Calculation 2 8 2 4 6" xfId="16887" xr:uid="{80067225-835A-4944-9587-096D66A8C6F5}"/>
    <cellStyle name="Calculation 2 8 2 4 7" xfId="18551" xr:uid="{58E84201-D673-49EA-B4EC-9884F8A4DC5F}"/>
    <cellStyle name="Calculation 2 8 2 4 8" xfId="20147" xr:uid="{7F248F04-5703-4826-BB2C-2CAA7913E613}"/>
    <cellStyle name="Calculation 2 8 2 4 9" xfId="21699" xr:uid="{4F5E69C7-FD7B-4DCE-8FD1-CE875313CE12}"/>
    <cellStyle name="Calculation 2 8 2 5" xfId="6460" xr:uid="{19B07AAB-B3B2-4507-B830-57636ED28DC7}"/>
    <cellStyle name="Calculation 2 8 2 6" xfId="7521" xr:uid="{CADFA00E-AFE8-431D-A454-2A69854942BA}"/>
    <cellStyle name="Calculation 2 8 2 7" xfId="6585" xr:uid="{DB97D76F-69C6-4E92-BB27-BAACDE381DD2}"/>
    <cellStyle name="Calculation 2 8 2 8" xfId="7446" xr:uid="{569A1DAA-AEAB-4851-A6C8-19BE2DC01EF3}"/>
    <cellStyle name="Calculation 2 8 2 9" xfId="6860" xr:uid="{993D41E6-0844-49EA-AC6C-2F50CC6BF19F}"/>
    <cellStyle name="Calculation 2 8 3" xfId="1020" xr:uid="{FBF9A27B-7093-4406-B11E-61C6C4059979}"/>
    <cellStyle name="Calculation 2 8 3 10" xfId="8207" xr:uid="{7F3FAB91-C777-436D-AE2A-25D1FD2992E2}"/>
    <cellStyle name="Calculation 2 8 3 11" xfId="14769" xr:uid="{AFCEC924-4970-4D7A-972A-9F73C256BC62}"/>
    <cellStyle name="Calculation 2 8 3 12" xfId="7087" xr:uid="{D0FC23BC-6C3E-450D-A88E-160D9269F538}"/>
    <cellStyle name="Calculation 2 8 3 2" xfId="4013" xr:uid="{9CDCE333-BB64-4D06-8EF3-FD1EDF9022C0}"/>
    <cellStyle name="Calculation 2 8 3 2 10" xfId="21030" xr:uid="{E1FE9C2B-0894-4D3D-81E5-EC16E2C22CB3}"/>
    <cellStyle name="Calculation 2 8 3 2 11" xfId="22556" xr:uid="{156889D9-5849-497B-98BC-85A0D53C1FEB}"/>
    <cellStyle name="Calculation 2 8 3 2 2" xfId="4515" xr:uid="{6D84D625-75DC-45D6-A5F3-90DFF2F47F08}"/>
    <cellStyle name="Calculation 2 8 3 2 2 10" xfId="22915" xr:uid="{D144D1AF-70C9-4578-9CAC-09B31ED6C8AC}"/>
    <cellStyle name="Calculation 2 8 3 2 2 2" xfId="9464" xr:uid="{8FC5C1B3-7A6D-42C2-A6FF-C889BB2BD953}"/>
    <cellStyle name="Calculation 2 8 3 2 2 3" xfId="11299" xr:uid="{C657574E-21E9-48DE-97DD-7D53673CF222}"/>
    <cellStyle name="Calculation 2 8 3 2 2 4" xfId="13106" xr:uid="{4F14167A-2AEE-429F-8968-3F9C21E53836}"/>
    <cellStyle name="Calculation 2 8 3 2 2 5" xfId="14867" xr:uid="{B8331EF7-5BA3-45A9-B449-733675228914}"/>
    <cellStyle name="Calculation 2 8 3 2 2 6" xfId="16577" xr:uid="{68DF30B5-2A3C-4DD4-A942-32B8BE35040C}"/>
    <cellStyle name="Calculation 2 8 3 2 2 7" xfId="18241" xr:uid="{028B9194-20A9-448E-8539-7940870D1D25}"/>
    <cellStyle name="Calculation 2 8 3 2 2 8" xfId="19837" xr:uid="{078DB7E7-1DB6-4D2C-848D-95CF99A0259D}"/>
    <cellStyle name="Calculation 2 8 3 2 2 9" xfId="21389" xr:uid="{6CA77E0C-49B6-4566-A258-6DB5DF18DD8A}"/>
    <cellStyle name="Calculation 2 8 3 2 3" xfId="9004" xr:uid="{25119B1C-F633-4273-BE48-89E35060B222}"/>
    <cellStyle name="Calculation 2 8 3 2 4" xfId="10861" xr:uid="{8C359069-1DA8-4BA8-9A44-69C87486C128}"/>
    <cellStyle name="Calculation 2 8 3 2 5" xfId="12672" xr:uid="{A84F947B-8E27-4446-A0F6-82163DDCF0EF}"/>
    <cellStyle name="Calculation 2 8 3 2 6" xfId="14443" xr:uid="{2FE1631F-BF06-4718-82F8-C50CC327D64A}"/>
    <cellStyle name="Calculation 2 8 3 2 7" xfId="16172" xr:uid="{A6704C7F-7F26-4047-9716-2485A16862B4}"/>
    <cellStyle name="Calculation 2 8 3 2 8" xfId="17850" xr:uid="{3C021B03-3B65-426F-899C-BA037B6BDE4A}"/>
    <cellStyle name="Calculation 2 8 3 2 9" xfId="19457" xr:uid="{4EF5BF6D-BCF0-4085-9F29-1FECE4997EFA}"/>
    <cellStyle name="Calculation 2 8 3 3" xfId="4824" xr:uid="{50CC1C60-BA07-4F50-99FE-FE46A55FAFA3}"/>
    <cellStyle name="Calculation 2 8 3 3 10" xfId="23223" xr:uid="{37D04920-701B-4485-BFE1-1B12727B6DC3}"/>
    <cellStyle name="Calculation 2 8 3 3 2" xfId="9772" xr:uid="{74A271E1-C9C8-4675-B706-7FA8FAAC7271}"/>
    <cellStyle name="Calculation 2 8 3 3 3" xfId="11607" xr:uid="{AE48EF4E-3546-4D80-9676-849D2B005914}"/>
    <cellStyle name="Calculation 2 8 3 3 4" xfId="13414" xr:uid="{485A30FC-4A35-4FD2-B5DA-98F5A20B910E}"/>
    <cellStyle name="Calculation 2 8 3 3 5" xfId="15175" xr:uid="{FFF3869E-89CD-4009-A45C-919348CACAF0}"/>
    <cellStyle name="Calculation 2 8 3 3 6" xfId="16885" xr:uid="{738457E9-97FE-474D-9032-74788EF9AA96}"/>
    <cellStyle name="Calculation 2 8 3 3 7" xfId="18549" xr:uid="{B70A1DD3-6D6F-4B93-8BD9-1AD9F856EEC1}"/>
    <cellStyle name="Calculation 2 8 3 3 8" xfId="20145" xr:uid="{5CA7D287-DB9B-44E3-9FC6-337FAC785030}"/>
    <cellStyle name="Calculation 2 8 3 3 9" xfId="21697" xr:uid="{3A95ED0B-99A2-49CA-91D1-89AAA3723DF0}"/>
    <cellStyle name="Calculation 2 8 3 4" xfId="6462" xr:uid="{A0649290-CF7D-4218-A662-922ECD0C7490}"/>
    <cellStyle name="Calculation 2 8 3 5" xfId="7520" xr:uid="{04269AA8-DBB5-4ACD-8904-86D9D5C95B7D}"/>
    <cellStyle name="Calculation 2 8 3 6" xfId="6586" xr:uid="{62CE3883-7C6D-4F0C-9F09-CF403D6D7F9C}"/>
    <cellStyle name="Calculation 2 8 3 7" xfId="7445" xr:uid="{DE2AE45C-F292-48A3-B103-A1ED158A204B}"/>
    <cellStyle name="Calculation 2 8 3 8" xfId="6861" xr:uid="{9676103E-E399-4229-9D92-43DFCC4EC7F7}"/>
    <cellStyle name="Calculation 2 8 3 9" xfId="7259" xr:uid="{CD3B78FC-F512-4165-87FA-DE745C92FDD5}"/>
    <cellStyle name="Calculation 2 8 4" xfId="4010" xr:uid="{B03B6E0B-3E1E-472A-AC55-2B43B320158C}"/>
    <cellStyle name="Calculation 2 8 4 10" xfId="21027" xr:uid="{D0585392-F0EB-47DC-8ADA-01949F961886}"/>
    <cellStyle name="Calculation 2 8 4 11" xfId="22553" xr:uid="{9F2AD7CC-C647-4FC0-BD2B-FFA9A2313DAD}"/>
    <cellStyle name="Calculation 2 8 4 2" xfId="4441" xr:uid="{D4ED0142-AF1D-45C2-BE04-7D48BB1C784C}"/>
    <cellStyle name="Calculation 2 8 4 2 10" xfId="22841" xr:uid="{E64096BF-84A0-4312-935D-05C6C1049064}"/>
    <cellStyle name="Calculation 2 8 4 2 2" xfId="9390" xr:uid="{65D0B5BF-DE6C-4C27-9EF9-09D70265824D}"/>
    <cellStyle name="Calculation 2 8 4 2 3" xfId="11225" xr:uid="{A54579B6-2254-4221-A908-49C3A55F4BE0}"/>
    <cellStyle name="Calculation 2 8 4 2 4" xfId="13032" xr:uid="{305BF069-0FF2-494E-9482-C902ACFD60D0}"/>
    <cellStyle name="Calculation 2 8 4 2 5" xfId="14793" xr:uid="{E4204BE6-400A-4349-9647-0482EC1B6E53}"/>
    <cellStyle name="Calculation 2 8 4 2 6" xfId="16503" xr:uid="{C807C0DA-7040-4DFE-B72A-F2655B26E77B}"/>
    <cellStyle name="Calculation 2 8 4 2 7" xfId="18167" xr:uid="{56485FC4-E02A-4298-844E-F17C1560546A}"/>
    <cellStyle name="Calculation 2 8 4 2 8" xfId="19763" xr:uid="{3E75D7B5-5CA3-474F-87F6-39125964576D}"/>
    <cellStyle name="Calculation 2 8 4 2 9" xfId="21315" xr:uid="{25525223-BF38-450B-8E2A-3453D414D1A5}"/>
    <cellStyle name="Calculation 2 8 4 3" xfId="9001" xr:uid="{B7A9211B-9882-4DBE-893A-03284D8FA409}"/>
    <cellStyle name="Calculation 2 8 4 4" xfId="10858" xr:uid="{76B43656-ECE0-4FCF-A647-811224046CA5}"/>
    <cellStyle name="Calculation 2 8 4 5" xfId="12669" xr:uid="{1183ED56-5E36-48F3-BD19-1CC39DFB1FBA}"/>
    <cellStyle name="Calculation 2 8 4 6" xfId="14440" xr:uid="{9B93446D-5A82-4AB9-95E4-F3CB7E15E8CC}"/>
    <cellStyle name="Calculation 2 8 4 7" xfId="16169" xr:uid="{749558F7-2264-407F-97A4-A7C128A55429}"/>
    <cellStyle name="Calculation 2 8 4 8" xfId="17847" xr:uid="{4A8559FA-8703-4671-99CE-FBD6931B1F11}"/>
    <cellStyle name="Calculation 2 8 4 9" xfId="19454" xr:uid="{F4E5FB78-2DD1-4B09-B2F0-D74C1C3D6FEB}"/>
    <cellStyle name="Calculation 2 8 5" xfId="4827" xr:uid="{C5681A49-C914-42F8-B224-2D12E936EF8B}"/>
    <cellStyle name="Calculation 2 8 5 10" xfId="23226" xr:uid="{A6DF70FD-460F-4696-8B84-E268746C482B}"/>
    <cellStyle name="Calculation 2 8 5 2" xfId="9775" xr:uid="{CE8C525D-3900-4771-8BA1-DCA0E023E365}"/>
    <cellStyle name="Calculation 2 8 5 3" xfId="11610" xr:uid="{817ACE85-6CE3-4434-A320-E82669215D77}"/>
    <cellStyle name="Calculation 2 8 5 4" xfId="13417" xr:uid="{889B91EE-DF7D-4DAD-90F1-BD29517B15D3}"/>
    <cellStyle name="Calculation 2 8 5 5" xfId="15178" xr:uid="{1E015406-1A4F-4A6B-AF68-694474713DBC}"/>
    <cellStyle name="Calculation 2 8 5 6" xfId="16888" xr:uid="{9930A3D6-6E44-49AE-96C3-1E38CB9A831F}"/>
    <cellStyle name="Calculation 2 8 5 7" xfId="18552" xr:uid="{B7AE2EA1-096A-481A-B364-A6EAEA8DF852}"/>
    <cellStyle name="Calculation 2 8 5 8" xfId="20148" xr:uid="{67474498-9B87-41E7-A92E-63CD1BC176D5}"/>
    <cellStyle name="Calculation 2 8 5 9" xfId="21700" xr:uid="{86FEE253-F950-48FA-A192-1DF870352047}"/>
    <cellStyle name="Calculation 2 8 6" xfId="6459" xr:uid="{2A1F5D3D-6A2F-4B85-B5AB-026384DB5AC3}"/>
    <cellStyle name="Calculation 2 8 7" xfId="7522" xr:uid="{903779C0-8D7F-41C2-814A-F0E249BB9268}"/>
    <cellStyle name="Calculation 2 8 8" xfId="6584" xr:uid="{DF3C6ECB-CAC2-4A87-8606-3D0D93ACDB32}"/>
    <cellStyle name="Calculation 2 8 9" xfId="7447" xr:uid="{D6B5A0BF-03B4-4F03-92FB-13072090226B}"/>
    <cellStyle name="Calculation 2 9" xfId="1021" xr:uid="{0FFE53FA-81EC-4F02-9C47-E474C2A065E4}"/>
    <cellStyle name="Calculation 2 9 10" xfId="10362" xr:uid="{243EC9EA-F6FF-4045-80C0-359E6079E8AC}"/>
    <cellStyle name="Calculation 2 9 11" xfId="12185" xr:uid="{F70A4F17-455D-4259-A9B9-0A423B040EBD}"/>
    <cellStyle name="Calculation 2 9 12" xfId="12426" xr:uid="{D49F8E6C-0B22-42E6-B043-4CEF57DC9919}"/>
    <cellStyle name="Calculation 2 9 13" xfId="14189" xr:uid="{79E9D177-1711-4804-B20B-F8E477DD251B}"/>
    <cellStyle name="Calculation 2 9 14" xfId="17427" xr:uid="{AD28045F-3563-4805-8024-592AD8F504B9}"/>
    <cellStyle name="Calculation 2 9 2" xfId="1022" xr:uid="{815322B2-4FD4-403E-B2DA-459B62CB5330}"/>
    <cellStyle name="Calculation 2 9 2 10" xfId="6061" xr:uid="{65B20644-A990-47A8-9A3D-13A8302D72AD}"/>
    <cellStyle name="Calculation 2 9 2 11" xfId="13848" xr:uid="{72C8E9F9-D4FD-4DEC-83B8-465F7B8651AA}"/>
    <cellStyle name="Calculation 2 9 2 12" xfId="8284" xr:uid="{4F590F3F-89EC-4453-9367-0478A091CAAB}"/>
    <cellStyle name="Calculation 2 9 2 13" xfId="7750" xr:uid="{19263469-D63B-44A1-82F8-302661BFDFC3}"/>
    <cellStyle name="Calculation 2 9 2 2" xfId="1023" xr:uid="{21C6675B-3007-410B-937D-C7ABFF7E6741}"/>
    <cellStyle name="Calculation 2 9 2 2 10" xfId="7019" xr:uid="{3891273C-F664-4C3C-A704-CB01D9AB538B}"/>
    <cellStyle name="Calculation 2 9 2 2 11" xfId="8068" xr:uid="{CABE78E6-C2CC-4927-8D2B-758F721E05F9}"/>
    <cellStyle name="Calculation 2 9 2 2 12" xfId="7088" xr:uid="{664B75AE-6FB2-49FD-A23E-FAF00A0F9820}"/>
    <cellStyle name="Calculation 2 9 2 2 2" xfId="4016" xr:uid="{EA901BA7-31A9-4046-8189-67A539F5FB28}"/>
    <cellStyle name="Calculation 2 9 2 2 2 10" xfId="21033" xr:uid="{771EE387-763B-4283-A04F-415BFC7D9CA0}"/>
    <cellStyle name="Calculation 2 9 2 2 2 11" xfId="22559" xr:uid="{D8466568-AB1B-4F25-AE34-4262E086517B}"/>
    <cellStyle name="Calculation 2 9 2 2 2 2" xfId="4469" xr:uid="{6C20A3AC-3A23-4514-B415-0FF5CBBC02A4}"/>
    <cellStyle name="Calculation 2 9 2 2 2 2 10" xfId="22869" xr:uid="{CF037F40-EAA2-4C13-B6BC-63E09CED3DA7}"/>
    <cellStyle name="Calculation 2 9 2 2 2 2 2" xfId="9418" xr:uid="{9CB94E11-0A6E-48F1-9CF4-7457C53DF05B}"/>
    <cellStyle name="Calculation 2 9 2 2 2 2 3" xfId="11253" xr:uid="{CCABCAE5-B228-446C-A0FB-DF169EB9F87F}"/>
    <cellStyle name="Calculation 2 9 2 2 2 2 4" xfId="13060" xr:uid="{3BB82B12-9EDF-4EDC-B9D4-162652143404}"/>
    <cellStyle name="Calculation 2 9 2 2 2 2 5" xfId="14821" xr:uid="{5D31BB2F-96DB-40BD-BDEC-EA7D87739B7C}"/>
    <cellStyle name="Calculation 2 9 2 2 2 2 6" xfId="16531" xr:uid="{48A1C6A0-6D6D-4C86-9A6F-5B173837D503}"/>
    <cellStyle name="Calculation 2 9 2 2 2 2 7" xfId="18195" xr:uid="{A260530B-3D3B-4CF2-B7C3-5036DD46449E}"/>
    <cellStyle name="Calculation 2 9 2 2 2 2 8" xfId="19791" xr:uid="{254CE7B0-99AA-4E17-9881-29A9DECBEB41}"/>
    <cellStyle name="Calculation 2 9 2 2 2 2 9" xfId="21343" xr:uid="{1D8CD891-D30A-49D1-ADA9-65BF62DB5A00}"/>
    <cellStyle name="Calculation 2 9 2 2 2 3" xfId="9007" xr:uid="{D5F8BA7B-FB12-4E42-AC32-E76CAB71B54D}"/>
    <cellStyle name="Calculation 2 9 2 2 2 4" xfId="10864" xr:uid="{EEB4E948-8561-4685-9627-F14F9B0D6BF8}"/>
    <cellStyle name="Calculation 2 9 2 2 2 5" xfId="12675" xr:uid="{F3A55FED-EA43-49AA-B7C1-2204DDFF1C6A}"/>
    <cellStyle name="Calculation 2 9 2 2 2 6" xfId="14446" xr:uid="{DB417D4B-D39E-46DB-934E-84966B6C560B}"/>
    <cellStyle name="Calculation 2 9 2 2 2 7" xfId="16175" xr:uid="{2DA2D225-59A7-4086-9C7D-98C73DF40002}"/>
    <cellStyle name="Calculation 2 9 2 2 2 8" xfId="17853" xr:uid="{AC6D4A8F-35D9-4F51-BFFC-5B33AA302122}"/>
    <cellStyle name="Calculation 2 9 2 2 2 9" xfId="19460" xr:uid="{91031D75-DAEC-49A6-BB53-F2B9C3774EB7}"/>
    <cellStyle name="Calculation 2 9 2 2 3" xfId="4821" xr:uid="{71BF3786-7916-41A4-A4BF-4F9A6E7957D7}"/>
    <cellStyle name="Calculation 2 9 2 2 3 10" xfId="23220" xr:uid="{6C987F06-F3B0-4C09-A4FD-630715657FDA}"/>
    <cellStyle name="Calculation 2 9 2 2 3 2" xfId="9769" xr:uid="{39B00676-FEB7-42AE-97C5-DC5FDBCD0C07}"/>
    <cellStyle name="Calculation 2 9 2 2 3 3" xfId="11604" xr:uid="{EF8D0AC2-8F8E-481B-80B5-50BA4376E398}"/>
    <cellStyle name="Calculation 2 9 2 2 3 4" xfId="13411" xr:uid="{96BF45DB-E23A-4B12-9F18-B7517C17FC22}"/>
    <cellStyle name="Calculation 2 9 2 2 3 5" xfId="15172" xr:uid="{1550D4EA-DF64-42A8-BEDD-C1536B6AEC89}"/>
    <cellStyle name="Calculation 2 9 2 2 3 6" xfId="16882" xr:uid="{1A952AAC-225C-4212-8560-68A1D0961AE2}"/>
    <cellStyle name="Calculation 2 9 2 2 3 7" xfId="18546" xr:uid="{BF9D3F15-316B-4F46-BE23-C4A200EBE86E}"/>
    <cellStyle name="Calculation 2 9 2 2 3 8" xfId="20142" xr:uid="{92EB58B1-8474-4C19-BAAC-B11BC1FCEB7C}"/>
    <cellStyle name="Calculation 2 9 2 2 3 9" xfId="21694" xr:uid="{2809AAF9-79AA-41B3-90E7-AC91E4EE3689}"/>
    <cellStyle name="Calculation 2 9 2 2 4" xfId="6465" xr:uid="{800AD53B-9AA3-49C0-AD1B-FBC50B11782D}"/>
    <cellStyle name="Calculation 2 9 2 2 5" xfId="7518" xr:uid="{8AA2E643-1CA3-41CB-9799-4B82B66D5954}"/>
    <cellStyle name="Calculation 2 9 2 2 6" xfId="6588" xr:uid="{A31FF23F-6DC7-4EDC-9A13-DBAC1EF59D45}"/>
    <cellStyle name="Calculation 2 9 2 2 7" xfId="7443" xr:uid="{D6D874E7-559C-4D41-91A4-649CF9B9221F}"/>
    <cellStyle name="Calculation 2 9 2 2 8" xfId="6862" xr:uid="{69A9642F-B9F6-4560-88F9-E21D951459E3}"/>
    <cellStyle name="Calculation 2 9 2 2 9" xfId="7258" xr:uid="{B14C7EE3-BA7D-4D64-A030-C83E5B945D06}"/>
    <cellStyle name="Calculation 2 9 2 3" xfId="4015" xr:uid="{212DD974-8FBE-40C3-9AA2-7D594EF7F9D3}"/>
    <cellStyle name="Calculation 2 9 2 3 10" xfId="21032" xr:uid="{54DF802C-877D-464A-A647-60332B03DAC5}"/>
    <cellStyle name="Calculation 2 9 2 3 11" xfId="22558" xr:uid="{28C84A63-91A6-46DD-80B8-D41FF16EEE1E}"/>
    <cellStyle name="Calculation 2 9 2 3 2" xfId="4470" xr:uid="{7B067787-061D-4B97-A948-0693CE7A3075}"/>
    <cellStyle name="Calculation 2 9 2 3 2 10" xfId="22870" xr:uid="{27D0B4F6-CC36-46A9-960B-10ADAE2ECBA8}"/>
    <cellStyle name="Calculation 2 9 2 3 2 2" xfId="9419" xr:uid="{29C83C30-BCF5-459A-83EA-1C227E036642}"/>
    <cellStyle name="Calculation 2 9 2 3 2 3" xfId="11254" xr:uid="{1C668489-28EF-40BF-8E8F-7D66573FAC4D}"/>
    <cellStyle name="Calculation 2 9 2 3 2 4" xfId="13061" xr:uid="{34CCB073-154D-4E33-99F0-DE14797A3337}"/>
    <cellStyle name="Calculation 2 9 2 3 2 5" xfId="14822" xr:uid="{5B2C4655-9ABA-44DB-BFF8-62950FFD65A6}"/>
    <cellStyle name="Calculation 2 9 2 3 2 6" xfId="16532" xr:uid="{2CDE530E-99E6-4D98-A9E4-6A317392C02B}"/>
    <cellStyle name="Calculation 2 9 2 3 2 7" xfId="18196" xr:uid="{D5DB1607-AB84-4691-9978-BD7E4F83B53E}"/>
    <cellStyle name="Calculation 2 9 2 3 2 8" xfId="19792" xr:uid="{47A25F88-CD22-4E8A-873E-3F36859A621B}"/>
    <cellStyle name="Calculation 2 9 2 3 2 9" xfId="21344" xr:uid="{D65956F9-EF86-4E71-956E-D6ECA2614F07}"/>
    <cellStyle name="Calculation 2 9 2 3 3" xfId="9006" xr:uid="{ACF3DF57-2E43-41AD-8B37-60799003B2BD}"/>
    <cellStyle name="Calculation 2 9 2 3 4" xfId="10863" xr:uid="{4CCBA8DD-7D3D-4785-951C-3537720DB9D8}"/>
    <cellStyle name="Calculation 2 9 2 3 5" xfId="12674" xr:uid="{7C5554E0-07B8-4CC4-AEA4-951747CB2950}"/>
    <cellStyle name="Calculation 2 9 2 3 6" xfId="14445" xr:uid="{203E16B5-29B7-401D-88E3-604FFB4B1FD9}"/>
    <cellStyle name="Calculation 2 9 2 3 7" xfId="16174" xr:uid="{431C65FD-8991-4F32-B196-F4B197EDD8A2}"/>
    <cellStyle name="Calculation 2 9 2 3 8" xfId="17852" xr:uid="{E974716C-FB37-42B2-8208-B761CBBFB008}"/>
    <cellStyle name="Calculation 2 9 2 3 9" xfId="19459" xr:uid="{840434D4-93B7-4D57-BFE5-DDA3D9BAB51E}"/>
    <cellStyle name="Calculation 2 9 2 4" xfId="4822" xr:uid="{6F828F89-6B44-459C-8753-18185D8C0D05}"/>
    <cellStyle name="Calculation 2 9 2 4 10" xfId="23221" xr:uid="{25E314B3-9763-4C92-A094-001C4AC481A5}"/>
    <cellStyle name="Calculation 2 9 2 4 2" xfId="9770" xr:uid="{6382741B-F157-413C-9C77-3A7290E8B200}"/>
    <cellStyle name="Calculation 2 9 2 4 3" xfId="11605" xr:uid="{45AA4910-B805-4FE8-B3F2-12F36AB89916}"/>
    <cellStyle name="Calculation 2 9 2 4 4" xfId="13412" xr:uid="{7E3C6FBB-8104-478A-A90F-DD43DA80994E}"/>
    <cellStyle name="Calculation 2 9 2 4 5" xfId="15173" xr:uid="{AEAF563A-E793-43B9-861B-D4FE8B785ABC}"/>
    <cellStyle name="Calculation 2 9 2 4 6" xfId="16883" xr:uid="{87D14BD9-0F5A-4C8B-9332-929BB9F5754C}"/>
    <cellStyle name="Calculation 2 9 2 4 7" xfId="18547" xr:uid="{9F8270A4-3021-4C02-8C13-079D998220F3}"/>
    <cellStyle name="Calculation 2 9 2 4 8" xfId="20143" xr:uid="{114953EE-3380-4A61-AA3E-0ACC1B8E2EE3}"/>
    <cellStyle name="Calculation 2 9 2 4 9" xfId="21695" xr:uid="{9C950827-5F81-4D78-8995-0557430FC840}"/>
    <cellStyle name="Calculation 2 9 2 5" xfId="6464" xr:uid="{37DEBCE1-4CBB-464C-B5BC-FA46B6B207D8}"/>
    <cellStyle name="Calculation 2 9 2 6" xfId="7519" xr:uid="{9CEE9CA8-BFF5-43E3-BCED-D823B060ABB5}"/>
    <cellStyle name="Calculation 2 9 2 7" xfId="6587" xr:uid="{3BDC30A3-E6E8-433F-A7E4-3CDB25217600}"/>
    <cellStyle name="Calculation 2 9 2 8" xfId="7444" xr:uid="{55861108-DA5A-42FC-BAAE-A9AA48A4FF65}"/>
    <cellStyle name="Calculation 2 9 2 9" xfId="8172" xr:uid="{74C62F80-54EF-4FD7-8984-85704ACC9BD3}"/>
    <cellStyle name="Calculation 2 9 3" xfId="1024" xr:uid="{4914A38D-9E4C-4927-A20C-27909E323102}"/>
    <cellStyle name="Calculation 2 9 3 10" xfId="8206" xr:uid="{476604CB-0AAF-48D8-99B3-47BA6426B513}"/>
    <cellStyle name="Calculation 2 9 3 11" xfId="15728" xr:uid="{06FE897E-5FB0-4A82-AF3E-E976E396EED0}"/>
    <cellStyle name="Calculation 2 9 3 12" xfId="15942" xr:uid="{0CE4A79C-89C3-4438-BFE3-C0C45BA9EDE2}"/>
    <cellStyle name="Calculation 2 9 3 2" xfId="4017" xr:uid="{40A48999-EFC5-497E-8198-088758487F94}"/>
    <cellStyle name="Calculation 2 9 3 2 10" xfId="21034" xr:uid="{ECAC1AB5-D332-414D-95A6-A420F0F8CCF7}"/>
    <cellStyle name="Calculation 2 9 3 2 11" xfId="22560" xr:uid="{55257263-5149-47D8-BFD4-D9C92C17E089}"/>
    <cellStyle name="Calculation 2 9 3 2 2" xfId="4513" xr:uid="{68BE4BEB-592B-4641-AF1F-C1827B0D5E48}"/>
    <cellStyle name="Calculation 2 9 3 2 2 10" xfId="22913" xr:uid="{7F693CF3-7E03-4A15-97A3-D6BE911D1753}"/>
    <cellStyle name="Calculation 2 9 3 2 2 2" xfId="9462" xr:uid="{33E36E3F-3824-4CCC-BAFE-A81643E98802}"/>
    <cellStyle name="Calculation 2 9 3 2 2 3" xfId="11297" xr:uid="{C653690B-9930-4DAD-BE52-813722ADE2DE}"/>
    <cellStyle name="Calculation 2 9 3 2 2 4" xfId="13104" xr:uid="{FF91D2C2-3AF1-4FB2-8919-C9C4B9727E77}"/>
    <cellStyle name="Calculation 2 9 3 2 2 5" xfId="14865" xr:uid="{E6F1B265-6E38-4BD9-86D7-1826096C4291}"/>
    <cellStyle name="Calculation 2 9 3 2 2 6" xfId="16575" xr:uid="{07099895-CB20-467B-B9DC-A4D8B23AF69E}"/>
    <cellStyle name="Calculation 2 9 3 2 2 7" xfId="18239" xr:uid="{67D76635-A769-41F6-97EF-9291E111C036}"/>
    <cellStyle name="Calculation 2 9 3 2 2 8" xfId="19835" xr:uid="{5229770D-6F72-48AD-8EF9-76AA662886AD}"/>
    <cellStyle name="Calculation 2 9 3 2 2 9" xfId="21387" xr:uid="{9716857C-D5E3-430F-A369-F5B031F2C2C2}"/>
    <cellStyle name="Calculation 2 9 3 2 3" xfId="9008" xr:uid="{FEF1FDEF-08C7-43F0-9DE1-511B6D9AE7F2}"/>
    <cellStyle name="Calculation 2 9 3 2 4" xfId="10865" xr:uid="{0E35079E-FFB0-4F24-827A-DC211A87CE5F}"/>
    <cellStyle name="Calculation 2 9 3 2 5" xfId="12676" xr:uid="{57D4333F-1D9A-4B61-ACE1-1D83D4015376}"/>
    <cellStyle name="Calculation 2 9 3 2 6" xfId="14447" xr:uid="{270C3D11-5677-4003-A281-C8218AE53865}"/>
    <cellStyle name="Calculation 2 9 3 2 7" xfId="16176" xr:uid="{014E68A6-E153-49DC-AC58-E17D67E93540}"/>
    <cellStyle name="Calculation 2 9 3 2 8" xfId="17854" xr:uid="{DF9C883B-86A5-4A64-9F48-2232BA77F577}"/>
    <cellStyle name="Calculation 2 9 3 2 9" xfId="19461" xr:uid="{4045A0F3-85A6-42C7-A090-09122D323067}"/>
    <cellStyle name="Calculation 2 9 3 3" xfId="4820" xr:uid="{3D607CF6-FC4B-436B-AE3B-C550E6624638}"/>
    <cellStyle name="Calculation 2 9 3 3 10" xfId="23219" xr:uid="{9EA45835-7F3E-469E-BFCC-AB7898FAAFAB}"/>
    <cellStyle name="Calculation 2 9 3 3 2" xfId="9768" xr:uid="{9A635E27-B2AD-4962-9EEE-5C2544899CBF}"/>
    <cellStyle name="Calculation 2 9 3 3 3" xfId="11603" xr:uid="{DA16BBC8-8783-4761-98B9-A848729CCBFC}"/>
    <cellStyle name="Calculation 2 9 3 3 4" xfId="13410" xr:uid="{C8D18437-4E6A-4C65-B40A-C0037CEA4D8D}"/>
    <cellStyle name="Calculation 2 9 3 3 5" xfId="15171" xr:uid="{78EF4055-8A4A-4737-94CD-6F6482078C89}"/>
    <cellStyle name="Calculation 2 9 3 3 6" xfId="16881" xr:uid="{6C018568-F943-473B-8F7A-08DDC02909CD}"/>
    <cellStyle name="Calculation 2 9 3 3 7" xfId="18545" xr:uid="{1A614977-9F09-44DC-9C0D-4C5C058BE40B}"/>
    <cellStyle name="Calculation 2 9 3 3 8" xfId="20141" xr:uid="{E8EA49C7-2D49-4F5B-B07F-19F5FA18E57F}"/>
    <cellStyle name="Calculation 2 9 3 3 9" xfId="21693" xr:uid="{2F384865-45C6-40F9-83AC-FDB1C274C192}"/>
    <cellStyle name="Calculation 2 9 3 4" xfId="6466" xr:uid="{C2C90B23-C17B-4FA6-8BF4-08F288B3F493}"/>
    <cellStyle name="Calculation 2 9 3 5" xfId="8448" xr:uid="{1BFC343E-9A34-42CC-BDC2-FAEAF9BE31CE}"/>
    <cellStyle name="Calculation 2 9 3 6" xfId="5826" xr:uid="{57962322-040B-4B1E-B9FC-7B0521C8B5FD}"/>
    <cellStyle name="Calculation 2 9 3 7" xfId="7864" xr:uid="{22DDB4A4-6971-465A-8E6A-BCF029B6F1C2}"/>
    <cellStyle name="Calculation 2 9 3 8" xfId="8744" xr:uid="{5A9C6A7D-DF23-44A1-858F-F971D1502660}"/>
    <cellStyle name="Calculation 2 9 3 9" xfId="10605" xr:uid="{54108BB7-4C23-4650-82A9-A7BDF749DBE3}"/>
    <cellStyle name="Calculation 2 9 4" xfId="4014" xr:uid="{B4C34707-2D20-420A-9405-4797ED2FD7DA}"/>
    <cellStyle name="Calculation 2 9 4 10" xfId="21031" xr:uid="{511B4BC5-BCAD-44AD-B482-24A1FAF8C865}"/>
    <cellStyle name="Calculation 2 9 4 11" xfId="22557" xr:uid="{CE9A4974-CA73-4B6C-8459-589AA97EA8A7}"/>
    <cellStyle name="Calculation 2 9 4 2" xfId="4514" xr:uid="{B639E427-1715-4770-A236-E3C83AD68100}"/>
    <cellStyle name="Calculation 2 9 4 2 10" xfId="22914" xr:uid="{C4E4C15F-7B47-4E19-8FD7-4FF79FCC14C7}"/>
    <cellStyle name="Calculation 2 9 4 2 2" xfId="9463" xr:uid="{BC5CB7A8-F83D-4AD2-BADC-58821AFCDF53}"/>
    <cellStyle name="Calculation 2 9 4 2 3" xfId="11298" xr:uid="{B7DF3AA4-829F-4E64-8E3D-72A8A5A809F1}"/>
    <cellStyle name="Calculation 2 9 4 2 4" xfId="13105" xr:uid="{5EA2D3E8-C1F4-4870-972F-2FBA0209462C}"/>
    <cellStyle name="Calculation 2 9 4 2 5" xfId="14866" xr:uid="{7DE7746B-4ACF-4DEE-A619-C70DE339DE4F}"/>
    <cellStyle name="Calculation 2 9 4 2 6" xfId="16576" xr:uid="{96710FAC-65E2-46F0-BFF7-4261223DE076}"/>
    <cellStyle name="Calculation 2 9 4 2 7" xfId="18240" xr:uid="{7E797834-1C06-4433-9F55-597786453626}"/>
    <cellStyle name="Calculation 2 9 4 2 8" xfId="19836" xr:uid="{628C1382-F8B2-456E-AED4-0B399F71E5A8}"/>
    <cellStyle name="Calculation 2 9 4 2 9" xfId="21388" xr:uid="{DB0C616E-3D1E-4AF0-8071-683C14714817}"/>
    <cellStyle name="Calculation 2 9 4 3" xfId="9005" xr:uid="{B734B5FB-96B9-455B-8209-DDF2E5E5E417}"/>
    <cellStyle name="Calculation 2 9 4 4" xfId="10862" xr:uid="{85B5C94C-A9D9-41F8-BCFF-3C14C54B6ECF}"/>
    <cellStyle name="Calculation 2 9 4 5" xfId="12673" xr:uid="{E571B273-F1B6-4BA8-BB99-0CDB6A93A74A}"/>
    <cellStyle name="Calculation 2 9 4 6" xfId="14444" xr:uid="{3F90F63C-93D1-4170-9AFA-E5308C2B4C2F}"/>
    <cellStyle name="Calculation 2 9 4 7" xfId="16173" xr:uid="{7EB6A7C3-42EC-4F0F-928C-BF7FB39CFC76}"/>
    <cellStyle name="Calculation 2 9 4 8" xfId="17851" xr:uid="{232031D9-5B70-4C77-ADA4-C02040A9B7C8}"/>
    <cellStyle name="Calculation 2 9 4 9" xfId="19458" xr:uid="{FC6CC209-577E-465D-B5C9-BB5EED6A0BB3}"/>
    <cellStyle name="Calculation 2 9 5" xfId="4823" xr:uid="{98802D31-06CC-4BC7-B62F-04425EBB27F0}"/>
    <cellStyle name="Calculation 2 9 5 10" xfId="23222" xr:uid="{9B42795A-49A3-4312-BAC3-1A6A5B5D5B55}"/>
    <cellStyle name="Calculation 2 9 5 2" xfId="9771" xr:uid="{B19EF23B-9C01-4CE3-B242-FBDBEAA3CB5F}"/>
    <cellStyle name="Calculation 2 9 5 3" xfId="11606" xr:uid="{2E2114D6-D7D4-42F7-89D0-AE6C0C053F28}"/>
    <cellStyle name="Calculation 2 9 5 4" xfId="13413" xr:uid="{6889D675-582D-4452-A477-EB48944BBD13}"/>
    <cellStyle name="Calculation 2 9 5 5" xfId="15174" xr:uid="{248173D1-08B8-499D-A119-6EF4AC0067C6}"/>
    <cellStyle name="Calculation 2 9 5 6" xfId="16884" xr:uid="{14A7D7DD-E676-44E6-A676-6D1B1ADD55F2}"/>
    <cellStyle name="Calculation 2 9 5 7" xfId="18548" xr:uid="{D39E6893-56D0-4D8C-BD83-A726A9A595EA}"/>
    <cellStyle name="Calculation 2 9 5 8" xfId="20144" xr:uid="{B32B8281-9843-4CF8-9732-4B1DF2ADEB77}"/>
    <cellStyle name="Calculation 2 9 5 9" xfId="21696" xr:uid="{FD7B6F33-5B6E-4BD4-8239-D04B9BC8EF80}"/>
    <cellStyle name="Calculation 2 9 6" xfId="6463" xr:uid="{6E55782E-CE03-4FE3-AF94-AA66B32D6D0D}"/>
    <cellStyle name="Calculation 2 9 7" xfId="8449" xr:uid="{47132D27-54AC-4974-8C30-728B636D4C9F}"/>
    <cellStyle name="Calculation 2 9 8" xfId="5825" xr:uid="{5CA873B9-2276-4812-9C3A-27A1DC219219}"/>
    <cellStyle name="Calculation 2 9 9" xfId="7865" xr:uid="{148F22A5-81B2-4DA1-9C43-D43DFEA9F5E6}"/>
    <cellStyle name="Calculation 2_Cap Prog Res" xfId="1025" xr:uid="{EEB56B87-0F3F-4946-8399-C33EE8431DE9}"/>
    <cellStyle name="Calculation 3" xfId="1026" xr:uid="{6A4AE877-7293-4704-AC71-3E6141F45303}"/>
    <cellStyle name="Calculation 3 10" xfId="7257" xr:uid="{FDF7B1FC-2B04-4A26-8C43-F0407BAEA8FC}"/>
    <cellStyle name="Calculation 3 11" xfId="13016" xr:uid="{9794B154-190E-4B31-BA3D-CDD5CCE86239}"/>
    <cellStyle name="Calculation 3 12" xfId="15597" xr:uid="{28628DC7-8747-4FFD-B807-90C6B789C3A1}"/>
    <cellStyle name="Calculation 3 13" xfId="5976" xr:uid="{14C5953A-C7ED-4907-8DE8-06C8C0E4C25D}"/>
    <cellStyle name="Calculation 3 2" xfId="2973" xr:uid="{1D302561-0E2E-44D6-97ED-D6A75EE09FC9}"/>
    <cellStyle name="Calculation 3 3" xfId="4018" xr:uid="{7F01FA35-C952-4266-8631-B85731CFD785}"/>
    <cellStyle name="Calculation 3 3 10" xfId="21035" xr:uid="{2C3AC24B-B848-4575-B5BB-2F820FEA88CE}"/>
    <cellStyle name="Calculation 3 3 11" xfId="22561" xr:uid="{EB02835D-A0B4-4963-BA95-713CC5013A25}"/>
    <cellStyle name="Calculation 3 3 2" xfId="4996" xr:uid="{359C4783-A893-4450-BB40-3886A8E42317}"/>
    <cellStyle name="Calculation 3 3 2 10" xfId="23394" xr:uid="{76A3B5F6-387C-413E-B553-62EFFC8FBD43}"/>
    <cellStyle name="Calculation 3 3 2 2" xfId="9944" xr:uid="{253E9558-F142-4DF9-902E-E7ED8519ABD2}"/>
    <cellStyle name="Calculation 3 3 2 3" xfId="11778" xr:uid="{F9F0776F-E424-4FA9-AE55-A89A14997255}"/>
    <cellStyle name="Calculation 3 3 2 4" xfId="13585" xr:uid="{5B9A34AE-A54E-4716-B1E0-B56F87FB5557}"/>
    <cellStyle name="Calculation 3 3 2 5" xfId="15346" xr:uid="{4AE335FA-9454-46EC-AAC4-7CBB02B97BA8}"/>
    <cellStyle name="Calculation 3 3 2 6" xfId="17056" xr:uid="{382A2BD6-DC8B-480B-85D8-82E7CF0BB45D}"/>
    <cellStyle name="Calculation 3 3 2 7" xfId="18720" xr:uid="{2FC381D9-FE68-4722-B651-B76E517C6832}"/>
    <cellStyle name="Calculation 3 3 2 8" xfId="20316" xr:uid="{96D35575-8A74-4300-A16A-BA56D2A58323}"/>
    <cellStyle name="Calculation 3 3 2 9" xfId="21868" xr:uid="{26A8E6F5-EE8E-4C5E-8BCD-78A9A6AFAE4D}"/>
    <cellStyle name="Calculation 3 3 3" xfId="9009" xr:uid="{F4666B1B-B96E-4D78-B95E-C61C243FFDDD}"/>
    <cellStyle name="Calculation 3 3 4" xfId="10866" xr:uid="{714B1E21-EA0E-4868-9C55-94245E09852E}"/>
    <cellStyle name="Calculation 3 3 5" xfId="12677" xr:uid="{2A5A3A49-F9FA-4F90-8497-DA4CD1458CA0}"/>
    <cellStyle name="Calculation 3 3 6" xfId="14448" xr:uid="{DDA09F6C-24E5-4EB5-AD4F-A2F5772C4EFF}"/>
    <cellStyle name="Calculation 3 3 7" xfId="16177" xr:uid="{3F8FD4B0-0228-4DD7-8522-2CE991C4C84E}"/>
    <cellStyle name="Calculation 3 3 8" xfId="17855" xr:uid="{3316F5B8-CE54-44B6-96D2-0DE4396F95CF}"/>
    <cellStyle name="Calculation 3 3 9" xfId="19462" xr:uid="{6DD1DC12-DE80-4D39-99B8-E75E67913A59}"/>
    <cellStyle name="Calculation 3 4" xfId="4819" xr:uid="{FB3F4375-80EC-4A93-AAA8-6A782E442FAB}"/>
    <cellStyle name="Calculation 3 4 10" xfId="23218" xr:uid="{74DE9FE6-13D8-4D19-98C8-B236FB4E970A}"/>
    <cellStyle name="Calculation 3 4 2" xfId="9767" xr:uid="{AE9A448C-E6FB-4808-B635-CFB1C7812FA4}"/>
    <cellStyle name="Calculation 3 4 3" xfId="11602" xr:uid="{9AEEFB05-AC1E-4EA7-8C9D-B1511E5200C6}"/>
    <cellStyle name="Calculation 3 4 4" xfId="13409" xr:uid="{21D3B5DA-8278-4A43-881C-FA03C6972716}"/>
    <cellStyle name="Calculation 3 4 5" xfId="15170" xr:uid="{D4CC60AF-5EBE-4F29-9FE7-B7C09863645F}"/>
    <cellStyle name="Calculation 3 4 6" xfId="16880" xr:uid="{A02CBC96-A73C-4CCC-99D1-3B028AE1D016}"/>
    <cellStyle name="Calculation 3 4 7" xfId="18544" xr:uid="{FED7AD1B-F353-45ED-8485-A04DDE485663}"/>
    <cellStyle name="Calculation 3 4 8" xfId="20140" xr:uid="{7C5A78AF-5880-4362-A39E-9866628077F3}"/>
    <cellStyle name="Calculation 3 4 9" xfId="21692" xr:uid="{99A19669-1C91-4333-9D1E-3639B712F3AE}"/>
    <cellStyle name="Calculation 3 5" xfId="6467" xr:uid="{D5AD95BE-3A98-46EB-AB33-00AAEF892177}"/>
    <cellStyle name="Calculation 3 6" xfId="7517" xr:uid="{76B6AD95-F045-441E-A45E-0EF8B1B230C7}"/>
    <cellStyle name="Calculation 3 7" xfId="6589" xr:uid="{B9C7A7AF-BE13-4746-AC75-5432B9BE55BF}"/>
    <cellStyle name="Calculation 3 8" xfId="7442" xr:uid="{5C1E70F9-339A-4CD5-B82B-5828AE16442E}"/>
    <cellStyle name="Calculation 3 9" xfId="6863" xr:uid="{14B661F1-83C0-42D8-80D0-E7BB725B6C44}"/>
    <cellStyle name="Calculation 4" xfId="1027" xr:uid="{39C114EA-691F-41BB-8B6B-C3131605E12B}"/>
    <cellStyle name="Calculation 4 10" xfId="7256" xr:uid="{FB172793-2767-476A-8A64-D79C62901B67}"/>
    <cellStyle name="Calculation 4 11" xfId="7020" xr:uid="{7CAEC564-7F44-481D-8169-2479C1DDB4A1}"/>
    <cellStyle name="Calculation 4 12" xfId="8283" xr:uid="{53777703-D40A-4EFC-B3A1-3C605005DCD0}"/>
    <cellStyle name="Calculation 4 13" xfId="5975" xr:uid="{F2CA5F6D-F0BE-4776-AA40-819879BC2702}"/>
    <cellStyle name="Calculation 4 2" xfId="2974" xr:uid="{7B9754CC-57BE-414F-AD12-923D83A149B8}"/>
    <cellStyle name="Calculation 4 3" xfId="4019" xr:uid="{4F7318F8-8915-41D6-8152-3926EBC28165}"/>
    <cellStyle name="Calculation 4 3 10" xfId="21036" xr:uid="{97329D6F-ED99-415F-8E04-3655AD6F89A8}"/>
    <cellStyle name="Calculation 4 3 11" xfId="22562" xr:uid="{C36559D8-4C63-4F8D-A0EB-D128C7C34B49}"/>
    <cellStyle name="Calculation 4 3 2" xfId="4452" xr:uid="{4ABA15A6-7400-4601-BD4C-76073C6BB171}"/>
    <cellStyle name="Calculation 4 3 2 10" xfId="22852" xr:uid="{06A80270-A0C0-40C0-86A8-2BD3166C0F8B}"/>
    <cellStyle name="Calculation 4 3 2 2" xfId="9401" xr:uid="{CFF1E542-E8B7-454C-9AEB-A6EA40419D7E}"/>
    <cellStyle name="Calculation 4 3 2 3" xfId="11236" xr:uid="{61F7C5B8-840C-4BF8-9155-83F609EDB54C}"/>
    <cellStyle name="Calculation 4 3 2 4" xfId="13043" xr:uid="{9CC796FA-F233-4794-9D10-699B50B0A6EC}"/>
    <cellStyle name="Calculation 4 3 2 5" xfId="14804" xr:uid="{DE52CCAE-ADD6-491F-A2F0-A700428F14E9}"/>
    <cellStyle name="Calculation 4 3 2 6" xfId="16514" xr:uid="{0E85C40C-437F-4F69-81A6-A89DBB43AC53}"/>
    <cellStyle name="Calculation 4 3 2 7" xfId="18178" xr:uid="{16A3C77D-4006-4FEE-9C70-2275571ECFE0}"/>
    <cellStyle name="Calculation 4 3 2 8" xfId="19774" xr:uid="{E737D68D-467E-49E5-ACEF-F31890023E93}"/>
    <cellStyle name="Calculation 4 3 2 9" xfId="21326" xr:uid="{2EB17BB6-AE0E-4100-A4DA-7CA0DA6C3D17}"/>
    <cellStyle name="Calculation 4 3 3" xfId="9010" xr:uid="{8B921007-22CE-47B8-AF0A-FEA06114B458}"/>
    <cellStyle name="Calculation 4 3 4" xfId="10867" xr:uid="{0B9CABE0-256E-4E71-9500-AA0994337480}"/>
    <cellStyle name="Calculation 4 3 5" xfId="12678" xr:uid="{C633EEA3-35F7-4D95-89CB-02D6837B8A72}"/>
    <cellStyle name="Calculation 4 3 6" xfId="14449" xr:uid="{4D0311F5-5AAE-4652-80F1-44BBD54525AF}"/>
    <cellStyle name="Calculation 4 3 7" xfId="16178" xr:uid="{E9694C2D-0350-4345-8DAF-F70771165A94}"/>
    <cellStyle name="Calculation 4 3 8" xfId="17856" xr:uid="{16726E00-4DBF-4A03-9561-E5B818ED64C8}"/>
    <cellStyle name="Calculation 4 3 9" xfId="19463" xr:uid="{93691063-3BE6-4069-B451-8A666E1957D1}"/>
    <cellStyle name="Calculation 4 4" xfId="4818" xr:uid="{1BFF9EDD-E1AF-4672-878C-CBC35282C503}"/>
    <cellStyle name="Calculation 4 4 10" xfId="23217" xr:uid="{60539AA0-1C52-420C-8BD9-70730F48AB68}"/>
    <cellStyle name="Calculation 4 4 2" xfId="9766" xr:uid="{45816A90-5959-4955-8920-99F59EF0BB70}"/>
    <cellStyle name="Calculation 4 4 3" xfId="11601" xr:uid="{148B1FE9-AB47-46BF-8BAD-E2FBC620035D}"/>
    <cellStyle name="Calculation 4 4 4" xfId="13408" xr:uid="{5883BEE6-6776-4CC6-8B35-E73B330573E1}"/>
    <cellStyle name="Calculation 4 4 5" xfId="15169" xr:uid="{EBBC70E8-94CE-4FD0-841B-F15F06A33CF5}"/>
    <cellStyle name="Calculation 4 4 6" xfId="16879" xr:uid="{01B7BCBC-53CE-41D5-BC3C-C9BF05732647}"/>
    <cellStyle name="Calculation 4 4 7" xfId="18543" xr:uid="{8D38FBD6-FF0F-4871-AFE5-6AC702B892BE}"/>
    <cellStyle name="Calculation 4 4 8" xfId="20139" xr:uid="{465A72A3-29C2-42EE-9FD8-1A935C061864}"/>
    <cellStyle name="Calculation 4 4 9" xfId="21691" xr:uid="{0BC80772-A1BF-4FF2-A99E-641127B0F3D7}"/>
    <cellStyle name="Calculation 4 5" xfId="6468" xr:uid="{56A35F39-717D-4904-BC11-ADDCBAB9FE6A}"/>
    <cellStyle name="Calculation 4 6" xfId="7516" xr:uid="{3ACDDA50-D8B0-4748-8D61-1544D05BBADA}"/>
    <cellStyle name="Calculation 4 7" xfId="6590" xr:uid="{F829E883-5B2F-466E-A2AE-86623502B0CC}"/>
    <cellStyle name="Calculation 4 8" xfId="7441" xr:uid="{A9E82122-209E-42BC-BDFE-7E5CBE4043F3}"/>
    <cellStyle name="Calculation 4 9" xfId="6864" xr:uid="{815F2E52-F356-4130-8E13-57F5DF23F73E}"/>
    <cellStyle name="Calculation 5" xfId="1028" xr:uid="{D30F7FD7-475B-4C03-A5E0-63DDAA75D624}"/>
    <cellStyle name="Calculation 5 10" xfId="11202" xr:uid="{A4394880-1D14-430F-A6D6-C245BDEA970C}"/>
    <cellStyle name="Calculation 5 11" xfId="11171" xr:uid="{354267C3-D7A1-4447-B292-981AB4B8B153}"/>
    <cellStyle name="Calculation 5 12" xfId="7163" xr:uid="{C5C5BEEF-43FC-4061-A442-207710DB0CC4}"/>
    <cellStyle name="Calculation 5 13" xfId="16493" xr:uid="{D0378143-78AC-4B66-AEF3-24E4F93FF45D}"/>
    <cellStyle name="Calculation 5 2" xfId="2975" xr:uid="{A51D4A78-BC3F-433B-9557-552A69FFF58D}"/>
    <cellStyle name="Calculation 5 3" xfId="4020" xr:uid="{EEBBD13D-4BB5-4B36-9625-4775D22E9FC1}"/>
    <cellStyle name="Calculation 5 3 10" xfId="21037" xr:uid="{9DF9BF33-5B97-4E3D-983D-AC873B191472}"/>
    <cellStyle name="Calculation 5 3 11" xfId="22563" xr:uid="{A71DBDF1-FFA4-4AB1-9950-EF7B75D1A85E}"/>
    <cellStyle name="Calculation 5 3 2" xfId="4438" xr:uid="{2453087C-A699-4C71-977A-51679AE917B7}"/>
    <cellStyle name="Calculation 5 3 2 10" xfId="22838" xr:uid="{F9031B93-ADAC-4761-8887-3DBBBAD23B27}"/>
    <cellStyle name="Calculation 5 3 2 2" xfId="9387" xr:uid="{1294A45B-27B6-4ED4-9171-8CB560A5D497}"/>
    <cellStyle name="Calculation 5 3 2 3" xfId="11222" xr:uid="{61967683-DAD5-4EF2-9E6C-7CE84B85D509}"/>
    <cellStyle name="Calculation 5 3 2 4" xfId="13029" xr:uid="{1898E05E-565F-4776-BDC7-5F01ECD2D4A1}"/>
    <cellStyle name="Calculation 5 3 2 5" xfId="14790" xr:uid="{93F6F2F5-CCC6-48E3-8128-DD340CA761D5}"/>
    <cellStyle name="Calculation 5 3 2 6" xfId="16500" xr:uid="{4E22550D-182F-42CD-B456-A19C2F07E0AE}"/>
    <cellStyle name="Calculation 5 3 2 7" xfId="18164" xr:uid="{D1C17530-8C21-4C77-9E8C-2010A5296968}"/>
    <cellStyle name="Calculation 5 3 2 8" xfId="19760" xr:uid="{9ED35242-65A9-49D9-88C8-DF89C2E4AFBB}"/>
    <cellStyle name="Calculation 5 3 2 9" xfId="21312" xr:uid="{3C686D33-3F73-4754-9385-8E964EEC6DD9}"/>
    <cellStyle name="Calculation 5 3 3" xfId="9011" xr:uid="{86EA3F96-62E2-4534-9086-FA1995FB75F2}"/>
    <cellStyle name="Calculation 5 3 4" xfId="10868" xr:uid="{56524B0C-F400-4B5C-930F-9BE1A3443AB4}"/>
    <cellStyle name="Calculation 5 3 5" xfId="12679" xr:uid="{99313E02-6725-4EEC-8052-46E05A91877B}"/>
    <cellStyle name="Calculation 5 3 6" xfId="14450" xr:uid="{B478CAF9-10C7-45F8-B7DC-6B1B66580615}"/>
    <cellStyle name="Calculation 5 3 7" xfId="16179" xr:uid="{2A4FDCFC-9848-4D52-9DD8-3E8DE3E3879A}"/>
    <cellStyle name="Calculation 5 3 8" xfId="17857" xr:uid="{EC338876-75A5-4FF8-A645-8D191AB86CF9}"/>
    <cellStyle name="Calculation 5 3 9" xfId="19464" xr:uid="{144B3853-F8BF-488E-A059-4754E302C7B9}"/>
    <cellStyle name="Calculation 5 4" xfId="5093" xr:uid="{D50B203D-FF8C-42E4-946C-3ADF1E040F89}"/>
    <cellStyle name="Calculation 5 4 10" xfId="23491" xr:uid="{95C95F52-ADF9-418B-8754-5A341FEDA39E}"/>
    <cellStyle name="Calculation 5 4 2" xfId="10041" xr:uid="{C8231E4C-4E15-466D-ACE7-48817497C16E}"/>
    <cellStyle name="Calculation 5 4 3" xfId="11875" xr:uid="{DD4D3125-8959-46B2-A312-B2458A50D21A}"/>
    <cellStyle name="Calculation 5 4 4" xfId="13682" xr:uid="{A8A8C0C6-E1D1-440A-8FDD-3F086B749D29}"/>
    <cellStyle name="Calculation 5 4 5" xfId="15443" xr:uid="{8B095C9F-1F77-4CEF-8DAC-9D1A9D54E2DD}"/>
    <cellStyle name="Calculation 5 4 6" xfId="17153" xr:uid="{BE2571FF-78F3-4AD8-A365-432635F24F34}"/>
    <cellStyle name="Calculation 5 4 7" xfId="18817" xr:uid="{5D8434D4-0156-4EA1-B62F-9CF22858AA9C}"/>
    <cellStyle name="Calculation 5 4 8" xfId="20413" xr:uid="{883A609B-9854-4DC4-9246-AD17A1567E0E}"/>
    <cellStyle name="Calculation 5 4 9" xfId="21965" xr:uid="{52DD0AB2-9C94-4C96-8A7A-CF250A32D0D9}"/>
    <cellStyle name="Calculation 5 5" xfId="6469" xr:uid="{093A4167-23C0-4237-BD83-EEFD906B3E79}"/>
    <cellStyle name="Calculation 5 6" xfId="8447" xr:uid="{E2582CED-D124-4434-960B-684CF1C38226}"/>
    <cellStyle name="Calculation 5 7" xfId="5827" xr:uid="{871F56DD-6982-483E-819C-AF30FDA1C6C3}"/>
    <cellStyle name="Calculation 5 8" xfId="7863" xr:uid="{2F296061-930B-4170-94FB-B0E54FBF676D}"/>
    <cellStyle name="Calculation 5 9" xfId="9362" xr:uid="{28E5279A-3526-4CCC-9BE1-985D1F93F5D9}"/>
    <cellStyle name="Calculation 6" xfId="1029" xr:uid="{87762FA2-5119-4032-95B2-C14D44BA5C61}"/>
    <cellStyle name="Calculation 6 10" xfId="7255" xr:uid="{1DC54EA0-09C7-4E37-9F5C-D5E745A735B8}"/>
    <cellStyle name="Calculation 6 11" xfId="7021" xr:uid="{1D14FAE4-6E6C-41A8-8504-1DA495BFBEA6}"/>
    <cellStyle name="Calculation 6 12" xfId="14771" xr:uid="{CB2038C1-F19D-4090-A334-BC9A4EAA3499}"/>
    <cellStyle name="Calculation 6 13" xfId="5668" xr:uid="{2C8C65F3-FB53-49BC-BC4D-96ADA4D5B6AF}"/>
    <cellStyle name="Calculation 6 2" xfId="2976" xr:uid="{A5EE7B07-DDEB-4D1C-BCD3-3D558ED77B12}"/>
    <cellStyle name="Calculation 6 3" xfId="4021" xr:uid="{13F20951-6434-4206-AEAE-0C44972B0A78}"/>
    <cellStyle name="Calculation 6 3 10" xfId="21038" xr:uid="{BE4B547D-76C2-4C39-9BBC-B94D030E1696}"/>
    <cellStyle name="Calculation 6 3 11" xfId="22564" xr:uid="{4A525B36-9061-4AB6-B0BA-1863BD3701CF}"/>
    <cellStyle name="Calculation 6 3 2" xfId="4512" xr:uid="{73CF45FF-572B-4F46-A385-582E57698E8A}"/>
    <cellStyle name="Calculation 6 3 2 10" xfId="22912" xr:uid="{D93CB417-5EDD-4AB3-8533-42E50D1CEE18}"/>
    <cellStyle name="Calculation 6 3 2 2" xfId="9461" xr:uid="{58E40E79-4A0B-4D14-8F3B-5FFF5D85EACB}"/>
    <cellStyle name="Calculation 6 3 2 3" xfId="11296" xr:uid="{2AA4ECFA-5B6B-4C19-B507-EF7839CD767A}"/>
    <cellStyle name="Calculation 6 3 2 4" xfId="13103" xr:uid="{8B235A13-5F0D-46FC-AB6A-6E777E44F65B}"/>
    <cellStyle name="Calculation 6 3 2 5" xfId="14864" xr:uid="{F7DAE829-379B-4EDB-A4DB-4D8C898F7EF9}"/>
    <cellStyle name="Calculation 6 3 2 6" xfId="16574" xr:uid="{E92E8466-448E-4428-888F-E0D7D786F1A9}"/>
    <cellStyle name="Calculation 6 3 2 7" xfId="18238" xr:uid="{26A6F6BA-737D-4314-8AC8-134C14729E6F}"/>
    <cellStyle name="Calculation 6 3 2 8" xfId="19834" xr:uid="{69A387DD-B115-4EA6-B79A-BE2C6FCB0B78}"/>
    <cellStyle name="Calculation 6 3 2 9" xfId="21386" xr:uid="{46FD4C09-1F05-430C-BE9B-E999862B37E3}"/>
    <cellStyle name="Calculation 6 3 3" xfId="9012" xr:uid="{435435E4-E37C-4372-B5EA-54166F54F21A}"/>
    <cellStyle name="Calculation 6 3 4" xfId="10869" xr:uid="{790C7258-FCDF-460E-9C7E-8244778504B3}"/>
    <cellStyle name="Calculation 6 3 5" xfId="12680" xr:uid="{2833D233-415D-4531-815F-8F906D718024}"/>
    <cellStyle name="Calculation 6 3 6" xfId="14451" xr:uid="{80734283-6C3A-49AE-812D-C792024657E1}"/>
    <cellStyle name="Calculation 6 3 7" xfId="16180" xr:uid="{1330FF64-D243-4383-8D9C-A7EFB55ADD86}"/>
    <cellStyle name="Calculation 6 3 8" xfId="17858" xr:uid="{E89642F5-12AE-4B10-94F9-0B827C46FCAC}"/>
    <cellStyle name="Calculation 6 3 9" xfId="19465" xr:uid="{DF09605C-51D1-4D0D-80A7-D699D04AFDF3}"/>
    <cellStyle name="Calculation 6 4" xfId="4817" xr:uid="{A960E5D9-B62E-4710-AD5C-5FDFAB3100DD}"/>
    <cellStyle name="Calculation 6 4 10" xfId="23216" xr:uid="{F7E8BFEE-F24A-47EB-81FB-7F783790E8DB}"/>
    <cellStyle name="Calculation 6 4 2" xfId="9765" xr:uid="{FAE66E00-07CF-4643-BA72-BA2528E64C50}"/>
    <cellStyle name="Calculation 6 4 3" xfId="11600" xr:uid="{F710A98D-070C-4E22-9FEA-D6F06130B881}"/>
    <cellStyle name="Calculation 6 4 4" xfId="13407" xr:uid="{F392B038-4B6E-4824-9AA2-12358CA47864}"/>
    <cellStyle name="Calculation 6 4 5" xfId="15168" xr:uid="{84591CDD-86EB-40F7-B332-4DB983831CCF}"/>
    <cellStyle name="Calculation 6 4 6" xfId="16878" xr:uid="{47F8B539-D1DC-43C7-945A-74ABB299AC00}"/>
    <cellStyle name="Calculation 6 4 7" xfId="18542" xr:uid="{1B10F3CB-2218-422C-8999-9D16FF496464}"/>
    <cellStyle name="Calculation 6 4 8" xfId="20138" xr:uid="{49A893EC-0EB1-4AD8-875F-7AC2204FFDA2}"/>
    <cellStyle name="Calculation 6 4 9" xfId="21690" xr:uid="{C8B5ACE6-EBB2-46BD-BE36-05B5136030E3}"/>
    <cellStyle name="Calculation 6 5" xfId="6470" xr:uid="{E24F0CAD-8576-4F14-A698-5B18080E3C19}"/>
    <cellStyle name="Calculation 6 6" xfId="7515" xr:uid="{540273AC-250F-43B4-9AF1-C6260C1D2706}"/>
    <cellStyle name="Calculation 6 7" xfId="6591" xr:uid="{AF8C1E7F-8649-4EF3-8D39-037612AB6468}"/>
    <cellStyle name="Calculation 6 8" xfId="7440" xr:uid="{64619D88-AAE4-4179-A732-BAA818145B6E}"/>
    <cellStyle name="Calculation 6 9" xfId="6865" xr:uid="{7285103E-9500-4517-9319-2BD3937BE760}"/>
    <cellStyle name="Calculation 7" xfId="1030" xr:uid="{34FDC428-668C-4F73-985E-3B7E30439BB9}"/>
    <cellStyle name="Calculation 7 10" xfId="8208" xr:uid="{30E6CBD1-2ED1-4F26-9496-A9818E78D63F}"/>
    <cellStyle name="Calculation 7 11" xfId="14192" xr:uid="{73970624-53C4-4603-AE85-E81C86136E84}"/>
    <cellStyle name="Calculation 7 12" xfId="17429" xr:uid="{0AD351F7-FD1C-4A46-91E5-98A52D00724A}"/>
    <cellStyle name="Calculation 7 2" xfId="4022" xr:uid="{AFD261B5-5F4C-4D9A-8EB9-292C7D6C24AF}"/>
    <cellStyle name="Calculation 7 2 10" xfId="21039" xr:uid="{45F19B27-080D-4BA3-8A4C-D8FBA809B95D}"/>
    <cellStyle name="Calculation 7 2 11" xfId="22565" xr:uid="{E2EA4F42-C13B-45C1-9804-9986055ABFFD}"/>
    <cellStyle name="Calculation 7 2 2" xfId="4511" xr:uid="{AD5BD8C6-A057-4E18-A023-3C7254F3E5F9}"/>
    <cellStyle name="Calculation 7 2 2 10" xfId="22911" xr:uid="{17D2E021-6BC4-4135-9562-8DBEF06E836A}"/>
    <cellStyle name="Calculation 7 2 2 2" xfId="9460" xr:uid="{99C1AE38-1F36-4A88-94CB-2D0B432E408D}"/>
    <cellStyle name="Calculation 7 2 2 3" xfId="11295" xr:uid="{EA7B3F83-CAD3-420F-87A5-5F257235C59B}"/>
    <cellStyle name="Calculation 7 2 2 4" xfId="13102" xr:uid="{A2BDD592-913D-4300-987E-886915545E0C}"/>
    <cellStyle name="Calculation 7 2 2 5" xfId="14863" xr:uid="{C197CBA9-6AD4-40A2-952E-3A915C2C12A3}"/>
    <cellStyle name="Calculation 7 2 2 6" xfId="16573" xr:uid="{02F80DEC-3965-4C36-9528-6E5E95E02DB8}"/>
    <cellStyle name="Calculation 7 2 2 7" xfId="18237" xr:uid="{F57643FF-6427-4C2F-A6B2-7958BB59F362}"/>
    <cellStyle name="Calculation 7 2 2 8" xfId="19833" xr:uid="{8FCC439B-0091-490F-BF68-B582797A2EDD}"/>
    <cellStyle name="Calculation 7 2 2 9" xfId="21385" xr:uid="{199F8C53-C8BA-40E7-8F44-3DACBC2D6F6B}"/>
    <cellStyle name="Calculation 7 2 3" xfId="9013" xr:uid="{CAF7E6DD-DBE9-499E-9A50-459F385C0F95}"/>
    <cellStyle name="Calculation 7 2 4" xfId="10870" xr:uid="{8BFDCC9D-E1D9-4726-9574-AFD06F61324B}"/>
    <cellStyle name="Calculation 7 2 5" xfId="12681" xr:uid="{ED1F9C16-3871-4BA6-B9A3-4640BB677088}"/>
    <cellStyle name="Calculation 7 2 6" xfId="14452" xr:uid="{043A06E8-3605-48C0-AF98-D038F1782948}"/>
    <cellStyle name="Calculation 7 2 7" xfId="16181" xr:uid="{86ACF6DC-A624-4E10-A877-0480D4BF5F57}"/>
    <cellStyle name="Calculation 7 2 8" xfId="17859" xr:uid="{6F8A259C-3FE7-4A89-B54E-05FB04CFA4C4}"/>
    <cellStyle name="Calculation 7 2 9" xfId="19466" xr:uid="{BB6601BF-5635-46DC-972F-0821548541BB}"/>
    <cellStyle name="Calculation 7 3" xfId="5092" xr:uid="{2A4FF0B9-673E-4F67-AF95-5743A7BDBBC6}"/>
    <cellStyle name="Calculation 7 3 10" xfId="23490" xr:uid="{056939D2-91EA-4007-8E15-CA80223B5814}"/>
    <cellStyle name="Calculation 7 3 2" xfId="10040" xr:uid="{22526102-1C94-471C-95D2-1400D70FF7E9}"/>
    <cellStyle name="Calculation 7 3 3" xfId="11874" xr:uid="{F1B09C58-7592-456A-B0C6-540B05E1BBCB}"/>
    <cellStyle name="Calculation 7 3 4" xfId="13681" xr:uid="{5F6850E9-40AF-4D60-A8B0-AA04CC8E272D}"/>
    <cellStyle name="Calculation 7 3 5" xfId="15442" xr:uid="{3A5AB011-9870-4BC9-9F37-CCF14063B88F}"/>
    <cellStyle name="Calculation 7 3 6" xfId="17152" xr:uid="{FACC06BA-F11D-4248-8DFC-51530A51B431}"/>
    <cellStyle name="Calculation 7 3 7" xfId="18816" xr:uid="{361624ED-5BD5-4E02-A1FA-83DEC28B10B0}"/>
    <cellStyle name="Calculation 7 3 8" xfId="20412" xr:uid="{1A4CC062-6441-41CB-895F-7E4E541EEE49}"/>
    <cellStyle name="Calculation 7 3 9" xfId="21964" xr:uid="{74EE7427-0C27-4CF7-ACEE-DF08D5A11AA4}"/>
    <cellStyle name="Calculation 7 4" xfId="6471" xr:uid="{DBADF9F7-A278-4193-A62A-0630C13FF9AD}"/>
    <cellStyle name="Calculation 7 5" xfId="8446" xr:uid="{F826E553-97AA-4CC2-90DC-B0D33C889E3B}"/>
    <cellStyle name="Calculation 7 6" xfId="5828" xr:uid="{0AEECF9B-DD34-4C8D-BF73-1E21049966BF}"/>
    <cellStyle name="Calculation 7 7" xfId="7862" xr:uid="{760813C4-0C65-4C22-941F-45262C823CB9}"/>
    <cellStyle name="Calculation 7 8" xfId="10366" xr:uid="{D4B7D031-2E9C-4194-B181-851DCE8A20B5}"/>
    <cellStyle name="Calculation 7 9" xfId="12188" xr:uid="{51FB1B03-38B3-4D07-9E65-98221223333A}"/>
    <cellStyle name="Calculation 8" xfId="1031" xr:uid="{36A50F95-7B8B-4FD7-B21E-936C69A9EF13}"/>
    <cellStyle name="Calculation 8 10" xfId="13853" xr:uid="{2A6138EB-26BB-4797-99EB-47AE0E71D5BD}"/>
    <cellStyle name="Calculation 8 11" xfId="6032" xr:uid="{3E70CBCB-E128-4426-93E9-91CF90204422}"/>
    <cellStyle name="Calculation 8 12" xfId="7089" xr:uid="{27A2425A-E68A-45BB-AC72-A1962DE51252}"/>
    <cellStyle name="Calculation 8 2" xfId="4023" xr:uid="{31FD068D-B6DB-4613-9780-82AFD6386F36}"/>
    <cellStyle name="Calculation 8 2 10" xfId="21040" xr:uid="{E82B1E6C-3001-4511-9711-3AF695724566}"/>
    <cellStyle name="Calculation 8 2 11" xfId="22566" xr:uid="{E231A9BD-D9C2-47A3-B798-B18F21099177}"/>
    <cellStyle name="Calculation 8 2 2" xfId="4510" xr:uid="{7DD90182-DFD1-4B98-A513-8EBD027A8F8D}"/>
    <cellStyle name="Calculation 8 2 2 10" xfId="22910" xr:uid="{0C8EBF2F-CC49-48F2-A21F-AC2B0101B5CE}"/>
    <cellStyle name="Calculation 8 2 2 2" xfId="9459" xr:uid="{32F100F8-0E5A-4C54-940E-7A8093FE50A8}"/>
    <cellStyle name="Calculation 8 2 2 3" xfId="11294" xr:uid="{A3BE6961-16B7-4205-8982-6824D97A6695}"/>
    <cellStyle name="Calculation 8 2 2 4" xfId="13101" xr:uid="{124B1002-F39E-4204-8612-1843AF41379A}"/>
    <cellStyle name="Calculation 8 2 2 5" xfId="14862" xr:uid="{4B045F56-02C5-4427-AA3F-3C770E7D2919}"/>
    <cellStyle name="Calculation 8 2 2 6" xfId="16572" xr:uid="{86F5995C-DA0C-4877-8D24-A0E91263F79A}"/>
    <cellStyle name="Calculation 8 2 2 7" xfId="18236" xr:uid="{B30B6D3C-6DA6-42F3-8BC6-1327CB0A4C2C}"/>
    <cellStyle name="Calculation 8 2 2 8" xfId="19832" xr:uid="{AEF18CFB-2150-4C90-96BD-30A6D30AD058}"/>
    <cellStyle name="Calculation 8 2 2 9" xfId="21384" xr:uid="{36AD02D4-3F3F-4B8E-9E4C-702FB2B0BDED}"/>
    <cellStyle name="Calculation 8 2 3" xfId="9014" xr:uid="{BDB792A4-A7A7-432F-A810-07147624149D}"/>
    <cellStyle name="Calculation 8 2 4" xfId="10871" xr:uid="{5742A5B7-0363-4D04-B727-6785D053EDCD}"/>
    <cellStyle name="Calculation 8 2 5" xfId="12682" xr:uid="{F73D5F73-B234-42B7-94AC-34299F41AC31}"/>
    <cellStyle name="Calculation 8 2 6" xfId="14453" xr:uid="{F0DD1E9D-C5CC-4A45-94F1-4AF1E3109476}"/>
    <cellStyle name="Calculation 8 2 7" xfId="16182" xr:uid="{C9E45C40-063F-4A28-A9B8-D657DFE805D2}"/>
    <cellStyle name="Calculation 8 2 8" xfId="17860" xr:uid="{4735B756-B368-4B13-9790-E58E5B7352B2}"/>
    <cellStyle name="Calculation 8 2 9" xfId="19467" xr:uid="{DFBBAC90-3B4D-4B1A-A414-8AEA61CC8A3F}"/>
    <cellStyle name="Calculation 8 3" xfId="4816" xr:uid="{14B79C86-F245-46BE-99F4-C6685D37F2B1}"/>
    <cellStyle name="Calculation 8 3 10" xfId="23215" xr:uid="{552423DD-7715-4D08-A78B-091067CE9F78}"/>
    <cellStyle name="Calculation 8 3 2" xfId="9764" xr:uid="{BA48D6BA-D5A3-4C09-AB7C-9DAC2308C436}"/>
    <cellStyle name="Calculation 8 3 3" xfId="11599" xr:uid="{0F788CA5-95BB-42D8-A56A-1D1EE3E78539}"/>
    <cellStyle name="Calculation 8 3 4" xfId="13406" xr:uid="{727C817B-7201-4995-99C8-F6902DC7D950}"/>
    <cellStyle name="Calculation 8 3 5" xfId="15167" xr:uid="{AB288FD0-D2C9-4D94-93E6-6DB0F7295EAE}"/>
    <cellStyle name="Calculation 8 3 6" xfId="16877" xr:uid="{3BBE351D-AF5F-4400-833C-8AC999C81DE0}"/>
    <cellStyle name="Calculation 8 3 7" xfId="18541" xr:uid="{4DD39647-FCA5-4C4C-89B8-363CF7250903}"/>
    <cellStyle name="Calculation 8 3 8" xfId="20137" xr:uid="{EE728ADD-8849-4A2E-90F1-DF8028C64163}"/>
    <cellStyle name="Calculation 8 3 9" xfId="21689" xr:uid="{81A6D286-0F54-4D64-9D9B-B83B39EDB2A5}"/>
    <cellStyle name="Calculation 8 4" xfId="6472" xr:uid="{E0644BE2-CFDD-4BA0-80B4-118EFDF3BAD2}"/>
    <cellStyle name="Calculation 8 5" xfId="7514" xr:uid="{6947A1C6-FF3D-457B-B530-6A116DBCD042}"/>
    <cellStyle name="Calculation 8 6" xfId="6592" xr:uid="{DDE8D102-120E-4E37-9FEA-881ACAEF045B}"/>
    <cellStyle name="Calculation 8 7" xfId="7439" xr:uid="{9ADF25B0-95D9-4360-8BDA-FE94A5590F9D}"/>
    <cellStyle name="Calculation 8 8" xfId="6866" xr:uid="{E1881E4B-5076-4B77-80E5-9C8A8968D5B6}"/>
    <cellStyle name="Calculation 8 9" xfId="7254" xr:uid="{1B41DFB5-9EB5-4006-9E2A-3AD7EA9B096A}"/>
    <cellStyle name="Calculation 9" xfId="1032" xr:uid="{7465F90B-C762-4B97-AD49-CBFF04F65F54}"/>
    <cellStyle name="Calculation 9 10" xfId="13992" xr:uid="{C4A5158B-D163-43C1-B436-0407BAA4BAC0}"/>
    <cellStyle name="Calculation 9 11" xfId="7162" xr:uid="{67001E33-B6AD-449B-AD41-8150FAA6B4F7}"/>
    <cellStyle name="Calculation 9 12" xfId="7090" xr:uid="{12166267-ED95-4FF0-8519-3EAEDBC82BD4}"/>
    <cellStyle name="Calculation 9 2" xfId="4024" xr:uid="{1AF816B2-07D9-49BA-B426-E2515796C85E}"/>
    <cellStyle name="Calculation 9 2 10" xfId="21041" xr:uid="{50F98B6A-B495-4036-87B9-01D9C0A426D4}"/>
    <cellStyle name="Calculation 9 2 11" xfId="22567" xr:uid="{E6491DD9-EBEF-454E-BFC8-08C6C7B35961}"/>
    <cellStyle name="Calculation 9 2 2" xfId="4509" xr:uid="{58A4B448-E694-4A1E-BD5A-3EB7E9D0BAB8}"/>
    <cellStyle name="Calculation 9 2 2 10" xfId="22909" xr:uid="{A93279E0-4BD6-4E07-965C-E506BC5A90DF}"/>
    <cellStyle name="Calculation 9 2 2 2" xfId="9458" xr:uid="{CB1FD205-E5ED-41BB-B052-FA2FFF151187}"/>
    <cellStyle name="Calculation 9 2 2 3" xfId="11293" xr:uid="{54C66A8D-B0AE-4891-BA3D-BBA92FC04F5D}"/>
    <cellStyle name="Calculation 9 2 2 4" xfId="13100" xr:uid="{268B5996-6E22-4AC6-BE14-58E676502B12}"/>
    <cellStyle name="Calculation 9 2 2 5" xfId="14861" xr:uid="{0EB06BF7-2479-4517-AE98-D38BAE8FDD48}"/>
    <cellStyle name="Calculation 9 2 2 6" xfId="16571" xr:uid="{EF1F5CF0-0336-4342-9DED-04C71BE9E971}"/>
    <cellStyle name="Calculation 9 2 2 7" xfId="18235" xr:uid="{C45B2F56-F216-4B71-ADAA-4623A4516B3A}"/>
    <cellStyle name="Calculation 9 2 2 8" xfId="19831" xr:uid="{598028E3-E884-4B04-9E51-5D499D1EBD82}"/>
    <cellStyle name="Calculation 9 2 2 9" xfId="21383" xr:uid="{311A3A91-6EED-44BF-B162-CF22909D670E}"/>
    <cellStyle name="Calculation 9 2 3" xfId="9015" xr:uid="{E1288DF7-644B-40FD-AF81-DC12982FE5E7}"/>
    <cellStyle name="Calculation 9 2 4" xfId="10872" xr:uid="{5DE6FE2F-68B3-4FC0-804E-3E6F1E2EB087}"/>
    <cellStyle name="Calculation 9 2 5" xfId="12683" xr:uid="{084107B1-5420-415A-A039-6D2859D59EAE}"/>
    <cellStyle name="Calculation 9 2 6" xfId="14454" xr:uid="{1EF66F76-0D62-4652-8BA7-BB21423E3404}"/>
    <cellStyle name="Calculation 9 2 7" xfId="16183" xr:uid="{559E9A60-2CCD-4087-B30B-1DD68324568A}"/>
    <cellStyle name="Calculation 9 2 8" xfId="17861" xr:uid="{C157D0CD-C94E-4037-B451-E4B5862AB777}"/>
    <cellStyle name="Calculation 9 2 9" xfId="19468" xr:uid="{ABBA764C-A58B-4346-9ED3-0E13F3E5C33A}"/>
    <cellStyle name="Calculation 9 3" xfId="4815" xr:uid="{BAA15F73-D52D-4804-B86A-DFA0F6FBD004}"/>
    <cellStyle name="Calculation 9 3 10" xfId="23214" xr:uid="{4D0BCD4B-F38A-4863-84C7-0B34660DEC28}"/>
    <cellStyle name="Calculation 9 3 2" xfId="9763" xr:uid="{30F231D5-D048-4EDF-A92B-D4A72629811F}"/>
    <cellStyle name="Calculation 9 3 3" xfId="11598" xr:uid="{F17C1CE0-60E0-46D0-89A3-BE2FF9363426}"/>
    <cellStyle name="Calculation 9 3 4" xfId="13405" xr:uid="{6713188C-6815-458B-A40F-2F8CD58605D6}"/>
    <cellStyle name="Calculation 9 3 5" xfId="15166" xr:uid="{7E56F6A9-D119-472E-A08A-E8E4F60E44D6}"/>
    <cellStyle name="Calculation 9 3 6" xfId="16876" xr:uid="{DF6DEDF2-C05B-4CE3-8E18-C41155DE50DC}"/>
    <cellStyle name="Calculation 9 3 7" xfId="18540" xr:uid="{B8BADF57-EA89-4ACF-9185-387C98B660E5}"/>
    <cellStyle name="Calculation 9 3 8" xfId="20136" xr:uid="{386BC5B1-1031-4826-9796-D615900325A0}"/>
    <cellStyle name="Calculation 9 3 9" xfId="21688" xr:uid="{A131E2D3-F16C-44C5-AECB-4DD4CA578C4F}"/>
    <cellStyle name="Calculation 9 4" xfId="6473" xr:uid="{0FE5DBEC-A42E-47E2-8385-8EAACBA5EB00}"/>
    <cellStyle name="Calculation 9 5" xfId="7513" xr:uid="{59FFEBD3-A391-410B-85C4-7C7B5A080577}"/>
    <cellStyle name="Calculation 9 6" xfId="6593" xr:uid="{4F9D4D2F-0EB1-4869-86F9-4A8B9A957514}"/>
    <cellStyle name="Calculation 9 7" xfId="7438" xr:uid="{53155B40-3C01-44E2-9E6E-23D4045134DB}"/>
    <cellStyle name="Calculation 9 8" xfId="6867" xr:uid="{770636EE-49E3-47BA-AA4F-B58BB3802766}"/>
    <cellStyle name="Calculation 9 9" xfId="7253" xr:uid="{6BC574E9-A39A-4A37-A23F-592113130D80}"/>
    <cellStyle name="Check Cell 2" xfId="1033" xr:uid="{DA074B92-3FBC-4750-8917-CAD6A1E46E39}"/>
    <cellStyle name="Check Cell 2 2" xfId="1034" xr:uid="{2B337A96-6C11-4613-839A-677D191F3AE2}"/>
    <cellStyle name="Check Cell 2 2 2" xfId="1035" xr:uid="{6B4CDC2B-CA43-4432-AC41-BF6A2A1BC751}"/>
    <cellStyle name="Check Cell 2 2_cash" xfId="1036" xr:uid="{67BAD1A8-717F-44A1-A656-1F464D289E01}"/>
    <cellStyle name="Check Cell 2 3" xfId="1037" xr:uid="{CB17CEC5-5162-4A1F-BA46-3F3CCDFE3FEA}"/>
    <cellStyle name="Check Cell 2 3 2" xfId="1038" xr:uid="{99339D22-8EE7-4D26-B74C-314289069248}"/>
    <cellStyle name="Check Cell 2 3_cash" xfId="1039" xr:uid="{B33C0261-A59C-4A1C-ADD7-EB496D71EC8B}"/>
    <cellStyle name="Check Cell 2 4" xfId="1040" xr:uid="{E429977D-6C75-4DF2-89AC-0F22E52E4942}"/>
    <cellStyle name="Check Cell 2 4 2" xfId="1041" xr:uid="{9E65C108-5A9A-407B-981B-BBC8A1657A01}"/>
    <cellStyle name="Check Cell 2 4 3" xfId="1042" xr:uid="{1DE19B52-1D8F-49F8-8691-F8F70F38EB6E}"/>
    <cellStyle name="Check Cell 2 4 4" xfId="1043" xr:uid="{B711C0C2-7B0E-4B51-8CDC-1266CCB210C3}"/>
    <cellStyle name="Check Cell 2_Cap Prog Res" xfId="1044" xr:uid="{74EE4830-26D3-4B14-B4B3-51AABA374D9F}"/>
    <cellStyle name="Check Cell 3" xfId="1045" xr:uid="{B3820117-00BC-437A-B33A-96C8768039BC}"/>
    <cellStyle name="Check Cell 3 2" xfId="2977" xr:uid="{6985E906-5E91-46F4-AD7F-55F73D2A7147}"/>
    <cellStyle name="Check Cell 4" xfId="1046" xr:uid="{AE805036-64C0-4464-BABE-5A64C8CD0F22}"/>
    <cellStyle name="Check Cell 4 2" xfId="2978" xr:uid="{BC27CFAD-0D6D-44A0-ACFD-029402AAA902}"/>
    <cellStyle name="Check Cell 5" xfId="1047" xr:uid="{31388326-99FC-4CD4-8DDF-FCDB4111570F}"/>
    <cellStyle name="Check Cell 5 2" xfId="2979" xr:uid="{21E63B39-74CA-4720-9EF5-524DBF14083C}"/>
    <cellStyle name="Check Cell 6" xfId="1048" xr:uid="{16A5313D-A32D-4BFD-8F4C-E6CF942911E6}"/>
    <cellStyle name="Check Cell 6 2" xfId="2980" xr:uid="{E0B65642-1CE7-4B35-8162-4FA8EC096A9C}"/>
    <cellStyle name="Check Cell 7" xfId="1049" xr:uid="{CA1F7640-24EB-4BE3-8FA4-9CDD1BA460BD}"/>
    <cellStyle name="Check Cell 8" xfId="1050" xr:uid="{6D6AEAEE-05B4-44E9-8107-FBD5CD4E9C6F}"/>
    <cellStyle name="Check Cell 9" xfId="1051" xr:uid="{6D070C19-3D37-4A58-A21F-060E790AD376}"/>
    <cellStyle name="Comma [1]" xfId="47" xr:uid="{03F1EE16-0E49-4B46-81BA-5685225FD4C2}"/>
    <cellStyle name="Comma 10" xfId="3716" xr:uid="{89D6CB77-DF0A-4781-A6D1-46337EF810EE}"/>
    <cellStyle name="Comma 10 2" xfId="4388" xr:uid="{8D0FA151-061A-40F5-AF96-B184ADBEEAEE}"/>
    <cellStyle name="Comma 10 2 2" xfId="5465" xr:uid="{5FE77361-F138-4E5D-961E-77DDE9B18663}"/>
    <cellStyle name="Comma 10 3" xfId="5252" xr:uid="{83FFB7E7-8307-4AC1-B158-4F292F25D550}"/>
    <cellStyle name="Comma 11" xfId="3718" xr:uid="{B7FED1F6-0AB1-47F1-BAE1-0E304E71448C}"/>
    <cellStyle name="Comma 11 2" xfId="4390" xr:uid="{42338AB8-BA04-4225-A4D3-E834B735C366}"/>
    <cellStyle name="Comma 11 2 2" xfId="5467" xr:uid="{493E9643-8B03-4701-A5A3-4DAADB753E34}"/>
    <cellStyle name="Comma 11 3" xfId="5254" xr:uid="{61A70BB5-C28A-4283-9267-6E7A9D646257}"/>
    <cellStyle name="Comma 12" xfId="3723" xr:uid="{13FF6AE5-20A6-4874-B5C0-D88205A0D3FA}"/>
    <cellStyle name="Comma 12 2" xfId="4393" xr:uid="{0BCA1F19-E572-41CC-8DF6-A3F2666DA63E}"/>
    <cellStyle name="Comma 12 2 2" xfId="5470" xr:uid="{84284119-9D9A-4E1A-9891-A3D831F87A62}"/>
    <cellStyle name="Comma 12 3" xfId="5258" xr:uid="{3C256260-028C-4C79-B063-11C4C37EB972}"/>
    <cellStyle name="Comma 13" xfId="3728" xr:uid="{1C403DC9-17D8-4CA9-B15F-0517C6493718}"/>
    <cellStyle name="Comma 13 2" xfId="4396" xr:uid="{256FBC47-E301-438C-AFE8-3656B2D8C000}"/>
    <cellStyle name="Comma 13 2 2" xfId="5473" xr:uid="{90896B0F-0732-4435-BB7C-5CE40E59F326}"/>
    <cellStyle name="Comma 13 3" xfId="5262" xr:uid="{9746BD48-A282-478C-9131-A86B70AB2EA9}"/>
    <cellStyle name="Comma 14" xfId="3739" xr:uid="{EF704CE7-C2FA-4431-A06D-7DF54158B32E}"/>
    <cellStyle name="Comma 14 2" xfId="4401" xr:uid="{8D4CDEE6-B0AA-4476-87C9-3EAEC2C7D40F}"/>
    <cellStyle name="Comma 14 2 2" xfId="5478" xr:uid="{6998A371-D524-4B59-8F5F-95A6536D3D57}"/>
    <cellStyle name="Comma 14 3" xfId="5269" xr:uid="{39AEDE17-830F-4FCE-A783-BCD949566AF1}"/>
    <cellStyle name="Comma 15" xfId="3749" xr:uid="{83BF3E8C-F499-4463-84A5-59DD487F2D2C}"/>
    <cellStyle name="Comma 15 2" xfId="4409" xr:uid="{0E9702EE-C79F-4ACE-9C86-3D41CF6439B3}"/>
    <cellStyle name="Comma 15 2 2" xfId="5486" xr:uid="{787556B2-D35E-4567-81BD-8EE50D532FF8}"/>
    <cellStyle name="Comma 15 3" xfId="5277" xr:uid="{8715292F-1F30-4D54-85EA-893D9D05837D}"/>
    <cellStyle name="Comma 16" xfId="3756" xr:uid="{9896E922-080C-41E9-92C1-DFDF98BF48D8}"/>
    <cellStyle name="Comma 16 2" xfId="4414" xr:uid="{C89BBEF1-3C90-4D36-B5AF-A67075A01D5A}"/>
    <cellStyle name="Comma 16 2 2" xfId="5491" xr:uid="{F9020367-9A4B-4AA8-B2F0-E4F2B73FAA32}"/>
    <cellStyle name="Comma 16 3" xfId="5282" xr:uid="{9F7E8FC5-98FD-4E03-A18D-7E11F3DBBB7C}"/>
    <cellStyle name="Comma 17" xfId="3763" xr:uid="{9AC5C4F3-4B90-4088-B681-2430C500BE75}"/>
    <cellStyle name="Comma 17 2" xfId="4419" xr:uid="{02E02C3B-1D1B-4477-995A-363D7BF8262D}"/>
    <cellStyle name="Comma 17 2 2" xfId="5496" xr:uid="{40A47AC9-3054-4F03-A9DB-922120A35148}"/>
    <cellStyle name="Comma 17 3" xfId="5287" xr:uid="{7099179B-0FBF-44B4-A437-93293475D552}"/>
    <cellStyle name="Comma 18" xfId="3767" xr:uid="{A0DCFF28-AB09-406F-8A33-FCF75285C42B}"/>
    <cellStyle name="Comma 18 2" xfId="4422" xr:uid="{2DAC7687-F4E2-48CD-A365-B12BE7AED812}"/>
    <cellStyle name="Comma 18 2 2" xfId="5499" xr:uid="{E0A033C7-958F-49CA-A4D1-F25E138EF2A7}"/>
    <cellStyle name="Comma 18 3" xfId="5290" xr:uid="{11FFBA7A-AAD1-4337-B6FA-89412C2F501D}"/>
    <cellStyle name="Comma 19" xfId="3773" xr:uid="{7B8F52ED-C02A-41F8-B6C9-639961FCEC3D}"/>
    <cellStyle name="Comma 19 2" xfId="4426" xr:uid="{F7EA1A0F-9397-425F-81AC-A7F78EC12432}"/>
    <cellStyle name="Comma 19 2 2" xfId="5503" xr:uid="{20447580-3A81-4F34-8617-4D7D5FC318F5}"/>
    <cellStyle name="Comma 19 3" xfId="5294" xr:uid="{E7483E7B-B634-40A9-81FE-6EC859D59FEA}"/>
    <cellStyle name="Comma 2" xfId="4" xr:uid="{D93CA864-02B6-42DB-BCC3-9E0D6A01649D}"/>
    <cellStyle name="Comma 2 10" xfId="3032" xr:uid="{AB53741C-84BA-4FF2-9179-C7B2826AD8C7}"/>
    <cellStyle name="Comma 2 10 2" xfId="4370" xr:uid="{AA3D0EC3-E520-4B99-A192-D6D05D1C4CA5}"/>
    <cellStyle name="Comma 2 10 2 2" xfId="5452" xr:uid="{E9D3D8E5-B889-40F4-87EB-17E66881ED78}"/>
    <cellStyle name="Comma 2 11" xfId="74" xr:uid="{D20FF944-5CB0-4046-ABE0-A4C22B3E5B74}"/>
    <cellStyle name="Comma 2 11 2" xfId="3801" xr:uid="{9B6391EF-2CE2-4263-8A3A-1E6BA192F7B3}"/>
    <cellStyle name="Comma 2 11 2 2" xfId="5316" xr:uid="{9E978459-7F21-4526-ACB1-D00F753E7216}"/>
    <cellStyle name="Comma 2 12" xfId="3743" xr:uid="{389CFD03-9CF8-4F76-AB7E-BD0F19077C17}"/>
    <cellStyle name="Comma 2 12 2" xfId="4404" xr:uid="{22A43D59-A037-4331-A0F9-93B60433C248}"/>
    <cellStyle name="Comma 2 12 2 2" xfId="5481" xr:uid="{B46C6C6F-C460-4D9A-8A17-8908D2B7AABB}"/>
    <cellStyle name="Comma 2 12 3" xfId="5272" xr:uid="{A911103A-2F48-45EF-B95B-C1F63DCC63DE}"/>
    <cellStyle name="Comma 2 13" xfId="3787" xr:uid="{8072B66A-EA4C-43E7-BAAD-486A159A716D}"/>
    <cellStyle name="Comma 2 13 2" xfId="5303" xr:uid="{B0BD4158-AFC9-491B-93C6-35E4109CCAB9}"/>
    <cellStyle name="Comma 2 14" xfId="17" xr:uid="{C7E2373C-5BCE-4150-A274-61392554ED76}"/>
    <cellStyle name="Comma 2 15" xfId="23864" xr:uid="{D881B548-6F54-446C-AA2A-040F0766FC8C}"/>
    <cellStyle name="Comma 2 2" xfId="78" xr:uid="{5E6A58B2-219F-4204-B21F-A257F85C1AF8}"/>
    <cellStyle name="Comma 2 2 2" xfId="1053" xr:uid="{DA4BC980-820C-45BF-AB9A-9F380B0F48E9}"/>
    <cellStyle name="Comma 2 2 2 2" xfId="2983" xr:uid="{2EFF78D2-2018-4017-A57D-20E129D5AC18}"/>
    <cellStyle name="Comma 2 2 2 2 2" xfId="4329" xr:uid="{2F686C29-54E8-49C2-A089-3459953FF42F}"/>
    <cellStyle name="Comma 2 2 2 2 2 2" xfId="5412" xr:uid="{45C06FBB-8EBB-4219-B3F5-920E15AA34A1}"/>
    <cellStyle name="Comma 2 2 2 3" xfId="4025" xr:uid="{0830E73B-FDC6-4A62-8CCF-2D9AD75693D7}"/>
    <cellStyle name="Comma 2 2 2 3 2" xfId="5345" xr:uid="{E594AC50-97FC-4B78-81F6-80CD6AF5CDFB}"/>
    <cellStyle name="Comma 2 2 3" xfId="2982" xr:uid="{FE7EDA78-03A2-4544-BA56-D4CBBA4CFAC5}"/>
    <cellStyle name="Comma 2 2 3 2" xfId="4328" xr:uid="{CA2B5433-B964-4A77-8126-97EE8F9AFB4A}"/>
    <cellStyle name="Comma 2 2 3 2 2" xfId="5411" xr:uid="{BA30BB79-ED74-4AB2-9814-35EBA3666335}"/>
    <cellStyle name="Comma 2 2 4" xfId="3803" xr:uid="{2970BA57-1598-4D63-86D6-2EB807E4090A}"/>
    <cellStyle name="Comma 2 2 4 2" xfId="5318" xr:uid="{39B02973-FC2B-4424-B6B6-10110F90FFE7}"/>
    <cellStyle name="Comma 2 2_General Fund Cashflow" xfId="1052" xr:uid="{57D39B67-9B33-4A22-A8F1-47D484141067}"/>
    <cellStyle name="Comma 2 3" xfId="1054" xr:uid="{282B8414-C738-4865-BE77-589D08DD1B2C}"/>
    <cellStyle name="Comma 2 3 2" xfId="1055" xr:uid="{833093C2-40A9-4976-8BBA-B22B031E69A5}"/>
    <cellStyle name="Comma 2 3 2 2" xfId="1056" xr:uid="{47CC22E0-6CC7-42AF-AB07-8B3C7D803FDB}"/>
    <cellStyle name="Comma 2 3 2 2 2" xfId="2986" xr:uid="{5302563E-C08A-4499-B8B0-894F4942215A}"/>
    <cellStyle name="Comma 2 3 2 2 2 2" xfId="4332" xr:uid="{769BE2CD-F550-4100-A3AC-D0E3A34557EA}"/>
    <cellStyle name="Comma 2 3 2 2 2 2 2" xfId="5415" xr:uid="{32946D40-6840-44F3-887D-B01FF2492F4A}"/>
    <cellStyle name="Comma 2 3 2 2 3" xfId="4028" xr:uid="{31A7918F-617A-4F0B-8B5A-47568D1E56BD}"/>
    <cellStyle name="Comma 2 3 2 2 3 2" xfId="5348" xr:uid="{17CB6B3F-E893-4ABA-9736-D17F8DCD090C}"/>
    <cellStyle name="Comma 2 3 2 3" xfId="2985" xr:uid="{3F34EA25-64F7-4A83-9A93-F9CCB9CD864F}"/>
    <cellStyle name="Comma 2 3 2 3 2" xfId="4331" xr:uid="{95DF35D0-EFA8-4C41-A006-CF851A156B11}"/>
    <cellStyle name="Comma 2 3 2 3 2 2" xfId="5414" xr:uid="{F1DCA70D-EB4F-4CFD-92C8-BA53EDA2CB73}"/>
    <cellStyle name="Comma 2 3 2 4" xfId="4027" xr:uid="{F99A851B-6882-404A-9667-5B127DC4365A}"/>
    <cellStyle name="Comma 2 3 2 4 2" xfId="5347" xr:uid="{B49F0E39-535F-4118-9A66-4968586EF5F3}"/>
    <cellStyle name="Comma 2 3 3" xfId="1057" xr:uid="{CEA191F9-4387-421D-9B10-0906CB72A166}"/>
    <cellStyle name="Comma 2 3 3 2" xfId="1058" xr:uid="{8A4BBC7B-C94E-4F23-A874-67F8016030A6}"/>
    <cellStyle name="Comma 2 3 3 2 2" xfId="2988" xr:uid="{27EE6975-8B71-4010-946D-588B1FC93461}"/>
    <cellStyle name="Comma 2 3 3 2 2 2" xfId="4334" xr:uid="{3A83E8AE-B823-4BA5-A107-3963AAC2BA6B}"/>
    <cellStyle name="Comma 2 3 3 2 2 2 2" xfId="5417" xr:uid="{9BBD3070-7C7D-445A-BAD2-DB780298478B}"/>
    <cellStyle name="Comma 2 3 3 2 3" xfId="4030" xr:uid="{85709C3A-FC71-4858-B839-1865336F4E01}"/>
    <cellStyle name="Comma 2 3 3 2 3 2" xfId="5350" xr:uid="{9CBC53BD-56B0-485A-956F-5B40126F6F25}"/>
    <cellStyle name="Comma 2 3 3 3" xfId="2987" xr:uid="{E5A918BC-2CDA-45C9-BD97-DDF4C736A3F4}"/>
    <cellStyle name="Comma 2 3 3 3 2" xfId="4333" xr:uid="{5717FFD2-2921-4BEA-850B-6A6A4A2B0129}"/>
    <cellStyle name="Comma 2 3 3 3 2 2" xfId="5416" xr:uid="{8A931364-4B4C-4CAA-B2CF-7A71CEC61E98}"/>
    <cellStyle name="Comma 2 3 3 4" xfId="4029" xr:uid="{2623CB06-B574-40EB-BD22-10CBB25709A8}"/>
    <cellStyle name="Comma 2 3 3 4 2" xfId="5349" xr:uid="{C49A19BD-2ADB-4EEE-8FE6-EA5A2A3C6B06}"/>
    <cellStyle name="Comma 2 3 4" xfId="1059" xr:uid="{E209829D-1F37-47E6-A52D-3C2E890CAB1D}"/>
    <cellStyle name="Comma 2 3 4 2" xfId="1060" xr:uid="{15A4E7AB-760B-4C0B-B5CD-F5F6B04A348F}"/>
    <cellStyle name="Comma 2 3 4 2 2" xfId="2990" xr:uid="{050B69CF-BE03-4E65-BF08-3DC4531650DF}"/>
    <cellStyle name="Comma 2 3 4 2 2 2" xfId="4336" xr:uid="{B44B5612-85AD-44A2-A0FF-B19C2AF2D96B}"/>
    <cellStyle name="Comma 2 3 4 2 2 2 2" xfId="5419" xr:uid="{1C3824CE-FB85-4E73-B3AC-543583BDCB2B}"/>
    <cellStyle name="Comma 2 3 4 2 3" xfId="4032" xr:uid="{90332651-ACB6-407F-9B88-2C36BADA9328}"/>
    <cellStyle name="Comma 2 3 4 2 3 2" xfId="5352" xr:uid="{6D0155DD-BD7E-45EA-9470-8DB9FB59CD0A}"/>
    <cellStyle name="Comma 2 3 4 3" xfId="2989" xr:uid="{CE55F457-43EC-48ED-8760-764D1236A658}"/>
    <cellStyle name="Comma 2 3 4 3 2" xfId="4335" xr:uid="{1A68AA8F-2F2E-4399-A1F9-61D45DA8A5A2}"/>
    <cellStyle name="Comma 2 3 4 3 2 2" xfId="5418" xr:uid="{693E2878-69E4-41C4-80D0-2E819852E272}"/>
    <cellStyle name="Comma 2 3 4 4" xfId="4031" xr:uid="{986FD9CC-DF6F-4E65-8D75-7566C418D57D}"/>
    <cellStyle name="Comma 2 3 4 4 2" xfId="5351" xr:uid="{A2E7EBB9-7FEF-4D51-A17C-C7A34CB6AB1D}"/>
    <cellStyle name="Comma 2 3 5" xfId="1061" xr:uid="{3883E59F-B64B-4AD5-96D4-64DAC57E8ABA}"/>
    <cellStyle name="Comma 2 3 5 2" xfId="2991" xr:uid="{E2A5C403-CE6C-4AD6-AE9B-74CDD74C2F64}"/>
    <cellStyle name="Comma 2 3 5 2 2" xfId="4337" xr:uid="{7F28D305-DAC2-416E-88C0-4CE6097D8C2A}"/>
    <cellStyle name="Comma 2 3 5 2 2 2" xfId="5420" xr:uid="{7721F73C-FE54-4C4A-8C80-89050E874CAA}"/>
    <cellStyle name="Comma 2 3 5 3" xfId="4033" xr:uid="{1BC90D54-FFA7-4999-98AE-B649A781F6E7}"/>
    <cellStyle name="Comma 2 3 5 3 2" xfId="5353" xr:uid="{0F71877E-6177-4788-B453-AEADF5F7CFCB}"/>
    <cellStyle name="Comma 2 3 6" xfId="2984" xr:uid="{8B0AB163-48CF-4815-B5ED-4F1689420632}"/>
    <cellStyle name="Comma 2 3 6 2" xfId="4330" xr:uid="{541F7DE2-890E-4FEC-A559-727312F4DE51}"/>
    <cellStyle name="Comma 2 3 6 2 2" xfId="5413" xr:uid="{F16B6748-2909-4B45-B88D-C55FAD5A52FB}"/>
    <cellStyle name="Comma 2 3 7" xfId="4026" xr:uid="{A3E150C7-F616-4308-B06E-10AC20379228}"/>
    <cellStyle name="Comma 2 3 7 2" xfId="5346" xr:uid="{04D9A89E-E40D-447A-8E7A-841FF33D246C}"/>
    <cellStyle name="Comma 2 4" xfId="1062" xr:uid="{84E19911-72FD-43D0-B3B3-74925EE3DC1C}"/>
    <cellStyle name="Comma 2 4 2" xfId="2992" xr:uid="{1250C704-A647-4620-BDF2-6237A14C63D6}"/>
    <cellStyle name="Comma 2 4 2 2" xfId="4338" xr:uid="{5B02D11A-EAA4-4FB1-A5EB-99D75CFD6D84}"/>
    <cellStyle name="Comma 2 4 2 2 2" xfId="5421" xr:uid="{A01281A3-8943-4D72-A5ED-06AFC745942A}"/>
    <cellStyle name="Comma 2 4 3" xfId="4034" xr:uid="{7EC5E025-70B6-496B-9DCD-0D98AF75C65F}"/>
    <cellStyle name="Comma 2 4 3 2" xfId="5354" xr:uid="{48CEE3F0-55DB-4A90-9B7B-D05A251A537F}"/>
    <cellStyle name="Comma 2 5" xfId="2981" xr:uid="{D5003552-8EE3-4D7B-B8DD-4A1A4AC0394C}"/>
    <cellStyle name="Comma 2 5 2" xfId="4327" xr:uid="{99873781-4F08-453C-A58C-2C169143A68D}"/>
    <cellStyle name="Comma 2 5 2 2" xfId="5410" xr:uid="{2F79B30D-D646-4EB8-9286-540A2C628532}"/>
    <cellStyle name="Comma 2 6" xfId="3030" xr:uid="{FE8E9FDC-9C85-4ACC-AFCA-85D291D61FC8}"/>
    <cellStyle name="Comma 2 6 2" xfId="4368" xr:uid="{EBA83F58-E155-48F8-8556-6A706EC19AC0}"/>
    <cellStyle name="Comma 2 6 2 2" xfId="5450" xr:uid="{0CF4484E-36C0-4850-BD01-6EB0B13B4AA7}"/>
    <cellStyle name="Comma 2 7" xfId="2899" xr:uid="{7BF780B6-DD89-49DD-BF4A-2EC9ABAB4F37}"/>
    <cellStyle name="Comma 2 7 2" xfId="4325" xr:uid="{CD21E7CF-3AE8-480F-BBD9-F1F4773CA4F4}"/>
    <cellStyle name="Comma 2 7 2 2" xfId="5409" xr:uid="{E3F238AC-17C9-4216-9763-6A0EE80AEC49}"/>
    <cellStyle name="Comma 2 8" xfId="3031" xr:uid="{656DB6F3-3973-4DD3-86EC-BDD1F6FD1977}"/>
    <cellStyle name="Comma 2 8 2" xfId="4369" xr:uid="{74A3D537-9ABF-476A-BE19-B8C05526A50B}"/>
    <cellStyle name="Comma 2 8 2 2" xfId="5451" xr:uid="{B9E725CF-3186-4C6C-AA2D-9E20668F0FED}"/>
    <cellStyle name="Comma 2 9" xfId="2898" xr:uid="{D8146EB9-AC9C-4CFE-A556-C4C39E35A0CD}"/>
    <cellStyle name="Comma 2 9 2" xfId="4324" xr:uid="{F48BC223-999E-4A7A-9A8C-CCA86A785DF8}"/>
    <cellStyle name="Comma 2 9 2 2" xfId="5408" xr:uid="{D05020A9-1401-40A1-B778-DC22DFD88F3B}"/>
    <cellStyle name="Comma 2_Cap Prog Res" xfId="1063" xr:uid="{F0B2ED9F-4CC2-4F77-9653-F237AF2D39A4}"/>
    <cellStyle name="Comma 20" xfId="3780" xr:uid="{B4E7FA20-4A3F-40FC-88A6-3244930421B9}"/>
    <cellStyle name="Comma 20 2" xfId="4430" xr:uid="{927FFC72-410B-4517-8962-DD31AE06FBB6}"/>
    <cellStyle name="Comma 20 2 2" xfId="5507" xr:uid="{624EC472-2005-42B3-9358-10894D82744A}"/>
    <cellStyle name="Comma 20 3" xfId="5298" xr:uid="{993D653D-BB72-4DF5-AA10-C4B5311BFFC4}"/>
    <cellStyle name="Comma 21" xfId="4398" xr:uid="{58021906-CB8D-4323-82A4-C4D626CF0FFC}"/>
    <cellStyle name="Comma 21 2" xfId="5475" xr:uid="{FC04B84A-1E1E-4DC2-B9D6-91949DDF04C9}"/>
    <cellStyle name="Comma 22" xfId="3783" xr:uid="{3013C11A-967F-43EE-9D4F-A446CB9D1B32}"/>
    <cellStyle name="Comma 22 2" xfId="5300" xr:uid="{1E190484-F3C1-4B70-8E9B-3CE74BC73CFB}"/>
    <cellStyle name="Comma 23" xfId="4322" xr:uid="{0D884A39-18CA-4729-ACA0-B20963FE7223}"/>
    <cellStyle name="Comma 23 2" xfId="5406" xr:uid="{D33FDB34-71C4-40D6-956A-2A1ED2EC0A67}"/>
    <cellStyle name="Comma 24" xfId="3805" xr:uid="{C4145686-5C67-42B6-86AD-CB2DCE6EE6A8}"/>
    <cellStyle name="Comma 24 2" xfId="5320" xr:uid="{557FE28A-4816-4212-B98F-C8AA4FF6777A}"/>
    <cellStyle name="Comma 25" xfId="5266" xr:uid="{71ACDE1C-BA6D-44E2-9C11-A5C60B0E35D0}"/>
    <cellStyle name="Comma 26" xfId="4642" xr:uid="{77BC614D-95F9-421A-97B0-E6ED38C3F5C6}"/>
    <cellStyle name="Comma 27" xfId="3735" xr:uid="{8CE1B410-97EB-4E8B-9CF5-CC8B56AA003E}"/>
    <cellStyle name="Comma 28" xfId="8742" xr:uid="{CAA484A8-36EB-4A2C-B0FE-0579FD14ACB4}"/>
    <cellStyle name="Comma 29" xfId="10602" xr:uid="{9990EC81-0E32-4949-B906-98A975C8AD6D}"/>
    <cellStyle name="Comma 3" xfId="76" xr:uid="{14899321-4635-4319-A281-E513F44461E6}"/>
    <cellStyle name="Comma 3 10" xfId="3771" xr:uid="{E931BBEB-FC3D-4A69-8E8C-0F4E21488228}"/>
    <cellStyle name="Comma 3 10 2" xfId="4425" xr:uid="{10192619-66A9-4A42-89F3-2D8FB41DFA1A}"/>
    <cellStyle name="Comma 3 10 2 2" xfId="5502" xr:uid="{72311616-2BE2-46CD-9362-0C8A006BA905}"/>
    <cellStyle name="Comma 3 10 3" xfId="5293" xr:uid="{F18EAAB4-B7E4-437E-BDDF-99A31B252D33}"/>
    <cellStyle name="Comma 3 11" xfId="3802" xr:uid="{E21BB134-A47E-42E7-85CE-AF70195BEDAF}"/>
    <cellStyle name="Comma 3 11 2" xfId="5317" xr:uid="{9EB47EC1-991A-4ADD-B69E-BD6CD2AE1873}"/>
    <cellStyle name="Comma 3 2" xfId="79" xr:uid="{BE64C129-C20B-4922-936E-C69F1841FF0A}"/>
    <cellStyle name="Comma 3 2 2" xfId="1066" xr:uid="{6E1A1BC8-6D59-4EE4-B7E0-38202BB5F0AD}"/>
    <cellStyle name="Comma 3 2 2 2" xfId="2995" xr:uid="{18D30E75-A468-42DB-B85D-A334F7D5A2EB}"/>
    <cellStyle name="Comma 3 2 2 2 2" xfId="4341" xr:uid="{8E4DA636-D878-4897-8F96-C1B7EA859C32}"/>
    <cellStyle name="Comma 3 2 2 2 2 2" xfId="5424" xr:uid="{D63E2DA3-3BFA-4CF8-A09A-2A6D32325D28}"/>
    <cellStyle name="Comma 3 2 2 3" xfId="4035" xr:uid="{37D2D82B-EF9E-49F1-B655-ABB07B268354}"/>
    <cellStyle name="Comma 3 2 2 3 2" xfId="5355" xr:uid="{0D91C5AA-9C35-4E40-8FA3-9D83A0BA58D8}"/>
    <cellStyle name="Comma 3 2 3" xfId="2994" xr:uid="{DD543DC1-E303-45F7-A15F-724B62F67D8F}"/>
    <cellStyle name="Comma 3 2 3 2" xfId="4340" xr:uid="{2D63C5A3-6E3A-4430-9267-1F5235690C0C}"/>
    <cellStyle name="Comma 3 2 3 2 2" xfId="5423" xr:uid="{B4F7E046-4C7A-4344-A8AB-A3E3ED5AA247}"/>
    <cellStyle name="Comma 3 2 4" xfId="3804" xr:uid="{BA5E56CD-D1FF-4C16-9984-117FEBFD6A51}"/>
    <cellStyle name="Comma 3 2 4 2" xfId="5319" xr:uid="{C53F466C-A47C-4EA7-99A7-045C2A1A52CB}"/>
    <cellStyle name="Comma 3 2_General Fund Cashflow" xfId="1065" xr:uid="{DFC8E1E5-3932-4947-9C17-7ABC36318723}"/>
    <cellStyle name="Comma 3 3" xfId="1067" xr:uid="{BC4B1302-0BC2-4C64-AA2A-92AE82CF467D}"/>
    <cellStyle name="Comma 3 3 2" xfId="1068" xr:uid="{D0753776-FFE5-48AC-A43F-47034EA3501D}"/>
    <cellStyle name="Comma 3 3 2 2" xfId="1069" xr:uid="{40E46EA0-90F8-4272-B167-F6510BBE25B3}"/>
    <cellStyle name="Comma 3 3 2 2 2" xfId="2998" xr:uid="{02140022-3513-4BAD-954A-31030A0EEFF4}"/>
    <cellStyle name="Comma 3 3 2 2 2 2" xfId="4344" xr:uid="{832A5028-70B8-47C9-BF32-85F5B5180829}"/>
    <cellStyle name="Comma 3 3 2 2 2 2 2" xfId="5427" xr:uid="{71F023A7-87CB-4A7D-B181-018C7175283B}"/>
    <cellStyle name="Comma 3 3 2 2 3" xfId="4038" xr:uid="{9B1F36CF-960A-4C21-B1A8-7A51A35BD916}"/>
    <cellStyle name="Comma 3 3 2 2 3 2" xfId="5358" xr:uid="{B4F4F96C-7621-42AC-99B9-DB854A90EB03}"/>
    <cellStyle name="Comma 3 3 2 3" xfId="2997" xr:uid="{3DF87A8E-2D55-463D-AE6B-F8A3FC2D810E}"/>
    <cellStyle name="Comma 3 3 2 3 2" xfId="4343" xr:uid="{45BF0F57-410B-4CD5-9C95-0A5EC9F7BBD8}"/>
    <cellStyle name="Comma 3 3 2 3 2 2" xfId="5426" xr:uid="{8079E815-BE84-462C-A939-3940758E6881}"/>
    <cellStyle name="Comma 3 3 2 4" xfId="4037" xr:uid="{A3FCDFD3-E008-4927-8849-3CCF465FF804}"/>
    <cellStyle name="Comma 3 3 2 4 2" xfId="5357" xr:uid="{45849ADE-3597-46E7-A595-AA81DB3EA30F}"/>
    <cellStyle name="Comma 3 3 3" xfId="1070" xr:uid="{191DB448-3DBC-42EC-A809-C4F2C35735E0}"/>
    <cellStyle name="Comma 3 3 3 2" xfId="1071" xr:uid="{C1AE77EB-5127-40A7-9F59-F74773DD8B38}"/>
    <cellStyle name="Comma 3 3 3 2 2" xfId="3000" xr:uid="{2DDC8A35-89FD-4F09-BC47-E9C08DB8728E}"/>
    <cellStyle name="Comma 3 3 3 2 2 2" xfId="4346" xr:uid="{C179DA68-4A6B-4F7D-8C86-F071516903B4}"/>
    <cellStyle name="Comma 3 3 3 2 2 2 2" xfId="5429" xr:uid="{98227805-9394-4D24-9CB2-6F51B097A6BF}"/>
    <cellStyle name="Comma 3 3 3 2 3" xfId="4040" xr:uid="{DB851BA9-6DCD-4B06-B9C6-E91B5FE6C717}"/>
    <cellStyle name="Comma 3 3 3 2 3 2" xfId="5360" xr:uid="{119A65C9-8CC9-49F7-8448-DE9D3364E7A1}"/>
    <cellStyle name="Comma 3 3 3 3" xfId="2999" xr:uid="{5060EA7F-10C0-4182-BE52-E273238BFBBC}"/>
    <cellStyle name="Comma 3 3 3 3 2" xfId="4345" xr:uid="{6E4C2C9E-E56B-407E-B9CF-39A3A3EEF234}"/>
    <cellStyle name="Comma 3 3 3 3 2 2" xfId="5428" xr:uid="{62E206FE-0E51-4603-B55C-B73361BBD6D4}"/>
    <cellStyle name="Comma 3 3 3 4" xfId="4039" xr:uid="{D56ECE58-5A01-43A6-87C3-C204A017BBE2}"/>
    <cellStyle name="Comma 3 3 3 4 2" xfId="5359" xr:uid="{46F0F5F0-3362-40FC-BEED-0BB1FC0CCF23}"/>
    <cellStyle name="Comma 3 3 4" xfId="1072" xr:uid="{960BDA4C-5AD1-47A5-8E4C-A8342E86E5A1}"/>
    <cellStyle name="Comma 3 3 4 2" xfId="1073" xr:uid="{5EABAC1D-9CF5-4B07-98DF-903EA0EAE011}"/>
    <cellStyle name="Comma 3 3 4 2 2" xfId="3002" xr:uid="{232D092F-3960-4464-9986-0078773C3C7C}"/>
    <cellStyle name="Comma 3 3 4 2 2 2" xfId="4348" xr:uid="{0A5D7200-A5B2-4269-98B0-1490E2E766A5}"/>
    <cellStyle name="Comma 3 3 4 2 2 2 2" xfId="5431" xr:uid="{DD7BE699-BCC5-4656-9784-C0C716795F4E}"/>
    <cellStyle name="Comma 3 3 4 2 3" xfId="4042" xr:uid="{A4AAD762-EA01-4064-92B6-BBF1CA7905E3}"/>
    <cellStyle name="Comma 3 3 4 2 3 2" xfId="5362" xr:uid="{F40CA9FB-2980-4B13-8505-3C601C39B1EC}"/>
    <cellStyle name="Comma 3 3 4 3" xfId="3001" xr:uid="{3B44FFCE-3234-4E8B-B718-CC4DB7D35A59}"/>
    <cellStyle name="Comma 3 3 4 3 2" xfId="4347" xr:uid="{60D29360-3497-4079-A120-D87585C050AA}"/>
    <cellStyle name="Comma 3 3 4 3 2 2" xfId="5430" xr:uid="{07D34411-6D27-4941-87BA-EFEE7292AE8A}"/>
    <cellStyle name="Comma 3 3 4 4" xfId="4041" xr:uid="{AE07829B-57CB-4B83-B634-7CFCBF8E0C0C}"/>
    <cellStyle name="Comma 3 3 4 4 2" xfId="5361" xr:uid="{BB1AD1D6-307C-4FC1-B2C4-7D77F160C43D}"/>
    <cellStyle name="Comma 3 3 5" xfId="1074" xr:uid="{3F02CAD5-F687-456E-8B55-751B1A304391}"/>
    <cellStyle name="Comma 3 3 5 2" xfId="3003" xr:uid="{51402F67-EC11-454C-B9A9-39E724BE693A}"/>
    <cellStyle name="Comma 3 3 5 2 2" xfId="4349" xr:uid="{C4657D5C-C699-4215-9D8E-922863C5403F}"/>
    <cellStyle name="Comma 3 3 5 2 2 2" xfId="5432" xr:uid="{A0561F0A-B9B8-4891-8BA4-B077244E1B4A}"/>
    <cellStyle name="Comma 3 3 5 3" xfId="4043" xr:uid="{1EF9AFF6-5AB6-476B-96D9-A4B2FF136871}"/>
    <cellStyle name="Comma 3 3 5 3 2" xfId="5363" xr:uid="{CE829591-4FE9-4530-8804-778261C9D1F7}"/>
    <cellStyle name="Comma 3 3 6" xfId="2996" xr:uid="{18B129B2-E687-493E-948E-9B6BB734EC8C}"/>
    <cellStyle name="Comma 3 3 6 2" xfId="4342" xr:uid="{60E7887B-080C-4E97-B173-C4A6660AEBD8}"/>
    <cellStyle name="Comma 3 3 6 2 2" xfId="5425" xr:uid="{3498AA84-7CF7-4BAD-A562-6C8685071859}"/>
    <cellStyle name="Comma 3 3 7" xfId="4036" xr:uid="{DAB1E873-4283-4FA2-9A78-2948EE497C0A}"/>
    <cellStyle name="Comma 3 3 7 2" xfId="5356" xr:uid="{6A750FC3-BD0E-4F9A-8D1B-770D29AEB01D}"/>
    <cellStyle name="Comma 3 4" xfId="2993" xr:uid="{24D5AA2F-EC0A-407C-B0F3-E153DB9164B0}"/>
    <cellStyle name="Comma 3 4 2" xfId="4339" xr:uid="{528E497D-FB14-4CCE-91EC-6111DF6BC4BF}"/>
    <cellStyle name="Comma 3 4 2 2" xfId="5422" xr:uid="{D7E012CB-75CF-44B4-926C-5103787985AA}"/>
    <cellStyle name="Comma 3 5" xfId="3738" xr:uid="{0C9D7D3F-85F5-4618-813A-2BCFE39AA678}"/>
    <cellStyle name="Comma 3 5 2" xfId="4400" xr:uid="{F1DD5A2C-B8C4-45B0-B7DD-90A4A5925005}"/>
    <cellStyle name="Comma 3 5 2 2" xfId="5477" xr:uid="{FF607CFF-5ACB-4022-841B-4220E5A90629}"/>
    <cellStyle name="Comma 3 5 3" xfId="5268" xr:uid="{F624F659-848C-4590-B365-341D54247F61}"/>
    <cellStyle name="Comma 3 6" xfId="3748" xr:uid="{8C988176-6805-4E55-A847-A16CA93C13BE}"/>
    <cellStyle name="Comma 3 6 2" xfId="4408" xr:uid="{009EA30D-9FDC-4A93-A0CB-00874CC830DD}"/>
    <cellStyle name="Comma 3 6 2 2" xfId="5485" xr:uid="{25DF618C-E32B-4D6E-B086-C15B12B4445F}"/>
    <cellStyle name="Comma 3 6 3" xfId="5276" xr:uid="{404D7FBF-AAB6-4CA3-956B-5F51A20D4A93}"/>
    <cellStyle name="Comma 3 7" xfId="3753" xr:uid="{1353D171-B2BC-43D8-A44B-1196635929CA}"/>
    <cellStyle name="Comma 3 7 2" xfId="4412" xr:uid="{44BBE34A-B6F4-4E84-8971-E2FD7711CCE6}"/>
    <cellStyle name="Comma 3 7 2 2" xfId="5489" xr:uid="{7AD88306-4614-4A42-9779-0243F3458D79}"/>
    <cellStyle name="Comma 3 7 3" xfId="5280" xr:uid="{15C62C69-1E63-4E2D-9FBA-A840AC1F329B}"/>
    <cellStyle name="Comma 3 8" xfId="3760" xr:uid="{9ED8BBB1-D93A-40EE-986E-8D932EF79629}"/>
    <cellStyle name="Comma 3 8 2" xfId="4417" xr:uid="{1466BC22-BDD8-4D8B-902B-34153E9D2BB0}"/>
    <cellStyle name="Comma 3 8 2 2" xfId="5494" xr:uid="{098C72B2-8802-4E91-8E9D-6B2E3554FA94}"/>
    <cellStyle name="Comma 3 8 3" xfId="5285" xr:uid="{409C7470-39DA-4F9C-A6BD-CC24B178374F}"/>
    <cellStyle name="Comma 3 9" xfId="3765" xr:uid="{D763FD7F-F111-45E2-BA8B-0B875145B489}"/>
    <cellStyle name="Comma 3 9 2" xfId="4421" xr:uid="{271D4F51-1CCA-4AA3-9752-D584E6CEA7A4}"/>
    <cellStyle name="Comma 3 9 2 2" xfId="5498" xr:uid="{DEA3B10A-E402-44FD-8F13-0697A55A0CB8}"/>
    <cellStyle name="Comma 3 9 3" xfId="5289" xr:uid="{447A603E-620F-4FEC-BC28-10C7D13EE14D}"/>
    <cellStyle name="Comma 3_General Fund Cashflow" xfId="1064" xr:uid="{385B1B50-D23C-4376-9E72-FDA55C010F05}"/>
    <cellStyle name="Comma 30" xfId="12418" xr:uid="{12395AE6-6480-4656-8B09-DE1C6533E012}"/>
    <cellStyle name="Comma 31" xfId="14200" xr:uid="{82C30328-F07D-4A4A-B99F-E06D82B8FE88}"/>
    <cellStyle name="Comma 32" xfId="15933" xr:uid="{75DA5D93-815A-43FF-8B62-4369D5553A38}"/>
    <cellStyle name="Comma 33" xfId="17616" xr:uid="{5E140222-3E11-4BE5-B592-5E56B47964E7}"/>
    <cellStyle name="Comma 34" xfId="19232" xr:uid="{F8E0E240-669E-4C49-9F3E-92D780087C1B}"/>
    <cellStyle name="Comma 35" xfId="20810" xr:uid="{EF1828E0-37DA-4877-A6BB-DD9C27CF25A8}"/>
    <cellStyle name="Comma 36" xfId="22336" xr:uid="{79DC8BD0-EC17-4DAC-A4BA-80FF3DFBE9C4}"/>
    <cellStyle name="Comma 4" xfId="1075" xr:uid="{F08A4F52-D72D-4BF2-9D7F-A0766F7F2938}"/>
    <cellStyle name="Comma 4 2" xfId="1076" xr:uid="{A3BFCA7E-F10B-4C12-8145-C0BBC66B2AD5}"/>
    <cellStyle name="Comma 4 2 2" xfId="3005" xr:uid="{453D1B18-BD0C-4BB6-AC65-74207EF74340}"/>
    <cellStyle name="Comma 4 2 2 2" xfId="4351" xr:uid="{0627760F-16B1-4700-AB49-729E7A3679BF}"/>
    <cellStyle name="Comma 4 2 2 2 2" xfId="5434" xr:uid="{52F2E179-0209-4573-8ABB-00C8EA6B4074}"/>
    <cellStyle name="Comma 4 2 3" xfId="4045" xr:uid="{C7EC273B-8DA8-4A09-8BCB-0888E7453FD9}"/>
    <cellStyle name="Comma 4 2 3 2" xfId="5365" xr:uid="{EA78041C-264A-4B20-866D-1B03E51A1DF3}"/>
    <cellStyle name="Comma 4 3" xfId="3004" xr:uid="{D764B09D-FC78-4C1B-A586-D58DE00E381F}"/>
    <cellStyle name="Comma 4 3 2" xfId="4350" xr:uid="{B536D29D-A2E3-4B71-AA76-1FB246EDB9F8}"/>
    <cellStyle name="Comma 4 3 2 2" xfId="5433" xr:uid="{73BD8A9A-B432-4734-8986-53D71867842A}"/>
    <cellStyle name="Comma 4 4" xfId="4044" xr:uid="{B05F06B5-6C2E-4EF2-8DBE-EF4168E462A9}"/>
    <cellStyle name="Comma 4 4 2" xfId="5364" xr:uid="{22419CC9-5739-405F-9676-EDF356B048B0}"/>
    <cellStyle name="Comma 5" xfId="1077" xr:uid="{5B8401E3-C57B-4A9B-A089-D14F61B8100E}"/>
    <cellStyle name="Comma 5 2" xfId="3006" xr:uid="{77AAB8BA-0EA9-40FE-AF07-4945AF91954F}"/>
    <cellStyle name="Comma 5 2 2" xfId="4352" xr:uid="{DCAD75B5-C189-4A69-AED9-85C1E26B038F}"/>
    <cellStyle name="Comma 5 2 2 2" xfId="5435" xr:uid="{518E9161-3B1C-4872-BA57-23585B906E12}"/>
    <cellStyle name="Comma 5 3" xfId="4046" xr:uid="{33601125-1E3F-4131-94D2-C09BB081428B}"/>
    <cellStyle name="Comma 5 3 2" xfId="5366" xr:uid="{8B5F42C7-0EAC-4A75-924F-991936390736}"/>
    <cellStyle name="Comma 6" xfId="1078" xr:uid="{1682B9E4-9183-4E5A-A18E-4F1814D06904}"/>
    <cellStyle name="Comma 6 2" xfId="3007" xr:uid="{FAFECBFC-74A2-4BDA-946C-8A41C2F9247D}"/>
    <cellStyle name="Comma 6 2 2" xfId="4353" xr:uid="{16E99450-1E14-4D55-8004-D39AC7A5A0BB}"/>
    <cellStyle name="Comma 6 2 2 2" xfId="5436" xr:uid="{418E6557-FD45-4F4A-A957-429F145D9F3D}"/>
    <cellStyle name="Comma 6 3" xfId="4047" xr:uid="{FBA480BA-9195-4C32-8849-6DA33B13C9CA}"/>
    <cellStyle name="Comma 6 3 2" xfId="5367" xr:uid="{C664D2F6-F767-404F-A805-ED7D39647659}"/>
    <cellStyle name="Comma 7" xfId="3691" xr:uid="{EA21E8B9-2CE2-4A70-9735-76BC59D06013}"/>
    <cellStyle name="Comma 7 2" xfId="4378" xr:uid="{65665CDD-441F-4D17-A6BB-69C814A7AD5E}"/>
    <cellStyle name="Comma 7 2 2" xfId="5455" xr:uid="{AE84AE63-7E4A-4F55-BF80-E35FB877B8B9}"/>
    <cellStyle name="Comma 7 3" xfId="5240" xr:uid="{79D50911-A6AB-4EE0-8BE2-B425590F876C}"/>
    <cellStyle name="Comma 8" xfId="3698" xr:uid="{004F5270-2B92-4A89-A343-E051DBA9F141}"/>
    <cellStyle name="Comma 8 2" xfId="4380" xr:uid="{FD1C5DC9-DA0E-4BA1-96BB-7EE8D76E6C8C}"/>
    <cellStyle name="Comma 8 2 2" xfId="5457" xr:uid="{B60C9972-5307-4720-8E26-2AA9E395D545}"/>
    <cellStyle name="Comma 9" xfId="3706" xr:uid="{C1617126-7C20-48A9-BF65-D26D77D31BC1}"/>
    <cellStyle name="Comma 9 2" xfId="4382" xr:uid="{6F6AECD5-2C77-45B6-AB87-14537E62A5A6}"/>
    <cellStyle name="Comma 9 2 2" xfId="5459" xr:uid="{29DD5FAE-BC86-43F9-88B7-34B600B81CB6}"/>
    <cellStyle name="Comma 9 3" xfId="5245" xr:uid="{510E067E-9A11-4B26-A3D7-D8B2B9A13CDD}"/>
    <cellStyle name="Currency 10" xfId="9" xr:uid="{0D6FE450-C1CA-470D-ABFD-02FD25482827}"/>
    <cellStyle name="Currency 10 2" xfId="4416" xr:uid="{71701EEE-1D95-439F-9AB8-E5C4B7BB2886}"/>
    <cellStyle name="Currency 10 2 2" xfId="5493" xr:uid="{29F752C6-6E4D-4026-9318-37D43C1EAFEB}"/>
    <cellStyle name="Currency 10 3" xfId="5284" xr:uid="{DCD954BE-8512-4392-8955-F218153B5CA9}"/>
    <cellStyle name="Currency 10 4" xfId="3758" xr:uid="{7AEAC89A-E4F1-42DC-859D-92748B80EB22}"/>
    <cellStyle name="Currency 11" xfId="4397" xr:uid="{B75C070D-2A7B-4D64-9EE8-7148602DB501}"/>
    <cellStyle name="Currency 11 2" xfId="5474" xr:uid="{58C1FF1C-F235-40C6-9A90-BB31601F20F5}"/>
    <cellStyle name="Currency 12" xfId="5265" xr:uid="{E6236AC8-336A-4AD1-A8FC-026EC2B6DA23}"/>
    <cellStyle name="Currency 13" xfId="3733" xr:uid="{FB269B07-A09B-4EB0-9F4E-415FA8ADD4A1}"/>
    <cellStyle name="Currency 14" xfId="23870" xr:uid="{72DF8713-3DCB-4B15-BC83-655F8E59A5E7}"/>
    <cellStyle name="Currency 2" xfId="72" xr:uid="{D6137AEE-4DFA-4799-8DD6-99F87C64A53E}"/>
    <cellStyle name="Currency 2 10" xfId="5710" xr:uid="{0802C2CB-CFF0-4029-AFD6-AB9A6D9EAA1A}"/>
    <cellStyle name="Currency 2 11" xfId="10367" xr:uid="{5DC22AF4-A7CB-4F9F-9A01-D5287EB05F02}"/>
    <cellStyle name="Currency 2 12" xfId="12189" xr:uid="{E6006E43-D7E1-4245-8461-56305BEAA5DF}"/>
    <cellStyle name="Currency 2 13" xfId="13988" xr:uid="{3DC67D6D-FCCB-4595-B6C5-3E9B2088C5C4}"/>
    <cellStyle name="Currency 2 14" xfId="15731" xr:uid="{0922428A-7716-4B33-993C-9277B41FFD24}"/>
    <cellStyle name="Currency 2 15" xfId="17424" xr:uid="{0168EEFE-E328-404F-8C54-0813E492BC1D}"/>
    <cellStyle name="Currency 2 16" xfId="14198" xr:uid="{ACB5416A-72B6-495A-988C-76CD9E296669}"/>
    <cellStyle name="Currency 2 17" xfId="20649" xr:uid="{52FC26F0-3EB3-4771-95C0-EA16DF52C3C0}"/>
    <cellStyle name="Currency 2 18" xfId="22180" xr:uid="{026979B8-BC22-4841-81B1-707F5AD76E0C}"/>
    <cellStyle name="Currency 2 19" xfId="23865" xr:uid="{DAE1DCC1-A305-4229-AD17-5F62BF18C72E}"/>
    <cellStyle name="Currency 2 2" xfId="1080" xr:uid="{7A679EEC-DB23-4F36-BE9E-46EBE12309A3}"/>
    <cellStyle name="Currency 2 2 2" xfId="1081" xr:uid="{9A05016A-5253-43E4-95FB-82D0949AAE57}"/>
    <cellStyle name="Currency 2 2 2 2" xfId="3010" xr:uid="{E7B6C97C-D10D-4364-9EE2-68857F75CC33}"/>
    <cellStyle name="Currency 2 2 2 2 2" xfId="4356" xr:uid="{6C35073C-C7F4-4526-BDC9-4FE4D68D8394}"/>
    <cellStyle name="Currency 2 2 2 2 2 2" xfId="5439" xr:uid="{67E3E12C-6754-4E8D-A37B-6FABA75491EF}"/>
    <cellStyle name="Currency 2 2 2 3" xfId="4049" xr:uid="{2A70BEB5-E84A-4D9D-9D3D-E56B4B6070F7}"/>
    <cellStyle name="Currency 2 2 2 3 2" xfId="5369" xr:uid="{183B3E04-C577-4046-A2C0-BAEECCB1DDDA}"/>
    <cellStyle name="Currency 2 2 3" xfId="3009" xr:uid="{962476AE-D91D-4888-9A0A-C4D9BFF54E2F}"/>
    <cellStyle name="Currency 2 2 3 2" xfId="4355" xr:uid="{FC10925C-C0E8-4366-8E2C-D34EC5A395B7}"/>
    <cellStyle name="Currency 2 2 3 2 2" xfId="5438" xr:uid="{5C859CD0-EA6A-4EE2-A2AD-A061030AFFEA}"/>
    <cellStyle name="Currency 2 2 4" xfId="4048" xr:uid="{2BD83E54-2F86-4D1D-9913-F08D1B2C3C23}"/>
    <cellStyle name="Currency 2 2 4 2" xfId="5368" xr:uid="{F070444D-7E3E-41B8-8D8D-04FF265A5CE1}"/>
    <cellStyle name="Currency 2 3" xfId="1082" xr:uid="{BDEF447B-AAFA-425F-966B-D42CD7387841}"/>
    <cellStyle name="Currency 2 3 2" xfId="3011" xr:uid="{06827CB8-0733-4478-B7D5-0B32F13087EB}"/>
    <cellStyle name="Currency 2 3 2 2" xfId="4357" xr:uid="{B9F29964-86EB-4EC7-AE24-D488CC10F317}"/>
    <cellStyle name="Currency 2 3 2 2 2" xfId="5440" xr:uid="{A77EB8EC-8C09-4240-A749-6361FE94E72F}"/>
    <cellStyle name="Currency 2 3 3" xfId="4050" xr:uid="{A81BD807-B428-4F65-B99E-CB3CBB58B977}"/>
    <cellStyle name="Currency 2 3 3 2" xfId="5370" xr:uid="{823DBE83-C013-4B31-9B73-346DF5D59A46}"/>
    <cellStyle name="Currency 2 4" xfId="1083" xr:uid="{C51B3F47-28DC-40DD-83D6-8F09A4083777}"/>
    <cellStyle name="Currency 2 4 2" xfId="3012" xr:uid="{BAF567BB-E601-4FE8-93D2-0928C9CD8E1C}"/>
    <cellStyle name="Currency 2 4 2 2" xfId="4358" xr:uid="{985D50AE-C48B-4FAF-93EE-7C3A37EA5C64}"/>
    <cellStyle name="Currency 2 4 2 2 2" xfId="5441" xr:uid="{B75B0B85-A32E-48CA-9A10-E76008B50D6D}"/>
    <cellStyle name="Currency 2 4 3" xfId="4051" xr:uid="{4B60F6A4-CFED-446F-A3E8-A0A6EBEBEC3C}"/>
    <cellStyle name="Currency 2 4 3 2" xfId="5371" xr:uid="{C2F36C4F-0CF3-4C87-991D-D89FFFA5A460}"/>
    <cellStyle name="Currency 2 5" xfId="3008" xr:uid="{0EF1392A-887B-4210-A573-21F46A4FF44D}"/>
    <cellStyle name="Currency 2 5 2" xfId="4354" xr:uid="{26E8DE64-0DCE-4B94-8DC1-CF8E7CF1B82C}"/>
    <cellStyle name="Currency 2 5 2 2" xfId="5437" xr:uid="{EE4693F8-25A0-45AE-B8CC-C469BA5DCFC4}"/>
    <cellStyle name="Currency 2 6" xfId="3712" xr:uid="{A1AB4678-481E-4E80-A64D-B0A57E700E41}"/>
    <cellStyle name="Currency 2 6 2" xfId="4386" xr:uid="{7F724088-463A-4CE9-839A-A883E4E7B432}"/>
    <cellStyle name="Currency 2 6 2 2" xfId="5463" xr:uid="{92BE228E-801E-4A93-8FDE-F2D4F5E9FE8D}"/>
    <cellStyle name="Currency 2 6 3" xfId="5249" xr:uid="{42354BD1-9DE2-4099-A1F8-351125E5CA7F}"/>
    <cellStyle name="Currency 2 7" xfId="3744" xr:uid="{BB425721-987E-403E-A9E4-15BD09366912}"/>
    <cellStyle name="Currency 2 7 2" xfId="4405" xr:uid="{8778F228-E018-4410-B1A6-D7BFA9DEEF24}"/>
    <cellStyle name="Currency 2 7 2 2" xfId="5482" xr:uid="{EE6D267E-AE98-4680-86E6-4C5686B12D03}"/>
    <cellStyle name="Currency 2 7 3" xfId="5273" xr:uid="{82757CD0-4722-41EC-92B7-1768ABC319FE}"/>
    <cellStyle name="Currency 2 8" xfId="3800" xr:uid="{7A68EA37-DCC4-4D19-9D03-343CA7D45B90}"/>
    <cellStyle name="Currency 2 8 10" xfId="20822" xr:uid="{5A921381-35BF-4B59-BB00-8B14D6CD0D29}"/>
    <cellStyle name="Currency 2 8 11" xfId="22348" xr:uid="{7F120E48-2A7A-4A62-878F-AB92976B1D9A}"/>
    <cellStyle name="Currency 2 8 2" xfId="4633" xr:uid="{9F499265-700F-4205-AF3C-46DE9D0C4C63}"/>
    <cellStyle name="Currency 2 8 2 10" xfId="23033" xr:uid="{89D7A353-D15F-4B74-8465-DF4EE4B4A195}"/>
    <cellStyle name="Currency 2 8 2 2" xfId="9582" xr:uid="{CA3AE36B-52A2-41EB-96B2-55261055D874}"/>
    <cellStyle name="Currency 2 8 2 3" xfId="11417" xr:uid="{5DFE6DDB-1895-405B-ABDB-1FB81FE75F81}"/>
    <cellStyle name="Currency 2 8 2 4" xfId="13224" xr:uid="{1EF02324-456D-4150-AB48-2A801AB7A901}"/>
    <cellStyle name="Currency 2 8 2 5" xfId="14985" xr:uid="{33AC03A2-030D-4EA3-86B8-ECF9DF256252}"/>
    <cellStyle name="Currency 2 8 2 6" xfId="16695" xr:uid="{7061ECC0-BE6B-48F7-8ACE-1CEAE503E138}"/>
    <cellStyle name="Currency 2 8 2 7" xfId="18359" xr:uid="{603A5D0B-CAA1-4894-92C0-617CB8F5E879}"/>
    <cellStyle name="Currency 2 8 2 8" xfId="19955" xr:uid="{72146654-7CB7-49CC-B348-AE745148BEAD}"/>
    <cellStyle name="Currency 2 8 2 9" xfId="21507" xr:uid="{42A70FC5-53CD-4346-B54F-576822BFD9C7}"/>
    <cellStyle name="Currency 2 8 3" xfId="8793" xr:uid="{CAB2F0CE-2BB8-420E-8994-6ECA6C3C9C9B}"/>
    <cellStyle name="Currency 2 8 4" xfId="10650" xr:uid="{A4570932-35BD-44EF-AA92-CDAA8CA573A6}"/>
    <cellStyle name="Currency 2 8 5" xfId="12462" xr:uid="{75CB92AE-4BA4-4CCE-84A7-6A786C5A99B6}"/>
    <cellStyle name="Currency 2 8 6" xfId="14233" xr:uid="{DF6FB258-2984-4260-9AEF-45796739C0E9}"/>
    <cellStyle name="Currency 2 8 7" xfId="15963" xr:uid="{87AF5BE4-DE3B-4069-8E4F-E7E0DC56C6BE}"/>
    <cellStyle name="Currency 2 8 8" xfId="17642" xr:uid="{51EA21E2-37EF-4227-A93F-326D83D63289}"/>
    <cellStyle name="Currency 2 8 9" xfId="19249" xr:uid="{0A7A3356-B022-4B0D-848B-0EED9E0E6C10}"/>
    <cellStyle name="Currency 2 9" xfId="4972" xr:uid="{71DBC385-2FFA-4077-8D5B-5881DB6D9E12}"/>
    <cellStyle name="Currency 2 9 10" xfId="23371" xr:uid="{9584612B-3D91-4011-B7A2-39B80D29F8F7}"/>
    <cellStyle name="Currency 2 9 2" xfId="9920" xr:uid="{BA341FAE-3608-4E4E-BC54-D897A3C76D8A}"/>
    <cellStyle name="Currency 2 9 3" xfId="11755" xr:uid="{4FFCBA77-59AF-4BAE-9633-31579AD71D20}"/>
    <cellStyle name="Currency 2 9 4" xfId="13562" xr:uid="{4DC438A1-C262-4F7F-8BCC-BF50BFCAEB29}"/>
    <cellStyle name="Currency 2 9 5" xfId="15323" xr:uid="{B8AB5CEF-1D9F-4E88-8511-78E77E78AE31}"/>
    <cellStyle name="Currency 2 9 6" xfId="17033" xr:uid="{008F3670-607F-4EC1-A6FB-CCE2648EE0D2}"/>
    <cellStyle name="Currency 2 9 7" xfId="18697" xr:uid="{C07200CC-0EFE-45D5-AAF7-BAEF2114E729}"/>
    <cellStyle name="Currency 2 9 8" xfId="20293" xr:uid="{7DA4CB1F-6229-46B3-9518-BC73BE5356C3}"/>
    <cellStyle name="Currency 2 9 9" xfId="21845" xr:uid="{B2040C39-B1C9-4F23-A9FA-70309ADA9331}"/>
    <cellStyle name="Currency 2_General Fund Cashflow" xfId="1079" xr:uid="{851055C5-D942-44FC-9AF8-DBC8F3ACF6AB}"/>
    <cellStyle name="Currency 3" xfId="1084" xr:uid="{08AB1B20-D117-466C-B862-756E7CD4503C}"/>
    <cellStyle name="Currency 3 2" xfId="1085" xr:uid="{259A4186-888F-46DC-ABC4-4315A3CC974A}"/>
    <cellStyle name="Currency 3 2 2" xfId="1086" xr:uid="{B9DC4BEA-2D1F-4B88-BA7C-9E17016DF382}"/>
    <cellStyle name="Currency 3 2 2 2" xfId="3015" xr:uid="{FF83D024-63EA-4676-BEF7-DA5951C71D7A}"/>
    <cellStyle name="Currency 3 2 2 2 2" xfId="4361" xr:uid="{C73BEC83-FD2D-4061-B70A-75A00D816642}"/>
    <cellStyle name="Currency 3 2 2 2 2 2" xfId="5444" xr:uid="{8B79D9E1-A69F-464F-8294-78F2DCDECE01}"/>
    <cellStyle name="Currency 3 2 2 3" xfId="4054" xr:uid="{D39FCB87-BD21-4EF0-A4EC-CAB14D2863FF}"/>
    <cellStyle name="Currency 3 2 2 3 2" xfId="5374" xr:uid="{3251CE95-D2F3-4CE1-9757-B63DD34BA9A4}"/>
    <cellStyle name="Currency 3 2 3" xfId="3014" xr:uid="{C31E3AF4-FC89-4B9B-8557-A9A74F9E7765}"/>
    <cellStyle name="Currency 3 2 3 2" xfId="4360" xr:uid="{89FF2A72-625D-42C0-A777-96A5916F7713}"/>
    <cellStyle name="Currency 3 2 3 2 2" xfId="5443" xr:uid="{7FDE8468-FE8E-4CB0-8FCA-71A906B013D2}"/>
    <cellStyle name="Currency 3 2 4" xfId="4053" xr:uid="{31AE53B6-027C-4D8C-9F38-FAD99E37E6D4}"/>
    <cellStyle name="Currency 3 2 4 2" xfId="5373" xr:uid="{7D691E94-4932-4120-A591-3642E4028F31}"/>
    <cellStyle name="Currency 3 3" xfId="1087" xr:uid="{E2D81AAF-2887-450F-9047-BE46E0186B8F}"/>
    <cellStyle name="Currency 3 3 2" xfId="3016" xr:uid="{B127AE56-D655-4B93-96FA-24DF62AA51EC}"/>
    <cellStyle name="Currency 3 3 2 2" xfId="4362" xr:uid="{D03F709D-B36F-473A-BE7C-0645C26F7D9C}"/>
    <cellStyle name="Currency 3 3 2 2 2" xfId="5445" xr:uid="{8D912C24-C22C-4B22-8783-CF934116D24B}"/>
    <cellStyle name="Currency 3 3 3" xfId="4055" xr:uid="{400EA8C7-6CB2-4753-90E4-82B509027709}"/>
    <cellStyle name="Currency 3 3 3 2" xfId="5375" xr:uid="{A45BF189-6C0C-40A6-8A27-B1AD994DA5BC}"/>
    <cellStyle name="Currency 3 4" xfId="3013" xr:uid="{131AAD1A-789F-46C7-BADB-6C665642C812}"/>
    <cellStyle name="Currency 3 4 2" xfId="4359" xr:uid="{356DA0E2-6009-4ED8-B742-CFE351B99B83}"/>
    <cellStyle name="Currency 3 4 2 2" xfId="5442" xr:uid="{A079661E-01CD-4814-86D8-9DDEE098F694}"/>
    <cellStyle name="Currency 3 5" xfId="4052" xr:uid="{C999D2EC-EB53-4E80-9A04-8776D74912FF}"/>
    <cellStyle name="Currency 3 5 2" xfId="5372" xr:uid="{020459E0-0FAF-4D2A-9217-4ACCB1EF9F42}"/>
    <cellStyle name="Currency 3 6" xfId="23863" xr:uid="{06F88A00-C47C-4CFC-AFCB-AA6966D251F9}"/>
    <cellStyle name="Currency 4" xfId="1088" xr:uid="{B823D556-DD70-49F0-B74E-BE58A84BF490}"/>
    <cellStyle name="Currency 4 2" xfId="3017" xr:uid="{56563CD5-C88D-4707-94A9-5224976B09EF}"/>
    <cellStyle name="Currency 4 2 2" xfId="4363" xr:uid="{C4C5888F-C841-4466-B067-1F74FDEDA5B7}"/>
    <cellStyle name="Currency 4 2 2 2" xfId="5446" xr:uid="{FDBAC3FF-BE44-4917-B6AA-58FC4075B46C}"/>
    <cellStyle name="Currency 4 3" xfId="4056" xr:uid="{EC0791AC-B1B4-4BA2-8F7C-B47A2A813EDD}"/>
    <cellStyle name="Currency 4 3 2" xfId="5376" xr:uid="{AE9F8A4C-8822-461F-9C32-A6D21A04847B}"/>
    <cellStyle name="Currency 5" xfId="1089" xr:uid="{A76B5C83-89E0-4D22-A2EC-A797EEB78CC0}"/>
    <cellStyle name="Currency 5 2" xfId="3018" xr:uid="{F4BB6599-704C-4B49-BE7B-657757DFAFE8}"/>
    <cellStyle name="Currency 5 2 2" xfId="4364" xr:uid="{BF104E53-4994-4B6D-899C-D37916853C9D}"/>
    <cellStyle name="Currency 5 2 2 2" xfId="5447" xr:uid="{5DDEF584-241F-43F8-8E0E-7A36B8B0D3BD}"/>
    <cellStyle name="Currency 5 3" xfId="4057" xr:uid="{49D95381-ACDC-495E-9F8E-1FEA7856DD79}"/>
    <cellStyle name="Currency 5 3 2" xfId="5377" xr:uid="{0C8A7C86-75CD-4D54-B171-FDCC54A97997}"/>
    <cellStyle name="Currency 6" xfId="1090" xr:uid="{756E5453-6AE1-4976-B52E-174E2F354A8D}"/>
    <cellStyle name="Currency 6 2" xfId="3019" xr:uid="{D3EB9225-5BEA-433A-9912-C44388C347C0}"/>
    <cellStyle name="Currency 6 2 2" xfId="4365" xr:uid="{4B37A677-D61D-40CE-814E-8E6CE833738C}"/>
    <cellStyle name="Currency 6 2 2 2" xfId="5448" xr:uid="{CA738978-153E-4B61-B391-7AC2B91E11F2}"/>
    <cellStyle name="Currency 6 3" xfId="4058" xr:uid="{4E231B02-B45E-4B5A-9483-1FCA56B56136}"/>
    <cellStyle name="Currency 6 3 2" xfId="5378" xr:uid="{B2811B5D-8CD6-42F9-B332-D37AA29D93BA}"/>
    <cellStyle name="Currency 7" xfId="1091" xr:uid="{9A406CD7-3B73-4148-BF06-4B0C089B88CD}"/>
    <cellStyle name="Currency 7 2" xfId="3020" xr:uid="{60C09ED2-3281-4AC6-B0B2-A9BEB7384F73}"/>
    <cellStyle name="Currency 7 2 2" xfId="4366" xr:uid="{4DD95287-6DCA-4823-B6D4-092C90B4A64A}"/>
    <cellStyle name="Currency 7 2 2 2" xfId="5449" xr:uid="{E79FD3DB-30A3-4945-808B-D59BFB489798}"/>
    <cellStyle name="Currency 7 3" xfId="4059" xr:uid="{AE879CF9-0796-46A6-9254-7C02EF2B98FA}"/>
    <cellStyle name="Currency 7 3 2" xfId="5379" xr:uid="{27BC3C36-2F3B-4C44-B3D6-6F8AAE0890DC}"/>
    <cellStyle name="Currency 8" xfId="3741" xr:uid="{EF0BBC96-4F80-4662-959D-E24FB639F0ED}"/>
    <cellStyle name="Currency 8 2" xfId="4403" xr:uid="{56149514-36B3-4CF4-B1F9-43D6C245DD87}"/>
    <cellStyle name="Currency 8 2 2" xfId="5480" xr:uid="{54533325-4D6C-4DB9-83A6-C465BF872963}"/>
    <cellStyle name="Currency 8 3" xfId="5271" xr:uid="{12AB3A51-60EA-40D5-A6F5-09713F7E924B}"/>
    <cellStyle name="Currency 9" xfId="3751" xr:uid="{854B1C34-119D-4D78-8EDD-76983A91FB8C}"/>
    <cellStyle name="Currency 9 2" xfId="4411" xr:uid="{6E1ADB15-2ECC-4C30-ADAA-0B8815204E0A}"/>
    <cellStyle name="Currency 9 2 2" xfId="5488" xr:uid="{956158A0-047B-4392-B252-E5C1C6CBEE82}"/>
    <cellStyle name="Currency 9 3" xfId="5279" xr:uid="{F1955EA2-8E7D-4110-A4F5-B66B86BB5C23}"/>
    <cellStyle name="Explanatory Text 2" xfId="1092" xr:uid="{32D559F4-1462-41DA-87FF-3879B8DFE7A5}"/>
    <cellStyle name="Explanatory Text 2 2" xfId="1093" xr:uid="{AF42F52B-C2FF-468C-8DC8-FFD689CA224F}"/>
    <cellStyle name="Explanatory Text 2 2 2" xfId="1094" xr:uid="{3067EF8B-6594-47B3-A793-81CAD55E3964}"/>
    <cellStyle name="Explanatory Text 2 3" xfId="1095" xr:uid="{9FC878B6-5C4C-4474-90EF-6FF791593AAB}"/>
    <cellStyle name="Explanatory Text 2 3 2" xfId="1096" xr:uid="{A74852AB-4665-4D4F-AC74-09FCDA88E728}"/>
    <cellStyle name="Explanatory Text 2 4" xfId="1097" xr:uid="{8835A1E4-1094-4F81-9FD2-5C525EA320A1}"/>
    <cellStyle name="Explanatory Text 2 4 2" xfId="1098" xr:uid="{ECEFD049-E205-4D6B-8AC6-E7575A03AD58}"/>
    <cellStyle name="Explanatory Text 2 4 3" xfId="1099" xr:uid="{47199D24-80CB-4E3A-9378-47A37F7C950D}"/>
    <cellStyle name="Explanatory Text 2 4 4" xfId="1100" xr:uid="{A026B38B-20AC-41CF-8116-609BF1E2084F}"/>
    <cellStyle name="Explanatory Text 3" xfId="1101" xr:uid="{759F9AB6-F34F-402B-9157-EB8BE43EEDCF}"/>
    <cellStyle name="Explanatory Text 3 2" xfId="3021" xr:uid="{D3CEC1B4-6770-4455-997F-4CE872B228DD}"/>
    <cellStyle name="Explanatory Text 4" xfId="1102" xr:uid="{9DB13154-F87F-48B0-931E-E3FD26F54A70}"/>
    <cellStyle name="Explanatory Text 4 2" xfId="3022" xr:uid="{0F8ACA65-A236-4AF7-B715-48C7100F2A4E}"/>
    <cellStyle name="Explanatory Text 5" xfId="1103" xr:uid="{1ACF8E11-E3F7-4E89-B186-989FD092E668}"/>
    <cellStyle name="Explanatory Text 5 2" xfId="3023" xr:uid="{F62FA215-16CD-498B-89D2-1CD3E711F6D0}"/>
    <cellStyle name="Explanatory Text 6" xfId="1104" xr:uid="{92C322B5-085F-4AE1-ADDB-33C093C66DEB}"/>
    <cellStyle name="Explanatory Text 6 2" xfId="3024" xr:uid="{26F20B43-7585-48A5-A4E4-D63264CCAC85}"/>
    <cellStyle name="Good 2" xfId="1105" xr:uid="{A842088D-B1CA-4E0B-B96F-E4DDFDDF3CCB}"/>
    <cellStyle name="Good 2 2" xfId="1106" xr:uid="{E2C84413-B6E2-4C29-84B3-DC21A608B3F5}"/>
    <cellStyle name="Good 2 2 2" xfId="1107" xr:uid="{FAA6876D-7BCE-4AE4-BEFF-43B6276C1FFA}"/>
    <cellStyle name="Good 2 3" xfId="1108" xr:uid="{8C00AD10-F1EB-4464-A494-51FC73BD942F}"/>
    <cellStyle name="Good 2 3 2" xfId="1109" xr:uid="{431922E7-7818-4FD8-9AF3-9AAFBDCB7BAE}"/>
    <cellStyle name="Good 2 4" xfId="1110" xr:uid="{B7471A65-829C-472D-9E94-4897CB715D1E}"/>
    <cellStyle name="Good 2 4 2" xfId="1111" xr:uid="{BA6F758C-40CE-4071-8E38-F0B18CD5ABB4}"/>
    <cellStyle name="Good 2 4 3" xfId="1112" xr:uid="{7F8594DD-6F7D-4C1A-851C-319E103272AF}"/>
    <cellStyle name="Good 2 4 4" xfId="1113" xr:uid="{B40361B8-1E16-45ED-831B-A3BEA94DB789}"/>
    <cellStyle name="Good 3" xfId="1114" xr:uid="{0E616CFE-F44F-412F-9C19-CBC1CDA73D7A}"/>
    <cellStyle name="Good 3 2" xfId="3025" xr:uid="{9EEA1659-225B-41F8-BAA5-51EDE730E703}"/>
    <cellStyle name="Good 4" xfId="1115" xr:uid="{251D3834-0D37-40CE-A06C-0D88D62EC222}"/>
    <cellStyle name="Good 4 2" xfId="3026" xr:uid="{6654D506-1F8C-4B28-9DFD-9F58F17E0E3A}"/>
    <cellStyle name="Good 5" xfId="1116" xr:uid="{FE6ABD90-12D6-4C19-94D5-7AF4F899D5CE}"/>
    <cellStyle name="Good 5 2" xfId="3027" xr:uid="{06E90515-0236-4934-BC00-9BBA1A842CA4}"/>
    <cellStyle name="Good 6" xfId="1117" xr:uid="{E5023CA7-7E0E-4312-BC51-86ECACEDE0F3}"/>
    <cellStyle name="Good 6 2" xfId="3028" xr:uid="{C38091C4-AE8F-468E-8E11-4AE3F7BADBB2}"/>
    <cellStyle name="Good 7" xfId="1118" xr:uid="{56A0C320-A582-4369-B2EE-12E975B5C48E}"/>
    <cellStyle name="Heading 1 2" xfId="1119" xr:uid="{F5823501-73AD-46F9-BFA6-F86020A915A5}"/>
    <cellStyle name="Heading 1 2 2" xfId="1120" xr:uid="{41F3D320-C54C-4684-87B7-C61E05ACA570}"/>
    <cellStyle name="Heading 1 2 2 2" xfId="1121" xr:uid="{1F50A420-5D06-4E2A-A411-B0276D85E570}"/>
    <cellStyle name="Heading 1 2 3" xfId="1122" xr:uid="{04085219-0C02-4E9C-84CA-AAB3FB9FAEC5}"/>
    <cellStyle name="Heading 1 2 3 2" xfId="1123" xr:uid="{DF31B08D-AEA1-4886-8259-9CCBC5B865F8}"/>
    <cellStyle name="Heading 1 2 4" xfId="1124" xr:uid="{9C9FB980-24D1-4854-A3B2-9E3021C46F1A}"/>
    <cellStyle name="Heading 1 2 4 2" xfId="1125" xr:uid="{78BC1C27-3D71-452C-8D56-EA150765F9E1}"/>
    <cellStyle name="Heading 1 2 4 3" xfId="1126" xr:uid="{6032DDBB-8DC3-4B15-B105-A3788279599E}"/>
    <cellStyle name="Heading 1 2 4 4" xfId="1127" xr:uid="{FD3473B1-9C6A-4612-93A0-5B5BA35AACE2}"/>
    <cellStyle name="Heading 1 3" xfId="1128" xr:uid="{1BA54412-D369-4479-96DE-86F25BBE514A}"/>
    <cellStyle name="Heading 1 4" xfId="1129" xr:uid="{25112ECC-77E2-4923-AECE-7B0F4F19A5BE}"/>
    <cellStyle name="Heading 1 5" xfId="1130" xr:uid="{902E9111-84AB-4658-8251-681D7F0807D6}"/>
    <cellStyle name="Heading 1 6" xfId="1131" xr:uid="{56427C44-B9EC-4742-BF4F-566B50F31865}"/>
    <cellStyle name="Heading 1 7" xfId="1132" xr:uid="{57A6F7C9-F813-41FF-B8F0-8E9C89D9C88F}"/>
    <cellStyle name="Heading 2 2" xfId="1133" xr:uid="{753677EC-A11E-4662-8ED8-7EFAE98B9888}"/>
    <cellStyle name="Heading 2 2 2" xfId="1134" xr:uid="{5DD4AE1B-F4D0-4287-8E20-19EACE14B97E}"/>
    <cellStyle name="Heading 2 2 2 2" xfId="1135" xr:uid="{C9E76418-B3CD-4613-AF61-B030A155ACEC}"/>
    <cellStyle name="Heading 2 2 3" xfId="1136" xr:uid="{F359BBB7-A7D4-43F4-805B-860C4D568EF9}"/>
    <cellStyle name="Heading 2 2 3 2" xfId="1137" xr:uid="{BF542EBD-AA91-460F-BE12-2F499AED8424}"/>
    <cellStyle name="Heading 2 2 4" xfId="1138" xr:uid="{79C777D0-C80B-4D62-A952-846599828958}"/>
    <cellStyle name="Heading 2 2 4 2" xfId="1139" xr:uid="{42538D65-BAC1-465B-8CA0-77B849555B10}"/>
    <cellStyle name="Heading 2 2 4 3" xfId="1140" xr:uid="{C9C301F6-5DC6-4D96-821D-63353A5B64D4}"/>
    <cellStyle name="Heading 2 2 4 4" xfId="1141" xr:uid="{D34E709B-E2DE-4150-82F2-A7E0462AF6FA}"/>
    <cellStyle name="Heading 2 3" xfId="1142" xr:uid="{A6C9DA4F-92E8-441D-AF21-193D23950F0D}"/>
    <cellStyle name="Heading 2 4" xfId="1143" xr:uid="{726A5197-ED60-4942-8425-2F7E8DE495DD}"/>
    <cellStyle name="Heading 2 5" xfId="1144" xr:uid="{5946CAD4-8716-44D6-AAFF-4E9D189A957A}"/>
    <cellStyle name="Heading 2 6" xfId="1145" xr:uid="{7FD69EDE-B7F9-4B71-A57F-E0FA2F95081C}"/>
    <cellStyle name="Heading 2 7" xfId="1146" xr:uid="{992B1852-7F30-4ED8-83FE-8D0CFC843FA6}"/>
    <cellStyle name="Heading 3 2" xfId="1147" xr:uid="{488E1252-AC90-418B-81B7-277093E38D0F}"/>
    <cellStyle name="Heading 3 2 2" xfId="1148" xr:uid="{29B65570-7B3A-47A8-A255-944FC5423B23}"/>
    <cellStyle name="Heading 3 2 2 2" xfId="1149" xr:uid="{1871219A-0141-4180-B3E3-07E8F81CC111}"/>
    <cellStyle name="Heading 3 2 3" xfId="1150" xr:uid="{4CF5F0DF-35D6-4794-92DD-181FFEEBE0A2}"/>
    <cellStyle name="Heading 3 2 3 2" xfId="1151" xr:uid="{2C035E5E-1A20-4BC5-AD22-FFF9DED89CB5}"/>
    <cellStyle name="Heading 3 2 4" xfId="1152" xr:uid="{121F0590-C411-4FEA-86D0-EB162FDF313F}"/>
    <cellStyle name="Heading 3 2 4 2" xfId="1153" xr:uid="{3656040E-E281-42A2-BA1A-4E72DDBFD286}"/>
    <cellStyle name="Heading 3 2 4 3" xfId="1154" xr:uid="{5A1E3C9C-024D-4869-83BE-54C31E91EB89}"/>
    <cellStyle name="Heading 3 2 4 4" xfId="1155" xr:uid="{BFD64AAF-EB8E-46AB-B0B8-D7902C78B1FA}"/>
    <cellStyle name="Heading 3 3" xfId="1156" xr:uid="{6E3744DB-15ED-4928-B582-49DDD253FD9E}"/>
    <cellStyle name="Heading 3 4" xfId="1157" xr:uid="{67AA8FCE-A8EE-4FD3-9DCE-2A5FA2050E6B}"/>
    <cellStyle name="Heading 3 5" xfId="1158" xr:uid="{49BB886A-981B-4890-814B-D1161293C734}"/>
    <cellStyle name="Heading 3 6" xfId="1159" xr:uid="{62D50506-B1B3-4A4D-A892-324A87A79269}"/>
    <cellStyle name="Heading 3 7" xfId="1160" xr:uid="{11758D5B-77CF-4958-87CF-0CAAEAF294EE}"/>
    <cellStyle name="Heading 4 2" xfId="1161" xr:uid="{AEB786C8-65EC-4152-B2B3-3069BDFD2DFB}"/>
    <cellStyle name="Heading 4 2 2" xfId="1162" xr:uid="{914F01BD-936A-4097-8FD8-5CA00F0DA715}"/>
    <cellStyle name="Heading 4 2 2 2" xfId="1163" xr:uid="{880B2E97-6A20-41B8-8743-4200EAB8894A}"/>
    <cellStyle name="Heading 4 2 3" xfId="1164" xr:uid="{442341F2-BA0D-47AB-9DD9-48D555A5E0EC}"/>
    <cellStyle name="Heading 4 2 3 2" xfId="1165" xr:uid="{CA9F31D3-0BE9-40C8-B417-08EE319AE4D0}"/>
    <cellStyle name="Heading 4 2 4" xfId="1166" xr:uid="{4DF14E80-4AF5-45BB-9EBF-2F3B980F7E9C}"/>
    <cellStyle name="Heading 4 2 4 2" xfId="1167" xr:uid="{529D481D-F96C-4554-9219-C09EC65DCAAF}"/>
    <cellStyle name="Heading 4 2 4 3" xfId="1168" xr:uid="{20DCFE7A-CAE2-47DF-8346-45533B5EC5CF}"/>
    <cellStyle name="Heading 4 2 4 4" xfId="1169" xr:uid="{FE41B452-B80B-4D96-96F8-C760FDFCD722}"/>
    <cellStyle name="Heading 4 3" xfId="1170" xr:uid="{F7A675C9-1422-4EE7-B132-53619C336263}"/>
    <cellStyle name="Heading 4 4" xfId="1171" xr:uid="{3F6F0D44-A084-4984-B455-A8AB34EA6998}"/>
    <cellStyle name="Heading 4 5" xfId="1172" xr:uid="{EA97A3F2-E74D-4FD7-9B94-8195D50B1B98}"/>
    <cellStyle name="Heading 4 6" xfId="1173" xr:uid="{E354CAD1-9FF6-4914-86E5-C4DA473FA486}"/>
    <cellStyle name="Heading 4 7" xfId="1174" xr:uid="{1F9DDBB6-B556-4D14-91B7-0251D1B08798}"/>
    <cellStyle name="Input 10" xfId="3029" xr:uid="{DBAF146C-A455-455A-815D-1EBCB1E6E238}"/>
    <cellStyle name="Input 10 10" xfId="15711" xr:uid="{54039863-1CA3-4C8C-92C1-14B59BA9483A}"/>
    <cellStyle name="Input 10 11" xfId="15903" xr:uid="{33E17F0A-6778-416F-B0ED-9FD860A5C3E8}"/>
    <cellStyle name="Input 10 12" xfId="19235" xr:uid="{7A4BF1A5-2364-46C0-81DA-CC269098855A}"/>
    <cellStyle name="Input 10 2" xfId="4367" xr:uid="{389FDCFD-2D90-4E69-8766-AF45AC02566D}"/>
    <cellStyle name="Input 10 2 10" xfId="21304" xr:uid="{3F0D3FA1-81DA-4135-8678-85B0D4421F1A}"/>
    <cellStyle name="Input 10 2 11" xfId="22830" xr:uid="{3C80DA0C-94B5-47D3-9451-3143C3D08736}"/>
    <cellStyle name="Input 10 2 2" xfId="5660" xr:uid="{E973D997-2E6D-438C-92CF-6E1C1E4758AE}"/>
    <cellStyle name="Input 10 2 2 10" xfId="23854" xr:uid="{4B5A01F8-E07B-40EA-8AEA-BC96C1E58F9A}"/>
    <cellStyle name="Input 10 2 2 2" xfId="10534" xr:uid="{DA0D6797-1DA0-4251-A6CD-7133F0CC1180}"/>
    <cellStyle name="Input 10 2 2 3" xfId="12354" xr:uid="{ACD13529-0715-4E0B-838A-1D1FCDA0A520}"/>
    <cellStyle name="Input 10 2 2 4" xfId="14151" xr:uid="{14E22369-3466-48F7-B64D-694AE259B3A0}"/>
    <cellStyle name="Input 10 2 2 5" xfId="15895" xr:uid="{340A440F-7294-497C-97F5-BEE03E807795}"/>
    <cellStyle name="Input 10 2 2 6" xfId="17582" xr:uid="{8AF3FCA0-758E-4CFE-B1D7-22C7950AF221}"/>
    <cellStyle name="Input 10 2 2 7" xfId="19224" xr:uid="{65DDEEFB-5277-4984-A800-F7993444324D}"/>
    <cellStyle name="Input 10 2 2 8" xfId="20803" xr:uid="{8D50A3F1-BC65-4AA6-908F-7DB3AF0CB6E7}"/>
    <cellStyle name="Input 10 2 2 9" xfId="22330" xr:uid="{B0B4A634-D3AC-411C-AC46-3CF7DCDB67AA}"/>
    <cellStyle name="Input 10 2 3" xfId="9338" xr:uid="{64DEAE14-2E5D-4C3F-A1A0-6B2F386CB951}"/>
    <cellStyle name="Input 10 2 4" xfId="11182" xr:uid="{EC4789C3-4C7C-4AB6-8C9D-D4749A18812B}"/>
    <cellStyle name="Input 10 2 5" xfId="12989" xr:uid="{2BA7D14D-7BEE-47DE-89F1-FEAC3A90F249}"/>
    <cellStyle name="Input 10 2 6" xfId="14756" xr:uid="{83EFE573-FF12-4373-841B-BF0A7F2159E0}"/>
    <cellStyle name="Input 10 2 7" xfId="16474" xr:uid="{A5871E1E-63C9-4B22-8935-7948C444B469}"/>
    <cellStyle name="Input 10 2 8" xfId="18141" xr:uid="{BAA0453B-F9A8-4629-BB3A-0D331D598CFF}"/>
    <cellStyle name="Input 10 2 9" xfId="19747" xr:uid="{B674ED55-3799-4171-A870-FC4A3FCEC2F2}"/>
    <cellStyle name="Input 10 3" xfId="5322" xr:uid="{7F769E27-F427-4C71-90F0-8228379122C4}"/>
    <cellStyle name="Input 10 3 10" xfId="23656" xr:uid="{3F78C6BA-2A01-4E64-B17B-C514E8D87E19}"/>
    <cellStyle name="Input 10 3 2" xfId="10245" xr:uid="{BC5C5B8A-204B-4F1F-8086-FBB93D896A20}"/>
    <cellStyle name="Input 10 3 3" xfId="12077" xr:uid="{B43619CE-7652-4C6C-8BE2-A60E4275E694}"/>
    <cellStyle name="Input 10 3 4" xfId="13881" xr:uid="{0C14BE5C-C611-47FB-B90E-BA3FC64B0126}"/>
    <cellStyle name="Input 10 3 5" xfId="15633" xr:uid="{0DBD43E1-E7A7-4FCC-9FE7-AE7695E5E4B3}"/>
    <cellStyle name="Input 10 3 6" xfId="17335" xr:uid="{D5E5AF22-8A42-432F-88D8-4706A5E153D9}"/>
    <cellStyle name="Input 10 3 7" xfId="18996" xr:uid="{6EE79DC4-A129-4546-9E64-97170AE10EF2}"/>
    <cellStyle name="Input 10 3 8" xfId="20584" xr:uid="{7E54768B-0DCF-47F5-A029-A89F93FB5B0F}"/>
    <cellStyle name="Input 10 3 9" xfId="22131" xr:uid="{973D29CA-B8DA-49AB-A158-72F49F7F4B4D}"/>
    <cellStyle name="Input 10 4" xfId="8163" xr:uid="{80C3E7B0-343C-4DF3-8D91-4684BB4CDC7E}"/>
    <cellStyle name="Input 10 5" xfId="6067" xr:uid="{B29E00AD-E2D8-4176-9AC4-A8FED9296C94}"/>
    <cellStyle name="Input 10 6" xfId="8773" xr:uid="{4DDBC9E7-F4A8-402F-BB4A-050AEF2C1437}"/>
    <cellStyle name="Input 10 7" xfId="10631" xr:uid="{194F9536-06BF-4434-943A-B057235086CF}"/>
    <cellStyle name="Input 10 8" xfId="12445" xr:uid="{E4A17B41-FF01-43F6-B65F-643A02E1CEA7}"/>
    <cellStyle name="Input 10 9" xfId="14217" xr:uid="{558E36DC-4671-48A1-BC25-B6381BCFF858}"/>
    <cellStyle name="Input 2" xfId="1175" xr:uid="{AA4D66E6-550F-494A-A853-ADFD057A713C}"/>
    <cellStyle name="Input 2 10" xfId="1176" xr:uid="{B04C4108-D39A-4B9B-B844-9E3062B723AC}"/>
    <cellStyle name="Input 2 10 10" xfId="7161" xr:uid="{3CBA55AC-B769-4983-BB24-87C3095F30CD}"/>
    <cellStyle name="Input 2 10 11" xfId="5977" xr:uid="{BA74E351-15E3-4ACF-AAF3-E6CBDA5AB7AF}"/>
    <cellStyle name="Input 2 10 12" xfId="7128" xr:uid="{64E3173F-320F-42AF-9E10-1DDCD55F3AA7}"/>
    <cellStyle name="Input 2 10 13" xfId="7494" xr:uid="{C29911F1-509B-4049-A383-E19B74174497}"/>
    <cellStyle name="Input 2 10 2" xfId="1177" xr:uid="{EF9F25F3-D066-4831-A7E2-342D861DD326}"/>
    <cellStyle name="Input 2 10 2 10" xfId="12110" xr:uid="{78BA0455-8DBE-4380-AB2B-42632E144156}"/>
    <cellStyle name="Input 2 10 2 11" xfId="15617" xr:uid="{913F2AC4-C1FF-4780-B289-094595F1A979}"/>
    <cellStyle name="Input 2 10 2 12" xfId="16184" xr:uid="{A2859A04-A5AA-48A5-B36C-54C575D2833E}"/>
    <cellStyle name="Input 2 10 2 2" xfId="4062" xr:uid="{6EA5D838-A33B-4398-AD82-4C61B3EFFBE8}"/>
    <cellStyle name="Input 2 10 2 2 10" xfId="21044" xr:uid="{76DD6B76-162F-4802-9860-6867056C154E}"/>
    <cellStyle name="Input 2 10 2 2 11" xfId="22570" xr:uid="{668B58A2-6A8C-42B9-B684-31CA78AE6D53}"/>
    <cellStyle name="Input 2 10 2 2 2" xfId="4508" xr:uid="{259209D3-7827-4CA9-A3A4-F0BB6384B910}"/>
    <cellStyle name="Input 2 10 2 2 2 10" xfId="22908" xr:uid="{C79E5FC2-638D-480D-B57C-CD2395CB5E75}"/>
    <cellStyle name="Input 2 10 2 2 2 2" xfId="9457" xr:uid="{ED957A78-5DFD-47AE-951D-DC066CC01F95}"/>
    <cellStyle name="Input 2 10 2 2 2 3" xfId="11292" xr:uid="{1EFEE1A5-5AA3-407D-B903-34F373DEB02E}"/>
    <cellStyle name="Input 2 10 2 2 2 4" xfId="13099" xr:uid="{A12F3F73-A774-4662-AF49-FEAA83DC6276}"/>
    <cellStyle name="Input 2 10 2 2 2 5" xfId="14860" xr:uid="{34FF7241-6AC0-4AC1-8E66-DE8E86491298}"/>
    <cellStyle name="Input 2 10 2 2 2 6" xfId="16570" xr:uid="{000EE544-55A1-41DA-97B1-85AD5A68B1F5}"/>
    <cellStyle name="Input 2 10 2 2 2 7" xfId="18234" xr:uid="{4E122CF5-926F-4F9C-92D7-450586B52CD5}"/>
    <cellStyle name="Input 2 10 2 2 2 8" xfId="19830" xr:uid="{211E4104-7D4C-4660-AF38-A69283B80930}"/>
    <cellStyle name="Input 2 10 2 2 2 9" xfId="21382" xr:uid="{126EC695-30F0-4834-BC40-0E4F70F5F776}"/>
    <cellStyle name="Input 2 10 2 2 3" xfId="9047" xr:uid="{5786713D-4A7E-42D2-8CD8-142E1CA5F1E1}"/>
    <cellStyle name="Input 2 10 2 2 4" xfId="10898" xr:uid="{AC0182A8-DA9F-440D-B79A-A911A405499B}"/>
    <cellStyle name="Input 2 10 2 2 5" xfId="12708" xr:uid="{9C92E4F2-9030-423D-AC0A-9BFFB8C1F2C2}"/>
    <cellStyle name="Input 2 10 2 2 6" xfId="14476" xr:uid="{64781BAD-59F4-497B-946D-00AE9E7F2BA5}"/>
    <cellStyle name="Input 2 10 2 2 7" xfId="16199" xr:uid="{72E2B795-6A2B-4FF9-A3E2-3772BC8F4A5D}"/>
    <cellStyle name="Input 2 10 2 2 8" xfId="17872" xr:uid="{9D6A112D-675D-4B63-BEFF-E35E7E5F9C17}"/>
    <cellStyle name="Input 2 10 2 2 9" xfId="19479" xr:uid="{65800D4C-303B-4162-A5A1-0E8F926375E7}"/>
    <cellStyle name="Input 2 10 2 3" xfId="5090" xr:uid="{89FDB61B-AE61-4810-A197-1C5EAAA5057C}"/>
    <cellStyle name="Input 2 10 2 3 10" xfId="23488" xr:uid="{F0B92066-2280-4A13-B104-8D682FBBA29A}"/>
    <cellStyle name="Input 2 10 2 3 2" xfId="10038" xr:uid="{04A55D97-35F6-45C2-A6E7-4BB2419AE0CC}"/>
    <cellStyle name="Input 2 10 2 3 3" xfId="11872" xr:uid="{FEA4FE67-7C6D-4290-BCB6-B3507DF4B556}"/>
    <cellStyle name="Input 2 10 2 3 4" xfId="13679" xr:uid="{71EB1790-54AF-46DA-979F-9A6483748139}"/>
    <cellStyle name="Input 2 10 2 3 5" xfId="15440" xr:uid="{B2B97442-25E1-416F-8CAD-75B4FAB74ADA}"/>
    <cellStyle name="Input 2 10 2 3 6" xfId="17150" xr:uid="{F781FF7A-3BBF-488C-9F95-B0A1472F1C6C}"/>
    <cellStyle name="Input 2 10 2 3 7" xfId="18814" xr:uid="{A6458701-B98B-4CF1-977C-FE071C0ACCCD}"/>
    <cellStyle name="Input 2 10 2 3 8" xfId="20410" xr:uid="{F146829E-210B-4E24-9CA2-C232CBCD1185}"/>
    <cellStyle name="Input 2 10 2 3 9" xfId="21962" xr:uid="{094892B6-32BA-490D-91E1-B1659D02BB56}"/>
    <cellStyle name="Input 2 10 2 4" xfId="6607" xr:uid="{92A5B4D0-CBFF-4B70-9158-67905477822D}"/>
    <cellStyle name="Input 2 10 2 5" xfId="8413" xr:uid="{A62F0E0C-1DBA-4CD1-A9DF-567F18C156E2}"/>
    <cellStyle name="Input 2 10 2 6" xfId="5857" xr:uid="{D5D475B3-9E0A-4F37-9822-CE84C4A4D891}"/>
    <cellStyle name="Input 2 10 2 7" xfId="7836" xr:uid="{32332597-52B6-4C58-9518-6427DAFF1A18}"/>
    <cellStyle name="Input 2 10 2 8" xfId="10211" xr:uid="{A1A0DE20-22C4-49B1-8887-671C13AED185}"/>
    <cellStyle name="Input 2 10 2 9" xfId="12044" xr:uid="{10528396-FB26-4138-AB0A-24C1538E36CB}"/>
    <cellStyle name="Input 2 10 3" xfId="4061" xr:uid="{677A055E-CE4F-4BEC-A2DF-4927776A17EF}"/>
    <cellStyle name="Input 2 10 3 10" xfId="21043" xr:uid="{59D46C47-6F32-475F-9A19-F47F56DACD13}"/>
    <cellStyle name="Input 2 10 3 11" xfId="22569" xr:uid="{C7953370-6EF4-40EB-A2A5-469089C16FF5}"/>
    <cellStyle name="Input 2 10 3 2" xfId="4451" xr:uid="{F9C40682-CD47-4F5C-BA0D-6E9949A9D540}"/>
    <cellStyle name="Input 2 10 3 2 10" xfId="22851" xr:uid="{4B938613-629E-4E62-A8EF-8DDBE01967A1}"/>
    <cellStyle name="Input 2 10 3 2 2" xfId="9400" xr:uid="{0A04DF5B-E375-4B7A-86EA-BF9383C9F421}"/>
    <cellStyle name="Input 2 10 3 2 3" xfId="11235" xr:uid="{36436D73-65A5-4EA5-9B14-0562AF9A294B}"/>
    <cellStyle name="Input 2 10 3 2 4" xfId="13042" xr:uid="{96A365DD-8F90-47D2-9790-13CF4C1DC90F}"/>
    <cellStyle name="Input 2 10 3 2 5" xfId="14803" xr:uid="{2E452297-62F1-48B0-8186-FD0F903004B6}"/>
    <cellStyle name="Input 2 10 3 2 6" xfId="16513" xr:uid="{6780127C-6202-4BE1-950B-8137DCF22940}"/>
    <cellStyle name="Input 2 10 3 2 7" xfId="18177" xr:uid="{98067E39-93DA-4429-AD16-4E36712B00FA}"/>
    <cellStyle name="Input 2 10 3 2 8" xfId="19773" xr:uid="{9193FA39-3D45-4A6F-9478-ADE22436B676}"/>
    <cellStyle name="Input 2 10 3 2 9" xfId="21325" xr:uid="{3C571165-5215-4CFC-8CCD-144F20AAA4F9}"/>
    <cellStyle name="Input 2 10 3 3" xfId="9046" xr:uid="{E654EBFC-583C-47F2-8A30-35EDD4EDFEE3}"/>
    <cellStyle name="Input 2 10 3 4" xfId="10897" xr:uid="{C732AA55-8999-4FD0-A4F7-DB4490A66E92}"/>
    <cellStyle name="Input 2 10 3 5" xfId="12707" xr:uid="{538DFD6E-95B9-4E52-9C2D-8947E6AE187B}"/>
    <cellStyle name="Input 2 10 3 6" xfId="14475" xr:uid="{27D84819-E0C0-486C-9735-E4AD84D62DA4}"/>
    <cellStyle name="Input 2 10 3 7" xfId="16198" xr:uid="{45009335-6B22-4A65-8282-B5711DDD09D7}"/>
    <cellStyle name="Input 2 10 3 8" xfId="17871" xr:uid="{4E2369AD-50EA-42EB-AD11-24EB82BA5458}"/>
    <cellStyle name="Input 2 10 3 9" xfId="19478" xr:uid="{89700B14-7E62-43D9-B42C-A15D060570A0}"/>
    <cellStyle name="Input 2 10 4" xfId="4813" xr:uid="{CA2CE378-D141-4205-B88D-E083D62DE016}"/>
    <cellStyle name="Input 2 10 4 10" xfId="23212" xr:uid="{BE8823B5-157D-4812-B986-8BB79D0A2B13}"/>
    <cellStyle name="Input 2 10 4 2" xfId="9761" xr:uid="{68999157-1202-4349-BA70-A32519E4B8D7}"/>
    <cellStyle name="Input 2 10 4 3" xfId="11596" xr:uid="{17EA69B2-E6C0-41AD-9246-1F56E59E6AE1}"/>
    <cellStyle name="Input 2 10 4 4" xfId="13403" xr:uid="{637884BF-1E21-448B-B01A-14F992C25946}"/>
    <cellStyle name="Input 2 10 4 5" xfId="15164" xr:uid="{5CD9074E-F2E0-4D75-8521-1CD866AB65C5}"/>
    <cellStyle name="Input 2 10 4 6" xfId="16874" xr:uid="{E06252AE-A66C-4490-B3DC-9B46855F185F}"/>
    <cellStyle name="Input 2 10 4 7" xfId="18538" xr:uid="{ACDB343D-1119-4833-B551-9021D46FDFAB}"/>
    <cellStyle name="Input 2 10 4 8" xfId="20134" xr:uid="{8F7BF37C-2C4F-4964-A7DA-0FE79E710469}"/>
    <cellStyle name="Input 2 10 4 9" xfId="21686" xr:uid="{D2F75755-AE0B-494F-892B-D6D47A9958BB}"/>
    <cellStyle name="Input 2 10 5" xfId="6606" xr:uid="{3CC66694-585B-4AA4-9971-08012627E824}"/>
    <cellStyle name="Input 2 10 6" xfId="7425" xr:uid="{57BBC3D7-4148-401D-89BE-E806AC87507F}"/>
    <cellStyle name="Input 2 10 7" xfId="6878" xr:uid="{7DA9BC10-4139-4405-A83A-8B4A429BD05B}"/>
    <cellStyle name="Input 2 10 8" xfId="7252" xr:uid="{F4E3AA4C-2476-4A30-8250-D4DF2AA774FB}"/>
    <cellStyle name="Input 2 10 9" xfId="7022" xr:uid="{A22CA3DC-603C-4AA3-B84C-279A34E2CD01}"/>
    <cellStyle name="Input 2 11" xfId="4060" xr:uid="{C61BFBFF-E740-4782-B1C2-EFA394585F7D}"/>
    <cellStyle name="Input 2 11 10" xfId="21042" xr:uid="{A56C8E0B-A642-44DD-A6E8-EA20D1EB7615}"/>
    <cellStyle name="Input 2 11 11" xfId="22568" xr:uid="{6C856CA3-039A-4B83-B65D-0FC3411A47B7}"/>
    <cellStyle name="Input 2 11 2" xfId="5222" xr:uid="{1E596E54-AB78-488F-AE75-8854E41C1DD4}"/>
    <cellStyle name="Input 2 11 2 10" xfId="23619" xr:uid="{50CEE5FF-F66F-4507-AC35-DD639C0A3A7B}"/>
    <cellStyle name="Input 2 11 2 2" xfId="10170" xr:uid="{AB316BA3-C0BF-49A8-A496-92E71B965EAF}"/>
    <cellStyle name="Input 2 11 2 3" xfId="12004" xr:uid="{05E45E30-E659-4328-B59C-F1AE7B5F243C}"/>
    <cellStyle name="Input 2 11 2 4" xfId="13811" xr:uid="{DB6C67DF-7C1F-46F5-A894-15C9B45C8701}"/>
    <cellStyle name="Input 2 11 2 5" xfId="15571" xr:uid="{13D055B3-661C-4EF7-81C9-C297BA010DCB}"/>
    <cellStyle name="Input 2 11 2 6" xfId="17281" xr:uid="{64D838F2-1DA8-4A7A-AAB9-077DEC165855}"/>
    <cellStyle name="Input 2 11 2 7" xfId="18945" xr:uid="{BC66028F-2A0E-4731-9E38-927052C2E73C}"/>
    <cellStyle name="Input 2 11 2 8" xfId="20541" xr:uid="{8DC714D7-F2F1-4E7D-A601-86E825096123}"/>
    <cellStyle name="Input 2 11 2 9" xfId="22093" xr:uid="{1FB913CE-5CBE-4745-BF30-D061F3696E3C}"/>
    <cellStyle name="Input 2 11 3" xfId="9045" xr:uid="{32FB536A-7667-4028-948D-C746EFBAA2E6}"/>
    <cellStyle name="Input 2 11 4" xfId="10896" xr:uid="{53AE8C1F-43AB-48C2-B8BD-E231C2B31F4E}"/>
    <cellStyle name="Input 2 11 5" xfId="12706" xr:uid="{44EFCD64-4082-4E56-97E7-BD4E093870E5}"/>
    <cellStyle name="Input 2 11 6" xfId="14474" xr:uid="{812B6778-4B12-483A-A0CA-1F3E81D66058}"/>
    <cellStyle name="Input 2 11 7" xfId="16197" xr:uid="{2BD473C0-4DCC-4D67-88BE-305D33011B91}"/>
    <cellStyle name="Input 2 11 8" xfId="17870" xr:uid="{2F40D1A6-00D7-49CD-81B4-200589324882}"/>
    <cellStyle name="Input 2 11 9" xfId="19477" xr:uid="{7966380B-A9AD-48EF-AEBB-434F95CB6192}"/>
    <cellStyle name="Input 2 12" xfId="4814" xr:uid="{9B1AA278-EF91-4C8E-9DBD-30603F93347C}"/>
    <cellStyle name="Input 2 12 10" xfId="23213" xr:uid="{516DAF7B-65B9-47A6-B025-320225BFCBC0}"/>
    <cellStyle name="Input 2 12 2" xfId="9762" xr:uid="{CAD48F30-6B1A-42FE-AD7B-C1006DEC274B}"/>
    <cellStyle name="Input 2 12 3" xfId="11597" xr:uid="{48F909E0-13BD-469E-B7D0-8425E9D66EEB}"/>
    <cellStyle name="Input 2 12 4" xfId="13404" xr:uid="{D5DC7C9E-321E-46C0-B0AF-6512F1670F2E}"/>
    <cellStyle name="Input 2 12 5" xfId="15165" xr:uid="{520977B8-03F2-4F09-81DA-10C221DC10FB}"/>
    <cellStyle name="Input 2 12 6" xfId="16875" xr:uid="{0ACD565D-35FB-406A-A936-80A4E4BE3CCE}"/>
    <cellStyle name="Input 2 12 7" xfId="18539" xr:uid="{9B9A3DD6-A3AD-442F-8B0B-6777CA6BA24D}"/>
    <cellStyle name="Input 2 12 8" xfId="20135" xr:uid="{F8A35A87-A7F5-40D6-AC56-A5EDBF9E5984}"/>
    <cellStyle name="Input 2 12 9" xfId="21687" xr:uid="{18C63873-F6D1-4912-867F-D448BD2AEB50}"/>
    <cellStyle name="Input 2 13" xfId="6605" xr:uid="{22148F1B-4D6B-4612-A10D-AAABE238EE6F}"/>
    <cellStyle name="Input 2 14" xfId="7426" xr:uid="{1A75A646-3EDF-438A-BA7D-97B6A58E7C01}"/>
    <cellStyle name="Input 2 15" xfId="8173" xr:uid="{A07495F3-0BFB-4982-9CB4-FB4F7CB1EB6D}"/>
    <cellStyle name="Input 2 16" xfId="6060" xr:uid="{4C8C3EE7-EB60-40EF-9638-7E3E387E0BB6}"/>
    <cellStyle name="Input 2 17" xfId="7724" xr:uid="{9288982C-C9C1-4195-97D3-7B8ABB0E68B7}"/>
    <cellStyle name="Input 2 18" xfId="9324" xr:uid="{E55E32C7-E72F-4EF2-855A-0B98467ABD94}"/>
    <cellStyle name="Input 2 19" xfId="10566" xr:uid="{160A049C-E248-467F-9779-F1E346757363}"/>
    <cellStyle name="Input 2 2" xfId="1178" xr:uid="{9B4F9085-F0B9-467B-90A2-EEE0D0490CEC}"/>
    <cellStyle name="Input 2 2 10" xfId="8414" xr:uid="{FEC69D3E-7DD0-44ED-8DF6-5C969EB30AB5}"/>
    <cellStyle name="Input 2 2 11" xfId="5856" xr:uid="{DEF484E9-0E3C-4737-B3B8-EA1F58728CDC}"/>
    <cellStyle name="Input 2 2 12" xfId="7837" xr:uid="{0701CDC7-0926-4B09-AEC3-32FD0BC1ECEA}"/>
    <cellStyle name="Input 2 2 13" xfId="10369" xr:uid="{6691DD88-1EF2-401A-AFA2-51B7B737C07D}"/>
    <cellStyle name="Input 2 2 14" xfId="12191" xr:uid="{CAC9634F-C753-4C3A-A685-AC7515647BBC}"/>
    <cellStyle name="Input 2 2 15" xfId="7091" xr:uid="{7EB3AEB9-430D-4158-BEEA-2B3E96DA95D6}"/>
    <cellStyle name="Input 2 2 16" xfId="7789" xr:uid="{DA9178B6-71A8-4D32-960E-B002E799BB1D}"/>
    <cellStyle name="Input 2 2 17" xfId="17401" xr:uid="{878EE90C-96AC-44DA-B75D-709AFDA86125}"/>
    <cellStyle name="Input 2 2 2" xfId="1179" xr:uid="{E3B9D3E5-F121-4DB6-A121-2BC473085C0D}"/>
    <cellStyle name="Input 2 2 2 10" xfId="7251" xr:uid="{6E550406-AE09-4203-AC52-7D3D23E8F74F}"/>
    <cellStyle name="Input 2 2 2 11" xfId="7023" xr:uid="{5ABDFD3D-F208-4EF3-93A8-8B0E78A05B5E}"/>
    <cellStyle name="Input 2 2 2 12" xfId="8282" xr:uid="{55AB14AA-9FD8-4CD6-AA7C-8DA6E53C966E}"/>
    <cellStyle name="Input 2 2 2 13" xfId="7092" xr:uid="{343D620C-7E53-47E9-B47C-56E22509CCFB}"/>
    <cellStyle name="Input 2 2 2 14" xfId="8778" xr:uid="{E879E4B3-2DED-4360-B884-2B8BB304EB8E}"/>
    <cellStyle name="Input 2 2 2 15" xfId="15663" xr:uid="{17D7837B-91F4-4876-997B-0C34BF4C1A7C}"/>
    <cellStyle name="Input 2 2 2 2" xfId="1180" xr:uid="{C0DE202B-EBE3-48B9-BAFC-B96ACBA52015}"/>
    <cellStyle name="Input 2 2 2 2 10" xfId="6880" xr:uid="{325AAB8E-2F82-4273-AB91-59DCA42AA9C2}"/>
    <cellStyle name="Input 2 2 2 2 11" xfId="7250" xr:uid="{872CF7AF-2983-432C-A3D9-DF45DC8D9CF0}"/>
    <cellStyle name="Input 2 2 2 2 12" xfId="7024" xr:uid="{438E45B6-AE73-43B9-B62D-1E8C6F6AB1CF}"/>
    <cellStyle name="Input 2 2 2 2 13" xfId="7160" xr:uid="{F73DE3ED-F56C-449E-86A6-0A154B3B94E5}"/>
    <cellStyle name="Input 2 2 2 2 14" xfId="10355" xr:uid="{A23CFA94-74BC-45CF-95E9-E7B61EFEEC39}"/>
    <cellStyle name="Input 2 2 2 2 15" xfId="7790" xr:uid="{60A0D138-41E7-4785-BC29-233B8AD6BE3F}"/>
    <cellStyle name="Input 2 2 2 2 16" xfId="7110" xr:uid="{EF1D22AF-92BB-4DE4-9259-CF7ED7796AF4}"/>
    <cellStyle name="Input 2 2 2 2 2" xfId="1181" xr:uid="{41488890-2F4F-4D91-8AAB-89E9404AD5B6}"/>
    <cellStyle name="Input 2 2 2 2 2 10" xfId="8780" xr:uid="{FA53D2FD-BAF0-4AC4-B8BE-5212201FBDC3}"/>
    <cellStyle name="Input 2 2 2 2 2 11" xfId="10637" xr:uid="{52286412-D62B-4E0E-8BCB-FD6EB03A115C}"/>
    <cellStyle name="Input 2 2 2 2 2 12" xfId="7093" xr:uid="{756AAC4F-D527-4D86-ABC0-65703DCCEF5C}"/>
    <cellStyle name="Input 2 2 2 2 2 13" xfId="8013" xr:uid="{23AD13AE-888D-4B6D-903D-8108302ADA7C}"/>
    <cellStyle name="Input 2 2 2 2 2 14" xfId="17358" xr:uid="{3B3694C2-6EF4-4693-BF26-F8C4085E24C4}"/>
    <cellStyle name="Input 2 2 2 2 2 2" xfId="1182" xr:uid="{2C5F76DA-0CB3-4474-9A2F-AF4C15F2A2A8}"/>
    <cellStyle name="Input 2 2 2 2 2 2 10" xfId="8139" xr:uid="{2D5E80D5-5C17-4C6A-941A-E0F48BB475DE}"/>
    <cellStyle name="Input 2 2 2 2 2 2 11" xfId="12969" xr:uid="{1EAD4AEF-67A3-41CE-9B05-8C997C36F29A}"/>
    <cellStyle name="Input 2 2 2 2 2 2 12" xfId="14757" xr:uid="{1B753159-FC62-4A36-A621-8C1561EC7858}"/>
    <cellStyle name="Input 2 2 2 2 2 2 13" xfId="8337" xr:uid="{902EDC88-3FC2-4E93-8E03-0B5BE6ED0AAD}"/>
    <cellStyle name="Input 2 2 2 2 2 2 2" xfId="1183" xr:uid="{373067EF-99AA-4636-9824-8E4ACF17118A}"/>
    <cellStyle name="Input 2 2 2 2 2 2 2 10" xfId="5978" xr:uid="{0A77E10E-CE70-4FE2-AD2D-C573FA6253D3}"/>
    <cellStyle name="Input 2 2 2 2 2 2 2 11" xfId="12058" xr:uid="{DB15ED1B-D900-4217-840A-5D48A9D20F7A}"/>
    <cellStyle name="Input 2 2 2 2 2 2 2 12" xfId="13002" xr:uid="{819A6372-E17D-4D56-89F1-82FB58DF09C3}"/>
    <cellStyle name="Input 2 2 2 2 2 2 2 2" xfId="4068" xr:uid="{0BED9807-D937-45FA-BA1C-8CD6DB5B897B}"/>
    <cellStyle name="Input 2 2 2 2 2 2 2 2 10" xfId="21050" xr:uid="{4C6663B7-5F9E-461D-8D8D-22A3654E6416}"/>
    <cellStyle name="Input 2 2 2 2 2 2 2 2 11" xfId="22576" xr:uid="{B5CEA865-FFC2-41D7-B2DE-22E28D13908E}"/>
    <cellStyle name="Input 2 2 2 2 2 2 2 2 2" xfId="5230" xr:uid="{ADAA891A-080C-482F-AAF5-68C450AFF959}"/>
    <cellStyle name="Input 2 2 2 2 2 2 2 2 2 10" xfId="23627" xr:uid="{14847696-0389-4103-8B4C-D5798F980D10}"/>
    <cellStyle name="Input 2 2 2 2 2 2 2 2 2 2" xfId="10178" xr:uid="{CFF2C180-267A-4A2C-97A7-178100882003}"/>
    <cellStyle name="Input 2 2 2 2 2 2 2 2 2 3" xfId="12012" xr:uid="{DAEBBB26-1D90-40DF-B8AF-481B4B1475A0}"/>
    <cellStyle name="Input 2 2 2 2 2 2 2 2 2 4" xfId="13819" xr:uid="{FD6CA66F-A3BB-4D73-8C31-E8D6989FDB4C}"/>
    <cellStyle name="Input 2 2 2 2 2 2 2 2 2 5" xfId="15579" xr:uid="{D290BBA2-7E96-481C-9B05-3FB97261CDBD}"/>
    <cellStyle name="Input 2 2 2 2 2 2 2 2 2 6" xfId="17289" xr:uid="{0E7368D9-B8FB-4140-90D7-AB035D77167F}"/>
    <cellStyle name="Input 2 2 2 2 2 2 2 2 2 7" xfId="18953" xr:uid="{D34BF9CD-E7C9-4715-AA84-E61ACE936E57}"/>
    <cellStyle name="Input 2 2 2 2 2 2 2 2 2 8" xfId="20549" xr:uid="{BA0CBC73-D771-4FD8-B83E-061300E757D4}"/>
    <cellStyle name="Input 2 2 2 2 2 2 2 2 2 9" xfId="22101" xr:uid="{28776EB3-E1CE-4BDD-86F9-EFF2D679A0DF}"/>
    <cellStyle name="Input 2 2 2 2 2 2 2 2 3" xfId="9053" xr:uid="{7A53B317-CC20-48E0-BAB2-28AFC394CB4D}"/>
    <cellStyle name="Input 2 2 2 2 2 2 2 2 4" xfId="10904" xr:uid="{50479A2A-F39B-4E49-B375-56DB347E5A55}"/>
    <cellStyle name="Input 2 2 2 2 2 2 2 2 5" xfId="12714" xr:uid="{477C2C12-77E0-47F4-BF3E-F1FDA728019D}"/>
    <cellStyle name="Input 2 2 2 2 2 2 2 2 6" xfId="14482" xr:uid="{94E48513-1E17-4A31-BEBA-F2FC766C64CE}"/>
    <cellStyle name="Input 2 2 2 2 2 2 2 2 7" xfId="16205" xr:uid="{3324B763-083A-4C33-BAED-96AEC066E925}"/>
    <cellStyle name="Input 2 2 2 2 2 2 2 2 8" xfId="17878" xr:uid="{95B8A388-AE23-456F-9B92-8C7AB914F537}"/>
    <cellStyle name="Input 2 2 2 2 2 2 2 2 9" xfId="19485" xr:uid="{0DB723D4-DDFF-40AA-A7B3-86A6DAC33231}"/>
    <cellStyle name="Input 2 2 2 2 2 2 2 3" xfId="5088" xr:uid="{AC6BBDBF-39DD-4D3B-9A67-FDA876A5C72D}"/>
    <cellStyle name="Input 2 2 2 2 2 2 2 3 10" xfId="23486" xr:uid="{9EBE2BA8-C2B3-4F11-A9B2-0A268315513C}"/>
    <cellStyle name="Input 2 2 2 2 2 2 2 3 2" xfId="10036" xr:uid="{44A11FAB-8321-43C9-B414-398F7C590B58}"/>
    <cellStyle name="Input 2 2 2 2 2 2 2 3 3" xfId="11870" xr:uid="{A9C595C3-8D8F-4029-B959-AFABE9E451A5}"/>
    <cellStyle name="Input 2 2 2 2 2 2 2 3 4" xfId="13677" xr:uid="{EC57655E-A3B8-4173-929F-2B4051D3E943}"/>
    <cellStyle name="Input 2 2 2 2 2 2 2 3 5" xfId="15438" xr:uid="{47AB391F-A859-4791-983A-31A07CB3B117}"/>
    <cellStyle name="Input 2 2 2 2 2 2 2 3 6" xfId="17148" xr:uid="{1E5D871E-DE36-4264-AC19-C071B4B51421}"/>
    <cellStyle name="Input 2 2 2 2 2 2 2 3 7" xfId="18812" xr:uid="{064244ED-DE54-45CE-A78C-298492C65B45}"/>
    <cellStyle name="Input 2 2 2 2 2 2 2 3 8" xfId="20408" xr:uid="{E54CAAD5-63CB-44D0-99AC-6D275538B5D7}"/>
    <cellStyle name="Input 2 2 2 2 2 2 2 3 9" xfId="21960" xr:uid="{17A7014E-5302-4AD4-A420-DD0099B8DE5F}"/>
    <cellStyle name="Input 2 2 2 2 2 2 2 4" xfId="6613" xr:uid="{BCA1A047-CEBC-4BDC-BCCA-B13662E5C21E}"/>
    <cellStyle name="Input 2 2 2 2 2 2 2 5" xfId="8411" xr:uid="{4742EFE7-3443-4D6C-A8B1-8EA975D07BFA}"/>
    <cellStyle name="Input 2 2 2 2 2 2 2 6" xfId="5859" xr:uid="{12C82BCD-77AA-43A3-BD2E-2C6703E860BD}"/>
    <cellStyle name="Input 2 2 2 2 2 2 2 7" xfId="7834" xr:uid="{EA34ED2D-A0F7-448A-A6A3-DBEA41F75357}"/>
    <cellStyle name="Input 2 2 2 2 2 2 2 8" xfId="10228" xr:uid="{C89D1222-2ED0-4F9D-9048-CAB7A965405B}"/>
    <cellStyle name="Input 2 2 2 2 2 2 2 9" xfId="12060" xr:uid="{FF2E032A-F19E-441F-84E5-44B2BDB370AC}"/>
    <cellStyle name="Input 2 2 2 2 2 2 3" xfId="4067" xr:uid="{BE2B86FC-0019-4988-93D1-559D2D0C7D15}"/>
    <cellStyle name="Input 2 2 2 2 2 2 3 10" xfId="21049" xr:uid="{3F6B8F48-8C01-4A1D-ACE9-A703ED362A16}"/>
    <cellStyle name="Input 2 2 2 2 2 2 3 11" xfId="22575" xr:uid="{A5E975B5-6554-408E-91EB-C95416D5F1EF}"/>
    <cellStyle name="Input 2 2 2 2 2 2 3 2" xfId="4504" xr:uid="{9B203483-0957-4276-A58C-0DA208508CA3}"/>
    <cellStyle name="Input 2 2 2 2 2 2 3 2 10" xfId="22904" xr:uid="{AA32725F-642A-4DA8-BA16-8D9E46ED3542}"/>
    <cellStyle name="Input 2 2 2 2 2 2 3 2 2" xfId="9453" xr:uid="{BCCC45EE-5519-4226-9E8C-5597D7E10A90}"/>
    <cellStyle name="Input 2 2 2 2 2 2 3 2 3" xfId="11288" xr:uid="{04F6C7A5-D5A1-4A56-B897-F2D6A0B6FCD4}"/>
    <cellStyle name="Input 2 2 2 2 2 2 3 2 4" xfId="13095" xr:uid="{B21D6AF3-D3B1-4694-A453-D4C079D88CF3}"/>
    <cellStyle name="Input 2 2 2 2 2 2 3 2 5" xfId="14856" xr:uid="{2DD81B1E-BEE1-4195-84B0-437DA9F12C58}"/>
    <cellStyle name="Input 2 2 2 2 2 2 3 2 6" xfId="16566" xr:uid="{8847EF9D-992C-41F7-B2C1-C4FA3AC943DB}"/>
    <cellStyle name="Input 2 2 2 2 2 2 3 2 7" xfId="18230" xr:uid="{F411EBE7-C23A-461C-A395-76479DE53DB7}"/>
    <cellStyle name="Input 2 2 2 2 2 2 3 2 8" xfId="19826" xr:uid="{F1533A58-4606-40B4-8D81-032A6D5D6EF0}"/>
    <cellStyle name="Input 2 2 2 2 2 2 3 2 9" xfId="21378" xr:uid="{12CFB880-9117-4B49-88BB-ACDCB06B3E0E}"/>
    <cellStyle name="Input 2 2 2 2 2 2 3 3" xfId="9052" xr:uid="{F36AB2CE-33EA-401C-B09F-CA086B1686BF}"/>
    <cellStyle name="Input 2 2 2 2 2 2 3 4" xfId="10903" xr:uid="{D0D1DFD1-8675-4613-A971-93F8DBB29CAF}"/>
    <cellStyle name="Input 2 2 2 2 2 2 3 5" xfId="12713" xr:uid="{FCEADF40-E641-4AF6-AB11-1A49C3A87936}"/>
    <cellStyle name="Input 2 2 2 2 2 2 3 6" xfId="14481" xr:uid="{009344BA-0F8A-4707-8F6F-9E5534C0E58F}"/>
    <cellStyle name="Input 2 2 2 2 2 2 3 7" xfId="16204" xr:uid="{4EC36273-8083-42BB-9421-28836B2C55A2}"/>
    <cellStyle name="Input 2 2 2 2 2 2 3 8" xfId="17877" xr:uid="{4502B96D-F49D-45F9-BF69-3DB7EE56466F}"/>
    <cellStyle name="Input 2 2 2 2 2 2 3 9" xfId="19484" xr:uid="{7F65D7F1-84AC-4055-BEC6-26D073D53DA4}"/>
    <cellStyle name="Input 2 2 2 2 2 2 4" xfId="4810" xr:uid="{DD19D3AD-44AB-450D-86C6-6185293CE611}"/>
    <cellStyle name="Input 2 2 2 2 2 2 4 10" xfId="23209" xr:uid="{B9707760-194E-4869-BEDE-AEEA36086FDE}"/>
    <cellStyle name="Input 2 2 2 2 2 2 4 2" xfId="9758" xr:uid="{402EFD0D-6CB1-4B58-BD14-C17092B63F35}"/>
    <cellStyle name="Input 2 2 2 2 2 2 4 3" xfId="11593" xr:uid="{EDB9761A-47F2-4200-9B90-2745C6BB4FEB}"/>
    <cellStyle name="Input 2 2 2 2 2 2 4 4" xfId="13400" xr:uid="{D7B4CEDD-5B95-45A4-B4A0-CF31E27F9EA6}"/>
    <cellStyle name="Input 2 2 2 2 2 2 4 5" xfId="15161" xr:uid="{B01100B7-8A85-4D0F-8EBD-31AEE408E6CF}"/>
    <cellStyle name="Input 2 2 2 2 2 2 4 6" xfId="16871" xr:uid="{0F85B6A6-EE7E-4475-8F4D-53C79EE45AA8}"/>
    <cellStyle name="Input 2 2 2 2 2 2 4 7" xfId="18535" xr:uid="{E5DC5457-472A-437B-AF96-0ABBBDF09F7E}"/>
    <cellStyle name="Input 2 2 2 2 2 2 4 8" xfId="20131" xr:uid="{4284FDC1-D60D-4D03-8213-C9D9820D8D99}"/>
    <cellStyle name="Input 2 2 2 2 2 2 4 9" xfId="21683" xr:uid="{F5568930-B73D-47E1-A7D5-185AC6126556}"/>
    <cellStyle name="Input 2 2 2 2 2 2 5" xfId="6612" xr:uid="{78CD35CD-2093-4235-B861-BBAFB30A8B31}"/>
    <cellStyle name="Input 2 2 2 2 2 2 6" xfId="7422" xr:uid="{D821C36E-C97E-4844-96DE-99E718B69AB5}"/>
    <cellStyle name="Input 2 2 2 2 2 2 7" xfId="8175" xr:uid="{018C51EB-8E0B-4A30-95AB-4F47D88B3236}"/>
    <cellStyle name="Input 2 2 2 2 2 2 8" xfId="6059" xr:uid="{99F51444-D3D7-4F21-A946-4C67286A61A3}"/>
    <cellStyle name="Input 2 2 2 2 2 2 9" xfId="7725" xr:uid="{B0358068-AACA-41BF-BE24-C86A015BA05D}"/>
    <cellStyle name="Input 2 2 2 2 2 3" xfId="1184" xr:uid="{054FF5D6-7D69-4996-9B91-448DB79B0D7C}"/>
    <cellStyle name="Input 2 2 2 2 2 3 10" xfId="7752" xr:uid="{96F5882B-5B7D-4288-9779-AA15CF6CB9C3}"/>
    <cellStyle name="Input 2 2 2 2 2 3 11" xfId="7127" xr:uid="{F4084272-1999-4FC1-9127-5D3B86E72C04}"/>
    <cellStyle name="Input 2 2 2 2 2 3 12" xfId="10371" xr:uid="{65269CD6-158E-44EC-8F4D-CF7B624A4386}"/>
    <cellStyle name="Input 2 2 2 2 2 3 2" xfId="4069" xr:uid="{74575DB1-ABBF-4879-9E2C-A5AF22C762EA}"/>
    <cellStyle name="Input 2 2 2 2 2 3 2 10" xfId="21051" xr:uid="{9497C664-7D1B-4310-AEF6-F7248B375919}"/>
    <cellStyle name="Input 2 2 2 2 2 3 2 11" xfId="22577" xr:uid="{89E0DC5F-218D-4626-8FF7-33C74A047C85}"/>
    <cellStyle name="Input 2 2 2 2 2 3 2 2" xfId="5226" xr:uid="{493A21FC-325B-49E2-BA7E-27D1BAF89D04}"/>
    <cellStyle name="Input 2 2 2 2 2 3 2 2 10" xfId="23623" xr:uid="{3C9C9C65-CD88-4002-88C2-D26123BE3661}"/>
    <cellStyle name="Input 2 2 2 2 2 3 2 2 2" xfId="10174" xr:uid="{B7B10015-41EA-483D-A66A-149BE3FD904A}"/>
    <cellStyle name="Input 2 2 2 2 2 3 2 2 3" xfId="12008" xr:uid="{C7FDCFFA-2629-487D-939A-801501CDBC68}"/>
    <cellStyle name="Input 2 2 2 2 2 3 2 2 4" xfId="13815" xr:uid="{541AC08E-ED0E-491A-ABE5-D66266E38FA5}"/>
    <cellStyle name="Input 2 2 2 2 2 3 2 2 5" xfId="15575" xr:uid="{F8C639FC-0B07-4C5B-854A-156D8B7FE57B}"/>
    <cellStyle name="Input 2 2 2 2 2 3 2 2 6" xfId="17285" xr:uid="{2A884CD8-E3D0-40F7-9569-0382DDD541DE}"/>
    <cellStyle name="Input 2 2 2 2 2 3 2 2 7" xfId="18949" xr:uid="{7DEC2FA2-564F-467F-A2FC-1ADD6B692120}"/>
    <cellStyle name="Input 2 2 2 2 2 3 2 2 8" xfId="20545" xr:uid="{F4A74C21-1241-421B-9743-CC64BA599D01}"/>
    <cellStyle name="Input 2 2 2 2 2 3 2 2 9" xfId="22097" xr:uid="{EE953362-13FA-4B21-8448-D72A58AA3E5C}"/>
    <cellStyle name="Input 2 2 2 2 2 3 2 3" xfId="9054" xr:uid="{F9000295-FCAA-4C17-813A-4B0C9DEC2EBF}"/>
    <cellStyle name="Input 2 2 2 2 2 3 2 4" xfId="10905" xr:uid="{5932500B-8A76-40E5-83D1-9E07F64D860D}"/>
    <cellStyle name="Input 2 2 2 2 2 3 2 5" xfId="12715" xr:uid="{8C6E5A71-6379-413F-A5FD-BB652C5387CF}"/>
    <cellStyle name="Input 2 2 2 2 2 3 2 6" xfId="14483" xr:uid="{4C2DC2CD-B585-43E9-9098-D9EF9107A2E7}"/>
    <cellStyle name="Input 2 2 2 2 2 3 2 7" xfId="16206" xr:uid="{92882BA4-B13A-48EF-A30E-26D4D1AF4248}"/>
    <cellStyle name="Input 2 2 2 2 2 3 2 8" xfId="17879" xr:uid="{C59CE7B1-EBEB-43E3-A2F3-564B8AD68419}"/>
    <cellStyle name="Input 2 2 2 2 2 3 2 9" xfId="19486" xr:uid="{C838EE77-F447-4EA6-98C5-A5A96B8E627B}"/>
    <cellStyle name="Input 2 2 2 2 2 3 3" xfId="4809" xr:uid="{D197C889-A6F0-49CD-AEFD-DEE4CD4DCC84}"/>
    <cellStyle name="Input 2 2 2 2 2 3 3 10" xfId="23208" xr:uid="{7A75F944-6276-43B7-8F67-8DBB79BB161D}"/>
    <cellStyle name="Input 2 2 2 2 2 3 3 2" xfId="9757" xr:uid="{AA0F21E8-A8F2-40CD-AE31-DC52BA51F2CE}"/>
    <cellStyle name="Input 2 2 2 2 2 3 3 3" xfId="11592" xr:uid="{1551EC46-23A1-46E7-88B3-5ED8D5804FBC}"/>
    <cellStyle name="Input 2 2 2 2 2 3 3 4" xfId="13399" xr:uid="{582A25FC-BEF0-4CE8-8D86-79980BF5E9E3}"/>
    <cellStyle name="Input 2 2 2 2 2 3 3 5" xfId="15160" xr:uid="{9C5A3654-76AB-4B19-81AF-8C0EFFB42B40}"/>
    <cellStyle name="Input 2 2 2 2 2 3 3 6" xfId="16870" xr:uid="{59D54ECA-D6F8-4632-80EF-277B6229709E}"/>
    <cellStyle name="Input 2 2 2 2 2 3 3 7" xfId="18534" xr:uid="{6B5CC796-F9B1-46F0-83DF-289EF1EC0B5B}"/>
    <cellStyle name="Input 2 2 2 2 2 3 3 8" xfId="20130" xr:uid="{2257E475-61A6-4914-9395-8D72E2D3A7C0}"/>
    <cellStyle name="Input 2 2 2 2 2 3 3 9" xfId="21682" xr:uid="{277CDD50-7446-4AB9-90AF-EF3296015055}"/>
    <cellStyle name="Input 2 2 2 2 2 3 4" xfId="6614" xr:uid="{81E00979-0076-4B5B-87F9-F413A0A8DF6C}"/>
    <cellStyle name="Input 2 2 2 2 2 3 5" xfId="7421" xr:uid="{04F476AF-8426-4570-9F98-F33ACD54D25A}"/>
    <cellStyle name="Input 2 2 2 2 2 3 6" xfId="6881" xr:uid="{41A5986B-6FBB-4887-AF92-EDBE63532857}"/>
    <cellStyle name="Input 2 2 2 2 2 3 7" xfId="7249" xr:uid="{EC06102E-E0CF-4508-AC20-FFFE6786C406}"/>
    <cellStyle name="Input 2 2 2 2 2 3 8" xfId="7025" xr:uid="{415B2E62-9412-4AA8-A05D-AA4BE89CF6C2}"/>
    <cellStyle name="Input 2 2 2 2 2 3 9" xfId="7159" xr:uid="{798CE959-F6FF-4FEC-9E8F-C11E88FF1139}"/>
    <cellStyle name="Input 2 2 2 2 2 4" xfId="4066" xr:uid="{1A495A81-4AE5-4883-BFD3-DCE1E700BF7D}"/>
    <cellStyle name="Input 2 2 2 2 2 4 10" xfId="21048" xr:uid="{039BDE12-184C-40E7-B042-256B30E84B27}"/>
    <cellStyle name="Input 2 2 2 2 2 4 11" xfId="22574" xr:uid="{CE7DD7C6-2B96-4828-9BFF-CBC4DCB076FE}"/>
    <cellStyle name="Input 2 2 2 2 2 4 2" xfId="4505" xr:uid="{EFA6F889-010C-4BCF-A4C0-721421CE762A}"/>
    <cellStyle name="Input 2 2 2 2 2 4 2 10" xfId="22905" xr:uid="{724311CB-C83C-4BAA-9239-39EA40C73859}"/>
    <cellStyle name="Input 2 2 2 2 2 4 2 2" xfId="9454" xr:uid="{71DCCAF8-029D-48CE-AF2E-2FED4FA0FA23}"/>
    <cellStyle name="Input 2 2 2 2 2 4 2 3" xfId="11289" xr:uid="{844741CD-42F9-43D7-864E-BAED9FD91CA9}"/>
    <cellStyle name="Input 2 2 2 2 2 4 2 4" xfId="13096" xr:uid="{21C5C4D3-DE3F-4801-884E-AD596B2A662B}"/>
    <cellStyle name="Input 2 2 2 2 2 4 2 5" xfId="14857" xr:uid="{903B82E6-AF90-4AE6-953C-1637A93E318C}"/>
    <cellStyle name="Input 2 2 2 2 2 4 2 6" xfId="16567" xr:uid="{1E993B13-F45C-4643-B0E6-E2A76290CA1A}"/>
    <cellStyle name="Input 2 2 2 2 2 4 2 7" xfId="18231" xr:uid="{EDCEF427-D258-4022-9EBB-0433CC136995}"/>
    <cellStyle name="Input 2 2 2 2 2 4 2 8" xfId="19827" xr:uid="{C978D7AB-EC3E-4BC0-B98B-0EA6AC5DC4C9}"/>
    <cellStyle name="Input 2 2 2 2 2 4 2 9" xfId="21379" xr:uid="{50E9073A-8B0C-43E6-BE21-8794F3076038}"/>
    <cellStyle name="Input 2 2 2 2 2 4 3" xfId="9051" xr:uid="{DE751F28-8F1B-421D-80F5-516EB63549DA}"/>
    <cellStyle name="Input 2 2 2 2 2 4 4" xfId="10902" xr:uid="{457891EA-ED1A-4F1E-893D-62F1D2D6162F}"/>
    <cellStyle name="Input 2 2 2 2 2 4 5" xfId="12712" xr:uid="{9C681B36-D88B-4718-9FCA-573754CBA92E}"/>
    <cellStyle name="Input 2 2 2 2 2 4 6" xfId="14480" xr:uid="{EED2BC93-6512-4E26-ADA0-EB2C8DCCCD52}"/>
    <cellStyle name="Input 2 2 2 2 2 4 7" xfId="16203" xr:uid="{218AF686-9BC3-4581-B7E0-E656AC85684B}"/>
    <cellStyle name="Input 2 2 2 2 2 4 8" xfId="17876" xr:uid="{EB5280A5-51EE-498A-B51A-921173BD8E73}"/>
    <cellStyle name="Input 2 2 2 2 2 4 9" xfId="19483" xr:uid="{86A18912-C1DF-4319-8954-310D5CBF6481}"/>
    <cellStyle name="Input 2 2 2 2 2 5" xfId="5089" xr:uid="{EE1AB548-9672-40ED-802A-953515A46B63}"/>
    <cellStyle name="Input 2 2 2 2 2 5 10" xfId="23487" xr:uid="{944ACF54-ED76-41EB-ACBE-4449F54AF832}"/>
    <cellStyle name="Input 2 2 2 2 2 5 2" xfId="10037" xr:uid="{DEDF98DF-FAB2-4F78-829D-7115B7FEC151}"/>
    <cellStyle name="Input 2 2 2 2 2 5 3" xfId="11871" xr:uid="{77126F27-3CBE-42A1-AD2B-4391351EF8A2}"/>
    <cellStyle name="Input 2 2 2 2 2 5 4" xfId="13678" xr:uid="{750F92B8-2376-4F9D-A225-D3D7693ADE7C}"/>
    <cellStyle name="Input 2 2 2 2 2 5 5" xfId="15439" xr:uid="{9295F2D0-13B6-47DA-A06D-38C1CBFCEA48}"/>
    <cellStyle name="Input 2 2 2 2 2 5 6" xfId="17149" xr:uid="{FCE77539-90E3-4463-842D-5CE2593C075A}"/>
    <cellStyle name="Input 2 2 2 2 2 5 7" xfId="18813" xr:uid="{47D0CF05-FD20-4E1C-93D3-89202266FC15}"/>
    <cellStyle name="Input 2 2 2 2 2 5 8" xfId="20409" xr:uid="{45415A1A-275F-42B1-A042-1D919E6B4738}"/>
    <cellStyle name="Input 2 2 2 2 2 5 9" xfId="21961" xr:uid="{22CDEFE9-02A8-46D2-B40C-E3A189A543F0}"/>
    <cellStyle name="Input 2 2 2 2 2 6" xfId="6611" xr:uid="{6E7511DF-5BB4-4BB1-B7AB-09B66CCF3E15}"/>
    <cellStyle name="Input 2 2 2 2 2 7" xfId="8412" xr:uid="{CC7245E8-1FAC-4AF2-B158-05DBE74F7699}"/>
    <cellStyle name="Input 2 2 2 2 2 8" xfId="5858" xr:uid="{2F5C8760-A963-4F7D-A6C5-BC8AAB214135}"/>
    <cellStyle name="Input 2 2 2 2 2 9" xfId="7835" xr:uid="{F06C1F4F-99C4-46F6-BB1F-6E0E8E2BC3A4}"/>
    <cellStyle name="Input 2 2 2 2 3" xfId="1185" xr:uid="{25DD3B46-E915-4AE4-AA24-DA84B1FDBB04}"/>
    <cellStyle name="Input 2 2 2 2 3 10" xfId="7026" xr:uid="{EB743A63-03A9-4160-A4CD-4A24FE608EA5}"/>
    <cellStyle name="Input 2 2 2 2 3 11" xfId="8280" xr:uid="{7621B6F3-5353-439E-BEE8-516CA45678BC}"/>
    <cellStyle name="Input 2 2 2 2 3 12" xfId="13950" xr:uid="{70625EE6-F4D6-480D-A5FC-DE91CCD9A6AE}"/>
    <cellStyle name="Input 2 2 2 2 3 13" xfId="7126" xr:uid="{484AC462-2E66-400B-A9F9-2A1D707661E5}"/>
    <cellStyle name="Input 2 2 2 2 3 14" xfId="9017" xr:uid="{3BA8E63F-4ED7-4190-8E7B-B6BD6322D451}"/>
    <cellStyle name="Input 2 2 2 2 3 2" xfId="1186" xr:uid="{1671D48F-67BE-4EA8-BDE6-45834071F3BA}"/>
    <cellStyle name="Input 2 2 2 2 3 2 10" xfId="7500" xr:uid="{71C4DC94-B78A-4305-9D0C-D07A0A4ADE1F}"/>
    <cellStyle name="Input 2 2 2 2 3 2 11" xfId="8433" xr:uid="{71C4FA11-32C2-4053-97D5-5CC907E89999}"/>
    <cellStyle name="Input 2 2 2 2 3 2 12" xfId="7788" xr:uid="{259F1B79-324F-4D55-BA05-D40C59A044EB}"/>
    <cellStyle name="Input 2 2 2 2 3 2 13" xfId="17400" xr:uid="{D2DC60D2-9EDB-471B-AF0C-631C7A97C2D8}"/>
    <cellStyle name="Input 2 2 2 2 3 2 2" xfId="1187" xr:uid="{1A5C8774-D2C7-4701-9496-3B10F893D3FA}"/>
    <cellStyle name="Input 2 2 2 2 3 2 2 10" xfId="7094" xr:uid="{5E50DFDA-A8F2-4D18-8A77-9314F159C5D9}"/>
    <cellStyle name="Input 2 2 2 2 3 2 2 11" xfId="8593" xr:uid="{7CFB91A0-4488-42C9-A5AE-9526949D28A5}"/>
    <cellStyle name="Input 2 2 2 2 3 2 2 12" xfId="16461" xr:uid="{472DC066-3CC5-4C87-8746-A78E4C8CCFEF}"/>
    <cellStyle name="Input 2 2 2 2 3 2 2 2" xfId="4072" xr:uid="{87BEED07-A977-4FCD-A004-5852B9C8DAB4}"/>
    <cellStyle name="Input 2 2 2 2 3 2 2 2 10" xfId="21054" xr:uid="{76100B57-01BB-4777-8C88-BEEAD02D7AB6}"/>
    <cellStyle name="Input 2 2 2 2 3 2 2 2 11" xfId="22580" xr:uid="{4107F9C6-40F9-4497-873B-53A6E37AD343}"/>
    <cellStyle name="Input 2 2 2 2 3 2 2 2 2" xfId="5217" xr:uid="{F4EEB86B-C3BE-4415-AA13-96C0F60696B1}"/>
    <cellStyle name="Input 2 2 2 2 3 2 2 2 2 10" xfId="23614" xr:uid="{0E31D3DB-A37C-45FC-9436-5023FAA04F28}"/>
    <cellStyle name="Input 2 2 2 2 3 2 2 2 2 2" xfId="10165" xr:uid="{39AD4D8D-F1E6-4E6A-AB0B-0D8EF126627C}"/>
    <cellStyle name="Input 2 2 2 2 3 2 2 2 2 3" xfId="11999" xr:uid="{60BBAEEA-EBD3-49E4-A0D0-D5EEA14F6CBC}"/>
    <cellStyle name="Input 2 2 2 2 3 2 2 2 2 4" xfId="13806" xr:uid="{12733F5D-BF0A-42A6-929C-CD5E7AE976AB}"/>
    <cellStyle name="Input 2 2 2 2 3 2 2 2 2 5" xfId="15566" xr:uid="{4C905AD1-26BA-4B13-9FCC-4892D897E7BB}"/>
    <cellStyle name="Input 2 2 2 2 3 2 2 2 2 6" xfId="17276" xr:uid="{5D5F6E03-DA7B-4F69-BBD4-F8E853E1E93F}"/>
    <cellStyle name="Input 2 2 2 2 3 2 2 2 2 7" xfId="18940" xr:uid="{6FC2E7EC-6C44-4E96-B429-1F9EB0C6F4D2}"/>
    <cellStyle name="Input 2 2 2 2 3 2 2 2 2 8" xfId="20536" xr:uid="{4E1924DB-C607-4768-AB9A-5F57B9DF0D27}"/>
    <cellStyle name="Input 2 2 2 2 3 2 2 2 2 9" xfId="22088" xr:uid="{610FAB15-EE35-49BF-8E67-CEB0897BABA4}"/>
    <cellStyle name="Input 2 2 2 2 3 2 2 2 3" xfId="9057" xr:uid="{8200D733-9C79-452D-8666-C01346E21B97}"/>
    <cellStyle name="Input 2 2 2 2 3 2 2 2 4" xfId="10908" xr:uid="{7FBF8DAD-110C-4C41-8056-0C3D5BB126F9}"/>
    <cellStyle name="Input 2 2 2 2 3 2 2 2 5" xfId="12718" xr:uid="{7AE68C21-50B8-4690-A14A-6BB333034E93}"/>
    <cellStyle name="Input 2 2 2 2 3 2 2 2 6" xfId="14486" xr:uid="{4CD56CA3-2FEB-4BC6-A718-D47E2EC8A951}"/>
    <cellStyle name="Input 2 2 2 2 3 2 2 2 7" xfId="16209" xr:uid="{8CC4DB02-49AE-4814-8B73-703CC0E2C6D2}"/>
    <cellStyle name="Input 2 2 2 2 3 2 2 2 8" xfId="17882" xr:uid="{2E588C42-4A1A-4E60-8104-87FE2C8897B4}"/>
    <cellStyle name="Input 2 2 2 2 3 2 2 2 9" xfId="19489" xr:uid="{F45555DF-1C4C-4C31-BCB8-CF5CB475243D}"/>
    <cellStyle name="Input 2 2 2 2 3 2 2 3" xfId="5087" xr:uid="{43C301B2-B0BC-4FA4-8DBD-65A1FE01ED98}"/>
    <cellStyle name="Input 2 2 2 2 3 2 2 3 10" xfId="23485" xr:uid="{0A1BBFC2-5F82-4440-8A4F-3E9558B639FA}"/>
    <cellStyle name="Input 2 2 2 2 3 2 2 3 2" xfId="10035" xr:uid="{E6B13A22-46D0-44ED-988B-1509305766E8}"/>
    <cellStyle name="Input 2 2 2 2 3 2 2 3 3" xfId="11869" xr:uid="{552C56A6-F747-4E89-ACF4-6B8035342BDF}"/>
    <cellStyle name="Input 2 2 2 2 3 2 2 3 4" xfId="13676" xr:uid="{E3A95DA2-355F-47A6-B177-08CAE53DAF74}"/>
    <cellStyle name="Input 2 2 2 2 3 2 2 3 5" xfId="15437" xr:uid="{6464784C-DFB4-440F-B8C6-047B4E13CD0B}"/>
    <cellStyle name="Input 2 2 2 2 3 2 2 3 6" xfId="17147" xr:uid="{41002D72-2796-4C8D-ADA2-57718222A2EC}"/>
    <cellStyle name="Input 2 2 2 2 3 2 2 3 7" xfId="18811" xr:uid="{728D4312-141A-42EB-BDF7-960E8E9E972F}"/>
    <cellStyle name="Input 2 2 2 2 3 2 2 3 8" xfId="20407" xr:uid="{D36C2174-1102-4D45-8668-FEDE8038DA99}"/>
    <cellStyle name="Input 2 2 2 2 3 2 2 3 9" xfId="21959" xr:uid="{10E2D788-EB59-43EC-A413-D760CCD68821}"/>
    <cellStyle name="Input 2 2 2 2 3 2 2 4" xfId="6617" xr:uid="{1A015AF2-A284-4927-8A8E-8EE19A230252}"/>
    <cellStyle name="Input 2 2 2 2 3 2 2 5" xfId="8410" xr:uid="{61DC18DA-06E6-49BA-B3CF-109F0E6DEDAC}"/>
    <cellStyle name="Input 2 2 2 2 3 2 2 6" xfId="5860" xr:uid="{90A249F9-9B2E-4346-984B-0F35FA084825}"/>
    <cellStyle name="Input 2 2 2 2 3 2 2 7" xfId="7833" xr:uid="{4DD868FE-7ECC-4A52-AAA0-9A051B9556FC}"/>
    <cellStyle name="Input 2 2 2 2 3 2 2 8" xfId="5714" xr:uid="{2DC32CBE-7103-4DEC-9F7B-18992C5EC778}"/>
    <cellStyle name="Input 2 2 2 2 3 2 2 9" xfId="8703" xr:uid="{DF295C7F-DE76-4EAA-A202-45B60745EAD2}"/>
    <cellStyle name="Input 2 2 2 2 3 2 3" xfId="4071" xr:uid="{513BDB52-C59C-4B00-B88A-9634584FF938}"/>
    <cellStyle name="Input 2 2 2 2 3 2 3 10" xfId="21053" xr:uid="{14A9FAA1-2E06-4589-A716-98A0986D5C72}"/>
    <cellStyle name="Input 2 2 2 2 3 2 3 11" xfId="22579" xr:uid="{E4630DBD-DDDF-4CDB-8294-67A8F5D3A500}"/>
    <cellStyle name="Input 2 2 2 2 3 2 3 2" xfId="5195" xr:uid="{52A563E9-6602-44E5-9F21-DD884A52AD83}"/>
    <cellStyle name="Input 2 2 2 2 3 2 3 2 10" xfId="23593" xr:uid="{AF665BCC-09C3-42D4-8C43-D59FD33361D2}"/>
    <cellStyle name="Input 2 2 2 2 3 2 3 2 2" xfId="10143" xr:uid="{8AD7F0B9-8FF4-4272-9A14-EC03B98778FD}"/>
    <cellStyle name="Input 2 2 2 2 3 2 3 2 3" xfId="11977" xr:uid="{1F84B85C-213C-46C5-994C-A4434B14FB68}"/>
    <cellStyle name="Input 2 2 2 2 3 2 3 2 4" xfId="13784" xr:uid="{DDFB8681-65C0-4E05-877B-BBBB454C120C}"/>
    <cellStyle name="Input 2 2 2 2 3 2 3 2 5" xfId="15545" xr:uid="{B409E77A-C128-40DF-B1A3-27E74026F6BE}"/>
    <cellStyle name="Input 2 2 2 2 3 2 3 2 6" xfId="17255" xr:uid="{F87C8EEA-7856-4712-92BD-C2B7A7CE44F0}"/>
    <cellStyle name="Input 2 2 2 2 3 2 3 2 7" xfId="18919" xr:uid="{0B797058-F597-42FD-8E7F-4C3D27856624}"/>
    <cellStyle name="Input 2 2 2 2 3 2 3 2 8" xfId="20515" xr:uid="{6A58542E-FD8B-4719-9DED-DF82D2D8C4E7}"/>
    <cellStyle name="Input 2 2 2 2 3 2 3 2 9" xfId="22067" xr:uid="{423262B5-7A07-452A-9D34-0CDDEEF03376}"/>
    <cellStyle name="Input 2 2 2 2 3 2 3 3" xfId="9056" xr:uid="{BB01D66E-F01B-4DBF-B36C-941EA79B482C}"/>
    <cellStyle name="Input 2 2 2 2 3 2 3 4" xfId="10907" xr:uid="{03929BEF-EF92-4F5A-84FA-858F4DAD645F}"/>
    <cellStyle name="Input 2 2 2 2 3 2 3 5" xfId="12717" xr:uid="{7A513B3A-A0B2-447A-A344-4CAA725C1DFF}"/>
    <cellStyle name="Input 2 2 2 2 3 2 3 6" xfId="14485" xr:uid="{EFEE0E14-5108-4B5A-9798-F5CA81156352}"/>
    <cellStyle name="Input 2 2 2 2 3 2 3 7" xfId="16208" xr:uid="{3C73C707-9A81-45FA-8BD5-AA169E35DBDF}"/>
    <cellStyle name="Input 2 2 2 2 3 2 3 8" xfId="17881" xr:uid="{B32A9603-4AC7-42BB-9B9F-0B5E5F28E620}"/>
    <cellStyle name="Input 2 2 2 2 3 2 3 9" xfId="19488" xr:uid="{62A95DEA-31AD-4EDB-AEA7-9316843C9C8C}"/>
    <cellStyle name="Input 2 2 2 2 3 2 4" xfId="5086" xr:uid="{EBC53191-8979-4F6B-BF1E-78572DC246AE}"/>
    <cellStyle name="Input 2 2 2 2 3 2 4 10" xfId="23484" xr:uid="{C0CF4219-9C7D-423A-822A-703BBF30C599}"/>
    <cellStyle name="Input 2 2 2 2 3 2 4 2" xfId="10034" xr:uid="{2E74A3EA-0205-4A0B-B4C5-AAD0378C1EA1}"/>
    <cellStyle name="Input 2 2 2 2 3 2 4 3" xfId="11868" xr:uid="{DD10D477-7632-4487-BEE8-1047C9E4E97E}"/>
    <cellStyle name="Input 2 2 2 2 3 2 4 4" xfId="13675" xr:uid="{BBC456E1-7184-4E70-A0DC-E746DF5F2FB3}"/>
    <cellStyle name="Input 2 2 2 2 3 2 4 5" xfId="15436" xr:uid="{361BA4A9-AA5B-4E61-BA79-98CB8351D3F6}"/>
    <cellStyle name="Input 2 2 2 2 3 2 4 6" xfId="17146" xr:uid="{FA3BB124-0C5F-4B74-A6C0-00B0AB1C4792}"/>
    <cellStyle name="Input 2 2 2 2 3 2 4 7" xfId="18810" xr:uid="{F0CFB8AD-9C6F-4E55-87C2-626D0C8CF703}"/>
    <cellStyle name="Input 2 2 2 2 3 2 4 8" xfId="20406" xr:uid="{080CB310-DF93-43A6-A528-F3EF26199605}"/>
    <cellStyle name="Input 2 2 2 2 3 2 4 9" xfId="21958" xr:uid="{D7C84894-166A-4436-A287-7CF4C2A66FFA}"/>
    <cellStyle name="Input 2 2 2 2 3 2 5" xfId="6616" xr:uid="{02781BD9-BF2B-430B-A9C6-C37FA1F4FE0F}"/>
    <cellStyle name="Input 2 2 2 2 3 2 6" xfId="8409" xr:uid="{C50A3501-F0D9-4F4A-8490-9EDBF683104B}"/>
    <cellStyle name="Input 2 2 2 2 3 2 7" xfId="5861" xr:uid="{284C150E-D18C-494B-8EE9-4839F7838D84}"/>
    <cellStyle name="Input 2 2 2 2 3 2 8" xfId="7832" xr:uid="{E4F25B0D-0CB4-415F-B7A6-FEF411765CCE}"/>
    <cellStyle name="Input 2 2 2 2 3 2 9" xfId="6494" xr:uid="{ABC81F67-91FA-48E2-BA73-3113EB781B88}"/>
    <cellStyle name="Input 2 2 2 2 3 3" xfId="1188" xr:uid="{CB42E835-EA8A-47E8-A9B1-D6E3C0B599F0}"/>
    <cellStyle name="Input 2 2 2 2 3 3 10" xfId="8281" xr:uid="{1CA76FFF-74C2-467B-A00B-4C2BFA6B7E85}"/>
    <cellStyle name="Input 2 2 2 2 3 3 11" xfId="6140" xr:uid="{2923505E-73E7-40CB-8F13-2CA88568CA85}"/>
    <cellStyle name="Input 2 2 2 2 3 3 12" xfId="15721" xr:uid="{99CCDCD9-5747-4CF0-97C9-9B935367D7F5}"/>
    <cellStyle name="Input 2 2 2 2 3 3 13" xfId="8061" xr:uid="{378F1988-E5A8-4EEA-924C-917B000DA84C}"/>
    <cellStyle name="Input 2 2 2 2 3 3 2" xfId="1189" xr:uid="{AB9FDE42-E219-4828-AF6B-55A5A0D8F949}"/>
    <cellStyle name="Input 2 2 2 2 3 3 2 10" xfId="5979" xr:uid="{F9FE7F59-06B3-42E1-8167-B73AE6A7AA93}"/>
    <cellStyle name="Input 2 2 2 2 3 3 2 11" xfId="6506" xr:uid="{387D2F77-99E8-463E-B080-7ADDBFA6BD20}"/>
    <cellStyle name="Input 2 2 2 2 3 3 2 12" xfId="14462" xr:uid="{5844D927-4BCC-4012-AB2F-3DB1DCB950B8}"/>
    <cellStyle name="Input 2 2 2 2 3 3 2 2" xfId="4074" xr:uid="{F7419DD3-D9FA-4B61-8DBD-CDAEBDAACB7D}"/>
    <cellStyle name="Input 2 2 2 2 3 3 2 2 10" xfId="21056" xr:uid="{57CAB6E8-357A-4142-BFBD-C99EC82F65AD}"/>
    <cellStyle name="Input 2 2 2 2 3 3 2 2 11" xfId="22582" xr:uid="{63ED8C2E-2583-405F-98D7-773161AFDB73}"/>
    <cellStyle name="Input 2 2 2 2 3 3 2 2 2" xfId="4993" xr:uid="{70D881E5-1179-4178-B84C-5D364DCCBBC7}"/>
    <cellStyle name="Input 2 2 2 2 3 3 2 2 2 10" xfId="23391" xr:uid="{E3804B04-07F4-49F5-B8A0-B482067F34AE}"/>
    <cellStyle name="Input 2 2 2 2 3 3 2 2 2 2" xfId="9941" xr:uid="{41C0DF9B-1A82-44A0-AE52-3540CC38E19B}"/>
    <cellStyle name="Input 2 2 2 2 3 3 2 2 2 3" xfId="11775" xr:uid="{43CC2505-D565-42C1-96B2-36263E9E132C}"/>
    <cellStyle name="Input 2 2 2 2 3 3 2 2 2 4" xfId="13582" xr:uid="{FD5DF162-7017-4C9C-AB43-51C5AAA9D0E6}"/>
    <cellStyle name="Input 2 2 2 2 3 3 2 2 2 5" xfId="15343" xr:uid="{3931F36A-EBEB-4E13-A786-3B78C8B80D05}"/>
    <cellStyle name="Input 2 2 2 2 3 3 2 2 2 6" xfId="17053" xr:uid="{25641800-C53F-4137-A50F-B7BA40F215F4}"/>
    <cellStyle name="Input 2 2 2 2 3 3 2 2 2 7" xfId="18717" xr:uid="{166C8E8A-68F0-4C92-BE63-84CEF215F144}"/>
    <cellStyle name="Input 2 2 2 2 3 3 2 2 2 8" xfId="20313" xr:uid="{BD80B4B8-F841-4B06-B475-1A68D8059CD4}"/>
    <cellStyle name="Input 2 2 2 2 3 3 2 2 2 9" xfId="21865" xr:uid="{5925FD1D-4A4A-4D7B-8C0F-E4720352CB5A}"/>
    <cellStyle name="Input 2 2 2 2 3 3 2 2 3" xfId="9059" xr:uid="{ED28618A-8B38-4683-B9D7-D615B8B34667}"/>
    <cellStyle name="Input 2 2 2 2 3 3 2 2 4" xfId="10910" xr:uid="{0BCB6466-1B1C-47EA-8603-B66C1ADAEB76}"/>
    <cellStyle name="Input 2 2 2 2 3 3 2 2 5" xfId="12720" xr:uid="{3A014EEB-152C-44C9-A127-C1B3EEDF7B12}"/>
    <cellStyle name="Input 2 2 2 2 3 3 2 2 6" xfId="14488" xr:uid="{6DC0DF70-0C1E-4DBA-820B-A1E5309D2AC8}"/>
    <cellStyle name="Input 2 2 2 2 3 3 2 2 7" xfId="16211" xr:uid="{110D8CF8-DBB8-43A2-B6BF-DD92C023B0D7}"/>
    <cellStyle name="Input 2 2 2 2 3 3 2 2 8" xfId="17884" xr:uid="{DAC01CA5-C7CA-4BD0-8D12-29D40187286F}"/>
    <cellStyle name="Input 2 2 2 2 3 3 2 2 9" xfId="19491" xr:uid="{71860AD6-2348-4BD8-9B47-354BBBE39E36}"/>
    <cellStyle name="Input 2 2 2 2 3 3 2 3" xfId="4806" xr:uid="{616B0436-7E26-4EBE-BE27-1C45D67330B9}"/>
    <cellStyle name="Input 2 2 2 2 3 3 2 3 10" xfId="23205" xr:uid="{A006ADBA-DB72-4139-8F47-7B53174B34BB}"/>
    <cellStyle name="Input 2 2 2 2 3 3 2 3 2" xfId="9754" xr:uid="{C6006208-3C9C-438D-9CD3-BDB5F9BB6E4F}"/>
    <cellStyle name="Input 2 2 2 2 3 3 2 3 3" xfId="11589" xr:uid="{0A855E7D-887B-40B3-9D77-F06713EEA74C}"/>
    <cellStyle name="Input 2 2 2 2 3 3 2 3 4" xfId="13396" xr:uid="{C53CCA72-99D0-4EB1-9F4E-CB0794BDF401}"/>
    <cellStyle name="Input 2 2 2 2 3 3 2 3 5" xfId="15157" xr:uid="{CE869BCE-CB11-4833-A6E2-835849AF4397}"/>
    <cellStyle name="Input 2 2 2 2 3 3 2 3 6" xfId="16867" xr:uid="{A67E3F87-DBE9-4029-80D0-C9F1A8CD23DF}"/>
    <cellStyle name="Input 2 2 2 2 3 3 2 3 7" xfId="18531" xr:uid="{43B3CAC1-8D23-4104-9F9C-8D2192E4A253}"/>
    <cellStyle name="Input 2 2 2 2 3 3 2 3 8" xfId="20127" xr:uid="{17738972-838A-4683-AC2D-CE81B019A275}"/>
    <cellStyle name="Input 2 2 2 2 3 3 2 3 9" xfId="21679" xr:uid="{1643AE83-1A0A-4C0F-9671-B784B85FB8DF}"/>
    <cellStyle name="Input 2 2 2 2 3 3 2 4" xfId="6619" xr:uid="{D3113968-E1B1-4BF8-B7E8-DCB831DFD40C}"/>
    <cellStyle name="Input 2 2 2 2 3 3 2 5" xfId="7418" xr:uid="{BA24FEAD-9F1A-4518-AD66-B581492F6FBB}"/>
    <cellStyle name="Input 2 2 2 2 3 3 2 6" xfId="8176" xr:uid="{5A82ACD8-703B-47A6-A945-A7A05C4D7C31}"/>
    <cellStyle name="Input 2 2 2 2 3 3 2 7" xfId="6058" xr:uid="{FD8A3D76-1819-4A53-9730-971EB17DC3B4}"/>
    <cellStyle name="Input 2 2 2 2 3 3 2 8" xfId="7726" xr:uid="{2F5DA697-8E8B-4BD0-9300-E22F787C01E6}"/>
    <cellStyle name="Input 2 2 2 2 3 3 2 9" xfId="10280" xr:uid="{29121141-F7E4-4D8C-A34B-0CE46C95BE48}"/>
    <cellStyle name="Input 2 2 2 2 3 3 3" xfId="4073" xr:uid="{EAA19C1B-5AEB-4268-9F21-C10BD00FFA2D}"/>
    <cellStyle name="Input 2 2 2 2 3 3 3 10" xfId="21055" xr:uid="{52E6C9D5-75D4-4F83-BF2E-69FAB31BD896}"/>
    <cellStyle name="Input 2 2 2 2 3 3 3 11" xfId="22581" xr:uid="{8DC6C05B-483C-457D-A407-C13D4AC2FAB4}"/>
    <cellStyle name="Input 2 2 2 2 3 3 3 2" xfId="5191" xr:uid="{8837583A-C9E4-4F4E-B2C7-8344F44B710C}"/>
    <cellStyle name="Input 2 2 2 2 3 3 3 2 10" xfId="23589" xr:uid="{6147FDDC-279F-484F-AE0D-2E5DE4602E4E}"/>
    <cellStyle name="Input 2 2 2 2 3 3 3 2 2" xfId="10139" xr:uid="{B964996C-BCB1-4C2B-A673-F109BBFEA9E4}"/>
    <cellStyle name="Input 2 2 2 2 3 3 3 2 3" xfId="11973" xr:uid="{827C2C1C-1646-4F0F-92F2-977A5798F780}"/>
    <cellStyle name="Input 2 2 2 2 3 3 3 2 4" xfId="13780" xr:uid="{8C615B5F-1B21-4D25-BBF6-0B9CD8AB7CCA}"/>
    <cellStyle name="Input 2 2 2 2 3 3 3 2 5" xfId="15541" xr:uid="{32A6E441-84F0-4E9D-9A1C-AE07488D69C2}"/>
    <cellStyle name="Input 2 2 2 2 3 3 3 2 6" xfId="17251" xr:uid="{CC73D09A-4C51-4164-9CD4-01E5EB48ED18}"/>
    <cellStyle name="Input 2 2 2 2 3 3 3 2 7" xfId="18915" xr:uid="{7FB4A4AA-E258-4E36-BE76-66D002C8258E}"/>
    <cellStyle name="Input 2 2 2 2 3 3 3 2 8" xfId="20511" xr:uid="{8C60E76B-C18E-4882-913D-E6F7CA3A9823}"/>
    <cellStyle name="Input 2 2 2 2 3 3 3 2 9" xfId="22063" xr:uid="{1F69D602-C081-49D9-A214-469B7C57A983}"/>
    <cellStyle name="Input 2 2 2 2 3 3 3 3" xfId="9058" xr:uid="{933C04E3-A85F-4F6E-B839-E97FDB1BB630}"/>
    <cellStyle name="Input 2 2 2 2 3 3 3 4" xfId="10909" xr:uid="{C81D7C19-F8A8-4BBA-B453-662580F6F5BA}"/>
    <cellStyle name="Input 2 2 2 2 3 3 3 5" xfId="12719" xr:uid="{4C57497F-868F-4E45-A72E-C701C0674BC0}"/>
    <cellStyle name="Input 2 2 2 2 3 3 3 6" xfId="14487" xr:uid="{DD1AF594-8EFB-4C32-B5ED-2C8A68419178}"/>
    <cellStyle name="Input 2 2 2 2 3 3 3 7" xfId="16210" xr:uid="{8E92B8DC-1670-4D6D-8659-1E5980F5091D}"/>
    <cellStyle name="Input 2 2 2 2 3 3 3 8" xfId="17883" xr:uid="{8F02ABD5-BC4C-415D-852C-D822A9C1A50E}"/>
    <cellStyle name="Input 2 2 2 2 3 3 3 9" xfId="19490" xr:uid="{D5D2E74C-A88F-421E-AF24-AFF9FA464040}"/>
    <cellStyle name="Input 2 2 2 2 3 3 4" xfId="4807" xr:uid="{F5530097-330A-4CCC-AED4-CC46D365C69A}"/>
    <cellStyle name="Input 2 2 2 2 3 3 4 10" xfId="23206" xr:uid="{BC519D57-EB21-45F6-BCBD-AABC1B5CC40B}"/>
    <cellStyle name="Input 2 2 2 2 3 3 4 2" xfId="9755" xr:uid="{072B5EF3-45EB-40C4-AD30-13764501B526}"/>
    <cellStyle name="Input 2 2 2 2 3 3 4 3" xfId="11590" xr:uid="{7C484DF5-9DB1-428E-989D-83315FE94C77}"/>
    <cellStyle name="Input 2 2 2 2 3 3 4 4" xfId="13397" xr:uid="{3D35DC4D-CC02-487F-B2A5-98DA122BD4F9}"/>
    <cellStyle name="Input 2 2 2 2 3 3 4 5" xfId="15158" xr:uid="{17A7190D-C10F-43CC-A27B-D699E6884E69}"/>
    <cellStyle name="Input 2 2 2 2 3 3 4 6" xfId="16868" xr:uid="{68E40006-12CF-4679-9880-B61B5DB34325}"/>
    <cellStyle name="Input 2 2 2 2 3 3 4 7" xfId="18532" xr:uid="{3BC62AEE-FF73-4288-A166-0FF2EF1BE20C}"/>
    <cellStyle name="Input 2 2 2 2 3 3 4 8" xfId="20128" xr:uid="{E3D2E6BC-4EC3-4B85-9EBB-610ECFEFB2E2}"/>
    <cellStyle name="Input 2 2 2 2 3 3 4 9" xfId="21680" xr:uid="{DCEBC5DE-D4F4-4B2F-B3A9-7E4F9AFB621B}"/>
    <cellStyle name="Input 2 2 2 2 3 3 5" xfId="6618" xr:uid="{B4EA5157-0E3F-4318-9256-AA5A89C36728}"/>
    <cellStyle name="Input 2 2 2 2 3 3 6" xfId="7419" xr:uid="{F19D8EE5-C36F-4C68-BD3E-B48E2ABA1468}"/>
    <cellStyle name="Input 2 2 2 2 3 3 7" xfId="6883" xr:uid="{FA200865-AE7B-46A3-A8CB-77F18E08BFD9}"/>
    <cellStyle name="Input 2 2 2 2 3 3 8" xfId="7247" xr:uid="{9BD29689-1FE7-494C-99E0-E85AEF9F2429}"/>
    <cellStyle name="Input 2 2 2 2 3 3 9" xfId="7027" xr:uid="{6064B54D-79E4-420A-9F3B-2C591CA6192C}"/>
    <cellStyle name="Input 2 2 2 2 3 4" xfId="4070" xr:uid="{9C9350BD-8EA1-47A2-B498-8CD5B012D78D}"/>
    <cellStyle name="Input 2 2 2 2 3 4 10" xfId="21052" xr:uid="{A3360061-4367-409E-B6E7-C960B36D52ED}"/>
    <cellStyle name="Input 2 2 2 2 3 4 11" xfId="22578" xr:uid="{D73A2630-C5CC-46ED-AAAD-23452B15E694}"/>
    <cellStyle name="Input 2 2 2 2 3 4 2" xfId="5221" xr:uid="{69EDC866-BF4F-4017-9EB6-F9C3423122F7}"/>
    <cellStyle name="Input 2 2 2 2 3 4 2 10" xfId="23618" xr:uid="{0EB752C1-DB08-41E1-A18A-7E28C3E630D4}"/>
    <cellStyle name="Input 2 2 2 2 3 4 2 2" xfId="10169" xr:uid="{A48E13C1-585F-4020-ABC9-D9EF95EA2A87}"/>
    <cellStyle name="Input 2 2 2 2 3 4 2 3" xfId="12003" xr:uid="{E286CFDE-C733-4F59-95DD-AE62DC6A78CA}"/>
    <cellStyle name="Input 2 2 2 2 3 4 2 4" xfId="13810" xr:uid="{C8050400-8E12-46DD-AFEC-EA27D0637211}"/>
    <cellStyle name="Input 2 2 2 2 3 4 2 5" xfId="15570" xr:uid="{26203CBE-4BEB-4B5C-AFC6-02490BD0B229}"/>
    <cellStyle name="Input 2 2 2 2 3 4 2 6" xfId="17280" xr:uid="{63E9E488-1044-4F20-8F4F-83A185FCC0FE}"/>
    <cellStyle name="Input 2 2 2 2 3 4 2 7" xfId="18944" xr:uid="{3C602830-F038-49FD-8BE9-7E7F2FFEA94C}"/>
    <cellStyle name="Input 2 2 2 2 3 4 2 8" xfId="20540" xr:uid="{2741F8F0-8A3B-4092-B0CB-58BEA93F0F6B}"/>
    <cellStyle name="Input 2 2 2 2 3 4 2 9" xfId="22092" xr:uid="{5F15078D-E5E1-4ACF-AC8C-6162333A8A2E}"/>
    <cellStyle name="Input 2 2 2 2 3 4 3" xfId="9055" xr:uid="{6E839AC3-8F6C-467B-87D0-A73F081D180D}"/>
    <cellStyle name="Input 2 2 2 2 3 4 4" xfId="10906" xr:uid="{D1D2AF88-3039-4256-B7DB-E8BFF331D4BC}"/>
    <cellStyle name="Input 2 2 2 2 3 4 5" xfId="12716" xr:uid="{F57F5D2C-C08E-45F6-B3FF-EE525EDF4B56}"/>
    <cellStyle name="Input 2 2 2 2 3 4 6" xfId="14484" xr:uid="{C7C4642D-DE54-4D35-B509-2AA321918BDB}"/>
    <cellStyle name="Input 2 2 2 2 3 4 7" xfId="16207" xr:uid="{8CDDD831-DD1D-46CA-AF85-C360053CF650}"/>
    <cellStyle name="Input 2 2 2 2 3 4 8" xfId="17880" xr:uid="{C8E325DF-9463-4D50-96A6-E16C0DBD359B}"/>
    <cellStyle name="Input 2 2 2 2 3 4 9" xfId="19487" xr:uid="{4EE40913-13A2-4357-AB34-27ABEDAE17A0}"/>
    <cellStyle name="Input 2 2 2 2 3 5" xfId="4808" xr:uid="{C81917B8-F985-4DAA-B58D-B49681CFDEFA}"/>
    <cellStyle name="Input 2 2 2 2 3 5 10" xfId="23207" xr:uid="{1965821D-3281-45DC-92BD-9C5F43BCA04C}"/>
    <cellStyle name="Input 2 2 2 2 3 5 2" xfId="9756" xr:uid="{FF7F33EB-75D4-4762-8B81-E4F477D6A012}"/>
    <cellStyle name="Input 2 2 2 2 3 5 3" xfId="11591" xr:uid="{7BE17031-3F89-4190-A7A4-9E428FB96DB4}"/>
    <cellStyle name="Input 2 2 2 2 3 5 4" xfId="13398" xr:uid="{5C8461D7-51A0-44CE-896F-D42DE5D80E07}"/>
    <cellStyle name="Input 2 2 2 2 3 5 5" xfId="15159" xr:uid="{6F5680CD-F196-4543-87A4-946CC62F18E2}"/>
    <cellStyle name="Input 2 2 2 2 3 5 6" xfId="16869" xr:uid="{9869E9DB-F295-4E4A-912E-C465A20D8960}"/>
    <cellStyle name="Input 2 2 2 2 3 5 7" xfId="18533" xr:uid="{E3F149EB-C39D-4DF6-8DB4-355F6EA4DB43}"/>
    <cellStyle name="Input 2 2 2 2 3 5 8" xfId="20129" xr:uid="{D23EA470-5449-4A65-80B2-887B34C7C285}"/>
    <cellStyle name="Input 2 2 2 2 3 5 9" xfId="21681" xr:uid="{1661D25C-7AAE-492D-8854-B62FAB84EB4E}"/>
    <cellStyle name="Input 2 2 2 2 3 6" xfId="6615" xr:uid="{B0040AC3-B434-4681-98AE-AB667F17D055}"/>
    <cellStyle name="Input 2 2 2 2 3 7" xfId="7420" xr:uid="{FE4F7AAE-2952-4652-B44F-C1AB38BF7C33}"/>
    <cellStyle name="Input 2 2 2 2 3 8" xfId="6882" xr:uid="{5F47538B-1BCD-47D7-AAAA-894E9FA95253}"/>
    <cellStyle name="Input 2 2 2 2 3 9" xfId="7248" xr:uid="{E236E4AF-D79D-4407-9840-F3BA5D1DE49E}"/>
    <cellStyle name="Input 2 2 2 2 4" xfId="1190" xr:uid="{17544A2E-399B-4AE8-BBF8-A755BF467142}"/>
    <cellStyle name="Input 2 2 2 2 4 10" xfId="7158" xr:uid="{5BD9B45B-586A-43C1-B6DD-41EC4FBC3881}"/>
    <cellStyle name="Input 2 2 2 2 4 11" xfId="7095" xr:uid="{5ECEF97B-7E86-458B-B9F3-F6C3C7AD0565}"/>
    <cellStyle name="Input 2 2 2 2 4 12" xfId="12421" xr:uid="{34E5EDED-EECA-45D6-874E-349C22191912}"/>
    <cellStyle name="Input 2 2 2 2 4 13" xfId="9931" xr:uid="{A59D2CD0-AF17-4632-85C3-DDD7A3A7E3F2}"/>
    <cellStyle name="Input 2 2 2 2 4 2" xfId="1191" xr:uid="{96662B92-0EE4-4F0E-9E6C-0EB1E9645A69}"/>
    <cellStyle name="Input 2 2 2 2 4 2 10" xfId="8240" xr:uid="{862C44BB-9E3F-41BB-9835-38D741953CD1}"/>
    <cellStyle name="Input 2 2 2 2 4 2 11" xfId="12977" xr:uid="{137D15BC-A416-4512-BDD7-020D1AAA918F}"/>
    <cellStyle name="Input 2 2 2 2 4 2 12" xfId="7495" xr:uid="{9C885423-61C6-4861-B557-C74BC74ED99A}"/>
    <cellStyle name="Input 2 2 2 2 4 2 2" xfId="4076" xr:uid="{D20D945A-0651-4B5B-9375-F911DACB9898}"/>
    <cellStyle name="Input 2 2 2 2 4 2 2 10" xfId="21058" xr:uid="{4BE54B0F-A346-439A-B016-42AEF7655E0B}"/>
    <cellStyle name="Input 2 2 2 2 4 2 2 11" xfId="22584" xr:uid="{A917DFAF-EAEC-4C47-9931-CBB50854E5C2}"/>
    <cellStyle name="Input 2 2 2 2 4 2 2 2" xfId="4994" xr:uid="{D7E0907E-AC84-447C-86D6-1B92B1C1A937}"/>
    <cellStyle name="Input 2 2 2 2 4 2 2 2 10" xfId="23392" xr:uid="{7CDDFD45-1A66-404F-B15A-4C5D42340DF4}"/>
    <cellStyle name="Input 2 2 2 2 4 2 2 2 2" xfId="9942" xr:uid="{ABC89AFF-599F-437D-8954-C9C473565CBD}"/>
    <cellStyle name="Input 2 2 2 2 4 2 2 2 3" xfId="11776" xr:uid="{9285EA08-3A96-4192-8E84-61E44ED85B6A}"/>
    <cellStyle name="Input 2 2 2 2 4 2 2 2 4" xfId="13583" xr:uid="{07C51A40-C770-4D85-9237-49710D2D2572}"/>
    <cellStyle name="Input 2 2 2 2 4 2 2 2 5" xfId="15344" xr:uid="{3FE0EF22-0B60-4DAB-9319-E85AE0049306}"/>
    <cellStyle name="Input 2 2 2 2 4 2 2 2 6" xfId="17054" xr:uid="{54C34B8A-81E3-48E5-9B8C-DBE1EFBD4465}"/>
    <cellStyle name="Input 2 2 2 2 4 2 2 2 7" xfId="18718" xr:uid="{3F3EA557-4564-4B8F-932C-F93140DF897F}"/>
    <cellStyle name="Input 2 2 2 2 4 2 2 2 8" xfId="20314" xr:uid="{9B202D87-B69B-4AD0-A3E6-82B9159540AA}"/>
    <cellStyle name="Input 2 2 2 2 4 2 2 2 9" xfId="21866" xr:uid="{4CC0E859-318E-4E52-8F4B-C646BF61CC97}"/>
    <cellStyle name="Input 2 2 2 2 4 2 2 3" xfId="9061" xr:uid="{78B9E3EA-5425-428A-B738-65040984A932}"/>
    <cellStyle name="Input 2 2 2 2 4 2 2 4" xfId="10912" xr:uid="{49588AA1-AD91-4C5E-B10A-6823FF1342C6}"/>
    <cellStyle name="Input 2 2 2 2 4 2 2 5" xfId="12722" xr:uid="{BFDB48D3-D1AC-4E64-8F41-577084FB0A17}"/>
    <cellStyle name="Input 2 2 2 2 4 2 2 6" xfId="14490" xr:uid="{29E17620-C274-4B6F-A9BA-A3B911B27EF9}"/>
    <cellStyle name="Input 2 2 2 2 4 2 2 7" xfId="16213" xr:uid="{585EB2E1-2F45-4475-9C83-E9FA3AD0D792}"/>
    <cellStyle name="Input 2 2 2 2 4 2 2 8" xfId="17886" xr:uid="{52C604E4-643E-47A2-B654-13AA5D50BF08}"/>
    <cellStyle name="Input 2 2 2 2 4 2 2 9" xfId="19493" xr:uid="{F720B214-14E7-4489-86B6-C34D1BD89CDE}"/>
    <cellStyle name="Input 2 2 2 2 4 2 3" xfId="5085" xr:uid="{ACF265E6-7CD4-4E32-A64B-C5D2E937FE31}"/>
    <cellStyle name="Input 2 2 2 2 4 2 3 10" xfId="23483" xr:uid="{11BA3FD6-91F4-491E-BF37-56918856D31E}"/>
    <cellStyle name="Input 2 2 2 2 4 2 3 2" xfId="10033" xr:uid="{FD82D234-3467-4FE1-93AF-1F1095E1E342}"/>
    <cellStyle name="Input 2 2 2 2 4 2 3 3" xfId="11867" xr:uid="{24BC37EA-D14A-4D25-95D0-1DA7A2C9B866}"/>
    <cellStyle name="Input 2 2 2 2 4 2 3 4" xfId="13674" xr:uid="{1719710E-F6B8-40FE-B293-EA520DEAAA29}"/>
    <cellStyle name="Input 2 2 2 2 4 2 3 5" xfId="15435" xr:uid="{123C3F13-E28B-4550-AB0A-A6248DA1C333}"/>
    <cellStyle name="Input 2 2 2 2 4 2 3 6" xfId="17145" xr:uid="{C1FD6E67-E458-43A2-8BBE-BAA4A2D916C8}"/>
    <cellStyle name="Input 2 2 2 2 4 2 3 7" xfId="18809" xr:uid="{08E71882-9DB3-4860-B8CF-8154E0B8B515}"/>
    <cellStyle name="Input 2 2 2 2 4 2 3 8" xfId="20405" xr:uid="{1C355E96-9160-45A0-9001-70B924FD24CC}"/>
    <cellStyle name="Input 2 2 2 2 4 2 3 9" xfId="21957" xr:uid="{5D120D8F-9FA7-42E8-A783-0190FE3912EB}"/>
    <cellStyle name="Input 2 2 2 2 4 2 4" xfId="6621" xr:uid="{F9D2BB59-6385-4E16-9395-06A66B4AFD5B}"/>
    <cellStyle name="Input 2 2 2 2 4 2 5" xfId="7416" xr:uid="{D936229A-C38E-4560-AF9F-CC11C9076900}"/>
    <cellStyle name="Input 2 2 2 2 4 2 6" xfId="6885" xr:uid="{1535C4F1-DFBD-4B37-985D-884DA022C080}"/>
    <cellStyle name="Input 2 2 2 2 4 2 7" xfId="7245" xr:uid="{E47A0491-9AAB-4C84-ACDA-ECD03C341005}"/>
    <cellStyle name="Input 2 2 2 2 4 2 8" xfId="7029" xr:uid="{1EF6B573-D30A-49A3-A297-B4E7049FCA38}"/>
    <cellStyle name="Input 2 2 2 2 4 2 9" xfId="7157" xr:uid="{7B2536A4-E92E-4407-B2F6-EB8589711165}"/>
    <cellStyle name="Input 2 2 2 2 4 3" xfId="4075" xr:uid="{C306ECDD-4246-4554-82C3-0623EF667C12}"/>
    <cellStyle name="Input 2 2 2 2 4 3 10" xfId="21057" xr:uid="{052FA6DF-B4D1-4E5B-82B0-AAC9D311BF67}"/>
    <cellStyle name="Input 2 2 2 2 4 3 11" xfId="22583" xr:uid="{9F55F1D3-F710-4137-A816-F3B991BAB4C2}"/>
    <cellStyle name="Input 2 2 2 2 4 3 2" xfId="4503" xr:uid="{30F81BE8-79A0-409F-8352-151FE6B082BA}"/>
    <cellStyle name="Input 2 2 2 2 4 3 2 10" xfId="22903" xr:uid="{875592B9-5CB9-4C96-9541-337875C811C4}"/>
    <cellStyle name="Input 2 2 2 2 4 3 2 2" xfId="9452" xr:uid="{199B194A-C054-4719-830B-53C6A9A182A7}"/>
    <cellStyle name="Input 2 2 2 2 4 3 2 3" xfId="11287" xr:uid="{DDBEE131-233D-4828-AFE5-682118F0C259}"/>
    <cellStyle name="Input 2 2 2 2 4 3 2 4" xfId="13094" xr:uid="{A2363191-5B0C-4D69-B1EC-FFBF9260D08F}"/>
    <cellStyle name="Input 2 2 2 2 4 3 2 5" xfId="14855" xr:uid="{D3F3CAF9-F236-47F7-8A9E-4422F6DF2DE2}"/>
    <cellStyle name="Input 2 2 2 2 4 3 2 6" xfId="16565" xr:uid="{FA20AA1D-53A8-42F9-8F47-BEA878FF5DDB}"/>
    <cellStyle name="Input 2 2 2 2 4 3 2 7" xfId="18229" xr:uid="{08B7E85F-9163-469B-B2C3-905FFBD0C277}"/>
    <cellStyle name="Input 2 2 2 2 4 3 2 8" xfId="19825" xr:uid="{D5A28E6B-32EE-4388-B81E-E40760E76880}"/>
    <cellStyle name="Input 2 2 2 2 4 3 2 9" xfId="21377" xr:uid="{0C473CE1-48F1-4831-BE67-D118D85923DA}"/>
    <cellStyle name="Input 2 2 2 2 4 3 3" xfId="9060" xr:uid="{E98B1793-5563-4130-86CE-6BDBC5D62E93}"/>
    <cellStyle name="Input 2 2 2 2 4 3 4" xfId="10911" xr:uid="{2CF31A24-C6DD-48E3-88B0-8FA1124F0977}"/>
    <cellStyle name="Input 2 2 2 2 4 3 5" xfId="12721" xr:uid="{00A51BC0-3DFC-4DE1-BAE7-1519EAC7B2DF}"/>
    <cellStyle name="Input 2 2 2 2 4 3 6" xfId="14489" xr:uid="{A9D0E433-60D6-47F8-807E-D3B2E6FEAB1E}"/>
    <cellStyle name="Input 2 2 2 2 4 3 7" xfId="16212" xr:uid="{44BC7F9D-7856-4289-B609-C2FBDD724939}"/>
    <cellStyle name="Input 2 2 2 2 4 3 8" xfId="17885" xr:uid="{F36628BC-C749-47F3-97D0-905D0CC3A4B9}"/>
    <cellStyle name="Input 2 2 2 2 4 3 9" xfId="19492" xr:uid="{2326208E-F712-46EB-B896-FF4580A30678}"/>
    <cellStyle name="Input 2 2 2 2 4 4" xfId="4805" xr:uid="{6B9FD274-0CDD-4725-A406-F785A8579F29}"/>
    <cellStyle name="Input 2 2 2 2 4 4 10" xfId="23204" xr:uid="{3231370E-FA30-4C62-886A-54ED37869F75}"/>
    <cellStyle name="Input 2 2 2 2 4 4 2" xfId="9753" xr:uid="{66D4B1B4-D094-431B-B7FB-4E39A1A3F2A7}"/>
    <cellStyle name="Input 2 2 2 2 4 4 3" xfId="11588" xr:uid="{E422A9F4-1786-4843-A8B2-B186D404C1F2}"/>
    <cellStyle name="Input 2 2 2 2 4 4 4" xfId="13395" xr:uid="{BB512CD8-3324-45BE-832A-F886078F25C5}"/>
    <cellStyle name="Input 2 2 2 2 4 4 5" xfId="15156" xr:uid="{6845957D-D77E-4760-AEAE-88A44A515D0C}"/>
    <cellStyle name="Input 2 2 2 2 4 4 6" xfId="16866" xr:uid="{4DA0A3E2-92EA-45C4-B820-18683DCF5C52}"/>
    <cellStyle name="Input 2 2 2 2 4 4 7" xfId="18530" xr:uid="{D99C99B3-04B1-4190-BFF7-CD81AD8B2434}"/>
    <cellStyle name="Input 2 2 2 2 4 4 8" xfId="20126" xr:uid="{66EF3563-94E4-402F-AD39-B00765AFB8ED}"/>
    <cellStyle name="Input 2 2 2 2 4 4 9" xfId="21678" xr:uid="{33E3BAA3-445D-4F2E-8B7E-1C1BFC23D318}"/>
    <cellStyle name="Input 2 2 2 2 4 5" xfId="6620" xr:uid="{A5A227E1-FC1D-4D50-8E8C-EA32E239A332}"/>
    <cellStyle name="Input 2 2 2 2 4 6" xfId="7417" xr:uid="{AF5FFE13-51E5-471E-AA65-6607AB1D22E5}"/>
    <cellStyle name="Input 2 2 2 2 4 7" xfId="6884" xr:uid="{146A3E0C-028F-4C4A-AE48-8B24C77C6EF5}"/>
    <cellStyle name="Input 2 2 2 2 4 8" xfId="7246" xr:uid="{C8C20CD4-0D43-40B8-BD12-95C6A4340324}"/>
    <cellStyle name="Input 2 2 2 2 4 9" xfId="7028" xr:uid="{41764CE8-2077-455D-BA99-ECAFA3415BE9}"/>
    <cellStyle name="Input 2 2 2 2 5" xfId="1192" xr:uid="{291F0ECB-FE4F-4E63-9E86-DB15999F15DF}"/>
    <cellStyle name="Input 2 2 2 2 5 10" xfId="12157" xr:uid="{FF24267B-39CC-48D9-AC65-0E62CC15EDEA}"/>
    <cellStyle name="Input 2 2 2 2 5 11" xfId="8262" xr:uid="{A5B7A95F-A4C9-4699-B655-2F3C6B3FB080}"/>
    <cellStyle name="Input 2 2 2 2 5 12" xfId="15964" xr:uid="{4A798612-58D4-4386-8F9A-AC33DF1D0384}"/>
    <cellStyle name="Input 2 2 2 2 5 2" xfId="4077" xr:uid="{6CB1558C-7CE7-43A6-9581-E88489D9C697}"/>
    <cellStyle name="Input 2 2 2 2 5 2 10" xfId="21059" xr:uid="{705A55C2-89C1-468F-B3B1-DBAE3FC0D36C}"/>
    <cellStyle name="Input 2 2 2 2 5 2 11" xfId="22585" xr:uid="{E1E71ADB-20A1-4337-9283-C2A70362842E}"/>
    <cellStyle name="Input 2 2 2 2 5 2 2" xfId="4468" xr:uid="{16158ADD-5873-4B68-B022-00B3F79A38D7}"/>
    <cellStyle name="Input 2 2 2 2 5 2 2 10" xfId="22868" xr:uid="{FE1ADC52-6AB8-4416-BD87-6941B3FBEAB8}"/>
    <cellStyle name="Input 2 2 2 2 5 2 2 2" xfId="9417" xr:uid="{DDA78662-9810-486C-8692-12F7773F166E}"/>
    <cellStyle name="Input 2 2 2 2 5 2 2 3" xfId="11252" xr:uid="{31411223-FDF1-4AE4-9865-A85210EFEE19}"/>
    <cellStyle name="Input 2 2 2 2 5 2 2 4" xfId="13059" xr:uid="{31916022-83ED-4496-81BD-E327EDF42A0B}"/>
    <cellStyle name="Input 2 2 2 2 5 2 2 5" xfId="14820" xr:uid="{C66A6C8A-04E5-4E45-9A47-4B03D158BBC2}"/>
    <cellStyle name="Input 2 2 2 2 5 2 2 6" xfId="16530" xr:uid="{71D2DD7E-4385-4E6C-991F-32EFD83753DC}"/>
    <cellStyle name="Input 2 2 2 2 5 2 2 7" xfId="18194" xr:uid="{BF4EBBB0-5E87-4526-8BA0-4948E8AF40FF}"/>
    <cellStyle name="Input 2 2 2 2 5 2 2 8" xfId="19790" xr:uid="{7333D6A1-59CC-4A42-B475-C47FA0A2E605}"/>
    <cellStyle name="Input 2 2 2 2 5 2 2 9" xfId="21342" xr:uid="{A797A2B0-127D-4A69-9CC1-EAC466C54D32}"/>
    <cellStyle name="Input 2 2 2 2 5 2 3" xfId="9062" xr:uid="{74373CFF-49B6-435D-9FC2-C1DDD6DAA0A7}"/>
    <cellStyle name="Input 2 2 2 2 5 2 4" xfId="10913" xr:uid="{C4A8325F-9298-49D1-BC25-86892A09B807}"/>
    <cellStyle name="Input 2 2 2 2 5 2 5" xfId="12723" xr:uid="{B70F7463-0DF9-46F2-9140-6ABC2E25665C}"/>
    <cellStyle name="Input 2 2 2 2 5 2 6" xfId="14491" xr:uid="{1F70A0D8-1CE7-42C1-AF6A-B52EE5A4351F}"/>
    <cellStyle name="Input 2 2 2 2 5 2 7" xfId="16214" xr:uid="{BEB3BF70-0454-43D1-9382-DE5679CD0941}"/>
    <cellStyle name="Input 2 2 2 2 5 2 8" xfId="17887" xr:uid="{EAE81DF7-3404-483F-8201-564AC3F6F1C3}"/>
    <cellStyle name="Input 2 2 2 2 5 2 9" xfId="19494" xr:uid="{B4B6CEAF-033F-486F-A6FE-0FB73E1E59F8}"/>
    <cellStyle name="Input 2 2 2 2 5 3" xfId="4804" xr:uid="{3B66A59F-7FE6-4870-88DB-D655062DB403}"/>
    <cellStyle name="Input 2 2 2 2 5 3 10" xfId="23203" xr:uid="{80007A9F-F3CF-4CBB-9130-26672DE70CB3}"/>
    <cellStyle name="Input 2 2 2 2 5 3 2" xfId="9752" xr:uid="{C614CDC6-526B-4744-BAA3-A3758A86756F}"/>
    <cellStyle name="Input 2 2 2 2 5 3 3" xfId="11587" xr:uid="{06FF35B0-449F-4015-9959-590F1E05AC5C}"/>
    <cellStyle name="Input 2 2 2 2 5 3 4" xfId="13394" xr:uid="{85857F30-1141-4DBC-8258-15F9263C9537}"/>
    <cellStyle name="Input 2 2 2 2 5 3 5" xfId="15155" xr:uid="{1BF4E481-5082-4A71-9B81-08861EC26D0C}"/>
    <cellStyle name="Input 2 2 2 2 5 3 6" xfId="16865" xr:uid="{58825A3B-FDBA-42CF-9A0F-B3999DD8E309}"/>
    <cellStyle name="Input 2 2 2 2 5 3 7" xfId="18529" xr:uid="{0F21ADD4-D727-42BC-A33E-B2039C7D2B02}"/>
    <cellStyle name="Input 2 2 2 2 5 3 8" xfId="20125" xr:uid="{029A51B0-203F-4C59-9D78-03316DF17B32}"/>
    <cellStyle name="Input 2 2 2 2 5 3 9" xfId="21677" xr:uid="{E18D0476-678B-4FEB-80A2-21C327E03C1E}"/>
    <cellStyle name="Input 2 2 2 2 5 4" xfId="6622" xr:uid="{5D1C0AB7-DBC4-4701-897F-DB015AFE1D70}"/>
    <cellStyle name="Input 2 2 2 2 5 5" xfId="8408" xr:uid="{C2303F56-9558-4C91-A40B-95A105495A57}"/>
    <cellStyle name="Input 2 2 2 2 5 6" xfId="5862" xr:uid="{2A20F782-8A95-4511-9333-9847FB879DAF}"/>
    <cellStyle name="Input 2 2 2 2 5 7" xfId="7831" xr:uid="{6BDABB03-7926-46EF-BB2B-3EA1D783C266}"/>
    <cellStyle name="Input 2 2 2 2 5 8" xfId="8130" xr:uid="{50EEABA6-1B01-400D-BDFE-0A8FBD6E8120}"/>
    <cellStyle name="Input 2 2 2 2 5 9" xfId="6093" xr:uid="{22A57768-E67D-4574-AFA8-3F14F178AD5C}"/>
    <cellStyle name="Input 2 2 2 2 6" xfId="4065" xr:uid="{27956D67-4AB3-418A-81B6-40EFDE2969AC}"/>
    <cellStyle name="Input 2 2 2 2 6 10" xfId="21047" xr:uid="{236404BF-FDBB-4236-876F-A1332AFEA6C9}"/>
    <cellStyle name="Input 2 2 2 2 6 11" xfId="22573" xr:uid="{FEE9EC2F-5114-4D5C-A2B7-7598B1C5DD04}"/>
    <cellStyle name="Input 2 2 2 2 6 2" xfId="4506" xr:uid="{3B0E019E-D243-44C0-8515-FE4BE9AB1702}"/>
    <cellStyle name="Input 2 2 2 2 6 2 10" xfId="22906" xr:uid="{F5096C31-F290-49FF-B534-5DD2189B9FB4}"/>
    <cellStyle name="Input 2 2 2 2 6 2 2" xfId="9455" xr:uid="{D5BE985A-23C7-4205-A344-CB9400F89D2F}"/>
    <cellStyle name="Input 2 2 2 2 6 2 3" xfId="11290" xr:uid="{82B43956-BC18-4C40-8425-3F373DE72E67}"/>
    <cellStyle name="Input 2 2 2 2 6 2 4" xfId="13097" xr:uid="{A3FEA0FB-4246-4BFD-B9AA-F659616EA42E}"/>
    <cellStyle name="Input 2 2 2 2 6 2 5" xfId="14858" xr:uid="{CBED5AE6-A7FD-49C3-862A-EE2F943633CC}"/>
    <cellStyle name="Input 2 2 2 2 6 2 6" xfId="16568" xr:uid="{7FF38C2C-EB29-4931-B9B2-DC3CD3397931}"/>
    <cellStyle name="Input 2 2 2 2 6 2 7" xfId="18232" xr:uid="{B07003E7-0F5C-4086-917D-678C110C76DF}"/>
    <cellStyle name="Input 2 2 2 2 6 2 8" xfId="19828" xr:uid="{2EC570DA-ED70-4F15-A22B-6929759E7244}"/>
    <cellStyle name="Input 2 2 2 2 6 2 9" xfId="21380" xr:uid="{ADFAFEB9-D427-4DF2-835F-BA9CFFEF30C0}"/>
    <cellStyle name="Input 2 2 2 2 6 3" xfId="9050" xr:uid="{55358F6F-2A8F-4BE4-92AD-FE0AB4BA75B4}"/>
    <cellStyle name="Input 2 2 2 2 6 4" xfId="10901" xr:uid="{FBD08DDB-0F68-437A-B2DA-A47E96488410}"/>
    <cellStyle name="Input 2 2 2 2 6 5" xfId="12711" xr:uid="{036B4571-F236-4A7A-8414-A151DF820D56}"/>
    <cellStyle name="Input 2 2 2 2 6 6" xfId="14479" xr:uid="{11129557-10CD-4DC4-A04E-EB49134BA58A}"/>
    <cellStyle name="Input 2 2 2 2 6 7" xfId="16202" xr:uid="{D46BFF70-18EE-43DC-BAF2-9F766A78051F}"/>
    <cellStyle name="Input 2 2 2 2 6 8" xfId="17875" xr:uid="{400A4EA2-0C88-424A-BBC1-99BA81D94253}"/>
    <cellStyle name="Input 2 2 2 2 6 9" xfId="19482" xr:uid="{D6E552A4-B09B-4711-85F7-5BFCB68D923D}"/>
    <cellStyle name="Input 2 2 2 2 7" xfId="4811" xr:uid="{B22060C3-6AB9-4FDF-A7B0-A7612409365E}"/>
    <cellStyle name="Input 2 2 2 2 7 10" xfId="23210" xr:uid="{7BCD1ED4-D7CC-4098-9714-58B6A2E6595F}"/>
    <cellStyle name="Input 2 2 2 2 7 2" xfId="9759" xr:uid="{A8B8A469-DD73-4223-8E61-7064915D46A1}"/>
    <cellStyle name="Input 2 2 2 2 7 3" xfId="11594" xr:uid="{2372FD3B-DB3B-4CB5-8EBE-59D9AA64CFC5}"/>
    <cellStyle name="Input 2 2 2 2 7 4" xfId="13401" xr:uid="{B8145EE1-65F4-4F0B-979E-198C69D1C60E}"/>
    <cellStyle name="Input 2 2 2 2 7 5" xfId="15162" xr:uid="{7155DD46-92C2-4C15-9ED2-77C3E63CB739}"/>
    <cellStyle name="Input 2 2 2 2 7 6" xfId="16872" xr:uid="{856F3DCC-8D58-4E7B-AE2B-FDAD0B4EE425}"/>
    <cellStyle name="Input 2 2 2 2 7 7" xfId="18536" xr:uid="{AA69B32A-A9FD-44CB-9447-74207297A812}"/>
    <cellStyle name="Input 2 2 2 2 7 8" xfId="20132" xr:uid="{30D31363-A821-49EF-8795-B79D725018D9}"/>
    <cellStyle name="Input 2 2 2 2 7 9" xfId="21684" xr:uid="{26BAEE78-DF93-4197-BFB4-D70238C0929F}"/>
    <cellStyle name="Input 2 2 2 2 8" xfId="6610" xr:uid="{4C895E11-18EA-4D87-9BAC-B54124683CFD}"/>
    <cellStyle name="Input 2 2 2 2 9" xfId="7423" xr:uid="{7CB3831A-2173-496E-85AE-14578693E4C4}"/>
    <cellStyle name="Input 2 2 2 3" xfId="1193" xr:uid="{755264A7-29CC-4CDB-BA35-EE91A4F7107A}"/>
    <cellStyle name="Input 2 2 2 3 10" xfId="7030" xr:uid="{23446A31-9808-4DE0-8E5B-49F0B87F0576}"/>
    <cellStyle name="Input 2 2 2 3 11" xfId="7156" xr:uid="{1819B5C6-289A-4038-BD7C-C8908B732944}"/>
    <cellStyle name="Input 2 2 2 3 12" xfId="7753" xr:uid="{34103B1D-5C68-4998-8DA1-9E07DA413784}"/>
    <cellStyle name="Input 2 2 2 3 13" xfId="15630" xr:uid="{32BD2D9D-3C25-41C9-8D39-EA917C951DE5}"/>
    <cellStyle name="Input 2 2 2 3 14" xfId="6502" xr:uid="{FF9A27B2-5FD9-4DCB-9C65-A0A27E3EBF7C}"/>
    <cellStyle name="Input 2 2 2 3 2" xfId="1194" xr:uid="{AF5F57BF-1885-4026-90F2-FA6FD3FC1480}"/>
    <cellStyle name="Input 2 2 2 3 2 10" xfId="11159" xr:uid="{D29B66E4-7311-413C-8C6D-D32AED118EEE}"/>
    <cellStyle name="Input 2 2 2 3 2 11" xfId="10883" xr:uid="{DB676F2E-EF9B-457C-AECE-98949F1FF9FA}"/>
    <cellStyle name="Input 2 2 2 3 2 12" xfId="14234" xr:uid="{5BB2FEEA-D847-474D-9A46-387F9333DB0E}"/>
    <cellStyle name="Input 2 2 2 3 2 13" xfId="17333" xr:uid="{B71F8842-CD50-4480-BFC4-B37C2211163A}"/>
    <cellStyle name="Input 2 2 2 3 2 2" xfId="1195" xr:uid="{480FC57C-E330-40C9-A959-2E15B230EA8F}"/>
    <cellStyle name="Input 2 2 2 3 2 2 10" xfId="5981" xr:uid="{84F9F1D1-CEF6-4BA4-AD0D-4EF5F0460D66}"/>
    <cellStyle name="Input 2 2 2 3 2 2 11" xfId="7787" xr:uid="{F9E38A53-EC75-4EB7-9534-BE2D6F8527EA}"/>
    <cellStyle name="Input 2 2 2 3 2 2 12" xfId="15709" xr:uid="{F07A4111-B8C8-4724-93B0-D52A156B0821}"/>
    <cellStyle name="Input 2 2 2 3 2 2 2" xfId="4080" xr:uid="{A804D245-D436-4D3E-9040-0B0E8037C5C8}"/>
    <cellStyle name="Input 2 2 2 3 2 2 2 10" xfId="21062" xr:uid="{7CBADB9F-36B6-4D59-B49B-13E9C65BAF33}"/>
    <cellStyle name="Input 2 2 2 3 2 2 2 11" xfId="22588" xr:uid="{2F77A5FB-0EB2-4882-AFE9-6B513B4B9509}"/>
    <cellStyle name="Input 2 2 2 3 2 2 2 2" xfId="4501" xr:uid="{D54D9BBF-02A5-4187-AD6B-14F370F833A3}"/>
    <cellStyle name="Input 2 2 2 3 2 2 2 2 10" xfId="22901" xr:uid="{641CC9BD-D6C3-4634-9D9D-32F1EE59A258}"/>
    <cellStyle name="Input 2 2 2 3 2 2 2 2 2" xfId="9450" xr:uid="{76F898EF-192D-449D-9AB9-7D961FD6F447}"/>
    <cellStyle name="Input 2 2 2 3 2 2 2 2 3" xfId="11285" xr:uid="{797E0897-614C-4A9D-93B4-D97E36CC40E9}"/>
    <cellStyle name="Input 2 2 2 3 2 2 2 2 4" xfId="13092" xr:uid="{37525660-8FD7-453C-8CB9-F7191FB20573}"/>
    <cellStyle name="Input 2 2 2 3 2 2 2 2 5" xfId="14853" xr:uid="{21C805A9-856F-4464-8220-F4A89E54D7C6}"/>
    <cellStyle name="Input 2 2 2 3 2 2 2 2 6" xfId="16563" xr:uid="{59E92D3D-1D49-4C2D-9D56-57CBEAB2D31E}"/>
    <cellStyle name="Input 2 2 2 3 2 2 2 2 7" xfId="18227" xr:uid="{60338494-2FC0-4B62-8FD4-F77DAB6CD947}"/>
    <cellStyle name="Input 2 2 2 3 2 2 2 2 8" xfId="19823" xr:uid="{0FC6DCB4-7174-4448-B479-1EC440387128}"/>
    <cellStyle name="Input 2 2 2 3 2 2 2 2 9" xfId="21375" xr:uid="{825F94CF-A6AB-4021-9AB8-D4E07FD4B017}"/>
    <cellStyle name="Input 2 2 2 3 2 2 2 3" xfId="9065" xr:uid="{5C0EB20A-B549-4824-A298-FE4CB85675E8}"/>
    <cellStyle name="Input 2 2 2 3 2 2 2 4" xfId="10916" xr:uid="{FF92CFEA-0B94-4454-B7CC-A337667D3221}"/>
    <cellStyle name="Input 2 2 2 3 2 2 2 5" xfId="12726" xr:uid="{D85E8D73-E8C4-4309-805A-A3A5BE8E60FB}"/>
    <cellStyle name="Input 2 2 2 3 2 2 2 6" xfId="14494" xr:uid="{D38C8F31-C667-4049-B06B-CF571D47AF37}"/>
    <cellStyle name="Input 2 2 2 3 2 2 2 7" xfId="16217" xr:uid="{DE80240E-88CC-4ACF-8E39-389FFB2982E0}"/>
    <cellStyle name="Input 2 2 2 3 2 2 2 8" xfId="17890" xr:uid="{B26602F8-87C8-4D12-816D-90F5713D2C8D}"/>
    <cellStyle name="Input 2 2 2 3 2 2 2 9" xfId="19497" xr:uid="{5BA750E4-41A2-4194-BB20-27477FF41753}"/>
    <cellStyle name="Input 2 2 2 3 2 2 3" xfId="4802" xr:uid="{0D086C47-5204-4BE1-9C14-4C8348ECA66D}"/>
    <cellStyle name="Input 2 2 2 3 2 2 3 10" xfId="23201" xr:uid="{AAA26058-E936-4C9F-B1DE-6E35A8EED13F}"/>
    <cellStyle name="Input 2 2 2 3 2 2 3 2" xfId="9750" xr:uid="{07B387D1-800A-45FB-9B72-2D9ED1FFFDBA}"/>
    <cellStyle name="Input 2 2 2 3 2 2 3 3" xfId="11585" xr:uid="{20F9E3D9-88CF-4248-A41C-B4EDB8AE9ABD}"/>
    <cellStyle name="Input 2 2 2 3 2 2 3 4" xfId="13392" xr:uid="{F167AF5B-B264-4DE3-9A7C-8A58D70F5BC1}"/>
    <cellStyle name="Input 2 2 2 3 2 2 3 5" xfId="15153" xr:uid="{2FE405F7-1752-4534-AE3C-E8DB4F239845}"/>
    <cellStyle name="Input 2 2 2 3 2 2 3 6" xfId="16863" xr:uid="{8A4201CE-74BE-4CB4-8FD1-703AAC10E83D}"/>
    <cellStyle name="Input 2 2 2 3 2 2 3 7" xfId="18527" xr:uid="{267D8D90-3E9F-4316-A395-71FF83BF0531}"/>
    <cellStyle name="Input 2 2 2 3 2 2 3 8" xfId="20123" xr:uid="{0343383B-5D0A-477D-8242-8BCDE275F1C6}"/>
    <cellStyle name="Input 2 2 2 3 2 2 3 9" xfId="21675" xr:uid="{6E21A840-CE10-4E86-ADA9-62373E58EB37}"/>
    <cellStyle name="Input 2 2 2 3 2 2 4" xfId="6625" xr:uid="{0805B616-9797-4DC9-B53F-A2EF1BCB4D33}"/>
    <cellStyle name="Input 2 2 2 3 2 2 5" xfId="7414" xr:uid="{3F500F20-8491-42A4-963D-1C9CDDD290AF}"/>
    <cellStyle name="Input 2 2 2 3 2 2 6" xfId="6887" xr:uid="{D630BB06-4CC7-40EB-9F49-42E31EA52D04}"/>
    <cellStyle name="Input 2 2 2 3 2 2 7" xfId="7243" xr:uid="{25BDE194-E75A-4351-BD93-8D3CCADC308F}"/>
    <cellStyle name="Input 2 2 2 3 2 2 8" xfId="7031" xr:uid="{8E3113ED-746A-443F-BDE4-29A04CF6D0BC}"/>
    <cellStyle name="Input 2 2 2 3 2 2 9" xfId="8279" xr:uid="{A7B9AD12-9783-40F5-B6AB-E1E5CE6335DB}"/>
    <cellStyle name="Input 2 2 2 3 2 3" xfId="4079" xr:uid="{37E9BD6B-6A94-4988-956A-158B6768DD17}"/>
    <cellStyle name="Input 2 2 2 3 2 3 10" xfId="21061" xr:uid="{E38DECF1-31F3-4A1C-AC92-71D8CAB8C4A0}"/>
    <cellStyle name="Input 2 2 2 3 2 3 11" xfId="22587" xr:uid="{150384A5-1122-49C7-970C-D2D391B1532D}"/>
    <cellStyle name="Input 2 2 2 3 2 3 2" xfId="4450" xr:uid="{D95A10A5-82D9-4448-8C50-44EA1776AD1E}"/>
    <cellStyle name="Input 2 2 2 3 2 3 2 10" xfId="22850" xr:uid="{8D271A85-7C58-47D3-ABB4-0812E86FE3CA}"/>
    <cellStyle name="Input 2 2 2 3 2 3 2 2" xfId="9399" xr:uid="{53D37D9B-6FBB-45D9-BE14-0671561FFB63}"/>
    <cellStyle name="Input 2 2 2 3 2 3 2 3" xfId="11234" xr:uid="{3CBE74A6-734E-47BB-9269-DB507792AF6E}"/>
    <cellStyle name="Input 2 2 2 3 2 3 2 4" xfId="13041" xr:uid="{6E14329C-F49C-4DE0-9145-160CDFC2FD32}"/>
    <cellStyle name="Input 2 2 2 3 2 3 2 5" xfId="14802" xr:uid="{3D6859D4-BE47-4A32-B6F2-A088D0EC8964}"/>
    <cellStyle name="Input 2 2 2 3 2 3 2 6" xfId="16512" xr:uid="{74604792-0256-47EB-9687-68A36E7B0187}"/>
    <cellStyle name="Input 2 2 2 3 2 3 2 7" xfId="18176" xr:uid="{2C49703D-B3EF-40F1-A6B1-8FF1CC3175B8}"/>
    <cellStyle name="Input 2 2 2 3 2 3 2 8" xfId="19772" xr:uid="{DF1A0487-110F-42B7-A5EC-6C953853802A}"/>
    <cellStyle name="Input 2 2 2 3 2 3 2 9" xfId="21324" xr:uid="{F4A2746B-10FA-4289-9101-1E0441B29B7F}"/>
    <cellStyle name="Input 2 2 2 3 2 3 3" xfId="9064" xr:uid="{07BD31D0-E63B-48A5-9774-E297022AB991}"/>
    <cellStyle name="Input 2 2 2 3 2 3 4" xfId="10915" xr:uid="{29E9406F-7270-435F-BEAD-5DB67D77563D}"/>
    <cellStyle name="Input 2 2 2 3 2 3 5" xfId="12725" xr:uid="{018CCE11-1181-44DA-9E1C-D656EE78DE9D}"/>
    <cellStyle name="Input 2 2 2 3 2 3 6" xfId="14493" xr:uid="{96357DD9-F33B-4EB5-A1BE-4E6C3228097D}"/>
    <cellStyle name="Input 2 2 2 3 2 3 7" xfId="16216" xr:uid="{C10D457C-8B97-493F-B583-88F33D1C7BA6}"/>
    <cellStyle name="Input 2 2 2 3 2 3 8" xfId="17889" xr:uid="{B37F8594-1A62-46C5-A07E-218ECF5CB9E1}"/>
    <cellStyle name="Input 2 2 2 3 2 3 9" xfId="19496" xr:uid="{39CBFC3B-7ED3-4197-A4A5-74C6E80CE842}"/>
    <cellStyle name="Input 2 2 2 3 2 4" xfId="4803" xr:uid="{4F10065F-96FF-4A7B-9AFD-921C27568B97}"/>
    <cellStyle name="Input 2 2 2 3 2 4 10" xfId="23202" xr:uid="{7B782F11-1408-4B7D-AA7A-E1BFF6CF324C}"/>
    <cellStyle name="Input 2 2 2 3 2 4 2" xfId="9751" xr:uid="{AFEA5BF5-302F-43B7-9ADD-BE2EA0FFA366}"/>
    <cellStyle name="Input 2 2 2 3 2 4 3" xfId="11586" xr:uid="{4BA0FEF3-5F0A-48D9-9DC1-67974785A509}"/>
    <cellStyle name="Input 2 2 2 3 2 4 4" xfId="13393" xr:uid="{ED243E09-D23F-4D2F-953D-E943EE65519C}"/>
    <cellStyle name="Input 2 2 2 3 2 4 5" xfId="15154" xr:uid="{60D4FBE9-C765-4D34-AAC0-03CEF58010A5}"/>
    <cellStyle name="Input 2 2 2 3 2 4 6" xfId="16864" xr:uid="{98112198-2A0A-41DD-8B6F-701ECD9777FB}"/>
    <cellStyle name="Input 2 2 2 3 2 4 7" xfId="18528" xr:uid="{EEDE1FED-277A-4DAF-AAEB-4C22EBFA4A83}"/>
    <cellStyle name="Input 2 2 2 3 2 4 8" xfId="20124" xr:uid="{DB0FB830-9288-438F-9035-09B4B8328A2A}"/>
    <cellStyle name="Input 2 2 2 3 2 4 9" xfId="21676" xr:uid="{931F6AE8-BDBB-4E39-97D9-D8025F9456BC}"/>
    <cellStyle name="Input 2 2 2 3 2 5" xfId="6624" xr:uid="{2C6A5D98-E0AE-4BAF-8BEF-E4F3E0D274BB}"/>
    <cellStyle name="Input 2 2 2 3 2 6" xfId="8407" xr:uid="{A48C7DD5-5864-43DC-8DC8-DEC4B6D992A5}"/>
    <cellStyle name="Input 2 2 2 3 2 7" xfId="5863" xr:uid="{FD72147C-298F-46FC-A0AE-D4AF5897B28D}"/>
    <cellStyle name="Input 2 2 2 3 2 8" xfId="7830" xr:uid="{542F93B2-65C2-409B-A2B4-A9D7229A853D}"/>
    <cellStyle name="Input 2 2 2 3 2 9" xfId="9312" xr:uid="{9DCD1104-D143-4480-925D-B0C67C12255D}"/>
    <cellStyle name="Input 2 2 2 3 3" xfId="1196" xr:uid="{F1565821-7024-4635-AE81-D9CE69C8138E}"/>
    <cellStyle name="Input 2 2 2 3 3 10" xfId="5980" xr:uid="{8E72DE0B-CB30-4115-A61F-A5382206B428}"/>
    <cellStyle name="Input 2 2 2 3 3 11" xfId="8064" xr:uid="{F18B552B-E452-47A2-80EF-A949937B8C59}"/>
    <cellStyle name="Input 2 2 2 3 3 12" xfId="10269" xr:uid="{6E84E8AF-14C9-4876-B576-8CCE7DEB403E}"/>
    <cellStyle name="Input 2 2 2 3 3 2" xfId="4081" xr:uid="{488E2503-78CB-4B8E-82A0-830784FFA8C9}"/>
    <cellStyle name="Input 2 2 2 3 3 2 10" xfId="21063" xr:uid="{8718FA94-051A-4B6B-9692-93DA7E5A549E}"/>
    <cellStyle name="Input 2 2 2 3 3 2 11" xfId="22589" xr:uid="{0EDC3663-35E1-4AE4-9085-64477371B1F4}"/>
    <cellStyle name="Input 2 2 2 3 3 2 2" xfId="4500" xr:uid="{3F40EA34-2A05-4870-99D1-53EA2ECFB21E}"/>
    <cellStyle name="Input 2 2 2 3 3 2 2 10" xfId="22900" xr:uid="{2D255CBE-4420-4173-8465-C491EBBB6ADB}"/>
    <cellStyle name="Input 2 2 2 3 3 2 2 2" xfId="9449" xr:uid="{C601A196-A3D5-4CC5-860B-DDCAEFBC2B73}"/>
    <cellStyle name="Input 2 2 2 3 3 2 2 3" xfId="11284" xr:uid="{54F29803-349D-4D49-9FCC-73755AD4E4DA}"/>
    <cellStyle name="Input 2 2 2 3 3 2 2 4" xfId="13091" xr:uid="{D970A468-F87C-4BD8-ABA3-70276BC98414}"/>
    <cellStyle name="Input 2 2 2 3 3 2 2 5" xfId="14852" xr:uid="{5FDCAB8B-3809-4D80-8AA4-F3BF35C408AE}"/>
    <cellStyle name="Input 2 2 2 3 3 2 2 6" xfId="16562" xr:uid="{612D6EBC-BE7D-42FB-A06E-2A387BCDF5E4}"/>
    <cellStyle name="Input 2 2 2 3 3 2 2 7" xfId="18226" xr:uid="{CDA6358A-BD22-4A20-923D-95D840BB5A06}"/>
    <cellStyle name="Input 2 2 2 3 3 2 2 8" xfId="19822" xr:uid="{6ADB8238-61FE-4924-907B-898D7E992DD6}"/>
    <cellStyle name="Input 2 2 2 3 3 2 2 9" xfId="21374" xr:uid="{300D46E1-83E6-416F-86DE-1553228831E5}"/>
    <cellStyle name="Input 2 2 2 3 3 2 3" xfId="9066" xr:uid="{81DD8A79-05A2-45C1-9B74-447373FEC23D}"/>
    <cellStyle name="Input 2 2 2 3 3 2 4" xfId="10917" xr:uid="{F123B095-55EF-4AA9-A82C-B3E61A6770F3}"/>
    <cellStyle name="Input 2 2 2 3 3 2 5" xfId="12727" xr:uid="{19319762-AECB-4CCF-BD65-9D4593D2B07B}"/>
    <cellStyle name="Input 2 2 2 3 3 2 6" xfId="14495" xr:uid="{CFECA1A2-7EDC-4654-BEC7-468A1776D2F7}"/>
    <cellStyle name="Input 2 2 2 3 3 2 7" xfId="16218" xr:uid="{D054CD67-A5C1-445A-9601-1F66837ECAFF}"/>
    <cellStyle name="Input 2 2 2 3 3 2 8" xfId="17891" xr:uid="{25006F05-127C-4A41-ABD4-19E2484F690C}"/>
    <cellStyle name="Input 2 2 2 3 3 2 9" xfId="19498" xr:uid="{D0D825C0-D383-4251-9DD9-5F5A34B96969}"/>
    <cellStyle name="Input 2 2 2 3 3 3" xfId="5082" xr:uid="{29720247-22D6-493F-9626-023D87311FA3}"/>
    <cellStyle name="Input 2 2 2 3 3 3 10" xfId="23480" xr:uid="{EFF9B670-2471-46A6-A9B0-D332084A55EC}"/>
    <cellStyle name="Input 2 2 2 3 3 3 2" xfId="10030" xr:uid="{D5E1EF19-EA6C-444A-AD6F-7801572AF82A}"/>
    <cellStyle name="Input 2 2 2 3 3 3 3" xfId="11864" xr:uid="{52BC839C-D001-475C-A50F-5746C4115D95}"/>
    <cellStyle name="Input 2 2 2 3 3 3 4" xfId="13671" xr:uid="{FCF4B6C8-A7C9-42C3-A8F2-4402C5E5B2D9}"/>
    <cellStyle name="Input 2 2 2 3 3 3 5" xfId="15432" xr:uid="{649C4854-C9BC-46D0-99F2-DA9B83772F52}"/>
    <cellStyle name="Input 2 2 2 3 3 3 6" xfId="17142" xr:uid="{105FAAB2-FBEA-4E96-A2B2-0EE37077FBBA}"/>
    <cellStyle name="Input 2 2 2 3 3 3 7" xfId="18806" xr:uid="{7E97FFA5-E0B6-4E74-BAE8-040ECA2C3434}"/>
    <cellStyle name="Input 2 2 2 3 3 3 8" xfId="20402" xr:uid="{6E20E54C-4482-42A2-BF52-8034E92567A4}"/>
    <cellStyle name="Input 2 2 2 3 3 3 9" xfId="21954" xr:uid="{3AF5F8F0-3454-49A5-8318-F9CBE01ACA31}"/>
    <cellStyle name="Input 2 2 2 3 3 4" xfId="6626" xr:uid="{62AC028C-F8CE-48D3-BEAA-F1627531F19F}"/>
    <cellStyle name="Input 2 2 2 3 3 5" xfId="7413" xr:uid="{0580F740-664D-4EC9-93EA-59923E42AFE9}"/>
    <cellStyle name="Input 2 2 2 3 3 6" xfId="6888" xr:uid="{2B76AE4B-95A3-4958-9D76-ED28AB8A1121}"/>
    <cellStyle name="Input 2 2 2 3 3 7" xfId="7242" xr:uid="{A9B9F297-2AC9-4A52-A983-264CB0CDF7C4}"/>
    <cellStyle name="Input 2 2 2 3 3 8" xfId="8210" xr:uid="{BB2D8F45-AC39-4D65-81B0-32CCD066EBD2}"/>
    <cellStyle name="Input 2 2 2 3 3 9" xfId="6031" xr:uid="{C5D5BE43-B6F3-415B-9346-2AF4F36A037E}"/>
    <cellStyle name="Input 2 2 2 3 4" xfId="4078" xr:uid="{0979CF18-132D-4695-AA23-51D454A1D322}"/>
    <cellStyle name="Input 2 2 2 3 4 10" xfId="21060" xr:uid="{2EF81F1A-5DDC-43F5-8D81-267B941560E0}"/>
    <cellStyle name="Input 2 2 2 3 4 11" xfId="22586" xr:uid="{E4FB37CE-5979-4BA9-B072-488EA1E93DF0}"/>
    <cellStyle name="Input 2 2 2 3 4 2" xfId="5235" xr:uid="{98E88A4D-B2AD-4129-93C5-DC36D8193C95}"/>
    <cellStyle name="Input 2 2 2 3 4 2 10" xfId="23632" xr:uid="{C89CEB92-1A4F-449D-B893-D5285C3EDDBE}"/>
    <cellStyle name="Input 2 2 2 3 4 2 2" xfId="10183" xr:uid="{00273FD2-20B7-4363-A5A4-2E5C624A23C2}"/>
    <cellStyle name="Input 2 2 2 3 4 2 3" xfId="12017" xr:uid="{35F8418A-983E-41D2-A02E-62EDC44CE05C}"/>
    <cellStyle name="Input 2 2 2 3 4 2 4" xfId="13824" xr:uid="{226DB0B0-32BD-4290-A7DB-4523647889D0}"/>
    <cellStyle name="Input 2 2 2 3 4 2 5" xfId="15584" xr:uid="{C953D27B-641E-4579-9FA5-1ED11B0FE68D}"/>
    <cellStyle name="Input 2 2 2 3 4 2 6" xfId="17294" xr:uid="{FEEFA182-7F9C-4A4F-8E28-A95EC7EDF5C6}"/>
    <cellStyle name="Input 2 2 2 3 4 2 7" xfId="18958" xr:uid="{B6A351F9-7035-43D9-91AA-9FDAE75502C1}"/>
    <cellStyle name="Input 2 2 2 3 4 2 8" xfId="20554" xr:uid="{9FE4FFB0-CBF3-48B3-9386-92187F1799ED}"/>
    <cellStyle name="Input 2 2 2 3 4 2 9" xfId="22106" xr:uid="{D77B12CD-CF9D-42FA-94FC-8B6FC11D2826}"/>
    <cellStyle name="Input 2 2 2 3 4 3" xfId="9063" xr:uid="{7B666E78-E2E3-47EB-9776-6D125AD4B97F}"/>
    <cellStyle name="Input 2 2 2 3 4 4" xfId="10914" xr:uid="{0DCE6866-D1FC-4934-B8CB-639AB91279BD}"/>
    <cellStyle name="Input 2 2 2 3 4 5" xfId="12724" xr:uid="{3FF5CDFE-8B46-4595-83B4-CEC52F6F3B56}"/>
    <cellStyle name="Input 2 2 2 3 4 6" xfId="14492" xr:uid="{8ED01AC7-FCCD-4C8F-B61E-BCC918827C36}"/>
    <cellStyle name="Input 2 2 2 3 4 7" xfId="16215" xr:uid="{75E57D70-A933-4D18-BDBD-AD524004D0E8}"/>
    <cellStyle name="Input 2 2 2 3 4 8" xfId="17888" xr:uid="{A903CD0D-D7A6-45F1-818C-7B36DCDD127D}"/>
    <cellStyle name="Input 2 2 2 3 4 9" xfId="19495" xr:uid="{BD391B49-C3BF-4994-8475-8041FABC67E0}"/>
    <cellStyle name="Input 2 2 2 3 5" xfId="5084" xr:uid="{C132DE8C-5EC2-44AD-9946-20730635688F}"/>
    <cellStyle name="Input 2 2 2 3 5 10" xfId="23482" xr:uid="{75F33CEB-4588-427C-AF9E-7094849181DA}"/>
    <cellStyle name="Input 2 2 2 3 5 2" xfId="10032" xr:uid="{5567A536-EADE-4BE8-84DC-A4361A5FC835}"/>
    <cellStyle name="Input 2 2 2 3 5 3" xfId="11866" xr:uid="{BE524F9C-54DD-4B07-9D76-F985E905AC0F}"/>
    <cellStyle name="Input 2 2 2 3 5 4" xfId="13673" xr:uid="{717B9C5E-9484-4BBF-9189-278CA5093D7F}"/>
    <cellStyle name="Input 2 2 2 3 5 5" xfId="15434" xr:uid="{FA4A5B53-9BE2-492A-8502-36D2D875B1C7}"/>
    <cellStyle name="Input 2 2 2 3 5 6" xfId="17144" xr:uid="{B50D84B9-DFB7-4E2C-8F1D-EF7809C61D6E}"/>
    <cellStyle name="Input 2 2 2 3 5 7" xfId="18808" xr:uid="{55A92897-1E35-4C1F-9BA8-145060511B71}"/>
    <cellStyle name="Input 2 2 2 3 5 8" xfId="20404" xr:uid="{02F28C22-09E1-4E1A-8A46-E2E1EABDB230}"/>
    <cellStyle name="Input 2 2 2 3 5 9" xfId="21956" xr:uid="{D70E2042-E0DD-43AF-9E4F-2EFEBE0DD57D}"/>
    <cellStyle name="Input 2 2 2 3 6" xfId="6623" xr:uid="{9131DDCC-9A94-412E-996F-C31DE9344EEF}"/>
    <cellStyle name="Input 2 2 2 3 7" xfId="7415" xr:uid="{84E45B9E-0940-444B-9456-D1AD37E81F2A}"/>
    <cellStyle name="Input 2 2 2 3 8" xfId="6886" xr:uid="{F111C1E8-7884-4C54-AE7B-9D7171F26F20}"/>
    <cellStyle name="Input 2 2 2 3 9" xfId="7244" xr:uid="{13AC00F2-63D2-440B-AF8F-57F73DEB4640}"/>
    <cellStyle name="Input 2 2 2 4" xfId="1197" xr:uid="{6CC50745-57AD-443E-8034-CDCD4B712EAE}"/>
    <cellStyle name="Input 2 2 2 4 10" xfId="12147" xr:uid="{C7E9A699-2909-42C5-A5F7-3D4082E751D9}"/>
    <cellStyle name="Input 2 2 2 4 11" xfId="7754" xr:uid="{BB80BE48-C7DC-4CD6-8327-095B2712D86F}"/>
    <cellStyle name="Input 2 2 2 4 12" xfId="7720" xr:uid="{0413FD93-6084-4847-92E6-25F5C9F08894}"/>
    <cellStyle name="Input 2 2 2 4 13" xfId="10216" xr:uid="{29E0DA37-5CF2-470A-AA55-6E7658BBFA16}"/>
    <cellStyle name="Input 2 2 2 4 2" xfId="1198" xr:uid="{F2963ED2-1FBC-4912-A988-1C198B8EE97A}"/>
    <cellStyle name="Input 2 2 2 4 2 10" xfId="6164" xr:uid="{536C9780-7024-4076-9659-3258DD8DD26E}"/>
    <cellStyle name="Input 2 2 2 4 2 11" xfId="10570" xr:uid="{A8A0697F-223B-429A-B9BF-856E3F7418EA}"/>
    <cellStyle name="Input 2 2 2 4 2 12" xfId="6877" xr:uid="{301DBD79-4CF3-4F9C-AE50-353C759ACE20}"/>
    <cellStyle name="Input 2 2 2 4 2 2" xfId="4083" xr:uid="{4BEA7DCA-2B81-4B35-B5B0-3D15BFC3863B}"/>
    <cellStyle name="Input 2 2 2 4 2 2 10" xfId="21065" xr:uid="{EA04A180-A848-46ED-88BD-09845713027F}"/>
    <cellStyle name="Input 2 2 2 4 2 2 11" xfId="22591" xr:uid="{7FC68A29-FD23-47DB-BFD8-B59BE74AC9EC}"/>
    <cellStyle name="Input 2 2 2 4 2 2 2" xfId="4499" xr:uid="{B91DAEFA-F332-4A5F-B017-15A1967865F7}"/>
    <cellStyle name="Input 2 2 2 4 2 2 2 10" xfId="22899" xr:uid="{1EF8C3F7-C371-40E8-82A4-A7842E4988CB}"/>
    <cellStyle name="Input 2 2 2 4 2 2 2 2" xfId="9448" xr:uid="{AB15CC97-12E8-4366-81A6-3EF30F2C8740}"/>
    <cellStyle name="Input 2 2 2 4 2 2 2 3" xfId="11283" xr:uid="{B2583753-3DD2-4581-97B7-BA3624CED90F}"/>
    <cellStyle name="Input 2 2 2 4 2 2 2 4" xfId="13090" xr:uid="{9A543651-33A1-4B7F-B9F1-F61BEF4D8FA7}"/>
    <cellStyle name="Input 2 2 2 4 2 2 2 5" xfId="14851" xr:uid="{34E20447-F676-4BBE-8719-DC3FE2A04972}"/>
    <cellStyle name="Input 2 2 2 4 2 2 2 6" xfId="16561" xr:uid="{946D4F34-9E04-4D06-8634-EF526BD5609D}"/>
    <cellStyle name="Input 2 2 2 4 2 2 2 7" xfId="18225" xr:uid="{99655557-1FEF-44E4-B420-DB56DDE72D80}"/>
    <cellStyle name="Input 2 2 2 4 2 2 2 8" xfId="19821" xr:uid="{3B705830-8652-44A7-A235-4E4F1A78049A}"/>
    <cellStyle name="Input 2 2 2 4 2 2 2 9" xfId="21373" xr:uid="{BC1E6337-5711-48C4-873E-02960501C9FE}"/>
    <cellStyle name="Input 2 2 2 4 2 2 3" xfId="9068" xr:uid="{941AADC2-70ED-4686-8679-B2215F37EBED}"/>
    <cellStyle name="Input 2 2 2 4 2 2 4" xfId="10919" xr:uid="{65774062-814E-4E1B-9E89-223E499BB427}"/>
    <cellStyle name="Input 2 2 2 4 2 2 5" xfId="12729" xr:uid="{FD3CC802-5E0D-4F05-99BC-961749C5D660}"/>
    <cellStyle name="Input 2 2 2 4 2 2 6" xfId="14497" xr:uid="{18FBBD91-BD80-487D-9D0D-C79989E9C6B6}"/>
    <cellStyle name="Input 2 2 2 4 2 2 7" xfId="16220" xr:uid="{293E308F-03E0-4598-96D4-5C05795D01D7}"/>
    <cellStyle name="Input 2 2 2 4 2 2 8" xfId="17893" xr:uid="{2B3DD75B-8140-49B4-A7AE-DE8DD4DA43CE}"/>
    <cellStyle name="Input 2 2 2 4 2 2 9" xfId="19500" xr:uid="{CDE03309-765E-4038-8A24-22142D7FB861}"/>
    <cellStyle name="Input 2 2 2 4 2 3" xfId="4801" xr:uid="{A8E46A26-BF08-4146-8D71-E380274726DE}"/>
    <cellStyle name="Input 2 2 2 4 2 3 10" xfId="23200" xr:uid="{60F00CBA-8AAA-41AD-A1CA-A4F975E3BAD8}"/>
    <cellStyle name="Input 2 2 2 4 2 3 2" xfId="9749" xr:uid="{5C798967-A234-42EC-A7E8-DCDB64BC047F}"/>
    <cellStyle name="Input 2 2 2 4 2 3 3" xfId="11584" xr:uid="{3F1EF265-915F-4AA3-8EEF-67B0431CF855}"/>
    <cellStyle name="Input 2 2 2 4 2 3 4" xfId="13391" xr:uid="{CE29FD98-D2C6-43DF-BE2A-8637075BAC4D}"/>
    <cellStyle name="Input 2 2 2 4 2 3 5" xfId="15152" xr:uid="{4BD98E0B-10A3-4BF0-9918-7F4ADB17A197}"/>
    <cellStyle name="Input 2 2 2 4 2 3 6" xfId="16862" xr:uid="{058136BA-2694-4940-A688-CDBA58D8EA3E}"/>
    <cellStyle name="Input 2 2 2 4 2 3 7" xfId="18526" xr:uid="{6F37766C-8081-4150-83FA-C2999DBDCC4B}"/>
    <cellStyle name="Input 2 2 2 4 2 3 8" xfId="20122" xr:uid="{A611E664-B712-44E5-B89C-C39C3351FABE}"/>
    <cellStyle name="Input 2 2 2 4 2 3 9" xfId="21674" xr:uid="{4DB800A9-9C8A-401C-9663-48FD3399787B}"/>
    <cellStyle name="Input 2 2 2 4 2 4" xfId="6628" xr:uid="{80650304-440D-43A5-BB46-85C461F11796}"/>
    <cellStyle name="Input 2 2 2 4 2 5" xfId="8406" xr:uid="{9FDC3FD5-C984-4E16-B053-B80B58B29D86}"/>
    <cellStyle name="Input 2 2 2 4 2 6" xfId="8045" xr:uid="{DDA79DC0-41EF-4781-A3AE-5038D998B361}"/>
    <cellStyle name="Input 2 2 2 4 2 7" xfId="6151" xr:uid="{9B329D12-D012-4241-8CEF-2F19B329EBF7}"/>
    <cellStyle name="Input 2 2 2 4 2 8" xfId="7700" xr:uid="{ED4FE9E3-E0F6-4701-ABDA-742BEB2CCF6D}"/>
    <cellStyle name="Input 2 2 2 4 2 9" xfId="6503" xr:uid="{4A14A647-0CAF-4083-AC48-2579CBB1588C}"/>
    <cellStyle name="Input 2 2 2 4 3" xfId="4082" xr:uid="{5B85D604-9793-407E-8929-63B037BC18A9}"/>
    <cellStyle name="Input 2 2 2 4 3 10" xfId="21064" xr:uid="{1A7AB5AA-8EFA-4007-911B-155F2DD49718}"/>
    <cellStyle name="Input 2 2 2 4 3 11" xfId="22590" xr:uid="{B92E0BF2-F833-4159-90BF-0CCA151EFBF9}"/>
    <cellStyle name="Input 2 2 2 4 3 2" xfId="4495" xr:uid="{562D886E-989F-45AF-9719-DC3834BBBEF9}"/>
    <cellStyle name="Input 2 2 2 4 3 2 10" xfId="22895" xr:uid="{3AE8C34A-F4E2-4A5F-8EB3-16E36D92697D}"/>
    <cellStyle name="Input 2 2 2 4 3 2 2" xfId="9444" xr:uid="{C898EE52-DB97-49AA-B6E5-69975EF0A4CD}"/>
    <cellStyle name="Input 2 2 2 4 3 2 3" xfId="11279" xr:uid="{9BBD6A27-2A86-4CA4-BC9F-5987D1455F01}"/>
    <cellStyle name="Input 2 2 2 4 3 2 4" xfId="13086" xr:uid="{40E518AE-6B61-492F-B6D5-AD104BC53C73}"/>
    <cellStyle name="Input 2 2 2 4 3 2 5" xfId="14847" xr:uid="{1329629E-F0D8-46F3-89D8-D1EE71FD39D2}"/>
    <cellStyle name="Input 2 2 2 4 3 2 6" xfId="16557" xr:uid="{304279CA-694F-4CFE-8E95-29BD17B07E6C}"/>
    <cellStyle name="Input 2 2 2 4 3 2 7" xfId="18221" xr:uid="{6AC0CF22-EB76-429C-A7FE-D99A2C2D8C63}"/>
    <cellStyle name="Input 2 2 2 4 3 2 8" xfId="19817" xr:uid="{9F30E38A-2A7B-47A2-B5A0-88B02AEC2E2C}"/>
    <cellStyle name="Input 2 2 2 4 3 2 9" xfId="21369" xr:uid="{99120BA0-4C08-4024-9143-2A0BF25EB915}"/>
    <cellStyle name="Input 2 2 2 4 3 3" xfId="9067" xr:uid="{ABE26906-B0E5-413A-89ED-9CF58E127D06}"/>
    <cellStyle name="Input 2 2 2 4 3 4" xfId="10918" xr:uid="{FADB7C75-C5DE-4D1F-808F-348D839281AC}"/>
    <cellStyle name="Input 2 2 2 4 3 5" xfId="12728" xr:uid="{B6C67EAC-AF08-4924-83EC-62B0461B3F17}"/>
    <cellStyle name="Input 2 2 2 4 3 6" xfId="14496" xr:uid="{C6290249-C24C-43F0-9967-8B861B661A13}"/>
    <cellStyle name="Input 2 2 2 4 3 7" xfId="16219" xr:uid="{AC6EB749-2430-4300-9FB2-F4B3E36B179A}"/>
    <cellStyle name="Input 2 2 2 4 3 8" xfId="17892" xr:uid="{2E6D7FAC-A462-4156-A144-CD064A3B7D6D}"/>
    <cellStyle name="Input 2 2 2 4 3 9" xfId="19499" xr:uid="{1EDF2261-BE60-4859-97C3-8DFB5DDCB6B9}"/>
    <cellStyle name="Input 2 2 2 4 4" xfId="5083" xr:uid="{1904F637-B513-4C5F-911F-A1278D8F998D}"/>
    <cellStyle name="Input 2 2 2 4 4 10" xfId="23481" xr:uid="{B7CAD934-EFF0-4B83-82BD-0A220DE74F7D}"/>
    <cellStyle name="Input 2 2 2 4 4 2" xfId="10031" xr:uid="{0C40DE3B-A274-4199-A429-0B1316089FCE}"/>
    <cellStyle name="Input 2 2 2 4 4 3" xfId="11865" xr:uid="{99C306F6-FDA0-47A9-BE87-721DBE276F5F}"/>
    <cellStyle name="Input 2 2 2 4 4 4" xfId="13672" xr:uid="{69CCF207-1AA9-4592-86DC-E6342D586B38}"/>
    <cellStyle name="Input 2 2 2 4 4 5" xfId="15433" xr:uid="{E9ABAAB3-097D-4418-8269-29B54018DD02}"/>
    <cellStyle name="Input 2 2 2 4 4 6" xfId="17143" xr:uid="{02D8B401-0466-4A5E-B394-3224887F4F56}"/>
    <cellStyle name="Input 2 2 2 4 4 7" xfId="18807" xr:uid="{BDE3F0F1-780C-40DF-B605-1A6CA7B1D149}"/>
    <cellStyle name="Input 2 2 2 4 4 8" xfId="20403" xr:uid="{0603FD28-1E78-4310-88A5-4E473A2690AA}"/>
    <cellStyle name="Input 2 2 2 4 4 9" xfId="21955" xr:uid="{FD78B5AF-E181-4052-B0D3-4718035A1DE0}"/>
    <cellStyle name="Input 2 2 2 4 5" xfId="6627" xr:uid="{DCA1DD2D-2A07-4DFA-A804-CBFF44A5CC1C}"/>
    <cellStyle name="Input 2 2 2 4 6" xfId="8405" xr:uid="{B03EFF9D-8367-4520-9E14-49EC74DFBE14}"/>
    <cellStyle name="Input 2 2 2 4 7" xfId="5864" xr:uid="{9B5F0369-BB8E-4107-9180-15CAD860B33B}"/>
    <cellStyle name="Input 2 2 2 4 8" xfId="7829" xr:uid="{834498DA-CFEA-4AAA-A562-D5E2555BBC64}"/>
    <cellStyle name="Input 2 2 2 4 9" xfId="10321" xr:uid="{82283645-BAB8-4482-A138-14A89530A459}"/>
    <cellStyle name="Input 2 2 2 5" xfId="4064" xr:uid="{58887C96-9ED5-41FF-8C23-5D70A552141D}"/>
    <cellStyle name="Input 2 2 2 5 10" xfId="21046" xr:uid="{C03210F7-4595-4D1E-BA8A-6D61123ED387}"/>
    <cellStyle name="Input 2 2 2 5 11" xfId="22572" xr:uid="{AE9C201D-1FEB-4616-A035-E412F3EACFE0}"/>
    <cellStyle name="Input 2 2 2 5 2" xfId="4502" xr:uid="{4F41B337-68B4-452D-939C-71BF12E809C5}"/>
    <cellStyle name="Input 2 2 2 5 2 10" xfId="22902" xr:uid="{373D783F-6368-4383-864F-A2460671244C}"/>
    <cellStyle name="Input 2 2 2 5 2 2" xfId="9451" xr:uid="{A7687428-5D46-4FDE-A5C8-B8FDB158D753}"/>
    <cellStyle name="Input 2 2 2 5 2 3" xfId="11286" xr:uid="{E774BA71-D48D-4A77-B472-036DB4C77A77}"/>
    <cellStyle name="Input 2 2 2 5 2 4" xfId="13093" xr:uid="{287FA494-E1A8-444E-8743-282E9C1912EC}"/>
    <cellStyle name="Input 2 2 2 5 2 5" xfId="14854" xr:uid="{FB4EB3DF-600A-47AE-A652-413D1904423D}"/>
    <cellStyle name="Input 2 2 2 5 2 6" xfId="16564" xr:uid="{4D7DAF5A-CD17-4CA6-BD6D-F932BABCEBBB}"/>
    <cellStyle name="Input 2 2 2 5 2 7" xfId="18228" xr:uid="{877A5F18-055C-4A27-BE7E-FBD4F6D6190A}"/>
    <cellStyle name="Input 2 2 2 5 2 8" xfId="19824" xr:uid="{4E76AF85-6B9B-4EAF-90C4-05D2AC38049C}"/>
    <cellStyle name="Input 2 2 2 5 2 9" xfId="21376" xr:uid="{B82AA30C-C6DC-4100-8D7E-0381B37A7777}"/>
    <cellStyle name="Input 2 2 2 5 3" xfId="9049" xr:uid="{67C2EEA3-D5F8-4D4F-A8AD-E6FD74A9FA21}"/>
    <cellStyle name="Input 2 2 2 5 4" xfId="10900" xr:uid="{0157EC6D-C467-4BF4-82C7-385D0447D4B3}"/>
    <cellStyle name="Input 2 2 2 5 5" xfId="12710" xr:uid="{F4A89F41-5AB8-4FA7-8429-810C41215002}"/>
    <cellStyle name="Input 2 2 2 5 6" xfId="14478" xr:uid="{8D6891C0-3971-40D6-BFC3-030B8B3895EF}"/>
    <cellStyle name="Input 2 2 2 5 7" xfId="16201" xr:uid="{C2DF4B7E-0A40-4DC6-9A78-7BA9DEB7B3A6}"/>
    <cellStyle name="Input 2 2 2 5 8" xfId="17874" xr:uid="{C01E890C-42C2-4CDF-BBED-B24841CD8426}"/>
    <cellStyle name="Input 2 2 2 5 9" xfId="19481" xr:uid="{4EC0D424-26DD-4EB5-9C1E-E74081AF5561}"/>
    <cellStyle name="Input 2 2 2 6" xfId="4812" xr:uid="{A78D70CF-3CAA-4E3F-B5D6-06EAE3D3B55D}"/>
    <cellStyle name="Input 2 2 2 6 10" xfId="23211" xr:uid="{8FD5B3D9-B573-4E6E-93C2-202912DA73E7}"/>
    <cellStyle name="Input 2 2 2 6 2" xfId="9760" xr:uid="{AE0ADB42-7D66-4D8E-A41B-991DC22BAC0A}"/>
    <cellStyle name="Input 2 2 2 6 3" xfId="11595" xr:uid="{D78E6847-FC0B-4E80-87B8-FD28340AB4E5}"/>
    <cellStyle name="Input 2 2 2 6 4" xfId="13402" xr:uid="{76031642-1594-4BF2-B8A6-916F8C78206E}"/>
    <cellStyle name="Input 2 2 2 6 5" xfId="15163" xr:uid="{C0CCB50B-07A2-4BE2-BFAE-DDA6C1F260C3}"/>
    <cellStyle name="Input 2 2 2 6 6" xfId="16873" xr:uid="{6F11119A-8373-4045-9789-CBB831808D18}"/>
    <cellStyle name="Input 2 2 2 6 7" xfId="18537" xr:uid="{D7F997CC-EE8C-411F-8850-2311F9A29DCD}"/>
    <cellStyle name="Input 2 2 2 6 8" xfId="20133" xr:uid="{94C65C71-F31C-4E32-B084-6D1D34699348}"/>
    <cellStyle name="Input 2 2 2 6 9" xfId="21685" xr:uid="{AE19F4E9-97B0-4808-84A6-1DD8327ED5E7}"/>
    <cellStyle name="Input 2 2 2 7" xfId="6609" xr:uid="{6ADBFD03-E72E-48DA-8799-FE35CA4F3F47}"/>
    <cellStyle name="Input 2 2 2 8" xfId="7424" xr:uid="{418507CD-E3D5-40F3-8E71-D14009003B77}"/>
    <cellStyle name="Input 2 2 2 9" xfId="6879" xr:uid="{8B79D24A-00EF-42D7-A38A-82C228C136CB}"/>
    <cellStyle name="Input 2 2 3" xfId="1199" xr:uid="{5EA3BFA5-CE4E-4451-8B67-3D9F40811AD2}"/>
    <cellStyle name="Input 2 2 3 10" xfId="7241" xr:uid="{FD9B8950-53E5-4E32-A7B7-0D2E00EF17D0}"/>
    <cellStyle name="Input 2 2 3 11" xfId="7032" xr:uid="{9F5638A7-F005-4ECA-AC98-F5EC8B5D0A33}"/>
    <cellStyle name="Input 2 2 3 12" xfId="7155" xr:uid="{4AE6BBF3-60E5-4B63-A091-97B547F9914D}"/>
    <cellStyle name="Input 2 2 3 13" xfId="8239" xr:uid="{CFCE1827-1783-449D-8813-7E4F79101E66}"/>
    <cellStyle name="Input 2 2 3 14" xfId="7785" xr:uid="{F5F8A810-5CDE-40DF-871B-0A33A1BB3DEA}"/>
    <cellStyle name="Input 2 2 3 15" xfId="7496" xr:uid="{77939F5E-D8CF-41ED-9D1A-C19AB1317CA8}"/>
    <cellStyle name="Input 2 2 3 2" xfId="1200" xr:uid="{3CA95DE7-2B4A-4B18-AC73-62E402475BFD}"/>
    <cellStyle name="Input 2 2 3 2 10" xfId="6890" xr:uid="{34F45B7C-7F30-4ECF-8A35-1D87F1E51ADD}"/>
    <cellStyle name="Input 2 2 3 2 11" xfId="7240" xr:uid="{FA5263BA-7C17-429A-B07E-92FB5B39D283}"/>
    <cellStyle name="Input 2 2 3 2 12" xfId="8209" xr:uid="{2C3FB9DD-3777-4B19-B3B8-F53A3AEC6F7B}"/>
    <cellStyle name="Input 2 2 3 2 13" xfId="8067" xr:uid="{2B21D698-A487-46AE-88C7-D5382542972B}"/>
    <cellStyle name="Input 2 2 3 2 14" xfId="7096" xr:uid="{9AEDC146-C641-4436-AB19-C35F211023AB}"/>
    <cellStyle name="Input 2 2 3 2 15" xfId="7786" xr:uid="{0D9D74AD-DA83-4B82-9EB7-30FC70E0884F}"/>
    <cellStyle name="Input 2 2 3 2 16" xfId="9384" xr:uid="{1F027877-205B-4E49-AC76-F43F277818F7}"/>
    <cellStyle name="Input 2 2 3 2 2" xfId="1201" xr:uid="{A51A8914-4571-43C2-84BB-FF39BE4C6054}"/>
    <cellStyle name="Input 2 2 3 2 2 10" xfId="7033" xr:uid="{237E4D5D-1152-4942-A22E-19A8F85817C2}"/>
    <cellStyle name="Input 2 2 3 2 2 11" xfId="8278" xr:uid="{A5883A27-DE12-4AB5-B15B-444AFBE7E412}"/>
    <cellStyle name="Input 2 2 3 2 2 12" xfId="7756" xr:uid="{EFE68EB0-9DF6-4E38-9516-8CF368917674}"/>
    <cellStyle name="Input 2 2 3 2 2 13" xfId="13911" xr:uid="{F9B2B588-749B-4048-94FE-AB60EC9AED0A}"/>
    <cellStyle name="Input 2 2 3 2 2 14" xfId="5994" xr:uid="{20AD5DDB-6734-432B-98FC-C73B11629848}"/>
    <cellStyle name="Input 2 2 3 2 2 2" xfId="1202" xr:uid="{FD1CA982-F2DF-4D32-9B11-0418E250D160}"/>
    <cellStyle name="Input 2 2 3 2 2 2 10" xfId="7154" xr:uid="{5525E152-72C0-43E0-AE7F-E690F9EF070F}"/>
    <cellStyle name="Input 2 2 3 2 2 2 11" xfId="11169" xr:uid="{BCD2B921-66A4-4B60-A625-8D136587274C}"/>
    <cellStyle name="Input 2 2 3 2 2 2 12" xfId="7125" xr:uid="{054E2EB3-72AF-4012-B515-7388C4306999}"/>
    <cellStyle name="Input 2 2 3 2 2 2 13" xfId="10653" xr:uid="{42B845F9-1298-4F7E-86CD-07161289EE1E}"/>
    <cellStyle name="Input 2 2 3 2 2 2 2" xfId="1203" xr:uid="{EC6965D1-5CB1-4364-AD1E-B49EF08AAA16}"/>
    <cellStyle name="Input 2 2 3 2 2 2 2 10" xfId="7755" xr:uid="{F81E025F-0923-4322-98F6-A8BABEB94406}"/>
    <cellStyle name="Input 2 2 3 2 2 2 2 11" xfId="8261" xr:uid="{841F9E19-72B8-432D-A105-C2B2F9898CEB}"/>
    <cellStyle name="Input 2 2 3 2 2 2 2 12" xfId="12075" xr:uid="{3CC839F2-FB2D-4C6A-9ABB-C50AEF49B3D7}"/>
    <cellStyle name="Input 2 2 3 2 2 2 2 2" xfId="4088" xr:uid="{68F84CC9-8A96-4792-B636-32E34C24DD75}"/>
    <cellStyle name="Input 2 2 3 2 2 2 2 2 10" xfId="21070" xr:uid="{CF92082C-7197-4C59-85D1-092D0CCB56F9}"/>
    <cellStyle name="Input 2 2 3 2 2 2 2 2 11" xfId="22596" xr:uid="{517111CB-5202-42F2-9AD3-A193170DED75}"/>
    <cellStyle name="Input 2 2 3 2 2 2 2 2 2" xfId="5223" xr:uid="{1DB4C6AE-6D95-458C-BC3C-ACE134BCCF3E}"/>
    <cellStyle name="Input 2 2 3 2 2 2 2 2 2 10" xfId="23620" xr:uid="{F0FB1F15-BCFE-4066-9328-0B943227F0AE}"/>
    <cellStyle name="Input 2 2 3 2 2 2 2 2 2 2" xfId="10171" xr:uid="{B48A8A74-F27F-4013-859A-17823BF7FCA6}"/>
    <cellStyle name="Input 2 2 3 2 2 2 2 2 2 3" xfId="12005" xr:uid="{41C7192A-F55C-4153-8D67-FB0431F14A9B}"/>
    <cellStyle name="Input 2 2 3 2 2 2 2 2 2 4" xfId="13812" xr:uid="{CC2C01C1-F434-4FEB-B59A-3CB1B8D27757}"/>
    <cellStyle name="Input 2 2 3 2 2 2 2 2 2 5" xfId="15572" xr:uid="{947D0637-1667-4FAE-AA21-6DCDFB600375}"/>
    <cellStyle name="Input 2 2 3 2 2 2 2 2 2 6" xfId="17282" xr:uid="{6B47838B-30AD-4484-B7D7-210C533A81C5}"/>
    <cellStyle name="Input 2 2 3 2 2 2 2 2 2 7" xfId="18946" xr:uid="{1115DD4C-7DB7-40ED-B891-10AC755A7706}"/>
    <cellStyle name="Input 2 2 3 2 2 2 2 2 2 8" xfId="20542" xr:uid="{B381F1E7-98AA-4CCB-8D73-D87904B29D40}"/>
    <cellStyle name="Input 2 2 3 2 2 2 2 2 2 9" xfId="22094" xr:uid="{AD0ED1EF-B2F0-4A0B-8AE8-B275956B2D1C}"/>
    <cellStyle name="Input 2 2 3 2 2 2 2 2 3" xfId="9073" xr:uid="{E68E31B0-91F0-4C33-9CC6-B3E334F02620}"/>
    <cellStyle name="Input 2 2 3 2 2 2 2 2 4" xfId="10924" xr:uid="{F16CA5C0-A1E3-4731-8882-CDAB2CFF5FF8}"/>
    <cellStyle name="Input 2 2 3 2 2 2 2 2 5" xfId="12734" xr:uid="{23D55EA2-F7DA-4828-A5C0-50F4E5B1B961}"/>
    <cellStyle name="Input 2 2 3 2 2 2 2 2 6" xfId="14502" xr:uid="{5AFCBA3D-C1A6-4EBB-B98E-4F0F4C7E3665}"/>
    <cellStyle name="Input 2 2 3 2 2 2 2 2 7" xfId="16225" xr:uid="{6C7DDB1D-87B8-4EFB-81D5-D03D78C52434}"/>
    <cellStyle name="Input 2 2 3 2 2 2 2 2 8" xfId="17898" xr:uid="{2EBFAA85-2C22-4E32-AFED-85FE03473CC6}"/>
    <cellStyle name="Input 2 2 3 2 2 2 2 2 9" xfId="19505" xr:uid="{78D93F27-99CA-4E3B-9671-D42DFB4B8142}"/>
    <cellStyle name="Input 2 2 3 2 2 2 2 3" xfId="4797" xr:uid="{350FEAF3-7299-4F2B-9177-19AE22A8BF60}"/>
    <cellStyle name="Input 2 2 3 2 2 2 2 3 10" xfId="23196" xr:uid="{D2559BC9-C42F-4C7A-A6A7-37BC614F7DF5}"/>
    <cellStyle name="Input 2 2 3 2 2 2 2 3 2" xfId="9745" xr:uid="{40FF8270-F9F8-46C9-940D-3FA9F3A30CB0}"/>
    <cellStyle name="Input 2 2 3 2 2 2 2 3 3" xfId="11580" xr:uid="{C013D85A-405F-49C5-8B34-AC5EFDD7E938}"/>
    <cellStyle name="Input 2 2 3 2 2 2 2 3 4" xfId="13387" xr:uid="{B8E98996-B48B-43B5-8BC1-DFB55DB142F5}"/>
    <cellStyle name="Input 2 2 3 2 2 2 2 3 5" xfId="15148" xr:uid="{77E32F5D-79D7-47C1-8277-5B9A57DCD5F2}"/>
    <cellStyle name="Input 2 2 3 2 2 2 2 3 6" xfId="16858" xr:uid="{9BA80613-6F21-4091-BD5E-2F597385F646}"/>
    <cellStyle name="Input 2 2 3 2 2 2 2 3 7" xfId="18522" xr:uid="{E10987E9-3E13-4C83-9E1B-39A1A65A9AA1}"/>
    <cellStyle name="Input 2 2 3 2 2 2 2 3 8" xfId="20118" xr:uid="{90E5B4ED-BFFE-4AAC-B079-890472806DAB}"/>
    <cellStyle name="Input 2 2 3 2 2 2 2 3 9" xfId="21670" xr:uid="{28CF9FD6-1727-4F7B-B419-18887E3D9448}"/>
    <cellStyle name="Input 2 2 3 2 2 2 2 4" xfId="6633" xr:uid="{171D4CD5-6F6A-480F-A03E-EBE32E6AACD7}"/>
    <cellStyle name="Input 2 2 3 2 2 2 2 5" xfId="7408" xr:uid="{3B98DDBA-042F-42A9-A39A-6A9711617A54}"/>
    <cellStyle name="Input 2 2 3 2 2 2 2 6" xfId="6893" xr:uid="{49FCB134-B51B-459F-BAB1-57CD32F1CB3B}"/>
    <cellStyle name="Input 2 2 3 2 2 2 2 7" xfId="7237" xr:uid="{D8FAA368-57F1-4421-9231-36FC89730097}"/>
    <cellStyle name="Input 2 2 3 2 2 2 2 8" xfId="7035" xr:uid="{8C584DEB-6D08-4ED5-B73B-24024D70C4E4}"/>
    <cellStyle name="Input 2 2 3 2 2 2 2 9" xfId="7153" xr:uid="{CCD9CF42-800A-41C0-B311-A3B829F6F78D}"/>
    <cellStyle name="Input 2 2 3 2 2 2 3" xfId="4087" xr:uid="{F0C5FF59-09A1-4949-9997-1719F0048B70}"/>
    <cellStyle name="Input 2 2 3 2 2 2 3 10" xfId="21069" xr:uid="{AA0E18F9-3DC7-4B59-8653-B2FFFF423739}"/>
    <cellStyle name="Input 2 2 3 2 2 2 3 11" xfId="22595" xr:uid="{A4D5B24F-01BE-4BA4-8588-1F06F8B32B50}"/>
    <cellStyle name="Input 2 2 3 2 2 2 3 2" xfId="5227" xr:uid="{8A87819A-FE53-4D92-B289-BDC9481A003F}"/>
    <cellStyle name="Input 2 2 3 2 2 2 3 2 10" xfId="23624" xr:uid="{2938E566-A145-4F60-B375-1FC39B77E45A}"/>
    <cellStyle name="Input 2 2 3 2 2 2 3 2 2" xfId="10175" xr:uid="{74953DA6-6BEB-4CE9-B157-DF5E89931D9F}"/>
    <cellStyle name="Input 2 2 3 2 2 2 3 2 3" xfId="12009" xr:uid="{3E8F73ED-6EB5-4EBB-9653-3A8FC3BEF116}"/>
    <cellStyle name="Input 2 2 3 2 2 2 3 2 4" xfId="13816" xr:uid="{EF21733F-C8C4-42A4-AD77-FACF51C8EE29}"/>
    <cellStyle name="Input 2 2 3 2 2 2 3 2 5" xfId="15576" xr:uid="{86380225-1BBA-408F-B692-14985C41DCD8}"/>
    <cellStyle name="Input 2 2 3 2 2 2 3 2 6" xfId="17286" xr:uid="{5E073A99-EC9B-497E-AC9D-C0852DF6745D}"/>
    <cellStyle name="Input 2 2 3 2 2 2 3 2 7" xfId="18950" xr:uid="{D742321C-1C2A-44E6-A2A6-DA337C7C08A9}"/>
    <cellStyle name="Input 2 2 3 2 2 2 3 2 8" xfId="20546" xr:uid="{C7BC69D7-BFFC-408B-8D3B-005B33039FAE}"/>
    <cellStyle name="Input 2 2 3 2 2 2 3 2 9" xfId="22098" xr:uid="{58361C51-C14E-47A0-8E3B-A27490375E6D}"/>
    <cellStyle name="Input 2 2 3 2 2 2 3 3" xfId="9072" xr:uid="{C6DD016D-8919-4F92-8B9C-1E17B78D95AF}"/>
    <cellStyle name="Input 2 2 3 2 2 2 3 4" xfId="10923" xr:uid="{78547285-8C65-4FB7-9980-E4688D3C6CC2}"/>
    <cellStyle name="Input 2 2 3 2 2 2 3 5" xfId="12733" xr:uid="{BF181E72-2F20-4264-8727-36ED891D3268}"/>
    <cellStyle name="Input 2 2 3 2 2 2 3 6" xfId="14501" xr:uid="{CE6C6F86-4659-43E7-930D-21A33D4C723D}"/>
    <cellStyle name="Input 2 2 3 2 2 2 3 7" xfId="16224" xr:uid="{9CD33E11-BFB5-40BE-8EF9-0D2D05364BF2}"/>
    <cellStyle name="Input 2 2 3 2 2 2 3 8" xfId="17897" xr:uid="{4A8C1C30-9F46-4F0F-8D91-045EF078D1D9}"/>
    <cellStyle name="Input 2 2 3 2 2 2 3 9" xfId="19504" xr:uid="{DA4CF181-27F6-408E-8EAF-C62DBCE7515A}"/>
    <cellStyle name="Input 2 2 3 2 2 2 4" xfId="5081" xr:uid="{9BD48244-058A-4696-BFA9-4964A6A26DE5}"/>
    <cellStyle name="Input 2 2 3 2 2 2 4 10" xfId="23479" xr:uid="{40E840A4-9DD0-49A3-B8A3-8AC5F88134CC}"/>
    <cellStyle name="Input 2 2 3 2 2 2 4 2" xfId="10029" xr:uid="{B75D9B68-B896-4C9F-94CC-C264A2A69B70}"/>
    <cellStyle name="Input 2 2 3 2 2 2 4 3" xfId="11863" xr:uid="{BE3E578D-DB96-4A32-8710-F8D7937C8C5D}"/>
    <cellStyle name="Input 2 2 3 2 2 2 4 4" xfId="13670" xr:uid="{5CC14281-963A-4DF7-B602-992475C1B64F}"/>
    <cellStyle name="Input 2 2 3 2 2 2 4 5" xfId="15431" xr:uid="{CC4144D0-925E-4F39-8706-DF575C71C824}"/>
    <cellStyle name="Input 2 2 3 2 2 2 4 6" xfId="17141" xr:uid="{E50CCFC4-C103-4856-8D94-6C432DC24860}"/>
    <cellStyle name="Input 2 2 3 2 2 2 4 7" xfId="18805" xr:uid="{D5FF64DB-39FE-412A-891F-F32E5E197C30}"/>
    <cellStyle name="Input 2 2 3 2 2 2 4 8" xfId="20401" xr:uid="{9DAD2E31-0AB3-4770-8404-2412E4D252EC}"/>
    <cellStyle name="Input 2 2 3 2 2 2 4 9" xfId="21953" xr:uid="{25AF97D3-C4C9-45BA-BB11-1D6897837154}"/>
    <cellStyle name="Input 2 2 3 2 2 2 5" xfId="6632" xr:uid="{3CA764E6-1EB4-40C2-9FA1-5EBCE122658E}"/>
    <cellStyle name="Input 2 2 3 2 2 2 6" xfId="7409" xr:uid="{C6F42C94-85E0-4F64-AA5F-BCE5E25A99D3}"/>
    <cellStyle name="Input 2 2 3 2 2 2 7" xfId="6892" xr:uid="{88766A9A-070E-43C0-80FB-315F91ABC76B}"/>
    <cellStyle name="Input 2 2 3 2 2 2 8" xfId="7238" xr:uid="{B5000A74-250C-4AD3-BE0A-205701602B7D}"/>
    <cellStyle name="Input 2 2 3 2 2 2 9" xfId="7034" xr:uid="{10B254B2-A63E-4819-B253-BE64AAFB39DC}"/>
    <cellStyle name="Input 2 2 3 2 2 3" xfId="1204" xr:uid="{69B3B7AD-A164-4439-BE08-221E756A65DF}"/>
    <cellStyle name="Input 2 2 3 2 2 3 10" xfId="7097" xr:uid="{EBCCF756-2364-4835-A022-9DD50629741B}"/>
    <cellStyle name="Input 2 2 3 2 2 3 11" xfId="7124" xr:uid="{B4F37C1F-2170-43A3-9986-8E997838DB97}"/>
    <cellStyle name="Input 2 2 3 2 2 3 12" xfId="7111" xr:uid="{0A7F3B57-1C94-47BA-93B7-7423C17AFE31}"/>
    <cellStyle name="Input 2 2 3 2 2 3 2" xfId="4089" xr:uid="{6CE012D7-B980-4D61-B853-E0050D09C593}"/>
    <cellStyle name="Input 2 2 3 2 2 3 2 10" xfId="21071" xr:uid="{39740EE7-EDE2-4AA1-AA38-DD1FEC1A5DFE}"/>
    <cellStyle name="Input 2 2 3 2 2 3 2 11" xfId="22597" xr:uid="{3BBD7CAC-D593-401E-B47B-292D239DDC75}"/>
    <cellStyle name="Input 2 2 3 2 2 3 2 2" xfId="5197" xr:uid="{B8FBBE25-A9D1-4014-87E3-449A28AC01A6}"/>
    <cellStyle name="Input 2 2 3 2 2 3 2 2 10" xfId="23595" xr:uid="{D3B2FEBB-3434-4752-A535-F360480C19DA}"/>
    <cellStyle name="Input 2 2 3 2 2 3 2 2 2" xfId="10145" xr:uid="{C1A2C47D-79AD-4C93-90A4-3436909EA192}"/>
    <cellStyle name="Input 2 2 3 2 2 3 2 2 3" xfId="11979" xr:uid="{4FE0E92F-9C21-42CB-9CDB-4CCB6EFA31EC}"/>
    <cellStyle name="Input 2 2 3 2 2 3 2 2 4" xfId="13786" xr:uid="{567C7A4A-7CEA-41EC-8284-FA95C27E86FC}"/>
    <cellStyle name="Input 2 2 3 2 2 3 2 2 5" xfId="15547" xr:uid="{DB62CBD7-8B19-406F-947B-476A9A5DC03E}"/>
    <cellStyle name="Input 2 2 3 2 2 3 2 2 6" xfId="17257" xr:uid="{7A2E46E4-EA7A-45C3-B034-6B72CA913B37}"/>
    <cellStyle name="Input 2 2 3 2 2 3 2 2 7" xfId="18921" xr:uid="{2E458404-28A9-4A94-8CEF-BAFE8BB2DAB2}"/>
    <cellStyle name="Input 2 2 3 2 2 3 2 2 8" xfId="20517" xr:uid="{AD6B5B8D-2A1B-4F2F-B5D0-166514426E30}"/>
    <cellStyle name="Input 2 2 3 2 2 3 2 2 9" xfId="22069" xr:uid="{8991E685-66F3-430D-AFD1-C85683560428}"/>
    <cellStyle name="Input 2 2 3 2 2 3 2 3" xfId="9074" xr:uid="{F8EB8F74-3FFD-4779-BE47-5E96A2B76AAD}"/>
    <cellStyle name="Input 2 2 3 2 2 3 2 4" xfId="10925" xr:uid="{1243E52B-79B9-4010-846E-9FA8A604CD4A}"/>
    <cellStyle name="Input 2 2 3 2 2 3 2 5" xfId="12735" xr:uid="{83653527-1BD6-4793-8C8A-AA5161276E9E}"/>
    <cellStyle name="Input 2 2 3 2 2 3 2 6" xfId="14503" xr:uid="{962866C7-778C-440A-85D4-6362BE8AB381}"/>
    <cellStyle name="Input 2 2 3 2 2 3 2 7" xfId="16226" xr:uid="{FB3DE644-BF3E-4C87-AED4-3EE7C2B1C960}"/>
    <cellStyle name="Input 2 2 3 2 2 3 2 8" xfId="17899" xr:uid="{B16045B6-4333-4103-86AF-C378977006BC}"/>
    <cellStyle name="Input 2 2 3 2 2 3 2 9" xfId="19506" xr:uid="{9AE8FBD8-A58B-4A2A-BF98-F61EA72BB616}"/>
    <cellStyle name="Input 2 2 3 2 2 3 3" xfId="5080" xr:uid="{0E08117C-8C56-4980-B4E4-9BD1FEA96D53}"/>
    <cellStyle name="Input 2 2 3 2 2 3 3 10" xfId="23478" xr:uid="{197A15F9-C45D-4113-9898-40E9258A068B}"/>
    <cellStyle name="Input 2 2 3 2 2 3 3 2" xfId="10028" xr:uid="{83B1A460-6CDC-40E8-9BF9-7E9337E62D50}"/>
    <cellStyle name="Input 2 2 3 2 2 3 3 3" xfId="11862" xr:uid="{10C49FA8-87BF-4EBA-A803-6C542F394B25}"/>
    <cellStyle name="Input 2 2 3 2 2 3 3 4" xfId="13669" xr:uid="{3DEB4CC8-40CB-42BF-B2EB-47094F2E7039}"/>
    <cellStyle name="Input 2 2 3 2 2 3 3 5" xfId="15430" xr:uid="{A5215D9F-693A-480A-BF03-BF38BCA6EE22}"/>
    <cellStyle name="Input 2 2 3 2 2 3 3 6" xfId="17140" xr:uid="{1A0EF7DA-6BC1-4220-AF1B-1BA002CA889E}"/>
    <cellStyle name="Input 2 2 3 2 2 3 3 7" xfId="18804" xr:uid="{212E4BCA-C251-4321-BC9C-F86FF817BB26}"/>
    <cellStyle name="Input 2 2 3 2 2 3 3 8" xfId="20400" xr:uid="{2D4D4750-0A82-46F3-A292-7BE690043553}"/>
    <cellStyle name="Input 2 2 3 2 2 3 3 9" xfId="21952" xr:uid="{C706BBAE-2B91-40D1-8AE2-F0F3D3081784}"/>
    <cellStyle name="Input 2 2 3 2 2 3 4" xfId="6634" xr:uid="{F43C9271-03B9-43FD-A446-5923FA7B80FA}"/>
    <cellStyle name="Input 2 2 3 2 2 3 5" xfId="7407" xr:uid="{9B01DE05-1073-4465-BB48-41A31D1DE60E}"/>
    <cellStyle name="Input 2 2 3 2 2 3 6" xfId="8178" xr:uid="{B84A2FBF-338E-4D1B-83F1-1CCE6C2EA0B0}"/>
    <cellStyle name="Input 2 2 3 2 2 3 7" xfId="6056" xr:uid="{2364D9D3-1ACD-439F-9A54-C7DBEE03D661}"/>
    <cellStyle name="Input 2 2 3 2 2 3 8" xfId="7728" xr:uid="{B1D86965-D20A-4E86-80AE-B838A1F32F56}"/>
    <cellStyle name="Input 2 2 3 2 2 3 9" xfId="10332" xr:uid="{D41F19DB-E4C4-4F1D-99C1-DE2A0B2E355A}"/>
    <cellStyle name="Input 2 2 3 2 2 4" xfId="4086" xr:uid="{910D0D15-5E54-4489-937F-EDE1B3B8A1FE}"/>
    <cellStyle name="Input 2 2 3 2 2 4 10" xfId="21068" xr:uid="{F6B5C6F1-D2AB-4F30-B81B-FE699697B38F}"/>
    <cellStyle name="Input 2 2 3 2 2 4 11" xfId="22594" xr:uid="{AB93895B-165B-44BE-BB36-BB5EEED95624}"/>
    <cellStyle name="Input 2 2 3 2 2 4 2" xfId="5231" xr:uid="{B0977792-EE09-4F7D-8887-56F8B95DF644}"/>
    <cellStyle name="Input 2 2 3 2 2 4 2 10" xfId="23628" xr:uid="{08AF02CB-5E8A-4695-B102-02E6A35CA60B}"/>
    <cellStyle name="Input 2 2 3 2 2 4 2 2" xfId="10179" xr:uid="{C5F4F326-E8CC-455F-AC95-9F4403B03779}"/>
    <cellStyle name="Input 2 2 3 2 2 4 2 3" xfId="12013" xr:uid="{7AD8C824-6DE5-4ADA-AA66-25E8C9252AB6}"/>
    <cellStyle name="Input 2 2 3 2 2 4 2 4" xfId="13820" xr:uid="{30763E5B-0E42-40F2-BCDB-643187B79C52}"/>
    <cellStyle name="Input 2 2 3 2 2 4 2 5" xfId="15580" xr:uid="{A7F91348-197E-40E6-8A84-14AF95848A2A}"/>
    <cellStyle name="Input 2 2 3 2 2 4 2 6" xfId="17290" xr:uid="{1A75A75A-168D-4081-8979-B1040F7BBF79}"/>
    <cellStyle name="Input 2 2 3 2 2 4 2 7" xfId="18954" xr:uid="{8A80AD82-E767-47DE-ABC8-071697E6D48F}"/>
    <cellStyle name="Input 2 2 3 2 2 4 2 8" xfId="20550" xr:uid="{9443C62A-27E0-40F4-8E4C-476C6A1D556C}"/>
    <cellStyle name="Input 2 2 3 2 2 4 2 9" xfId="22102" xr:uid="{1DD09256-A424-4828-936B-99C787681FCC}"/>
    <cellStyle name="Input 2 2 3 2 2 4 3" xfId="9071" xr:uid="{DB115ACE-3084-47B9-80C6-BF64BCBD1500}"/>
    <cellStyle name="Input 2 2 3 2 2 4 4" xfId="10922" xr:uid="{21DECCAE-04C4-4D35-B2CE-24ED2B0E5AF7}"/>
    <cellStyle name="Input 2 2 3 2 2 4 5" xfId="12732" xr:uid="{F19361BC-79CE-4EED-82C8-61D2490221E8}"/>
    <cellStyle name="Input 2 2 3 2 2 4 6" xfId="14500" xr:uid="{C6031D2E-03E8-41B9-87D8-32B909E5A3EC}"/>
    <cellStyle name="Input 2 2 3 2 2 4 7" xfId="16223" xr:uid="{A7A80DF3-A54D-405F-AE5D-E55B350110D7}"/>
    <cellStyle name="Input 2 2 3 2 2 4 8" xfId="17896" xr:uid="{3ADADB83-439D-4D33-B9EE-E2B641940D4B}"/>
    <cellStyle name="Input 2 2 3 2 2 4 9" xfId="19503" xr:uid="{0CC67E9B-100A-41AA-A4C5-925244633C7E}"/>
    <cellStyle name="Input 2 2 3 2 2 5" xfId="4798" xr:uid="{922466CB-9103-4E39-9D19-CA8C65B04FB9}"/>
    <cellStyle name="Input 2 2 3 2 2 5 10" xfId="23197" xr:uid="{A5C689B9-C2E3-4E79-A47A-D794B095C5CC}"/>
    <cellStyle name="Input 2 2 3 2 2 5 2" xfId="9746" xr:uid="{27332EA8-AEE0-47AD-8FC8-E90686810B28}"/>
    <cellStyle name="Input 2 2 3 2 2 5 3" xfId="11581" xr:uid="{4AE4DEA4-B2C5-4AF9-8BE7-7F2C62718107}"/>
    <cellStyle name="Input 2 2 3 2 2 5 4" xfId="13388" xr:uid="{13F465D7-D219-47CB-8270-718DA65220D6}"/>
    <cellStyle name="Input 2 2 3 2 2 5 5" xfId="15149" xr:uid="{37C4DB65-18A0-4987-AFD2-D5B03F064700}"/>
    <cellStyle name="Input 2 2 3 2 2 5 6" xfId="16859" xr:uid="{9681F0E8-6995-4238-B29F-3932A4D3B4AB}"/>
    <cellStyle name="Input 2 2 3 2 2 5 7" xfId="18523" xr:uid="{5C443698-C2E3-4C9B-B2B9-BBB0A5A2296A}"/>
    <cellStyle name="Input 2 2 3 2 2 5 8" xfId="20119" xr:uid="{B9505C1F-B67F-4765-9940-F15E56452CC2}"/>
    <cellStyle name="Input 2 2 3 2 2 5 9" xfId="21671" xr:uid="{E0351C69-1CC1-40E7-A769-FDAF35D15844}"/>
    <cellStyle name="Input 2 2 3 2 2 6" xfId="6631" xr:uid="{F01BE8CC-25D1-4DA5-B4DE-5177D468A95D}"/>
    <cellStyle name="Input 2 2 3 2 2 7" xfId="7410" xr:uid="{C042F53F-BA58-4F05-B43F-F4618DDABF6E}"/>
    <cellStyle name="Input 2 2 3 2 2 8" xfId="6891" xr:uid="{2743AEB3-EC6E-488A-A0BE-E7D8C29A26E3}"/>
    <cellStyle name="Input 2 2 3 2 2 9" xfId="7239" xr:uid="{3425F374-4387-469C-9964-6354036F2805}"/>
    <cellStyle name="Input 2 2 3 2 3" xfId="1205" xr:uid="{D5459513-914F-4C90-B0DA-E400C8107662}"/>
    <cellStyle name="Input 2 2 3 2 3 10" xfId="8211" xr:uid="{1A8AED44-31D5-4DFC-B383-C85D34BA1063}"/>
    <cellStyle name="Input 2 2 3 2 3 11" xfId="6030" xr:uid="{9A5619AC-6A01-4A76-A825-4CBF99E68120}"/>
    <cellStyle name="Input 2 2 3 2 3 12" xfId="8241" xr:uid="{3CB35B3A-8670-450A-A9AE-498101B07E9A}"/>
    <cellStyle name="Input 2 2 3 2 3 13" xfId="7784" xr:uid="{9740A813-5D97-441F-97EF-86AF306E3FC2}"/>
    <cellStyle name="Input 2 2 3 2 3 14" xfId="7761" xr:uid="{6785DBF6-8C3E-498E-A600-AD9C21CB239F}"/>
    <cellStyle name="Input 2 2 3 2 3 2" xfId="1206" xr:uid="{43CEB6AD-CD69-4FA4-932C-DA799BEB9905}"/>
    <cellStyle name="Input 2 2 3 2 3 2 10" xfId="9029" xr:uid="{B79A994E-9754-4537-B223-162EAD2ACE6B}"/>
    <cellStyle name="Input 2 2 3 2 3 2 11" xfId="7757" xr:uid="{34CE0953-3D64-4634-A788-DDD68ECBE8C7}"/>
    <cellStyle name="Input 2 2 3 2 3 2 12" xfId="6507" xr:uid="{E7898177-C864-498C-9414-2BA35A81BEC8}"/>
    <cellStyle name="Input 2 2 3 2 3 2 13" xfId="12153" xr:uid="{25AE5A80-5431-4C73-AF63-AB506DBB7DC5}"/>
    <cellStyle name="Input 2 2 3 2 3 2 2" xfId="1207" xr:uid="{609E21CA-D2BB-4236-9700-960AEEF2E683}"/>
    <cellStyle name="Input 2 2 3 2 3 2 2 10" xfId="5982" xr:uid="{CAA6405A-4F4B-4298-9491-24494125C7B2}"/>
    <cellStyle name="Input 2 2 3 2 3 2 2 11" xfId="7123" xr:uid="{857BACD3-0228-4AC8-8E2E-BFE963AD36C5}"/>
    <cellStyle name="Input 2 2 3 2 3 2 2 12" xfId="8135" xr:uid="{596DC560-8958-4396-AF93-4699F299AD84}"/>
    <cellStyle name="Input 2 2 3 2 3 2 2 2" xfId="4092" xr:uid="{4D7530EB-E6C2-47E9-B066-BF43288BC521}"/>
    <cellStyle name="Input 2 2 3 2 3 2 2 2 10" xfId="21074" xr:uid="{117C01F3-868F-4E06-AB88-1E8935B71C99}"/>
    <cellStyle name="Input 2 2 3 2 3 2 2 2 11" xfId="22600" xr:uid="{CE6090BD-D6A1-48CC-8406-5E24810C4C34}"/>
    <cellStyle name="Input 2 2 3 2 3 2 2 2 2" xfId="4991" xr:uid="{D1794061-54F0-4F93-B01D-79332FB0F43F}"/>
    <cellStyle name="Input 2 2 3 2 3 2 2 2 2 10" xfId="23389" xr:uid="{5A4E124B-CB10-44E5-BA95-464DFFED0965}"/>
    <cellStyle name="Input 2 2 3 2 3 2 2 2 2 2" xfId="9939" xr:uid="{AEC7779B-A474-4AA9-8F53-5FB3792ED9EF}"/>
    <cellStyle name="Input 2 2 3 2 3 2 2 2 2 3" xfId="11773" xr:uid="{43B7E26C-2F96-406E-B524-C5FD3613844C}"/>
    <cellStyle name="Input 2 2 3 2 3 2 2 2 2 4" xfId="13580" xr:uid="{C84F2D35-D2E9-4951-BE67-FE49DE18962E}"/>
    <cellStyle name="Input 2 2 3 2 3 2 2 2 2 5" xfId="15341" xr:uid="{E4A4394A-AD5E-46BB-988B-D737004159BB}"/>
    <cellStyle name="Input 2 2 3 2 3 2 2 2 2 6" xfId="17051" xr:uid="{86990C79-89C7-41EA-952F-DD5A03344ADA}"/>
    <cellStyle name="Input 2 2 3 2 3 2 2 2 2 7" xfId="18715" xr:uid="{75813256-3D3E-4B11-A9F2-51FEC1912668}"/>
    <cellStyle name="Input 2 2 3 2 3 2 2 2 2 8" xfId="20311" xr:uid="{D6DCC714-72AE-4118-AE1C-0273D54B01E8}"/>
    <cellStyle name="Input 2 2 3 2 3 2 2 2 2 9" xfId="21863" xr:uid="{ED872339-F8DA-4459-AFAA-EB58EFC12B45}"/>
    <cellStyle name="Input 2 2 3 2 3 2 2 2 3" xfId="9077" xr:uid="{F597C729-9F15-4680-A4B6-FF5A970A758C}"/>
    <cellStyle name="Input 2 2 3 2 3 2 2 2 4" xfId="10928" xr:uid="{BEE286E9-378F-4395-8BFE-E9296D348624}"/>
    <cellStyle name="Input 2 2 3 2 3 2 2 2 5" xfId="12738" xr:uid="{F189F9CE-7183-4A63-91E9-EF340889C2AA}"/>
    <cellStyle name="Input 2 2 3 2 3 2 2 2 6" xfId="14506" xr:uid="{89628F6C-DE4A-4E77-888B-A5A68CF6A848}"/>
    <cellStyle name="Input 2 2 3 2 3 2 2 2 7" xfId="16229" xr:uid="{AFC9B86A-8407-40D6-9B11-D0F09D98E871}"/>
    <cellStyle name="Input 2 2 3 2 3 2 2 2 8" xfId="17902" xr:uid="{9D0E6AB2-A891-40C1-ADCA-AC38B7911020}"/>
    <cellStyle name="Input 2 2 3 2 3 2 2 2 9" xfId="19509" xr:uid="{10807D1E-B18E-4323-A8E5-15E69B71F4C0}"/>
    <cellStyle name="Input 2 2 3 2 3 2 2 3" xfId="5078" xr:uid="{88CC8B3C-58AE-4B77-9DBD-2F0B625EC021}"/>
    <cellStyle name="Input 2 2 3 2 3 2 2 3 10" xfId="23476" xr:uid="{19F50251-8B7A-42F9-93AF-8437077AE766}"/>
    <cellStyle name="Input 2 2 3 2 3 2 2 3 2" xfId="10026" xr:uid="{2EB6779E-E365-423D-9694-9A18D71EFE68}"/>
    <cellStyle name="Input 2 2 3 2 3 2 2 3 3" xfId="11860" xr:uid="{6A30034C-F188-4D5E-9EFB-02035B436C3A}"/>
    <cellStyle name="Input 2 2 3 2 3 2 2 3 4" xfId="13667" xr:uid="{C49FA3A2-52CF-4667-B1AE-F385ECD9D32E}"/>
    <cellStyle name="Input 2 2 3 2 3 2 2 3 5" xfId="15428" xr:uid="{2E1235E2-64C6-4628-AED6-06638A4764BB}"/>
    <cellStyle name="Input 2 2 3 2 3 2 2 3 6" xfId="17138" xr:uid="{B0ABBF64-726B-4258-B0FD-4C5145C5AED8}"/>
    <cellStyle name="Input 2 2 3 2 3 2 2 3 7" xfId="18802" xr:uid="{9B8D3F3A-424A-4EE7-990F-F61FE8093A8D}"/>
    <cellStyle name="Input 2 2 3 2 3 2 2 3 8" xfId="20398" xr:uid="{BD1B9A35-F75E-48E4-96F0-AF574E11690E}"/>
    <cellStyle name="Input 2 2 3 2 3 2 2 3 9" xfId="21950" xr:uid="{C3D5A532-77F4-4F11-98BC-B0E1DFFFAFA7}"/>
    <cellStyle name="Input 2 2 3 2 3 2 2 4" xfId="6637" xr:uid="{D65ECBEE-D58E-4C29-865A-CFB6EE1D12AE}"/>
    <cellStyle name="Input 2 2 3 2 3 2 2 5" xfId="7404" xr:uid="{47E59349-308D-458F-AEA1-BD1C2FF25182}"/>
    <cellStyle name="Input 2 2 3 2 3 2 2 6" xfId="6895" xr:uid="{9D284716-A083-4703-99D1-6AB0E63F8EBB}"/>
    <cellStyle name="Input 2 2 3 2 3 2 2 7" xfId="7235" xr:uid="{3F5AB8D1-4ED1-4CA5-BF49-ECC1670F439A}"/>
    <cellStyle name="Input 2 2 3 2 3 2 2 8" xfId="7036" xr:uid="{7FE6394A-C255-446E-BA7E-A35FD1440266}"/>
    <cellStyle name="Input 2 2 3 2 3 2 2 9" xfId="8276" xr:uid="{716D4187-8B10-43FA-91F4-F9B30EE06661}"/>
    <cellStyle name="Input 2 2 3 2 3 2 3" xfId="4091" xr:uid="{DFD7D4D7-ABF7-4EFA-B083-4965F85EAE60}"/>
    <cellStyle name="Input 2 2 3 2 3 2 3 10" xfId="21073" xr:uid="{40A6600A-73A4-4031-821C-D8A568C118EC}"/>
    <cellStyle name="Input 2 2 3 2 3 2 3 11" xfId="22599" xr:uid="{B518F243-C593-4B3B-BADE-9B8346DA90D6}"/>
    <cellStyle name="Input 2 2 3 2 3 2 3 2" xfId="5192" xr:uid="{CD64AA77-155B-4059-80BE-4D0D35B213DB}"/>
    <cellStyle name="Input 2 2 3 2 3 2 3 2 10" xfId="23590" xr:uid="{9D9679CE-5583-4198-AF6E-422269E3E250}"/>
    <cellStyle name="Input 2 2 3 2 3 2 3 2 2" xfId="10140" xr:uid="{39AA674C-F35E-4DBF-8431-04FBE95E6E28}"/>
    <cellStyle name="Input 2 2 3 2 3 2 3 2 3" xfId="11974" xr:uid="{198AA07A-46E7-47FD-A56E-4C42BBD94095}"/>
    <cellStyle name="Input 2 2 3 2 3 2 3 2 4" xfId="13781" xr:uid="{E5E40026-6754-4BDB-82F1-B03996A3AAE9}"/>
    <cellStyle name="Input 2 2 3 2 3 2 3 2 5" xfId="15542" xr:uid="{FF50F4F8-96CD-4528-9CC1-D4814363E524}"/>
    <cellStyle name="Input 2 2 3 2 3 2 3 2 6" xfId="17252" xr:uid="{841CCB82-5D5E-498D-9DCE-B818A5500170}"/>
    <cellStyle name="Input 2 2 3 2 3 2 3 2 7" xfId="18916" xr:uid="{3C64508B-AF31-48FD-85C9-3AC991A32257}"/>
    <cellStyle name="Input 2 2 3 2 3 2 3 2 8" xfId="20512" xr:uid="{2749E863-67F4-44F7-9BED-1D101E75F50A}"/>
    <cellStyle name="Input 2 2 3 2 3 2 3 2 9" xfId="22064" xr:uid="{1A1418BA-6DF6-453A-843E-87433A492122}"/>
    <cellStyle name="Input 2 2 3 2 3 2 3 3" xfId="9076" xr:uid="{2A139B1D-CDB5-4676-8361-5B7615B6579B}"/>
    <cellStyle name="Input 2 2 3 2 3 2 3 4" xfId="10927" xr:uid="{9AA9E576-DCD0-47F6-ADF0-FC38C6A1AE68}"/>
    <cellStyle name="Input 2 2 3 2 3 2 3 5" xfId="12737" xr:uid="{E86B3CC2-E299-4D55-B684-5DB3BB3179B9}"/>
    <cellStyle name="Input 2 2 3 2 3 2 3 6" xfId="14505" xr:uid="{69C898CF-5C75-422F-B5F1-C66015846D23}"/>
    <cellStyle name="Input 2 2 3 2 3 2 3 7" xfId="16228" xr:uid="{B945D16C-4B45-438E-8B6C-0F07096F4EE0}"/>
    <cellStyle name="Input 2 2 3 2 3 2 3 8" xfId="17901" xr:uid="{6CA43A61-C5A3-4B7D-B6A2-F31414971CE8}"/>
    <cellStyle name="Input 2 2 3 2 3 2 3 9" xfId="19508" xr:uid="{7D1AFC98-ABE9-4BBA-8434-F131B787E880}"/>
    <cellStyle name="Input 2 2 3 2 3 2 4" xfId="4795" xr:uid="{B2E3F5C0-932D-4342-AADF-8F367CF91538}"/>
    <cellStyle name="Input 2 2 3 2 3 2 4 10" xfId="23194" xr:uid="{20E4DAEC-892F-4080-A379-AE69E7E0E4D0}"/>
    <cellStyle name="Input 2 2 3 2 3 2 4 2" xfId="9743" xr:uid="{F84B65DB-6708-4671-827A-1E557243F1F1}"/>
    <cellStyle name="Input 2 2 3 2 3 2 4 3" xfId="11578" xr:uid="{35174976-01D1-4A53-A30C-76C89BCAA1A9}"/>
    <cellStyle name="Input 2 2 3 2 3 2 4 4" xfId="13385" xr:uid="{22C6049F-946F-4A2E-A4D1-1B8747096DA5}"/>
    <cellStyle name="Input 2 2 3 2 3 2 4 5" xfId="15146" xr:uid="{E381A5E5-BFAF-4872-8E17-0588F65C6501}"/>
    <cellStyle name="Input 2 2 3 2 3 2 4 6" xfId="16856" xr:uid="{67C52761-A702-40AE-88AB-C2EEA275903D}"/>
    <cellStyle name="Input 2 2 3 2 3 2 4 7" xfId="18520" xr:uid="{5FBE5DB3-C592-482C-86A4-53B96ACD9AC8}"/>
    <cellStyle name="Input 2 2 3 2 3 2 4 8" xfId="20116" xr:uid="{E946DAAC-554F-4563-9A2D-DD16F4F06DD2}"/>
    <cellStyle name="Input 2 2 3 2 3 2 4 9" xfId="21668" xr:uid="{20325E82-5288-4A23-86C2-3E1B38B48080}"/>
    <cellStyle name="Input 2 2 3 2 3 2 5" xfId="6636" xr:uid="{18BF9885-6D31-4FE2-8EE7-AC73F239C120}"/>
    <cellStyle name="Input 2 2 3 2 3 2 6" xfId="7405" xr:uid="{F87831E8-6C31-4374-9653-49E8BB52825C}"/>
    <cellStyle name="Input 2 2 3 2 3 2 7" xfId="8177" xr:uid="{7D28CF2B-E176-46DB-AD8D-7B10CE06E118}"/>
    <cellStyle name="Input 2 2 3 2 3 2 8" xfId="6057" xr:uid="{E768F695-D96A-48F0-84DA-387927AF7D70}"/>
    <cellStyle name="Input 2 2 3 2 3 2 9" xfId="7727" xr:uid="{314FF106-8120-4500-B16F-64AAAB081510}"/>
    <cellStyle name="Input 2 2 3 2 3 3" xfId="1208" xr:uid="{85C43E2F-32FD-4705-AF5A-F12BC5CE9821}"/>
    <cellStyle name="Input 2 2 3 2 3 3 10" xfId="8277" xr:uid="{5E81201C-23E2-4D00-8763-46E21D806689}"/>
    <cellStyle name="Input 2 2 3 2 3 3 11" xfId="6141" xr:uid="{E8707217-B94A-4BBB-867E-0B5608F38173}"/>
    <cellStyle name="Input 2 2 3 2 3 3 12" xfId="7709" xr:uid="{9AB6AAA5-0DA0-4496-98A9-3FA2C3F7A7B7}"/>
    <cellStyle name="Input 2 2 3 2 3 3 13" xfId="10333" xr:uid="{E9BA99C9-2544-46E6-A190-B296A34B3C02}"/>
    <cellStyle name="Input 2 2 3 2 3 3 2" xfId="1209" xr:uid="{5562A220-83D3-4935-90EC-FC4D0161096A}"/>
    <cellStyle name="Input 2 2 3 2 3 3 2 10" xfId="5680" xr:uid="{5ED13223-F69D-4C1F-85CB-CD9886002D0A}"/>
    <cellStyle name="Input 2 2 3 2 3 3 2 11" xfId="7783" xr:uid="{E7455159-9EE2-475A-B152-AC33CBEA0F3C}"/>
    <cellStyle name="Input 2 2 3 2 3 3 2 12" xfId="5760" xr:uid="{FC954E4C-C4AB-4B78-8AD3-81D9895EC362}"/>
    <cellStyle name="Input 2 2 3 2 3 3 2 2" xfId="4094" xr:uid="{628F156D-4431-45FF-89F6-B185545DBD72}"/>
    <cellStyle name="Input 2 2 3 2 3 3 2 2 10" xfId="21076" xr:uid="{35345526-D23F-45FF-A3E9-DF053A52F7BB}"/>
    <cellStyle name="Input 2 2 3 2 3 3 2 2 11" xfId="22602" xr:uid="{56A5295E-AF10-4D11-9591-BB08E37A0C8C}"/>
    <cellStyle name="Input 2 2 3 2 3 3 2 2 2" xfId="4992" xr:uid="{ACEBA820-5E16-41A4-81F7-5BA381B793F1}"/>
    <cellStyle name="Input 2 2 3 2 3 3 2 2 2 10" xfId="23390" xr:uid="{52356C77-D20E-4A77-A58B-47DF4DC4C8C3}"/>
    <cellStyle name="Input 2 2 3 2 3 3 2 2 2 2" xfId="9940" xr:uid="{EDB3246E-21D3-4588-B59D-8CFEFE8BB938}"/>
    <cellStyle name="Input 2 2 3 2 3 3 2 2 2 3" xfId="11774" xr:uid="{953F4B2D-BD82-4890-B310-CF4618044C7D}"/>
    <cellStyle name="Input 2 2 3 2 3 3 2 2 2 4" xfId="13581" xr:uid="{6BF334AA-7678-472D-AC35-87EEB327807B}"/>
    <cellStyle name="Input 2 2 3 2 3 3 2 2 2 5" xfId="15342" xr:uid="{9863DAF5-6BE1-4C5A-B377-60A57E04A0A5}"/>
    <cellStyle name="Input 2 2 3 2 3 3 2 2 2 6" xfId="17052" xr:uid="{0F23F892-B79D-415E-9E7F-5D52DB8CD167}"/>
    <cellStyle name="Input 2 2 3 2 3 3 2 2 2 7" xfId="18716" xr:uid="{89EC2671-8582-4B43-9E3A-69B7039330AB}"/>
    <cellStyle name="Input 2 2 3 2 3 3 2 2 2 8" xfId="20312" xr:uid="{948EE464-328E-45BA-B832-1BA911B9924D}"/>
    <cellStyle name="Input 2 2 3 2 3 3 2 2 2 9" xfId="21864" xr:uid="{E389BEAA-047A-4702-8978-36A3F8ED97FD}"/>
    <cellStyle name="Input 2 2 3 2 3 3 2 2 3" xfId="9079" xr:uid="{C917A08E-3287-46E3-A8C7-4911EC829CF1}"/>
    <cellStyle name="Input 2 2 3 2 3 3 2 2 4" xfId="10930" xr:uid="{1A81BA87-396C-40AB-BACF-4D78CF43043F}"/>
    <cellStyle name="Input 2 2 3 2 3 3 2 2 5" xfId="12740" xr:uid="{50D60A46-6DED-46D3-885E-AB2C62B43499}"/>
    <cellStyle name="Input 2 2 3 2 3 3 2 2 6" xfId="14508" xr:uid="{130C8CAB-31FF-4C79-91EF-607C9C9C18A0}"/>
    <cellStyle name="Input 2 2 3 2 3 3 2 2 7" xfId="16231" xr:uid="{53D91768-F84B-440A-8A15-4B9D89C16EF9}"/>
    <cellStyle name="Input 2 2 3 2 3 3 2 2 8" xfId="17904" xr:uid="{B5764F90-B7E8-4067-A69B-56643E4ECF48}"/>
    <cellStyle name="Input 2 2 3 2 3 3 2 2 9" xfId="19511" xr:uid="{C4148AE8-5B8B-4C89-A1EB-BCB76405DA95}"/>
    <cellStyle name="Input 2 2 3 2 3 3 2 3" xfId="4794" xr:uid="{2F9C4838-76F8-4FA0-AB00-6DFFC9769BA7}"/>
    <cellStyle name="Input 2 2 3 2 3 3 2 3 10" xfId="23193" xr:uid="{B8E560F2-03D5-4298-BF99-1B10C95FB80F}"/>
    <cellStyle name="Input 2 2 3 2 3 3 2 3 2" xfId="9742" xr:uid="{483D6CB7-C349-437A-B7B0-F4A212A9AFA1}"/>
    <cellStyle name="Input 2 2 3 2 3 3 2 3 3" xfId="11577" xr:uid="{3F6FADAB-98BB-4542-BEC3-0BD7373FFDB5}"/>
    <cellStyle name="Input 2 2 3 2 3 3 2 3 4" xfId="13384" xr:uid="{4DE0A25F-A126-42A9-BF11-122B646026F2}"/>
    <cellStyle name="Input 2 2 3 2 3 3 2 3 5" xfId="15145" xr:uid="{6836EA6A-6B04-4123-9DDA-7A4676C48BE8}"/>
    <cellStyle name="Input 2 2 3 2 3 3 2 3 6" xfId="16855" xr:uid="{9558FBBF-AAC9-457E-8C85-89AD21071B0E}"/>
    <cellStyle name="Input 2 2 3 2 3 3 2 3 7" xfId="18519" xr:uid="{8826A489-851B-48F9-9F6C-22F72A32423A}"/>
    <cellStyle name="Input 2 2 3 2 3 3 2 3 8" xfId="20115" xr:uid="{59038464-92EC-44AE-AAAE-312257744E28}"/>
    <cellStyle name="Input 2 2 3 2 3 3 2 3 9" xfId="21667" xr:uid="{247B5B7B-6AA7-49BA-AAA4-E690F63DA3CF}"/>
    <cellStyle name="Input 2 2 3 2 3 3 2 4" xfId="6639" xr:uid="{7A0D3E61-35D3-4AD5-AD11-23DE7EE5368B}"/>
    <cellStyle name="Input 2 2 3 2 3 3 2 5" xfId="7402" xr:uid="{F30D3D22-F5B7-4225-A006-175C86B7D961}"/>
    <cellStyle name="Input 2 2 3 2 3 3 2 6" xfId="6897" xr:uid="{2C6D2AA6-CBD8-4EE9-A36B-7A47EFB637D2}"/>
    <cellStyle name="Input 2 2 3 2 3 3 2 7" xfId="7233" xr:uid="{A91CCD35-563B-49D9-9EBC-BE36CC4B01AB}"/>
    <cellStyle name="Input 2 2 3 2 3 3 2 8" xfId="8212" xr:uid="{E757C150-5599-4448-8D51-9B347102A066}"/>
    <cellStyle name="Input 2 2 3 2 3 3 2 9" xfId="6029" xr:uid="{0F204B9A-CE05-4110-AB48-1D53411D9506}"/>
    <cellStyle name="Input 2 2 3 2 3 3 3" xfId="4093" xr:uid="{F4509916-AC4A-4207-B79C-9ECEC2252F2B}"/>
    <cellStyle name="Input 2 2 3 2 3 3 3 10" xfId="21075" xr:uid="{71D1A5DB-C141-4C3B-B262-D95B486CCADB}"/>
    <cellStyle name="Input 2 2 3 2 3 3 3 11" xfId="22601" xr:uid="{B5142E40-64B8-40EF-A317-D69DBF7A989D}"/>
    <cellStyle name="Input 2 2 3 2 3 3 3 2" xfId="4496" xr:uid="{1E3425A1-0B87-4093-B606-CC2920360810}"/>
    <cellStyle name="Input 2 2 3 2 3 3 3 2 10" xfId="22896" xr:uid="{3DE3266D-A5DE-4B7E-9BF7-6D61EAD41E4E}"/>
    <cellStyle name="Input 2 2 3 2 3 3 3 2 2" xfId="9445" xr:uid="{BCA8C90C-5AEB-49EE-84B0-524D13EF55D8}"/>
    <cellStyle name="Input 2 2 3 2 3 3 3 2 3" xfId="11280" xr:uid="{E9A2B340-A205-43C3-8CC3-844739512F78}"/>
    <cellStyle name="Input 2 2 3 2 3 3 3 2 4" xfId="13087" xr:uid="{D9FC0464-2C0D-44FD-8958-D629B43CF976}"/>
    <cellStyle name="Input 2 2 3 2 3 3 3 2 5" xfId="14848" xr:uid="{2720DDDB-7C8E-4606-A4DD-FB3AAFC6005C}"/>
    <cellStyle name="Input 2 2 3 2 3 3 3 2 6" xfId="16558" xr:uid="{425B1F2D-4FE9-4213-BC41-16FF601850E1}"/>
    <cellStyle name="Input 2 2 3 2 3 3 3 2 7" xfId="18222" xr:uid="{72C6A24A-071C-4BC1-B019-F3175CC23AE8}"/>
    <cellStyle name="Input 2 2 3 2 3 3 3 2 8" xfId="19818" xr:uid="{171206D4-9373-4C2D-93CB-D11D0E4CEA17}"/>
    <cellStyle name="Input 2 2 3 2 3 3 3 2 9" xfId="21370" xr:uid="{A0672362-8085-4E48-98BD-DD1BF8D00A75}"/>
    <cellStyle name="Input 2 2 3 2 3 3 3 3" xfId="9078" xr:uid="{A10C0175-032B-4901-B512-409ECDB4BA97}"/>
    <cellStyle name="Input 2 2 3 2 3 3 3 4" xfId="10929" xr:uid="{4529780F-14F7-4CAF-9D8A-9551E8A57DD0}"/>
    <cellStyle name="Input 2 2 3 2 3 3 3 5" xfId="12739" xr:uid="{916C4723-5729-4FA9-AD82-CCBD33D383C5}"/>
    <cellStyle name="Input 2 2 3 2 3 3 3 6" xfId="14507" xr:uid="{D4EA4F09-DFBD-40F9-A309-6A444FA38BDE}"/>
    <cellStyle name="Input 2 2 3 2 3 3 3 7" xfId="16230" xr:uid="{30767A29-FBD3-4AF4-AD45-6EA21FA39516}"/>
    <cellStyle name="Input 2 2 3 2 3 3 3 8" xfId="17903" xr:uid="{93156F95-24B4-43D1-9184-F614A95B5B0A}"/>
    <cellStyle name="Input 2 2 3 2 3 3 3 9" xfId="19510" xr:uid="{68C262E6-5436-45B4-884C-76D25E86D98A}"/>
    <cellStyle name="Input 2 2 3 2 3 3 4" xfId="5079" xr:uid="{A5B001A0-A8DE-4E89-8880-82F53C7D4185}"/>
    <cellStyle name="Input 2 2 3 2 3 3 4 10" xfId="23477" xr:uid="{8A69D238-E5FE-439C-B70F-B6DC187C13F7}"/>
    <cellStyle name="Input 2 2 3 2 3 3 4 2" xfId="10027" xr:uid="{00B707DE-2C3D-4088-A07B-F78E96D3FE85}"/>
    <cellStyle name="Input 2 2 3 2 3 3 4 3" xfId="11861" xr:uid="{405FCAD6-A4B1-4594-932E-1AE1D4C04D2E}"/>
    <cellStyle name="Input 2 2 3 2 3 3 4 4" xfId="13668" xr:uid="{C3C173B3-F9DB-48A2-A427-37843A6F5A8D}"/>
    <cellStyle name="Input 2 2 3 2 3 3 4 5" xfId="15429" xr:uid="{F467E081-5EC3-4CFE-8111-1AEAFDF8F05B}"/>
    <cellStyle name="Input 2 2 3 2 3 3 4 6" xfId="17139" xr:uid="{E22C0D8A-8555-4FD9-B9DC-3F9099A5B6F0}"/>
    <cellStyle name="Input 2 2 3 2 3 3 4 7" xfId="18803" xr:uid="{A7D643C5-C742-4553-BA5B-1DE7835FE6DF}"/>
    <cellStyle name="Input 2 2 3 2 3 3 4 8" xfId="20399" xr:uid="{D380D8CC-62CA-4303-97CE-33E6A39554B1}"/>
    <cellStyle name="Input 2 2 3 2 3 3 4 9" xfId="21951" xr:uid="{7206C98C-193B-4FD8-BF97-DDD17BA72A77}"/>
    <cellStyle name="Input 2 2 3 2 3 3 5" xfId="6638" xr:uid="{EB70A7FE-3B0F-4969-8FBE-09F1C6795CB8}"/>
    <cellStyle name="Input 2 2 3 2 3 3 6" xfId="7403" xr:uid="{51B0E4F8-2596-4B0C-832B-9FCA6FB1B7B5}"/>
    <cellStyle name="Input 2 2 3 2 3 3 7" xfId="6896" xr:uid="{ED742D86-E3AD-4B63-A535-C3BB34B4B59A}"/>
    <cellStyle name="Input 2 2 3 2 3 3 8" xfId="7234" xr:uid="{52B14B82-4A0F-4722-925B-B3C80F36184A}"/>
    <cellStyle name="Input 2 2 3 2 3 3 9" xfId="7037" xr:uid="{3BE3218B-DC53-44C8-9664-9CF8E6F0C2CD}"/>
    <cellStyle name="Input 2 2 3 2 3 4" xfId="4090" xr:uid="{22B44959-C399-4017-8BBD-1978EFB25119}"/>
    <cellStyle name="Input 2 2 3 2 3 4 10" xfId="21072" xr:uid="{D5854F5A-9118-4C6B-B6D1-9C81D1A40460}"/>
    <cellStyle name="Input 2 2 3 2 3 4 11" xfId="22598" xr:uid="{D3C00B70-E1B7-418D-97E3-70CEDB3A4A98}"/>
    <cellStyle name="Input 2 2 3 2 3 4 2" xfId="5218" xr:uid="{F508BA31-2F4D-48C1-AD9B-EBBA2A6F6FF3}"/>
    <cellStyle name="Input 2 2 3 2 3 4 2 10" xfId="23615" xr:uid="{5DBC19A4-FF39-4206-9071-2CB9D8089FAB}"/>
    <cellStyle name="Input 2 2 3 2 3 4 2 2" xfId="10166" xr:uid="{63680FD1-66D9-498C-A575-9B83FF72420D}"/>
    <cellStyle name="Input 2 2 3 2 3 4 2 3" xfId="12000" xr:uid="{3663D99F-2953-40DB-9B72-AF99CBB4CBEB}"/>
    <cellStyle name="Input 2 2 3 2 3 4 2 4" xfId="13807" xr:uid="{C4F6C18F-0031-4AAB-81EB-5CC655951329}"/>
    <cellStyle name="Input 2 2 3 2 3 4 2 5" xfId="15567" xr:uid="{27800C9D-24AD-45EB-8313-A9745167B3C7}"/>
    <cellStyle name="Input 2 2 3 2 3 4 2 6" xfId="17277" xr:uid="{94B0C331-ED35-41FD-9D95-FE0D1FB428BB}"/>
    <cellStyle name="Input 2 2 3 2 3 4 2 7" xfId="18941" xr:uid="{B3661ED2-C1E0-4693-BA60-1DFC284F0F23}"/>
    <cellStyle name="Input 2 2 3 2 3 4 2 8" xfId="20537" xr:uid="{217A3352-DBBC-4A17-84E6-1BF672BCB0BF}"/>
    <cellStyle name="Input 2 2 3 2 3 4 2 9" xfId="22089" xr:uid="{4E5E58ED-8690-4EEE-A1BD-5CC686467D34}"/>
    <cellStyle name="Input 2 2 3 2 3 4 3" xfId="9075" xr:uid="{6AD1132F-7845-4ACB-A959-3D6D9CCEB034}"/>
    <cellStyle name="Input 2 2 3 2 3 4 4" xfId="10926" xr:uid="{4CE1B56D-9D37-4904-9204-AAEDE9640E99}"/>
    <cellStyle name="Input 2 2 3 2 3 4 5" xfId="12736" xr:uid="{86370DE6-7FCE-4562-8B63-C994E42B5F2A}"/>
    <cellStyle name="Input 2 2 3 2 3 4 6" xfId="14504" xr:uid="{562113D7-BBBA-4E24-A553-C7D18237872B}"/>
    <cellStyle name="Input 2 2 3 2 3 4 7" xfId="16227" xr:uid="{39AE6442-6EB4-4F6E-88C9-CD0A52EEBD13}"/>
    <cellStyle name="Input 2 2 3 2 3 4 8" xfId="17900" xr:uid="{6EC4E503-814E-4BD9-96E4-E106AF26866C}"/>
    <cellStyle name="Input 2 2 3 2 3 4 9" xfId="19507" xr:uid="{97FB801D-532B-4795-9516-DB10BF89469D}"/>
    <cellStyle name="Input 2 2 3 2 3 5" xfId="4796" xr:uid="{E9A82F16-63C0-45BA-99BE-DE9D8EE0251A}"/>
    <cellStyle name="Input 2 2 3 2 3 5 10" xfId="23195" xr:uid="{523BE1D8-4FBC-41DA-897C-6AF8A2FB8369}"/>
    <cellStyle name="Input 2 2 3 2 3 5 2" xfId="9744" xr:uid="{259AB912-4018-4E13-AC38-FCCC6DDDD143}"/>
    <cellStyle name="Input 2 2 3 2 3 5 3" xfId="11579" xr:uid="{52655A60-D4B6-4EF1-9E44-0E2BE34F543E}"/>
    <cellStyle name="Input 2 2 3 2 3 5 4" xfId="13386" xr:uid="{76236628-5926-486C-8DDE-1FEBC92D6B2C}"/>
    <cellStyle name="Input 2 2 3 2 3 5 5" xfId="15147" xr:uid="{EA4211D2-A716-4AD2-86A0-4E68F1112AB6}"/>
    <cellStyle name="Input 2 2 3 2 3 5 6" xfId="16857" xr:uid="{7FC159D2-19B7-41F3-B0C6-6D51298D50DB}"/>
    <cellStyle name="Input 2 2 3 2 3 5 7" xfId="18521" xr:uid="{80ACF929-2F86-48F4-882D-45BABA912549}"/>
    <cellStyle name="Input 2 2 3 2 3 5 8" xfId="20117" xr:uid="{03749371-3017-4A89-AD97-B79A8FD2492A}"/>
    <cellStyle name="Input 2 2 3 2 3 5 9" xfId="21669" xr:uid="{EC8A7535-ECAB-42AD-B13C-BBAC9549D158}"/>
    <cellStyle name="Input 2 2 3 2 3 6" xfId="6635" xr:uid="{538E3A24-1512-4D60-AA38-D2D418DF4E88}"/>
    <cellStyle name="Input 2 2 3 2 3 7" xfId="7406" xr:uid="{1F8A5970-A4AF-4577-8833-D5048A1CE093}"/>
    <cellStyle name="Input 2 2 3 2 3 8" xfId="6894" xr:uid="{7A3AA743-98E0-448C-8A24-8439D0EA324D}"/>
    <cellStyle name="Input 2 2 3 2 3 9" xfId="7236" xr:uid="{41C1FFE4-89C5-4699-8EB2-A11FC7F777AA}"/>
    <cellStyle name="Input 2 2 3 2 4" xfId="1210" xr:uid="{7DDF0D4A-2D86-4209-BD77-5775F9108F55}"/>
    <cellStyle name="Input 2 2 3 2 4 10" xfId="8031" xr:uid="{7EE45733-74E1-46B1-A1D9-2E0763FDCBBE}"/>
    <cellStyle name="Input 2 2 3 2 4 11" xfId="7098" xr:uid="{FB1290E1-CAA3-494E-9A68-9C44FFA52043}"/>
    <cellStyle name="Input 2 2 3 2 4 12" xfId="8259" xr:uid="{B934B5E5-91CE-4624-9234-854EE95F1B3A}"/>
    <cellStyle name="Input 2 2 3 2 4 13" xfId="14745" xr:uid="{C21C8AA7-B507-4058-B838-E85690EB2177}"/>
    <cellStyle name="Input 2 2 3 2 4 2" xfId="1211" xr:uid="{76A1244D-263F-4E25-A4DA-90D2A2A027A8}"/>
    <cellStyle name="Input 2 2 3 2 4 2 10" xfId="5983" xr:uid="{27A6555E-8FCC-45D3-AAC7-10B9B13FC220}"/>
    <cellStyle name="Input 2 2 3 2 4 2 11" xfId="6005" xr:uid="{D2D41590-3D31-4E2C-BCCC-20D3B5E8CF77}"/>
    <cellStyle name="Input 2 2 3 2 4 2 12" xfId="6190" xr:uid="{C2413DC4-104C-4008-931D-BC66A846291C}"/>
    <cellStyle name="Input 2 2 3 2 4 2 2" xfId="4096" xr:uid="{DCFE0D60-1B5F-4F94-A65F-450CDFC6159D}"/>
    <cellStyle name="Input 2 2 3 2 4 2 2 10" xfId="21078" xr:uid="{8786C0E2-9791-4122-A6C8-82C52298DDD6}"/>
    <cellStyle name="Input 2 2 3 2 4 2 2 11" xfId="22604" xr:uid="{A25F1A20-0573-44DC-A5F8-4174D4888674}"/>
    <cellStyle name="Input 2 2 3 2 4 2 2 2" xfId="5236" xr:uid="{FBEF7247-73E0-4CC1-A98D-90663FED2F43}"/>
    <cellStyle name="Input 2 2 3 2 4 2 2 2 10" xfId="23633" xr:uid="{775A3E17-C3DD-49A2-AE5A-0A1D04897C2C}"/>
    <cellStyle name="Input 2 2 3 2 4 2 2 2 2" xfId="10184" xr:uid="{1AEF488F-EA55-4666-8ED7-B258960BD330}"/>
    <cellStyle name="Input 2 2 3 2 4 2 2 2 3" xfId="12018" xr:uid="{FC8E7DED-DBBB-4711-85F4-F355639BB9C5}"/>
    <cellStyle name="Input 2 2 3 2 4 2 2 2 4" xfId="13825" xr:uid="{9454A330-AAA1-4A2B-8121-B4EAD705B908}"/>
    <cellStyle name="Input 2 2 3 2 4 2 2 2 5" xfId="15585" xr:uid="{94649171-184E-4294-9DA4-985281EF344F}"/>
    <cellStyle name="Input 2 2 3 2 4 2 2 2 6" xfId="17295" xr:uid="{944529AE-E9E4-48BC-9917-0B76573FA171}"/>
    <cellStyle name="Input 2 2 3 2 4 2 2 2 7" xfId="18959" xr:uid="{1DEFEA8B-D46C-4940-9836-98DDBDA8D788}"/>
    <cellStyle name="Input 2 2 3 2 4 2 2 2 8" xfId="20555" xr:uid="{CBFEE2AA-EDA1-4DBA-A567-78875C891FD8}"/>
    <cellStyle name="Input 2 2 3 2 4 2 2 2 9" xfId="22107" xr:uid="{97CFAFF3-011E-4362-9639-F284206FB3A6}"/>
    <cellStyle name="Input 2 2 3 2 4 2 2 3" xfId="9081" xr:uid="{CAC92FA6-438F-42F3-828D-CB00FD9D9E88}"/>
    <cellStyle name="Input 2 2 3 2 4 2 2 4" xfId="10932" xr:uid="{56FAEBA1-5323-404E-9F03-09AF856FFA97}"/>
    <cellStyle name="Input 2 2 3 2 4 2 2 5" xfId="12742" xr:uid="{3EC1662B-4504-4F18-8952-4C0C42EC82C2}"/>
    <cellStyle name="Input 2 2 3 2 4 2 2 6" xfId="14510" xr:uid="{9C31EBAF-A632-452C-A475-80483293E3D1}"/>
    <cellStyle name="Input 2 2 3 2 4 2 2 7" xfId="16233" xr:uid="{46D4BF9B-EB4D-4049-A8ED-4DF7A0497348}"/>
    <cellStyle name="Input 2 2 3 2 4 2 2 8" xfId="17906" xr:uid="{98D1FEAE-FE19-4737-92DA-28B6539178F4}"/>
    <cellStyle name="Input 2 2 3 2 4 2 2 9" xfId="19513" xr:uid="{F4FC2757-9FC4-459D-AE53-30CB36E0482A}"/>
    <cellStyle name="Input 2 2 3 2 4 2 3" xfId="5077" xr:uid="{B17E574D-E18B-4D3B-AD26-712E9EBF5B90}"/>
    <cellStyle name="Input 2 2 3 2 4 2 3 10" xfId="23475" xr:uid="{6100CD96-EACA-4D36-97D7-287D6590F5BA}"/>
    <cellStyle name="Input 2 2 3 2 4 2 3 2" xfId="10025" xr:uid="{8A63BB3D-6AB8-4DF4-B6CC-0C66769F2EA8}"/>
    <cellStyle name="Input 2 2 3 2 4 2 3 3" xfId="11859" xr:uid="{0837628E-2946-4BBA-AE59-43AC3A8D43B7}"/>
    <cellStyle name="Input 2 2 3 2 4 2 3 4" xfId="13666" xr:uid="{FC2DB0B0-7079-40CB-9AA7-F386F732B629}"/>
    <cellStyle name="Input 2 2 3 2 4 2 3 5" xfId="15427" xr:uid="{A3B953AE-E353-47BC-8F88-B9A7955813C1}"/>
    <cellStyle name="Input 2 2 3 2 4 2 3 6" xfId="17137" xr:uid="{8BBA8503-408F-4E88-87E3-090383E6708D}"/>
    <cellStyle name="Input 2 2 3 2 4 2 3 7" xfId="18801" xr:uid="{9FB4BBF2-9011-4B6F-8C47-96454377082D}"/>
    <cellStyle name="Input 2 2 3 2 4 2 3 8" xfId="20397" xr:uid="{FCE37178-CE9E-4EBC-845C-4B1F691934D1}"/>
    <cellStyle name="Input 2 2 3 2 4 2 3 9" xfId="21949" xr:uid="{6A2D53FA-00C3-42C8-B719-3A9163F51271}"/>
    <cellStyle name="Input 2 2 3 2 4 2 4" xfId="6641" xr:uid="{ED975918-B239-4C37-AE21-70490206B657}"/>
    <cellStyle name="Input 2 2 3 2 4 2 5" xfId="7400" xr:uid="{BC4B2494-4A3F-42DE-B366-ACF2F37FC962}"/>
    <cellStyle name="Input 2 2 3 2 4 2 6" xfId="6898" xr:uid="{36B83EC6-B711-4E1E-80AF-0C8D8063F21A}"/>
    <cellStyle name="Input 2 2 3 2 4 2 7" xfId="7232" xr:uid="{92E8CEF8-9E94-4B44-9716-191691F10807}"/>
    <cellStyle name="Input 2 2 3 2 4 2 8" xfId="7038" xr:uid="{B0119459-02B9-480F-9A7D-3C03856BC809}"/>
    <cellStyle name="Input 2 2 3 2 4 2 9" xfId="7152" xr:uid="{F970FE8D-BD51-4589-A1FA-B9965BF818B0}"/>
    <cellStyle name="Input 2 2 3 2 4 3" xfId="4095" xr:uid="{32149663-E5A7-43D4-A121-E7CAF6D0236E}"/>
    <cellStyle name="Input 2 2 3 2 4 3 10" xfId="21077" xr:uid="{6C00187D-70DD-4693-8241-682C31546B5F}"/>
    <cellStyle name="Input 2 2 3 2 4 3 11" xfId="22603" xr:uid="{9B5BD551-0B20-4FFD-B6E7-DFA4DD84F563}"/>
    <cellStyle name="Input 2 2 3 2 4 3 2" xfId="4467" xr:uid="{DFEB17C8-A03C-4D35-AA0A-2024C8EF62DE}"/>
    <cellStyle name="Input 2 2 3 2 4 3 2 10" xfId="22867" xr:uid="{93D46482-337F-48F8-8F16-28D0B9E86BA5}"/>
    <cellStyle name="Input 2 2 3 2 4 3 2 2" xfId="9416" xr:uid="{4920A252-677D-499C-BE56-E41462F8B058}"/>
    <cellStyle name="Input 2 2 3 2 4 3 2 3" xfId="11251" xr:uid="{258B49B4-E2FD-4F82-85EB-B43E5A3A44B9}"/>
    <cellStyle name="Input 2 2 3 2 4 3 2 4" xfId="13058" xr:uid="{85DE5F01-810F-44C2-8820-F6873252A5A7}"/>
    <cellStyle name="Input 2 2 3 2 4 3 2 5" xfId="14819" xr:uid="{BE6327D2-8E0F-4AAA-B151-44A2F7117991}"/>
    <cellStyle name="Input 2 2 3 2 4 3 2 6" xfId="16529" xr:uid="{C9D8B664-EF0D-4927-8B76-8642496D15CD}"/>
    <cellStyle name="Input 2 2 3 2 4 3 2 7" xfId="18193" xr:uid="{9FC19E6F-77D1-4433-9636-F17F7235AE13}"/>
    <cellStyle name="Input 2 2 3 2 4 3 2 8" xfId="19789" xr:uid="{238F7087-43B9-4124-AC54-69B5017A5424}"/>
    <cellStyle name="Input 2 2 3 2 4 3 2 9" xfId="21341" xr:uid="{F1D254EA-C70C-4958-B891-1E7C02E37B1E}"/>
    <cellStyle name="Input 2 2 3 2 4 3 3" xfId="9080" xr:uid="{2FA7AB36-C7CA-485D-9A1A-F1849DF4329E}"/>
    <cellStyle name="Input 2 2 3 2 4 3 4" xfId="10931" xr:uid="{5657FA5F-E73C-4A43-BFE1-DE0F587502B8}"/>
    <cellStyle name="Input 2 2 3 2 4 3 5" xfId="12741" xr:uid="{4B326D53-F362-4DB8-BE03-EC901CFC5169}"/>
    <cellStyle name="Input 2 2 3 2 4 3 6" xfId="14509" xr:uid="{EE871218-13E5-44FB-8D5D-8839835F6661}"/>
    <cellStyle name="Input 2 2 3 2 4 3 7" xfId="16232" xr:uid="{754CAC88-B27C-4078-BE40-FCEA6BF240A6}"/>
    <cellStyle name="Input 2 2 3 2 4 3 8" xfId="17905" xr:uid="{900D2E58-1F90-407B-B340-EF37F0530B74}"/>
    <cellStyle name="Input 2 2 3 2 4 3 9" xfId="19512" xr:uid="{AF71F332-2BB7-4F0E-BE6E-C3E30D7168B5}"/>
    <cellStyle name="Input 2 2 3 2 4 4" xfId="4793" xr:uid="{9FA65CF6-A1AF-4D86-B550-EC6AB34470EE}"/>
    <cellStyle name="Input 2 2 3 2 4 4 10" xfId="23192" xr:uid="{2DCB8A53-DD83-4738-8B8E-3904B54053B6}"/>
    <cellStyle name="Input 2 2 3 2 4 4 2" xfId="9741" xr:uid="{5FFEF9D5-691A-49A4-8FAC-0A0A25C5B729}"/>
    <cellStyle name="Input 2 2 3 2 4 4 3" xfId="11576" xr:uid="{E85B452D-6598-45F8-8060-77014B82F517}"/>
    <cellStyle name="Input 2 2 3 2 4 4 4" xfId="13383" xr:uid="{6886FD5E-0047-46A7-867B-6B7F802BBE48}"/>
    <cellStyle name="Input 2 2 3 2 4 4 5" xfId="15144" xr:uid="{A80D6990-4321-44FB-8FB9-5D1D030A076F}"/>
    <cellStyle name="Input 2 2 3 2 4 4 6" xfId="16854" xr:uid="{480FAAC2-CF84-44A3-B11C-A81FC3B3528D}"/>
    <cellStyle name="Input 2 2 3 2 4 4 7" xfId="18518" xr:uid="{3520EF09-20B6-40F9-8D06-D87028797E66}"/>
    <cellStyle name="Input 2 2 3 2 4 4 8" xfId="20114" xr:uid="{E8290CE4-B48C-46EE-88C4-01B3719C3E12}"/>
    <cellStyle name="Input 2 2 3 2 4 4 9" xfId="21666" xr:uid="{44993CD5-2202-4B1B-8532-4349104B9C08}"/>
    <cellStyle name="Input 2 2 3 2 4 5" xfId="6640" xr:uid="{BC0B0ACE-D732-43B7-B68E-061E0AE25D26}"/>
    <cellStyle name="Input 2 2 3 2 4 6" xfId="7401" xr:uid="{D7EDAC78-A0A5-42C7-A966-81B0B82047E7}"/>
    <cellStyle name="Input 2 2 3 2 4 7" xfId="8179" xr:uid="{A1E0E51C-AFAB-4F96-9C0C-E1F675FA46D3}"/>
    <cellStyle name="Input 2 2 3 2 4 8" xfId="6055" xr:uid="{31986702-DC4D-49A2-A78F-1B5847760214}"/>
    <cellStyle name="Input 2 2 3 2 4 9" xfId="8561" xr:uid="{3420994A-F11E-45DB-9C77-2400089B9902}"/>
    <cellStyle name="Input 2 2 3 2 5" xfId="1212" xr:uid="{6D111B1F-55C2-4928-A38E-E2D54570664E}"/>
    <cellStyle name="Input 2 2 3 2 5 10" xfId="6176" xr:uid="{C9F3D857-7048-4184-9849-2C6CCF8FCA80}"/>
    <cellStyle name="Input 2 2 3 2 5 11" xfId="13958" xr:uid="{64BB9490-B2C1-4BDE-A155-EB8CD7CCC576}"/>
    <cellStyle name="Input 2 2 3 2 5 12" xfId="7112" xr:uid="{C219CC27-5902-4234-9D4E-3A2DCF638675}"/>
    <cellStyle name="Input 2 2 3 2 5 2" xfId="4097" xr:uid="{EB800775-F47F-47CC-BF20-010A1E680F6E}"/>
    <cellStyle name="Input 2 2 3 2 5 2 10" xfId="21079" xr:uid="{485DE95F-5098-4408-A0C6-3AE609C5F283}"/>
    <cellStyle name="Input 2 2 3 2 5 2 11" xfId="22605" xr:uid="{1CB7397E-3459-48E3-88FA-85948E59EBF2}"/>
    <cellStyle name="Input 2 2 3 2 5 2 2" xfId="4449" xr:uid="{2221D063-A4FB-4040-BEBE-A4F84F4E7CB2}"/>
    <cellStyle name="Input 2 2 3 2 5 2 2 10" xfId="22849" xr:uid="{EE6847FF-71CB-4B99-BDC1-19DCC4DC8BF2}"/>
    <cellStyle name="Input 2 2 3 2 5 2 2 2" xfId="9398" xr:uid="{4F7CFDA3-EBDB-4B3C-8775-E7A293F2BA33}"/>
    <cellStyle name="Input 2 2 3 2 5 2 2 3" xfId="11233" xr:uid="{9DCB6E21-07A8-4A80-ABDA-F357D8D9F8FA}"/>
    <cellStyle name="Input 2 2 3 2 5 2 2 4" xfId="13040" xr:uid="{92CD6155-E36F-45DE-A736-1879FDF12914}"/>
    <cellStyle name="Input 2 2 3 2 5 2 2 5" xfId="14801" xr:uid="{00B1DEB8-E64C-471D-B139-0DEA7E0D1998}"/>
    <cellStyle name="Input 2 2 3 2 5 2 2 6" xfId="16511" xr:uid="{1492C9A6-28CA-4131-B7DD-84521856A28C}"/>
    <cellStyle name="Input 2 2 3 2 5 2 2 7" xfId="18175" xr:uid="{1D6B5D1F-5409-49C2-9A40-602BC637C45F}"/>
    <cellStyle name="Input 2 2 3 2 5 2 2 8" xfId="19771" xr:uid="{32108B6D-2633-4F23-AB4F-0B6C4227F758}"/>
    <cellStyle name="Input 2 2 3 2 5 2 2 9" xfId="21323" xr:uid="{0023D1D4-1B66-48B4-AC83-04D9777351CA}"/>
    <cellStyle name="Input 2 2 3 2 5 2 3" xfId="9082" xr:uid="{A6607915-E363-4C18-9975-7E50446C5A6B}"/>
    <cellStyle name="Input 2 2 3 2 5 2 4" xfId="10933" xr:uid="{793F5ECA-9F12-4BAA-AC95-C5EBAD4F6EFE}"/>
    <cellStyle name="Input 2 2 3 2 5 2 5" xfId="12743" xr:uid="{3ACEF0D4-383D-4AEC-954B-05105962FA8B}"/>
    <cellStyle name="Input 2 2 3 2 5 2 6" xfId="14511" xr:uid="{928219C4-AC86-41CD-A698-0DC44CC805A5}"/>
    <cellStyle name="Input 2 2 3 2 5 2 7" xfId="16234" xr:uid="{3BF68973-3EBA-4F15-83DB-0EAE6F7B6319}"/>
    <cellStyle name="Input 2 2 3 2 5 2 8" xfId="17907" xr:uid="{48D0FF50-932E-47DA-AF24-28B0C9ABC6AA}"/>
    <cellStyle name="Input 2 2 3 2 5 2 9" xfId="19514" xr:uid="{8BF2FD1B-C620-421A-AB85-2CC74C081CAA}"/>
    <cellStyle name="Input 2 2 3 2 5 3" xfId="4792" xr:uid="{0DB4D783-C1F6-436A-A5A8-CA36E9630572}"/>
    <cellStyle name="Input 2 2 3 2 5 3 10" xfId="23191" xr:uid="{A830D142-CBD2-4D1E-A5E1-A65C11DB0D1F}"/>
    <cellStyle name="Input 2 2 3 2 5 3 2" xfId="9740" xr:uid="{25EA0F51-F305-4B8E-8E7D-A4BFB289A39A}"/>
    <cellStyle name="Input 2 2 3 2 5 3 3" xfId="11575" xr:uid="{D493E008-6A7B-4E3E-87DB-F6862A5FEAE8}"/>
    <cellStyle name="Input 2 2 3 2 5 3 4" xfId="13382" xr:uid="{5ED95584-E82C-4905-9083-5B079D7BBBA3}"/>
    <cellStyle name="Input 2 2 3 2 5 3 5" xfId="15143" xr:uid="{C32F80E1-9C10-4A3F-8DF2-AC4AF49964D0}"/>
    <cellStyle name="Input 2 2 3 2 5 3 6" xfId="16853" xr:uid="{2E0F1D5A-AA12-4DAA-9636-AF82072FEF3A}"/>
    <cellStyle name="Input 2 2 3 2 5 3 7" xfId="18517" xr:uid="{9AF0C252-1CD2-42F2-9EE9-725163A07DCB}"/>
    <cellStyle name="Input 2 2 3 2 5 3 8" xfId="20113" xr:uid="{7402F532-E4C2-4624-8A26-7D6FFD90BAD9}"/>
    <cellStyle name="Input 2 2 3 2 5 3 9" xfId="21665" xr:uid="{62928260-FB27-4D44-9CC0-7CBB228CA334}"/>
    <cellStyle name="Input 2 2 3 2 5 4" xfId="6642" xr:uid="{A5AB735B-BB95-4259-94A4-CA64314CB220}"/>
    <cellStyle name="Input 2 2 3 2 5 5" xfId="7399" xr:uid="{16A7C5E8-24A0-4FA5-B0A8-549D40CC7685}"/>
    <cellStyle name="Input 2 2 3 2 5 6" xfId="6899" xr:uid="{8398B236-E146-4616-96E7-76BC0409618B}"/>
    <cellStyle name="Input 2 2 3 2 5 7" xfId="7231" xr:uid="{D66F6C19-5822-4D95-B383-98E249B71290}"/>
    <cellStyle name="Input 2 2 3 2 5 8" xfId="7039" xr:uid="{71330259-948A-4285-88D9-4CC9E54A7ACE}"/>
    <cellStyle name="Input 2 2 3 2 5 9" xfId="7151" xr:uid="{EAA43F6F-E7C1-4DD7-A35D-7B00504FCD41}"/>
    <cellStyle name="Input 2 2 3 2 6" xfId="4085" xr:uid="{3000985C-7305-4020-844D-0E1D1AE35047}"/>
    <cellStyle name="Input 2 2 3 2 6 10" xfId="21067" xr:uid="{5475EC72-32D3-42BF-94AD-4D59972720C6}"/>
    <cellStyle name="Input 2 2 3 2 6 11" xfId="22593" xr:uid="{7FAD9B9B-DAF2-47F7-A4E9-2E57E7B7FDB2}"/>
    <cellStyle name="Input 2 2 3 2 6 2" xfId="4497" xr:uid="{3B38F62D-9891-4230-B521-F0B9ECAF74CE}"/>
    <cellStyle name="Input 2 2 3 2 6 2 10" xfId="22897" xr:uid="{22349FE1-B5DE-4323-BE7B-AFBA2761D00C}"/>
    <cellStyle name="Input 2 2 3 2 6 2 2" xfId="9446" xr:uid="{8542D8C4-BAB4-4F18-AE03-2C9FADD6761E}"/>
    <cellStyle name="Input 2 2 3 2 6 2 3" xfId="11281" xr:uid="{AD44B44D-17ED-4BCE-A2BD-79F941E89D4C}"/>
    <cellStyle name="Input 2 2 3 2 6 2 4" xfId="13088" xr:uid="{46A30BA0-1F17-4630-B960-FC7A834DCB59}"/>
    <cellStyle name="Input 2 2 3 2 6 2 5" xfId="14849" xr:uid="{BB20D40C-B1A3-463B-A157-063B7D2FB4E7}"/>
    <cellStyle name="Input 2 2 3 2 6 2 6" xfId="16559" xr:uid="{A157D634-D65B-4915-9B97-06016CF092AB}"/>
    <cellStyle name="Input 2 2 3 2 6 2 7" xfId="18223" xr:uid="{A8A23D8A-43DE-48A6-878D-B01A7C1F82AB}"/>
    <cellStyle name="Input 2 2 3 2 6 2 8" xfId="19819" xr:uid="{FDE613FB-87C9-4412-B3C2-E3384B5A35A6}"/>
    <cellStyle name="Input 2 2 3 2 6 2 9" xfId="21371" xr:uid="{80366FB6-29BB-47CF-AC53-A17F88658586}"/>
    <cellStyle name="Input 2 2 3 2 6 3" xfId="9070" xr:uid="{E95D139D-5D6E-4AB2-AE43-A361396156B3}"/>
    <cellStyle name="Input 2 2 3 2 6 4" xfId="10921" xr:uid="{F0A8D437-B81E-4555-8559-33FEDC09ED9A}"/>
    <cellStyle name="Input 2 2 3 2 6 5" xfId="12731" xr:uid="{D0C8FD03-23CB-4792-AB76-6CF753EBCE78}"/>
    <cellStyle name="Input 2 2 3 2 6 6" xfId="14499" xr:uid="{D29BAB5C-1FC0-4B23-95AA-26AA724B335A}"/>
    <cellStyle name="Input 2 2 3 2 6 7" xfId="16222" xr:uid="{1248F9AF-A96C-404C-89A6-F42F4059FE90}"/>
    <cellStyle name="Input 2 2 3 2 6 8" xfId="17895" xr:uid="{5E7B6A36-8877-49AE-8B99-13ABFD70A56C}"/>
    <cellStyle name="Input 2 2 3 2 6 9" xfId="19502" xr:uid="{41D882D8-61D0-4E11-8343-36C1CFBB0730}"/>
    <cellStyle name="Input 2 2 3 2 7" xfId="4799" xr:uid="{F6FA4466-4EB6-4677-BCAE-64CEFB863FEE}"/>
    <cellStyle name="Input 2 2 3 2 7 10" xfId="23198" xr:uid="{F02AE143-7FA3-4E8C-B5C2-C91021FD7FA2}"/>
    <cellStyle name="Input 2 2 3 2 7 2" xfId="9747" xr:uid="{F81B4D0C-BD15-4B48-BBDA-AAF92F58311A}"/>
    <cellStyle name="Input 2 2 3 2 7 3" xfId="11582" xr:uid="{669DE435-CF04-492F-B936-6FCC7D1A0EB9}"/>
    <cellStyle name="Input 2 2 3 2 7 4" xfId="13389" xr:uid="{D48DE8A5-AFD8-407F-BDC1-98DCF41E73BE}"/>
    <cellStyle name="Input 2 2 3 2 7 5" xfId="15150" xr:uid="{01B38803-879F-46E8-8A4A-7F1844A238F2}"/>
    <cellStyle name="Input 2 2 3 2 7 6" xfId="16860" xr:uid="{FC8A8E25-2CB6-4527-A3FA-102CF49B218A}"/>
    <cellStyle name="Input 2 2 3 2 7 7" xfId="18524" xr:uid="{8F3FD80C-BF1D-44EE-8385-897BD5462FBD}"/>
    <cellStyle name="Input 2 2 3 2 7 8" xfId="20120" xr:uid="{6D1B95AA-DEEF-46BB-AE86-22A8566DC1D9}"/>
    <cellStyle name="Input 2 2 3 2 7 9" xfId="21672" xr:uid="{512CBDD6-7116-4866-8049-2DD0D55566E5}"/>
    <cellStyle name="Input 2 2 3 2 8" xfId="6630" xr:uid="{05E7F93F-A56D-45E0-99C9-1F67C36877C3}"/>
    <cellStyle name="Input 2 2 3 2 9" xfId="7411" xr:uid="{9E7C5379-6636-40DE-B231-FFDE4F946B0D}"/>
    <cellStyle name="Input 2 2 3 3" xfId="1213" xr:uid="{B3C406D8-E7BA-4543-BF40-D45E697846AC}"/>
    <cellStyle name="Input 2 2 3 3 10" xfId="8214" xr:uid="{DC174403-8686-4142-9701-9382FF2A3DF2}"/>
    <cellStyle name="Input 2 2 3 3 11" xfId="6027" xr:uid="{C374C515-3957-4D35-8238-F7710007B357}"/>
    <cellStyle name="Input 2 2 3 3 12" xfId="8671" xr:uid="{52BCBDA5-AF86-43EA-BA7C-2CDFA6A794FA}"/>
    <cellStyle name="Input 2 2 3 3 13" xfId="6505" xr:uid="{E3DB2AF5-B1BC-4BAE-B740-1B848700F891}"/>
    <cellStyle name="Input 2 2 3 3 14" xfId="9318" xr:uid="{4BA3A600-99C7-4124-8E31-75BBF081C95F}"/>
    <cellStyle name="Input 2 2 3 3 2" xfId="1214" xr:uid="{41C31F57-095B-456D-AADA-00D1A0AC98B8}"/>
    <cellStyle name="Input 2 2 3 3 2 10" xfId="9325" xr:uid="{BA21E29E-51F1-4424-A1E9-50BC9DF5DD42}"/>
    <cellStyle name="Input 2 2 3 3 2 11" xfId="5700" xr:uid="{C003C9D2-893F-46DE-8DFF-94E0D4F7132A}"/>
    <cellStyle name="Input 2 2 3 3 2 12" xfId="12693" xr:uid="{11A27711-DC57-4EBD-B535-1A0AD3AFB8E4}"/>
    <cellStyle name="Input 2 2 3 3 2 13" xfId="15664" xr:uid="{9776756E-AC55-48D0-8845-74436164BF22}"/>
    <cellStyle name="Input 2 2 3 3 2 2" xfId="1215" xr:uid="{DA73E21B-639F-4117-AEB8-85F73047B611}"/>
    <cellStyle name="Input 2 2 3 3 2 2 10" xfId="8651" xr:uid="{54DFB37D-1D1D-4110-B3BB-900259B64AD5}"/>
    <cellStyle name="Input 2 2 3 3 2 2 11" xfId="7781" xr:uid="{465B2828-5CA0-4A48-AB0B-7A7F87CC1666}"/>
    <cellStyle name="Input 2 2 3 3 2 2 12" xfId="12362" xr:uid="{8AB02116-6889-440C-B4C7-FCC394F99C1D}"/>
    <cellStyle name="Input 2 2 3 3 2 2 2" xfId="4100" xr:uid="{2ABEE1AE-D766-4C51-AF2A-C13BA507C923}"/>
    <cellStyle name="Input 2 2 3 3 2 2 2 10" xfId="21082" xr:uid="{DE22620F-510F-4144-B8E7-6B1A19F577A3}"/>
    <cellStyle name="Input 2 2 3 3 2 2 2 11" xfId="22608" xr:uid="{CAE443B8-5831-42D5-87B5-6B67D0B101BF}"/>
    <cellStyle name="Input 2 2 3 3 2 2 2 2" xfId="5232" xr:uid="{E16E64BF-9797-44DD-8734-BE0693273D84}"/>
    <cellStyle name="Input 2 2 3 3 2 2 2 2 10" xfId="23629" xr:uid="{53948643-493E-4752-95B8-180AF26D657D}"/>
    <cellStyle name="Input 2 2 3 3 2 2 2 2 2" xfId="10180" xr:uid="{AE11E76A-B230-4CDD-A667-DB69F0208751}"/>
    <cellStyle name="Input 2 2 3 3 2 2 2 2 3" xfId="12014" xr:uid="{4C994769-E515-4262-BC42-761715FEB355}"/>
    <cellStyle name="Input 2 2 3 3 2 2 2 2 4" xfId="13821" xr:uid="{05C5D2F5-FF82-4EF4-A409-7299C3FB306C}"/>
    <cellStyle name="Input 2 2 3 3 2 2 2 2 5" xfId="15581" xr:uid="{1337CAAD-154B-49A0-BF50-4FD2AEDF0E56}"/>
    <cellStyle name="Input 2 2 3 3 2 2 2 2 6" xfId="17291" xr:uid="{7E44E95A-2E6F-4B0E-BECB-74A4671F1B32}"/>
    <cellStyle name="Input 2 2 3 3 2 2 2 2 7" xfId="18955" xr:uid="{2112AFF0-AE62-46E5-8DBE-FC81871AD847}"/>
    <cellStyle name="Input 2 2 3 3 2 2 2 2 8" xfId="20551" xr:uid="{3D904746-B78F-411A-8EB2-73E1E4F65F7C}"/>
    <cellStyle name="Input 2 2 3 3 2 2 2 2 9" xfId="22103" xr:uid="{769B0021-61AB-4114-8E25-7BED836F1907}"/>
    <cellStyle name="Input 2 2 3 3 2 2 2 3" xfId="9085" xr:uid="{6C603C40-4A19-4B53-9855-23F219D45706}"/>
    <cellStyle name="Input 2 2 3 3 2 2 2 4" xfId="10936" xr:uid="{8B31CB4A-997B-45CE-A7A0-11876E1652F7}"/>
    <cellStyle name="Input 2 2 3 3 2 2 2 5" xfId="12746" xr:uid="{4010EF1E-E055-42E2-9852-CDBCD1BCDBA4}"/>
    <cellStyle name="Input 2 2 3 3 2 2 2 6" xfId="14514" xr:uid="{5F052345-2240-4590-A948-EB062375C7C5}"/>
    <cellStyle name="Input 2 2 3 3 2 2 2 7" xfId="16237" xr:uid="{33C9F768-C8F4-4F00-AE9A-86B245A513F6}"/>
    <cellStyle name="Input 2 2 3 3 2 2 2 8" xfId="17910" xr:uid="{EE9B2924-3F7B-465A-83DA-803BB98E57C6}"/>
    <cellStyle name="Input 2 2 3 3 2 2 2 9" xfId="19517" xr:uid="{CFFBA6A0-0CEB-485B-9835-CDE7B4F8C40B}"/>
    <cellStyle name="Input 2 2 3 3 2 2 3" xfId="4790" xr:uid="{DC3878CD-76EB-4E8C-9A64-0CE18D92F223}"/>
    <cellStyle name="Input 2 2 3 3 2 2 3 10" xfId="23189" xr:uid="{A6F1BADE-92EA-4451-ACC6-11E864082D49}"/>
    <cellStyle name="Input 2 2 3 3 2 2 3 2" xfId="9738" xr:uid="{6B9FCBDD-5662-4B9F-A850-7E9F99BAD54B}"/>
    <cellStyle name="Input 2 2 3 3 2 2 3 3" xfId="11573" xr:uid="{B542AC82-513B-40F4-AEE4-729E1FC98B73}"/>
    <cellStyle name="Input 2 2 3 3 2 2 3 4" xfId="13380" xr:uid="{EE79300A-F6EB-420D-A778-C98414850A60}"/>
    <cellStyle name="Input 2 2 3 3 2 2 3 5" xfId="15141" xr:uid="{769B4EC8-72D6-4EF8-A91F-5489B72136D3}"/>
    <cellStyle name="Input 2 2 3 3 2 2 3 6" xfId="16851" xr:uid="{8600375C-0D4D-4C5B-88AD-106D6F7CCD99}"/>
    <cellStyle name="Input 2 2 3 3 2 2 3 7" xfId="18515" xr:uid="{5670F48F-CDA7-44C3-9D41-9321EF8FE0EA}"/>
    <cellStyle name="Input 2 2 3 3 2 2 3 8" xfId="20111" xr:uid="{EABF9034-910B-44DC-98A9-E4D5C9D151BF}"/>
    <cellStyle name="Input 2 2 3 3 2 2 3 9" xfId="21663" xr:uid="{C24C5726-CACD-41AB-994A-F345855F04AA}"/>
    <cellStyle name="Input 2 2 3 3 2 2 4" xfId="6645" xr:uid="{9F6FD9C1-8E73-493D-A2B8-F6B7B3CDF5F8}"/>
    <cellStyle name="Input 2 2 3 3 2 2 5" xfId="7396" xr:uid="{4B9360D2-A6B9-4B91-9B00-4087E537A8F8}"/>
    <cellStyle name="Input 2 2 3 3 2 2 6" xfId="6901" xr:uid="{8EFEB708-0FDC-405C-9261-04774DA7A033}"/>
    <cellStyle name="Input 2 2 3 3 2 2 7" xfId="7229" xr:uid="{6FBF48C0-0954-4D96-A934-54F80B7735B5}"/>
    <cellStyle name="Input 2 2 3 3 2 2 8" xfId="8213" xr:uid="{0067F670-25E1-40BC-8FAF-3349442FCABF}"/>
    <cellStyle name="Input 2 2 3 3 2 2 9" xfId="6028" xr:uid="{85BA6CB6-41A8-47AE-961B-B3C34BEC34D2}"/>
    <cellStyle name="Input 2 2 3 3 2 3" xfId="4099" xr:uid="{B826A24B-EB3A-4696-B090-B1EC5A071BBC}"/>
    <cellStyle name="Input 2 2 3 3 2 3 10" xfId="21081" xr:uid="{01FDF1FE-F419-4FC1-BC0F-0145CD7F008F}"/>
    <cellStyle name="Input 2 2 3 3 2 3 11" xfId="22607" xr:uid="{62054DA4-FC91-4DCE-A0E6-DF031B632E77}"/>
    <cellStyle name="Input 2 2 3 3 2 3 2" xfId="4492" xr:uid="{3DA695B5-F1A9-46BB-957C-185C1A6A59B0}"/>
    <cellStyle name="Input 2 2 3 3 2 3 2 10" xfId="22892" xr:uid="{E3F32EE0-FD54-42C7-BFED-76EC6C81CD39}"/>
    <cellStyle name="Input 2 2 3 3 2 3 2 2" xfId="9441" xr:uid="{0F14F718-1C47-4AAC-9C8D-4BBDF4BF13FE}"/>
    <cellStyle name="Input 2 2 3 3 2 3 2 3" xfId="11276" xr:uid="{E3E8F81C-6F5E-468A-A15B-E15800694BD0}"/>
    <cellStyle name="Input 2 2 3 3 2 3 2 4" xfId="13083" xr:uid="{206AF904-732D-43D3-A44C-DD0A04DF276A}"/>
    <cellStyle name="Input 2 2 3 3 2 3 2 5" xfId="14844" xr:uid="{CF1E04D5-0F64-4B25-B61B-309981C0F917}"/>
    <cellStyle name="Input 2 2 3 3 2 3 2 6" xfId="16554" xr:uid="{2F761290-7F94-4F3F-B220-58ECC417EF0F}"/>
    <cellStyle name="Input 2 2 3 3 2 3 2 7" xfId="18218" xr:uid="{790208CC-DD94-45F4-B844-E24927EEC224}"/>
    <cellStyle name="Input 2 2 3 3 2 3 2 8" xfId="19814" xr:uid="{A9BF3AFD-9882-483E-912B-D735B213F353}"/>
    <cellStyle name="Input 2 2 3 3 2 3 2 9" xfId="21366" xr:uid="{32D4F63C-7CAE-4FC4-9B2E-422473055BAA}"/>
    <cellStyle name="Input 2 2 3 3 2 3 3" xfId="9084" xr:uid="{145C5DFD-4777-4DA7-BCFB-14CF53C9866D}"/>
    <cellStyle name="Input 2 2 3 3 2 3 4" xfId="10935" xr:uid="{D19FF5FD-AB13-468A-A5B0-CF52D91AA82E}"/>
    <cellStyle name="Input 2 2 3 3 2 3 5" xfId="12745" xr:uid="{0A5E981F-13EE-497F-8934-F91AD604EE36}"/>
    <cellStyle name="Input 2 2 3 3 2 3 6" xfId="14513" xr:uid="{2E1E253A-D4AC-4727-BA36-2D85D27FD56C}"/>
    <cellStyle name="Input 2 2 3 3 2 3 7" xfId="16236" xr:uid="{5ACB0FD3-E6AB-482B-AC2A-2D113CE8B810}"/>
    <cellStyle name="Input 2 2 3 3 2 3 8" xfId="17909" xr:uid="{F44F1F8E-8197-43A5-94B6-ACD0298F3361}"/>
    <cellStyle name="Input 2 2 3 3 2 3 9" xfId="19516" xr:uid="{07B937D1-6D16-4717-954D-545F405C87AC}"/>
    <cellStyle name="Input 2 2 3 3 2 4" xfId="4791" xr:uid="{AEBD6F97-2C72-4B77-BB3D-4F5C8934CA46}"/>
    <cellStyle name="Input 2 2 3 3 2 4 10" xfId="23190" xr:uid="{BBB5D5E8-D45A-4A78-85AC-DA81D0B47809}"/>
    <cellStyle name="Input 2 2 3 3 2 4 2" xfId="9739" xr:uid="{123D5603-01DE-4455-9F8F-E9236BBA3D1C}"/>
    <cellStyle name="Input 2 2 3 3 2 4 3" xfId="11574" xr:uid="{C1BD9A87-4F52-4B81-AD7E-74041C8644F9}"/>
    <cellStyle name="Input 2 2 3 3 2 4 4" xfId="13381" xr:uid="{2E2651B5-20AC-48D8-A2B9-D0B775E278EF}"/>
    <cellStyle name="Input 2 2 3 3 2 4 5" xfId="15142" xr:uid="{F64C77F7-AE9E-49EA-B2EE-76620D45740F}"/>
    <cellStyle name="Input 2 2 3 3 2 4 6" xfId="16852" xr:uid="{885E2902-E321-408F-B091-CF02144E62F0}"/>
    <cellStyle name="Input 2 2 3 3 2 4 7" xfId="18516" xr:uid="{4552BDC1-A948-4BD9-8CE1-85BB9FF0CB7A}"/>
    <cellStyle name="Input 2 2 3 3 2 4 8" xfId="20112" xr:uid="{AC153787-65D8-4C94-A770-D37E62EF11ED}"/>
    <cellStyle name="Input 2 2 3 3 2 4 9" xfId="21664" xr:uid="{E92759CB-C36C-4806-A466-760EF0817105}"/>
    <cellStyle name="Input 2 2 3 3 2 5" xfId="6644" xr:uid="{93B02636-1952-4C43-95A5-FA292B58E12C}"/>
    <cellStyle name="Input 2 2 3 3 2 6" xfId="7397" xr:uid="{D7F106F9-01A0-4572-8CD0-376C43BA50E4}"/>
    <cellStyle name="Input 2 2 3 3 2 7" xfId="8180" xr:uid="{93D9FBEA-7FCF-48E0-A29D-0D03B6DA57C7}"/>
    <cellStyle name="Input 2 2 3 3 2 8" xfId="6054" xr:uid="{2FBCA036-8B1A-42B5-A8FA-5A3679CE9398}"/>
    <cellStyle name="Input 2 2 3 3 2 9" xfId="7729" xr:uid="{16A0D25F-76DF-48F3-B8C3-EE943169DFB0}"/>
    <cellStyle name="Input 2 2 3 3 3" xfId="1216" xr:uid="{75233167-F2F4-4CBD-AA91-45A61C5DAF72}"/>
    <cellStyle name="Input 2 2 3 3 3 10" xfId="8242" xr:uid="{BB090378-CCF8-4032-A7EB-ACADE3CBD033}"/>
    <cellStyle name="Input 2 2 3 3 3 11" xfId="7782" xr:uid="{B59FCFF7-436E-4C95-B641-19181F1AA0CB}"/>
    <cellStyle name="Input 2 2 3 3 3 12" xfId="10543" xr:uid="{D7AE3661-A4A7-4620-8F3A-B495997A0F24}"/>
    <cellStyle name="Input 2 2 3 3 3 2" xfId="4101" xr:uid="{B6BFD342-7E13-43EA-9C27-D6A152B5FE15}"/>
    <cellStyle name="Input 2 2 3 3 3 2 10" xfId="21083" xr:uid="{560E4F4B-F488-4BF9-94A6-D1C46C09ED49}"/>
    <cellStyle name="Input 2 2 3 3 3 2 11" xfId="22609" xr:uid="{ECB65E1E-9075-46C9-AD3D-2961C1B52D0F}"/>
    <cellStyle name="Input 2 2 3 3 3 2 2" xfId="5233" xr:uid="{BBA17736-8F84-4265-9CA1-6C6FBC8D5A56}"/>
    <cellStyle name="Input 2 2 3 3 3 2 2 10" xfId="23630" xr:uid="{56B5778E-DA26-4988-8134-E7AA5C174CCB}"/>
    <cellStyle name="Input 2 2 3 3 3 2 2 2" xfId="10181" xr:uid="{6DED8CCC-6701-417D-8347-D660DEAE3338}"/>
    <cellStyle name="Input 2 2 3 3 3 2 2 3" xfId="12015" xr:uid="{60059D4F-6668-4B67-A27A-67D10A6CD825}"/>
    <cellStyle name="Input 2 2 3 3 3 2 2 4" xfId="13822" xr:uid="{EEA1994F-0B17-4D03-8BE6-6F2F11F61CCD}"/>
    <cellStyle name="Input 2 2 3 3 3 2 2 5" xfId="15582" xr:uid="{415F1923-EA7B-4099-BC18-5D09076D7120}"/>
    <cellStyle name="Input 2 2 3 3 3 2 2 6" xfId="17292" xr:uid="{4409103C-2502-4953-8B99-04CA63DC6CAB}"/>
    <cellStyle name="Input 2 2 3 3 3 2 2 7" xfId="18956" xr:uid="{620625C7-4F31-42CE-8342-27E02C6F3D50}"/>
    <cellStyle name="Input 2 2 3 3 3 2 2 8" xfId="20552" xr:uid="{E80A78BA-2A4A-4CF8-A8AB-3020CF99897B}"/>
    <cellStyle name="Input 2 2 3 3 3 2 2 9" xfId="22104" xr:uid="{203FF575-5717-450D-A593-168F7C8B1AC0}"/>
    <cellStyle name="Input 2 2 3 3 3 2 3" xfId="9086" xr:uid="{6A0EED0F-E13A-48D5-9108-F707CA26C58C}"/>
    <cellStyle name="Input 2 2 3 3 3 2 4" xfId="10937" xr:uid="{6C44AA93-880F-4D79-837A-17CD70ED7D03}"/>
    <cellStyle name="Input 2 2 3 3 3 2 5" xfId="12747" xr:uid="{3D6D146F-C111-4A13-AC52-F8F74527A73D}"/>
    <cellStyle name="Input 2 2 3 3 3 2 6" xfId="14515" xr:uid="{E8C05D74-3196-4715-BB05-BD8611A0C23C}"/>
    <cellStyle name="Input 2 2 3 3 3 2 7" xfId="16238" xr:uid="{FDC8EA4F-953B-4883-93E7-7CBF9FC4C293}"/>
    <cellStyle name="Input 2 2 3 3 3 2 8" xfId="17911" xr:uid="{DC67A03A-1C99-4D71-BFB2-15A6D7746856}"/>
    <cellStyle name="Input 2 2 3 3 3 2 9" xfId="19518" xr:uid="{FB44859A-07C8-4A0F-B54C-BBCC939521A5}"/>
    <cellStyle name="Input 2 2 3 3 3 3" xfId="5074" xr:uid="{72C72B50-2596-4542-87ED-3984F706A257}"/>
    <cellStyle name="Input 2 2 3 3 3 3 10" xfId="23472" xr:uid="{E83173F6-3123-45EF-94F6-0F6847598806}"/>
    <cellStyle name="Input 2 2 3 3 3 3 2" xfId="10022" xr:uid="{F6E618C6-6C2D-402D-AFF7-23565E6B980E}"/>
    <cellStyle name="Input 2 2 3 3 3 3 3" xfId="11856" xr:uid="{D83EE3CF-2AB0-4407-A3A8-8692C310E029}"/>
    <cellStyle name="Input 2 2 3 3 3 3 4" xfId="13663" xr:uid="{9A321AE1-EF23-4D70-8E47-439BA6CAAF5C}"/>
    <cellStyle name="Input 2 2 3 3 3 3 5" xfId="15424" xr:uid="{5B9ED882-9CFA-48BE-A756-EE5223236CD6}"/>
    <cellStyle name="Input 2 2 3 3 3 3 6" xfId="17134" xr:uid="{6CC7A291-0BAA-4E2C-B7A4-6773A9FF88FA}"/>
    <cellStyle name="Input 2 2 3 3 3 3 7" xfId="18798" xr:uid="{D815EA1C-911F-4D85-849E-62C503B033F1}"/>
    <cellStyle name="Input 2 2 3 3 3 3 8" xfId="20394" xr:uid="{79E174CB-CE59-4B54-8524-79AD53FED69E}"/>
    <cellStyle name="Input 2 2 3 3 3 3 9" xfId="21946" xr:uid="{B10CAFF5-E423-4150-B014-242A098D6CC7}"/>
    <cellStyle name="Input 2 2 3 3 3 4" xfId="6646" xr:uid="{6E4A4D39-46EE-474B-80FB-47268CC668B6}"/>
    <cellStyle name="Input 2 2 3 3 3 5" xfId="7395" xr:uid="{733DCC89-96CE-4040-B611-15B9ABCCD164}"/>
    <cellStyle name="Input 2 2 3 3 3 6" xfId="6902" xr:uid="{3D4CBB88-703F-4697-9F01-1C0FFD044BFC}"/>
    <cellStyle name="Input 2 2 3 3 3 7" xfId="7228" xr:uid="{A345BBD1-4F2E-4524-BE4E-1D086B245986}"/>
    <cellStyle name="Input 2 2 3 3 3 8" xfId="7040" xr:uid="{097DF79A-AC72-45D7-85EC-C68ED7A5E8B4}"/>
    <cellStyle name="Input 2 2 3 3 3 9" xfId="7150" xr:uid="{566605AF-9545-4BC3-B067-7E407DC79113}"/>
    <cellStyle name="Input 2 2 3 3 4" xfId="4098" xr:uid="{FA8FB5A1-C1A7-4CCD-83FB-875559CE4C4B}"/>
    <cellStyle name="Input 2 2 3 3 4 10" xfId="21080" xr:uid="{DE6313C2-FD74-4173-9228-04D4580A7B55}"/>
    <cellStyle name="Input 2 2 3 3 4 11" xfId="22606" xr:uid="{AFD6C6A6-04E5-45D2-9BF7-8F982C4A4B63}"/>
    <cellStyle name="Input 2 2 3 3 4 2" xfId="4494" xr:uid="{0908B087-30EF-45C6-B759-F9ACC17B5636}"/>
    <cellStyle name="Input 2 2 3 3 4 2 10" xfId="22894" xr:uid="{BCFF1818-1D36-4718-8ACA-336172D467A9}"/>
    <cellStyle name="Input 2 2 3 3 4 2 2" xfId="9443" xr:uid="{4C9D995E-E937-41A4-9879-D7E47C5F2CB7}"/>
    <cellStyle name="Input 2 2 3 3 4 2 3" xfId="11278" xr:uid="{85A3A589-07D1-4CB6-B669-D534B94CD544}"/>
    <cellStyle name="Input 2 2 3 3 4 2 4" xfId="13085" xr:uid="{6D9BD64A-C5CA-42CA-ABDD-015DC9C79008}"/>
    <cellStyle name="Input 2 2 3 3 4 2 5" xfId="14846" xr:uid="{29D1A6B9-FDE1-45E7-A29C-49056D7CD8EE}"/>
    <cellStyle name="Input 2 2 3 3 4 2 6" xfId="16556" xr:uid="{B4613174-2041-41B1-B9B0-EEE2FCCEA1B2}"/>
    <cellStyle name="Input 2 2 3 3 4 2 7" xfId="18220" xr:uid="{A3210DB5-A465-4824-9308-DD1CA29F69A2}"/>
    <cellStyle name="Input 2 2 3 3 4 2 8" xfId="19816" xr:uid="{54BD42DA-862E-42D1-B3F7-CE8BF164F964}"/>
    <cellStyle name="Input 2 2 3 3 4 2 9" xfId="21368" xr:uid="{777A377F-B7D4-4191-9245-020BF53D59B9}"/>
    <cellStyle name="Input 2 2 3 3 4 3" xfId="9083" xr:uid="{2CAE6242-1B4C-4128-BA06-54740742C531}"/>
    <cellStyle name="Input 2 2 3 3 4 4" xfId="10934" xr:uid="{880AE54D-2830-4AEC-9BBF-98C0F0F912E7}"/>
    <cellStyle name="Input 2 2 3 3 4 5" xfId="12744" xr:uid="{8FC64290-9D95-40CF-98EA-DFB4048F1DFC}"/>
    <cellStyle name="Input 2 2 3 3 4 6" xfId="14512" xr:uid="{454756E2-8F77-4291-BA5E-A903EB8D3048}"/>
    <cellStyle name="Input 2 2 3 3 4 7" xfId="16235" xr:uid="{B3637C3F-5F87-4FAD-B431-71B1A94E2903}"/>
    <cellStyle name="Input 2 2 3 3 4 8" xfId="17908" xr:uid="{F5ABCE02-5AA0-4EAC-9417-DE4E8C7C6F45}"/>
    <cellStyle name="Input 2 2 3 3 4 9" xfId="19515" xr:uid="{4618D2DA-E115-4081-98C3-35105A4B67E2}"/>
    <cellStyle name="Input 2 2 3 3 5" xfId="5076" xr:uid="{D95255EB-6A07-4DA3-988D-CA7BA9D47297}"/>
    <cellStyle name="Input 2 2 3 3 5 10" xfId="23474" xr:uid="{D30D1971-E434-4EBF-9E65-1D20D369E322}"/>
    <cellStyle name="Input 2 2 3 3 5 2" xfId="10024" xr:uid="{BC13D2BA-4D07-4CCB-B697-DC175363DB39}"/>
    <cellStyle name="Input 2 2 3 3 5 3" xfId="11858" xr:uid="{AA36A733-507A-4D14-B253-EA5C25706F11}"/>
    <cellStyle name="Input 2 2 3 3 5 4" xfId="13665" xr:uid="{0A47ABC7-64EB-48DD-85B1-23136487264F}"/>
    <cellStyle name="Input 2 2 3 3 5 5" xfId="15426" xr:uid="{683DED21-20FE-400B-A6BA-B8C2DBCA9FF5}"/>
    <cellStyle name="Input 2 2 3 3 5 6" xfId="17136" xr:uid="{55036964-EF5F-4F5A-89D0-64C6766612EA}"/>
    <cellStyle name="Input 2 2 3 3 5 7" xfId="18800" xr:uid="{EAA4B94F-101F-4BFD-A319-00FCC0DE2571}"/>
    <cellStyle name="Input 2 2 3 3 5 8" xfId="20396" xr:uid="{4D2FAB19-5703-4DAB-B048-D4A9FB924ABA}"/>
    <cellStyle name="Input 2 2 3 3 5 9" xfId="21948" xr:uid="{2B999A1C-D5E4-493B-B9B2-DABC22FBDFAF}"/>
    <cellStyle name="Input 2 2 3 3 6" xfId="6643" xr:uid="{D6869D63-B176-4ABA-A3B5-ACCCCF12C911}"/>
    <cellStyle name="Input 2 2 3 3 7" xfId="7398" xr:uid="{F00F6B38-A448-4132-8EB6-FD4CF3A4F2B8}"/>
    <cellStyle name="Input 2 2 3 3 8" xfId="6900" xr:uid="{5C6F7077-97EF-4F9E-8146-D41F07C2782E}"/>
    <cellStyle name="Input 2 2 3 3 9" xfId="7230" xr:uid="{78B8EFBE-AE33-437F-A7DC-317AA913E3B0}"/>
    <cellStyle name="Input 2 2 3 4" xfId="1217" xr:uid="{546F0297-1009-481B-9847-05F2FE2D2C4B}"/>
    <cellStyle name="Input 2 2 3 4 10" xfId="7149" xr:uid="{FA9E4771-2283-4F9B-AFC6-594EAD2AC8F6}"/>
    <cellStyle name="Input 2 2 3 4 11" xfId="7099" xr:uid="{0114E322-2823-4E33-B538-888C18088856}"/>
    <cellStyle name="Input 2 2 3 4 12" xfId="6504" xr:uid="{ECAD9778-1E1D-49BB-9868-E72E01816D34}"/>
    <cellStyle name="Input 2 2 3 4 13" xfId="7762" xr:uid="{FC52F3C6-73FC-4D99-80B7-ACA5F7811526}"/>
    <cellStyle name="Input 2 2 3 4 2" xfId="1218" xr:uid="{22364C5D-3CED-45D0-9932-B3FD798BD83E}"/>
    <cellStyle name="Input 2 2 3 4 2 10" xfId="6086" xr:uid="{B19A249A-D46B-4E1B-818C-24DF8B2F5263}"/>
    <cellStyle name="Input 2 2 3 4 2 11" xfId="8706" xr:uid="{BB0FC691-2728-4496-9BBF-6F374E4039F1}"/>
    <cellStyle name="Input 2 2 3 4 2 12" xfId="14463" xr:uid="{A46EF343-6C0D-48E6-8194-7CB9D09F93AF}"/>
    <cellStyle name="Input 2 2 3 4 2 2" xfId="4103" xr:uid="{4B390A56-AE96-462D-B58B-358425F8087D}"/>
    <cellStyle name="Input 2 2 3 4 2 2 10" xfId="21085" xr:uid="{1441A56E-5FA6-41EA-831C-F2ADB713611C}"/>
    <cellStyle name="Input 2 2 3 4 2 2 11" xfId="22611" xr:uid="{1C29E651-DF58-4A44-9DE2-6ABE43B2528C}"/>
    <cellStyle name="Input 2 2 3 4 2 2 2" xfId="5224" xr:uid="{EA107E2D-E1CB-4972-BE19-58ED4F3EB32A}"/>
    <cellStyle name="Input 2 2 3 4 2 2 2 10" xfId="23621" xr:uid="{D98B87F3-3CCA-4534-BA28-9B2E6CCC60C9}"/>
    <cellStyle name="Input 2 2 3 4 2 2 2 2" xfId="10172" xr:uid="{7ED23834-66E6-48C5-8B71-78689585E2D5}"/>
    <cellStyle name="Input 2 2 3 4 2 2 2 3" xfId="12006" xr:uid="{0A9A65CF-3549-497C-A363-1E4B21E2B348}"/>
    <cellStyle name="Input 2 2 3 4 2 2 2 4" xfId="13813" xr:uid="{43CF3C3F-635C-4683-B082-4481945C73B4}"/>
    <cellStyle name="Input 2 2 3 4 2 2 2 5" xfId="15573" xr:uid="{0F50785D-4BBB-4DCC-BAA0-99C96CFD26BC}"/>
    <cellStyle name="Input 2 2 3 4 2 2 2 6" xfId="17283" xr:uid="{A14C2513-D527-4A71-9A9D-36C80CAAD4B0}"/>
    <cellStyle name="Input 2 2 3 4 2 2 2 7" xfId="18947" xr:uid="{D9F12118-19EB-46CC-B662-407E7EA255E9}"/>
    <cellStyle name="Input 2 2 3 4 2 2 2 8" xfId="20543" xr:uid="{75ECBE63-DD60-496E-8D86-F23E24FDCF05}"/>
    <cellStyle name="Input 2 2 3 4 2 2 2 9" xfId="22095" xr:uid="{AB7456CD-6639-4B24-90B6-1D26441AC18B}"/>
    <cellStyle name="Input 2 2 3 4 2 2 3" xfId="9088" xr:uid="{F774479F-B680-4DAE-8E79-BC6007607E1F}"/>
    <cellStyle name="Input 2 2 3 4 2 2 4" xfId="10939" xr:uid="{C756CD35-C27A-4FCF-B7AE-39EF60F69F9B}"/>
    <cellStyle name="Input 2 2 3 4 2 2 5" xfId="12749" xr:uid="{0E75FD8A-D0A8-4BB3-9F3F-D6565B39D555}"/>
    <cellStyle name="Input 2 2 3 4 2 2 6" xfId="14517" xr:uid="{517A27D6-C17A-4A9E-B529-1A46B75FED65}"/>
    <cellStyle name="Input 2 2 3 4 2 2 7" xfId="16240" xr:uid="{53A9A9F0-8D9D-4F1A-93D1-272946831C64}"/>
    <cellStyle name="Input 2 2 3 4 2 2 8" xfId="17913" xr:uid="{804AC599-3DC7-4675-A2F1-D1A2E6DF58B6}"/>
    <cellStyle name="Input 2 2 3 4 2 2 9" xfId="19520" xr:uid="{792611E4-C4BA-455A-8BEC-C13808C13DFD}"/>
    <cellStyle name="Input 2 2 3 4 2 3" xfId="4789" xr:uid="{1F1055F3-8F17-4592-BDCA-04C7CE0063EF}"/>
    <cellStyle name="Input 2 2 3 4 2 3 10" xfId="23188" xr:uid="{CB4C4F8D-C793-4EEC-91E3-1B32AD0BF924}"/>
    <cellStyle name="Input 2 2 3 4 2 3 2" xfId="9737" xr:uid="{BCEC972E-4D1B-4F4F-882D-4AAB38D73F18}"/>
    <cellStyle name="Input 2 2 3 4 2 3 3" xfId="11572" xr:uid="{39B47612-CF57-4F19-92A5-F84CB7BD34D0}"/>
    <cellStyle name="Input 2 2 3 4 2 3 4" xfId="13379" xr:uid="{871F62B7-4C81-40EF-8641-B3C9B6254CB4}"/>
    <cellStyle name="Input 2 2 3 4 2 3 5" xfId="15140" xr:uid="{98301287-607B-44EA-BBA9-ECD5E1B47EEF}"/>
    <cellStyle name="Input 2 2 3 4 2 3 6" xfId="16850" xr:uid="{B7A36DC5-D6E6-4380-9789-BCAB5A5331CD}"/>
    <cellStyle name="Input 2 2 3 4 2 3 7" xfId="18514" xr:uid="{4724E5D6-5FD4-463C-B806-252534A5C0ED}"/>
    <cellStyle name="Input 2 2 3 4 2 3 8" xfId="20110" xr:uid="{3FCFBBB2-F48C-4992-BC6B-FD695E431EAE}"/>
    <cellStyle name="Input 2 2 3 4 2 3 9" xfId="21662" xr:uid="{1453247C-0125-4117-BBC1-00138195C0C2}"/>
    <cellStyle name="Input 2 2 3 4 2 4" xfId="6648" xr:uid="{DE292D1B-1216-4E8A-9B17-DD070A23B808}"/>
    <cellStyle name="Input 2 2 3 4 2 5" xfId="7393" xr:uid="{A1051166-8A8C-481E-B1AB-91CEB94428A0}"/>
    <cellStyle name="Input 2 2 3 4 2 6" xfId="6904" xr:uid="{941FC0DD-BAD0-48D2-908F-7A76A10BD32A}"/>
    <cellStyle name="Input 2 2 3 4 2 7" xfId="7226" xr:uid="{2723F501-89EF-40C1-9A0D-3EB73A4C1849}"/>
    <cellStyle name="Input 2 2 3 4 2 8" xfId="8215" xr:uid="{D34BEDCE-7F97-4FE3-8ED4-D4EADC00A618}"/>
    <cellStyle name="Input 2 2 3 4 2 9" xfId="6026" xr:uid="{F79F3898-D93D-4367-9BFF-89AB81FC6809}"/>
    <cellStyle name="Input 2 2 3 4 3" xfId="4102" xr:uid="{31B0AAA8-6859-4ACD-986B-D3875FBFE716}"/>
    <cellStyle name="Input 2 2 3 4 3 10" xfId="21084" xr:uid="{34CA18AF-9D70-49B6-8917-2F710418E8D8}"/>
    <cellStyle name="Input 2 2 3 4 3 11" xfId="22610" xr:uid="{F1F20708-4693-4F54-BF2E-DF263A9A5F82}"/>
    <cellStyle name="Input 2 2 3 4 3 2" xfId="5228" xr:uid="{0168F75D-8430-4A09-A461-8BA5995E13F1}"/>
    <cellStyle name="Input 2 2 3 4 3 2 10" xfId="23625" xr:uid="{82EC8CED-FE7C-4AF3-9D5C-E4AA49E20A4A}"/>
    <cellStyle name="Input 2 2 3 4 3 2 2" xfId="10176" xr:uid="{EE350417-EA3D-41B7-8512-58EFB54C5B57}"/>
    <cellStyle name="Input 2 2 3 4 3 2 3" xfId="12010" xr:uid="{65EA8680-731D-451E-BBD8-F30E79C1ECF8}"/>
    <cellStyle name="Input 2 2 3 4 3 2 4" xfId="13817" xr:uid="{B0EDBBBA-F924-4D2B-A716-9EFD98FC5B92}"/>
    <cellStyle name="Input 2 2 3 4 3 2 5" xfId="15577" xr:uid="{C4D7896A-2423-44FD-A029-7C429AD8AEE5}"/>
    <cellStyle name="Input 2 2 3 4 3 2 6" xfId="17287" xr:uid="{07DCC3C4-751A-4445-A030-B5D21F9842A0}"/>
    <cellStyle name="Input 2 2 3 4 3 2 7" xfId="18951" xr:uid="{B93C4258-27B8-4F61-B392-2800CAA48623}"/>
    <cellStyle name="Input 2 2 3 4 3 2 8" xfId="20547" xr:uid="{3783730B-6876-4E1D-BE42-26A1305DC888}"/>
    <cellStyle name="Input 2 2 3 4 3 2 9" xfId="22099" xr:uid="{78CC7B81-4180-4848-84C5-FC3300FDF9E9}"/>
    <cellStyle name="Input 2 2 3 4 3 3" xfId="9087" xr:uid="{69346E4C-692B-41A5-A6AC-F111250D3E46}"/>
    <cellStyle name="Input 2 2 3 4 3 4" xfId="10938" xr:uid="{03BA0711-420D-4F93-B011-A3A24C180C35}"/>
    <cellStyle name="Input 2 2 3 4 3 5" xfId="12748" xr:uid="{9EB1A51D-F0CF-4513-B4F3-EE633A0AE53A}"/>
    <cellStyle name="Input 2 2 3 4 3 6" xfId="14516" xr:uid="{BC9B0952-E0DA-4ADB-BD91-592BE405EC60}"/>
    <cellStyle name="Input 2 2 3 4 3 7" xfId="16239" xr:uid="{35FCA30E-5883-40C7-849A-290B59CE7EA3}"/>
    <cellStyle name="Input 2 2 3 4 3 8" xfId="17912" xr:uid="{2E390A51-DD7E-450F-A22E-D966A8BEC894}"/>
    <cellStyle name="Input 2 2 3 4 3 9" xfId="19519" xr:uid="{274D71EC-4850-43A3-9E80-F9EB24F9A6DD}"/>
    <cellStyle name="Input 2 2 3 4 4" xfId="5075" xr:uid="{0BC5C05F-68B0-4A4F-AA89-DAD26FA38F76}"/>
    <cellStyle name="Input 2 2 3 4 4 10" xfId="23473" xr:uid="{6C2A5685-F7F2-4D19-A6DB-70F51C68F913}"/>
    <cellStyle name="Input 2 2 3 4 4 2" xfId="10023" xr:uid="{8727410B-2F34-4320-AE8A-D1474BDA4894}"/>
    <cellStyle name="Input 2 2 3 4 4 3" xfId="11857" xr:uid="{BB84AFAC-5C1A-487C-97B7-335582962DE5}"/>
    <cellStyle name="Input 2 2 3 4 4 4" xfId="13664" xr:uid="{795399FE-7B07-41BB-9899-7E891F995492}"/>
    <cellStyle name="Input 2 2 3 4 4 5" xfId="15425" xr:uid="{E31E88C5-1CFA-4E9A-B8EB-F5A0E2E92E17}"/>
    <cellStyle name="Input 2 2 3 4 4 6" xfId="17135" xr:uid="{1B400021-47B9-47A2-B9A9-EA3FC2BAF79B}"/>
    <cellStyle name="Input 2 2 3 4 4 7" xfId="18799" xr:uid="{32800315-56B1-49B2-87D1-D2A3859D8A2F}"/>
    <cellStyle name="Input 2 2 3 4 4 8" xfId="20395" xr:uid="{D194AF25-FE3D-4704-90B2-5028F11D6D4B}"/>
    <cellStyle name="Input 2 2 3 4 4 9" xfId="21947" xr:uid="{5E968A5D-03A3-4491-8E50-5AB539F4B8CF}"/>
    <cellStyle name="Input 2 2 3 4 5" xfId="6647" xr:uid="{F832EA3B-8A9B-4CCA-AE52-3DC1A854B693}"/>
    <cellStyle name="Input 2 2 3 4 6" xfId="7394" xr:uid="{91A99304-F87B-4DAF-9B35-31194E9952C5}"/>
    <cellStyle name="Input 2 2 3 4 7" xfId="6903" xr:uid="{B1488869-F041-4ED7-89AB-32C279171499}"/>
    <cellStyle name="Input 2 2 3 4 8" xfId="7227" xr:uid="{9BCDA811-4C27-41F4-9A89-4E75A8C9B717}"/>
    <cellStyle name="Input 2 2 3 4 9" xfId="7041" xr:uid="{EBDE759B-59EC-4858-BBF4-0DDC2C0D27DE}"/>
    <cellStyle name="Input 2 2 3 5" xfId="4084" xr:uid="{FC20973C-0805-45D8-9166-D8BE6C61B913}"/>
    <cellStyle name="Input 2 2 3 5 10" xfId="21066" xr:uid="{8244B0FA-2162-439A-9D5D-824A1852BD0F}"/>
    <cellStyle name="Input 2 2 3 5 11" xfId="22592" xr:uid="{A7EA1640-CFD8-48BE-AEF8-7905590C42BD}"/>
    <cellStyle name="Input 2 2 3 5 2" xfId="4498" xr:uid="{C97B2976-25B3-42A1-A9B5-9E4C66160DC5}"/>
    <cellStyle name="Input 2 2 3 5 2 10" xfId="22898" xr:uid="{A03B9DA2-139F-436C-A330-E64E3A337C92}"/>
    <cellStyle name="Input 2 2 3 5 2 2" xfId="9447" xr:uid="{D2BAC42C-A5D1-43F2-831E-5737A4FFECCA}"/>
    <cellStyle name="Input 2 2 3 5 2 3" xfId="11282" xr:uid="{63941980-4DE6-4ED2-800A-3BC19BFD3470}"/>
    <cellStyle name="Input 2 2 3 5 2 4" xfId="13089" xr:uid="{F03AD54E-12E9-43DA-8CB8-21D1A35B838C}"/>
    <cellStyle name="Input 2 2 3 5 2 5" xfId="14850" xr:uid="{F508D2D5-6459-4775-8B7D-0C0513EBFA3C}"/>
    <cellStyle name="Input 2 2 3 5 2 6" xfId="16560" xr:uid="{5F5FFB65-96AF-4616-8909-466E3600A081}"/>
    <cellStyle name="Input 2 2 3 5 2 7" xfId="18224" xr:uid="{84D27B33-03E7-4A47-9888-22F74E338AED}"/>
    <cellStyle name="Input 2 2 3 5 2 8" xfId="19820" xr:uid="{BD4C7FED-27E2-4D99-A6E5-B4F33A876846}"/>
    <cellStyle name="Input 2 2 3 5 2 9" xfId="21372" xr:uid="{CA94FFCC-8FDD-4EB7-A694-D53D0960CBB4}"/>
    <cellStyle name="Input 2 2 3 5 3" xfId="9069" xr:uid="{2BB732B8-8D31-4144-8221-8D5D167B538F}"/>
    <cellStyle name="Input 2 2 3 5 4" xfId="10920" xr:uid="{EC34D6D1-8599-41F7-8E93-647A00A785A9}"/>
    <cellStyle name="Input 2 2 3 5 5" xfId="12730" xr:uid="{067732A5-E3CB-4886-A6F8-C2F0FFF264FF}"/>
    <cellStyle name="Input 2 2 3 5 6" xfId="14498" xr:uid="{34054439-5FF2-403C-91D9-0C15219F510E}"/>
    <cellStyle name="Input 2 2 3 5 7" xfId="16221" xr:uid="{3C090A1E-FD81-4EDA-A759-C4709007EDE8}"/>
    <cellStyle name="Input 2 2 3 5 8" xfId="17894" xr:uid="{3940CAB7-7905-4CA4-B87A-F86C3A903E17}"/>
    <cellStyle name="Input 2 2 3 5 9" xfId="19501" xr:uid="{63718B1A-1D19-4942-BA62-FC14A66D99AB}"/>
    <cellStyle name="Input 2 2 3 6" xfId="4800" xr:uid="{7131F6D1-DD48-4795-9651-4C4AA9C7B747}"/>
    <cellStyle name="Input 2 2 3 6 10" xfId="23199" xr:uid="{8196602B-6382-495A-8F5B-13A73836A196}"/>
    <cellStyle name="Input 2 2 3 6 2" xfId="9748" xr:uid="{86D172AB-A1B1-48AA-BE55-95B8F811A568}"/>
    <cellStyle name="Input 2 2 3 6 3" xfId="11583" xr:uid="{170F8EC6-6504-4F35-AE53-5B6492A1BE31}"/>
    <cellStyle name="Input 2 2 3 6 4" xfId="13390" xr:uid="{74BAD120-A660-4628-B4F5-39163874FBAA}"/>
    <cellStyle name="Input 2 2 3 6 5" xfId="15151" xr:uid="{D4EBA416-A9AE-4BD7-A664-59206EB4B4E6}"/>
    <cellStyle name="Input 2 2 3 6 6" xfId="16861" xr:uid="{F86D34F1-4996-40AC-959A-C7B6A17C7F0A}"/>
    <cellStyle name="Input 2 2 3 6 7" xfId="18525" xr:uid="{7BE63156-8D02-4C08-911B-3A1D09316B06}"/>
    <cellStyle name="Input 2 2 3 6 8" xfId="20121" xr:uid="{CC55D510-FDFF-46C1-AF4C-18AEB83F0D0E}"/>
    <cellStyle name="Input 2 2 3 6 9" xfId="21673" xr:uid="{D4087FCF-A2A1-4CEA-8CC4-F501CA7BBE75}"/>
    <cellStyle name="Input 2 2 3 7" xfId="6629" xr:uid="{979FB66E-EB89-4AF4-90BF-D7D68C4A5A24}"/>
    <cellStyle name="Input 2 2 3 8" xfId="7412" xr:uid="{5CB4C317-6A2A-4DD0-881B-CD1DCAAF8EB0}"/>
    <cellStyle name="Input 2 2 3 9" xfId="6889" xr:uid="{533CBA5C-7DFD-4C44-AB4C-1251848C7B1C}"/>
    <cellStyle name="Input 2 2 4" xfId="1219" xr:uid="{A3D1FDC8-6C21-4AAB-80C8-78C6A9ADF865}"/>
    <cellStyle name="Input 2 2 4 10" xfId="6905" xr:uid="{A9026935-6921-41F8-A0B4-18DF053D7779}"/>
    <cellStyle name="Input 2 2 4 11" xfId="7225" xr:uid="{7FC9A79E-2F64-4E79-866A-9A4D10AA6982}"/>
    <cellStyle name="Input 2 2 4 12" xfId="7042" xr:uid="{769381C0-2B07-4209-9FEA-3F95A899DB5A}"/>
    <cellStyle name="Input 2 2 4 13" xfId="8275" xr:uid="{F954AD5E-084F-49F7-8C58-F4F650DAAEAB}"/>
    <cellStyle name="Input 2 2 4 14" xfId="12684" xr:uid="{90FE57B4-587A-4D80-A533-610781F08A63}"/>
    <cellStyle name="Input 2 2 4 15" xfId="6006" xr:uid="{28F245F2-89F9-4BE0-A5FE-DC79F4FC8187}"/>
    <cellStyle name="Input 2 2 4 16" xfId="8252" xr:uid="{B54D2E10-8C6A-4D4C-83EB-ECDBFF50836F}"/>
    <cellStyle name="Input 2 2 4 2" xfId="1220" xr:uid="{DEC6CAE4-74EA-43E4-8C2C-F3C1746A9EC4}"/>
    <cellStyle name="Input 2 2 4 2 10" xfId="8216" xr:uid="{912B795D-3F17-4749-9B5F-4E94F8881C5C}"/>
    <cellStyle name="Input 2 2 4 2 11" xfId="8066" xr:uid="{A5370017-2459-4E11-8600-39D7E7A266A5}"/>
    <cellStyle name="Input 2 2 4 2 12" xfId="8597" xr:uid="{FC055B56-2355-4F65-8B32-A66CE3AB598D}"/>
    <cellStyle name="Input 2 2 4 2 13" xfId="8260" xr:uid="{16A95D98-9A6F-41EE-93EE-F86DC3332CBC}"/>
    <cellStyle name="Input 2 2 4 2 14" xfId="7994" xr:uid="{797C8054-55CE-4BDB-9073-189698DCC4B9}"/>
    <cellStyle name="Input 2 2 4 2 2" xfId="1221" xr:uid="{30217E23-025A-419D-8D36-AC9795AE49D7}"/>
    <cellStyle name="Input 2 2 4 2 2 10" xfId="8628" xr:uid="{E6200D2B-4425-4764-BD6D-7F3AEFDB4504}"/>
    <cellStyle name="Input 2 2 4 2 2 11" xfId="13904" xr:uid="{2CABEECC-046F-4E81-908D-4F650F15EDE2}"/>
    <cellStyle name="Input 2 2 4 2 2 12" xfId="8796" xr:uid="{331CB254-102B-40CA-AB61-1D88245FC7D5}"/>
    <cellStyle name="Input 2 2 4 2 2 13" xfId="9023" xr:uid="{185755AB-7100-47B3-81C5-78835AA469E8}"/>
    <cellStyle name="Input 2 2 4 2 2 2" xfId="1222" xr:uid="{FC4F00A2-91E3-40E6-88B2-36B677E049AA}"/>
    <cellStyle name="Input 2 2 4 2 2 2 10" xfId="5985" xr:uid="{066420E6-42DD-422A-A63E-007A8E116738}"/>
    <cellStyle name="Input 2 2 4 2 2 2 11" xfId="12978" xr:uid="{E6643CF9-A06A-4654-AF1C-B6FF951E181E}"/>
    <cellStyle name="Input 2 2 4 2 2 2 12" xfId="6178" xr:uid="{0CFF74D4-5D4B-4E26-8A41-0A33A0567873}"/>
    <cellStyle name="Input 2 2 4 2 2 2 2" xfId="4107" xr:uid="{0E0CB4F1-6B6E-4773-9490-6A4F8E3FD39D}"/>
    <cellStyle name="Input 2 2 4 2 2 2 2 10" xfId="21089" xr:uid="{0D9B74B8-CDC6-49A8-8EE8-863C281C1437}"/>
    <cellStyle name="Input 2 2 4 2 2 2 2 11" xfId="22615" xr:uid="{CB7195CA-EE2E-4C21-B468-5B1990C63D9D}"/>
    <cellStyle name="Input 2 2 4 2 2 2 2 2" xfId="4493" xr:uid="{D1E9299D-A60F-4523-B6DA-8E2DB866A0C6}"/>
    <cellStyle name="Input 2 2 4 2 2 2 2 2 10" xfId="22893" xr:uid="{8A46CBDA-1CE8-4A65-87F1-25644DE01502}"/>
    <cellStyle name="Input 2 2 4 2 2 2 2 2 2" xfId="9442" xr:uid="{7A5C8FEA-5031-4022-A83E-DD40A37E4A42}"/>
    <cellStyle name="Input 2 2 4 2 2 2 2 2 3" xfId="11277" xr:uid="{02C34331-6EC3-41A9-B1A8-F88FF3ED874F}"/>
    <cellStyle name="Input 2 2 4 2 2 2 2 2 4" xfId="13084" xr:uid="{A12C146F-46BB-4923-8802-A6E3916DBDA7}"/>
    <cellStyle name="Input 2 2 4 2 2 2 2 2 5" xfId="14845" xr:uid="{0241C866-4A56-4950-BCDC-220470900BBD}"/>
    <cellStyle name="Input 2 2 4 2 2 2 2 2 6" xfId="16555" xr:uid="{92671259-B58B-4A50-989B-D29C0ABEA57E}"/>
    <cellStyle name="Input 2 2 4 2 2 2 2 2 7" xfId="18219" xr:uid="{1AC56C04-22B2-481F-AF39-F6BEEBD95744}"/>
    <cellStyle name="Input 2 2 4 2 2 2 2 2 8" xfId="19815" xr:uid="{070C9540-33B5-47D7-9931-EE1BCD6A74DC}"/>
    <cellStyle name="Input 2 2 4 2 2 2 2 2 9" xfId="21367" xr:uid="{74CA6826-80D1-4441-9F02-E1F05C4914A4}"/>
    <cellStyle name="Input 2 2 4 2 2 2 2 3" xfId="9092" xr:uid="{28118D1B-4C43-4CFB-8E33-B687E4BB2D5C}"/>
    <cellStyle name="Input 2 2 4 2 2 2 2 4" xfId="10943" xr:uid="{7E521B11-8E80-4077-92ED-A7D2DBE831DF}"/>
    <cellStyle name="Input 2 2 4 2 2 2 2 5" xfId="12753" xr:uid="{28A4C317-94E4-45FF-B82F-A5D23BFBDC26}"/>
    <cellStyle name="Input 2 2 4 2 2 2 2 6" xfId="14521" xr:uid="{678E4BBF-2499-43E0-B0E4-2FEA958DFD06}"/>
    <cellStyle name="Input 2 2 4 2 2 2 2 7" xfId="16244" xr:uid="{37A7F6B8-8F1E-44C9-BE57-B9763AF6DB1D}"/>
    <cellStyle name="Input 2 2 4 2 2 2 2 8" xfId="17917" xr:uid="{D7A69B49-19FB-490F-AFF4-AD4F7C9956C1}"/>
    <cellStyle name="Input 2 2 4 2 2 2 2 9" xfId="19524" xr:uid="{E519CD6F-3CDE-47A1-8FC8-ECD0DC692EA0}"/>
    <cellStyle name="Input 2 2 4 2 2 2 3" xfId="4786" xr:uid="{E9ADFE5C-0CE4-4FF4-987A-3CAC9BE7B96E}"/>
    <cellStyle name="Input 2 2 4 2 2 2 3 10" xfId="23185" xr:uid="{67AD2F31-48A1-42EC-AA03-FF340826189D}"/>
    <cellStyle name="Input 2 2 4 2 2 2 3 2" xfId="9734" xr:uid="{28C78647-5983-4A21-B963-B5A672216D64}"/>
    <cellStyle name="Input 2 2 4 2 2 2 3 3" xfId="11569" xr:uid="{E46FC339-AD73-43E8-9500-B9B49B92A41F}"/>
    <cellStyle name="Input 2 2 4 2 2 2 3 4" xfId="13376" xr:uid="{6816C8C8-14E9-411A-85B3-2F7092B90712}"/>
    <cellStyle name="Input 2 2 4 2 2 2 3 5" xfId="15137" xr:uid="{C94060E1-2340-4A54-8DCF-99B1CFA1EF16}"/>
    <cellStyle name="Input 2 2 4 2 2 2 3 6" xfId="16847" xr:uid="{4D6379A2-7A7D-4B08-BE26-2DB54A994ED9}"/>
    <cellStyle name="Input 2 2 4 2 2 2 3 7" xfId="18511" xr:uid="{CF239A4F-D9F6-4DF9-8D9E-C9BE41B70CAE}"/>
    <cellStyle name="Input 2 2 4 2 2 2 3 8" xfId="20107" xr:uid="{DF490A55-1750-45A5-8EDF-E9DA45AE1DAF}"/>
    <cellStyle name="Input 2 2 4 2 2 2 3 9" xfId="21659" xr:uid="{961088E2-1273-4AF8-A247-8340B2F172A1}"/>
    <cellStyle name="Input 2 2 4 2 2 2 4" xfId="6652" xr:uid="{5A4494BF-7861-40A5-988A-2B8BBFAAE626}"/>
    <cellStyle name="Input 2 2 4 2 2 2 5" xfId="7389" xr:uid="{15D32BDD-990A-42E6-96F5-035180E9BE97}"/>
    <cellStyle name="Input 2 2 4 2 2 2 6" xfId="6908" xr:uid="{5C0DC884-6632-4DA7-A566-23ABB8801803}"/>
    <cellStyle name="Input 2 2 4 2 2 2 7" xfId="7223" xr:uid="{D7C79934-054B-4B64-B68D-6856646BA669}"/>
    <cellStyle name="Input 2 2 4 2 2 2 8" xfId="7043" xr:uid="{1020EC09-A80C-4E7C-8A58-0DEBFB51655C}"/>
    <cellStyle name="Input 2 2 4 2 2 2 9" xfId="7148" xr:uid="{B282353F-90A0-462F-8167-77818A9FE13E}"/>
    <cellStyle name="Input 2 2 4 2 2 3" xfId="4106" xr:uid="{87FFBB04-1EC5-42BC-8CB5-5D68EA605EE9}"/>
    <cellStyle name="Input 2 2 4 2 2 3 10" xfId="21088" xr:uid="{1AEA76F5-D462-4742-BF5C-D8BE5108CDB0}"/>
    <cellStyle name="Input 2 2 4 2 2 3 11" xfId="22614" xr:uid="{D565A266-5FB6-4058-98ED-D4408AFA8AF3}"/>
    <cellStyle name="Input 2 2 4 2 2 3 2" xfId="4989" xr:uid="{12CAC2FD-8D24-4F73-8713-70BAD68CC473}"/>
    <cellStyle name="Input 2 2 4 2 2 3 2 10" xfId="23387" xr:uid="{4600313C-A5FA-43F6-877F-6B4D5FDCB075}"/>
    <cellStyle name="Input 2 2 4 2 2 3 2 2" xfId="9937" xr:uid="{FD0486C4-7BFF-4BC2-8003-8F809986FD85}"/>
    <cellStyle name="Input 2 2 4 2 2 3 2 3" xfId="11771" xr:uid="{8D82B6A3-DFC7-42B8-8DAE-F653699E409F}"/>
    <cellStyle name="Input 2 2 4 2 2 3 2 4" xfId="13578" xr:uid="{DDF7D386-4FD9-4BFF-809A-A4CC35F56686}"/>
    <cellStyle name="Input 2 2 4 2 2 3 2 5" xfId="15339" xr:uid="{072E37CD-0428-497A-84EB-29926AD461F1}"/>
    <cellStyle name="Input 2 2 4 2 2 3 2 6" xfId="17049" xr:uid="{6B4FC9C6-2BA7-498A-B138-AC3F0147DFEA}"/>
    <cellStyle name="Input 2 2 4 2 2 3 2 7" xfId="18713" xr:uid="{22636C50-9BD8-49AE-BDFD-098CC09075C3}"/>
    <cellStyle name="Input 2 2 4 2 2 3 2 8" xfId="20309" xr:uid="{C80BC264-93CE-4FCD-BDA7-716B55C01603}"/>
    <cellStyle name="Input 2 2 4 2 2 3 2 9" xfId="21861" xr:uid="{A92BAC45-85CF-4FBA-9A36-1686696E1046}"/>
    <cellStyle name="Input 2 2 4 2 2 3 3" xfId="9091" xr:uid="{94C93B8B-0E08-4527-93A6-58776C876F2F}"/>
    <cellStyle name="Input 2 2 4 2 2 3 4" xfId="10942" xr:uid="{7B8FDDF7-8932-4AC3-A695-A4945FAFA98B}"/>
    <cellStyle name="Input 2 2 4 2 2 3 5" xfId="12752" xr:uid="{664B9E37-FF2E-4BDF-96A9-7ED059869EDF}"/>
    <cellStyle name="Input 2 2 4 2 2 3 6" xfId="14520" xr:uid="{4A93C404-3512-4C28-B80D-F5F823E4CB0D}"/>
    <cellStyle name="Input 2 2 4 2 2 3 7" xfId="16243" xr:uid="{1E32DB6A-71C2-4955-B34A-2F0197C025D7}"/>
    <cellStyle name="Input 2 2 4 2 2 3 8" xfId="17916" xr:uid="{70A1441A-AF94-4CAD-8501-8DF847A241EC}"/>
    <cellStyle name="Input 2 2 4 2 2 3 9" xfId="19523" xr:uid="{EE33E6CC-3CFE-4D3F-8A4C-933EB9F2763E}"/>
    <cellStyle name="Input 2 2 4 2 2 4" xfId="5073" xr:uid="{D5BD297F-F32A-4F95-AE12-C50B9548C03A}"/>
    <cellStyle name="Input 2 2 4 2 2 4 10" xfId="23471" xr:uid="{92A86B7B-F97C-4F41-9D8E-09D21CDCEDD2}"/>
    <cellStyle name="Input 2 2 4 2 2 4 2" xfId="10021" xr:uid="{C80DC23F-0196-48CC-B34D-5661E2CBC890}"/>
    <cellStyle name="Input 2 2 4 2 2 4 3" xfId="11855" xr:uid="{698253E3-AFAB-4DFF-ABBB-725EFB51068E}"/>
    <cellStyle name="Input 2 2 4 2 2 4 4" xfId="13662" xr:uid="{F4644B30-7110-4C0D-8EA0-C16386544606}"/>
    <cellStyle name="Input 2 2 4 2 2 4 5" xfId="15423" xr:uid="{9E1E5F74-B8EB-4D45-A25C-1B9B0ACB95CB}"/>
    <cellStyle name="Input 2 2 4 2 2 4 6" xfId="17133" xr:uid="{FBA659B7-408A-49FA-BCD0-C84DC6ED8485}"/>
    <cellStyle name="Input 2 2 4 2 2 4 7" xfId="18797" xr:uid="{E1A9DF9D-B5D9-42CE-8BE4-36330B699FF9}"/>
    <cellStyle name="Input 2 2 4 2 2 4 8" xfId="20393" xr:uid="{2A225335-3030-43C6-BA97-37AAD94F71DE}"/>
    <cellStyle name="Input 2 2 4 2 2 4 9" xfId="21945" xr:uid="{0ACBCE11-2E15-41BB-AD66-E3EA4B7D4EE4}"/>
    <cellStyle name="Input 2 2 4 2 2 5" xfId="6651" xr:uid="{B06D96CD-CC67-4BCD-89DC-EB7AB7EAFA93}"/>
    <cellStyle name="Input 2 2 4 2 2 6" xfId="7390" xr:uid="{4C842D05-79B3-4946-B0FF-02A6B629F192}"/>
    <cellStyle name="Input 2 2 4 2 2 7" xfId="6907" xr:uid="{49B472A4-3A2A-4CB7-838F-D1C169BA2EBE}"/>
    <cellStyle name="Input 2 2 4 2 2 8" xfId="8325" xr:uid="{D7591F2D-D086-4C67-9329-0159EF9365B4}"/>
    <cellStyle name="Input 2 2 4 2 2 9" xfId="5935" xr:uid="{33472413-5240-400C-AC8A-642ED59DDA5A}"/>
    <cellStyle name="Input 2 2 4 2 3" xfId="1223" xr:uid="{E8F826C9-55C1-4273-9AC5-24A60613746E}"/>
    <cellStyle name="Input 2 2 4 2 3 10" xfId="5669" xr:uid="{90C11A07-5B9D-41C2-B3ED-613D8C17AD24}"/>
    <cellStyle name="Input 2 2 4 2 3 11" xfId="10243" xr:uid="{B716CC63-796C-4609-AF13-EA4CEA7EDE28}"/>
    <cellStyle name="Input 2 2 4 2 3 12" xfId="12376" xr:uid="{3D6C8141-F084-4C0F-B75E-33E9ED2F55D9}"/>
    <cellStyle name="Input 2 2 4 2 3 2" xfId="4108" xr:uid="{5DBC83EA-FC7B-4CB0-BFC1-2A8B8BC8579E}"/>
    <cellStyle name="Input 2 2 4 2 3 2 10" xfId="21090" xr:uid="{01034AE5-20F0-4C49-9FCF-8D8ECE4A32F4}"/>
    <cellStyle name="Input 2 2 4 2 3 2 11" xfId="22616" xr:uid="{0E32A558-C120-4295-93E0-C4A400CADF84}"/>
    <cellStyle name="Input 2 2 4 2 3 2 2" xfId="4990" xr:uid="{D4EAD847-33CD-4D09-81B7-412D23CB4BFD}"/>
    <cellStyle name="Input 2 2 4 2 3 2 2 10" xfId="23388" xr:uid="{0BEF971B-50D3-422C-B8A4-80D6A724EE8B}"/>
    <cellStyle name="Input 2 2 4 2 3 2 2 2" xfId="9938" xr:uid="{466163A1-546F-4F28-93BF-97184B851CCF}"/>
    <cellStyle name="Input 2 2 4 2 3 2 2 3" xfId="11772" xr:uid="{BF404874-A6DB-463B-B02A-46A6F70CC473}"/>
    <cellStyle name="Input 2 2 4 2 3 2 2 4" xfId="13579" xr:uid="{81C293E6-1C19-4FB9-B0B2-EB992FF16885}"/>
    <cellStyle name="Input 2 2 4 2 3 2 2 5" xfId="15340" xr:uid="{F9FA0CCF-8D96-41C3-96FF-2AB3F1D7964F}"/>
    <cellStyle name="Input 2 2 4 2 3 2 2 6" xfId="17050" xr:uid="{6CD38F19-48C1-4342-AFC4-F1AFD9C9F53A}"/>
    <cellStyle name="Input 2 2 4 2 3 2 2 7" xfId="18714" xr:uid="{8351540F-1817-4AA0-A10A-BD5D2BEF366B}"/>
    <cellStyle name="Input 2 2 4 2 3 2 2 8" xfId="20310" xr:uid="{5A377E85-D30E-4812-9F29-7A7891C971D7}"/>
    <cellStyle name="Input 2 2 4 2 3 2 2 9" xfId="21862" xr:uid="{6D16F716-9E9A-4303-BD2B-F3BD5B57E33D}"/>
    <cellStyle name="Input 2 2 4 2 3 2 3" xfId="9093" xr:uid="{9A19A0C2-1CF4-4771-873D-7446753C2357}"/>
    <cellStyle name="Input 2 2 4 2 3 2 4" xfId="10944" xr:uid="{C63EE812-4F81-4626-AD7E-B98A9BC606B7}"/>
    <cellStyle name="Input 2 2 4 2 3 2 5" xfId="12754" xr:uid="{26C6F0A3-5AF8-43DC-89DD-162EA078D95F}"/>
    <cellStyle name="Input 2 2 4 2 3 2 6" xfId="14522" xr:uid="{7F04BBBE-C938-4A9A-AC19-62F4503EE87B}"/>
    <cellStyle name="Input 2 2 4 2 3 2 7" xfId="16245" xr:uid="{9F8498F8-2952-4693-878C-A9499D65934B}"/>
    <cellStyle name="Input 2 2 4 2 3 2 8" xfId="17918" xr:uid="{7D1202DF-9845-435C-98D6-980F7EF344D5}"/>
    <cellStyle name="Input 2 2 4 2 3 2 9" xfId="19525" xr:uid="{219C47A6-852F-4282-8F8E-3599D0102895}"/>
    <cellStyle name="Input 2 2 4 2 3 3" xfId="5072" xr:uid="{6CC496C0-F4C1-4C22-83F7-77E9AC52FC28}"/>
    <cellStyle name="Input 2 2 4 2 3 3 10" xfId="23470" xr:uid="{B16F06B7-CC3B-4404-A4CB-F757FB853A11}"/>
    <cellStyle name="Input 2 2 4 2 3 3 2" xfId="10020" xr:uid="{70462089-0C91-45A1-A3B5-529C32185BA2}"/>
    <cellStyle name="Input 2 2 4 2 3 3 3" xfId="11854" xr:uid="{EFC0AFE1-6C76-4D89-94CD-4266DB26E51F}"/>
    <cellStyle name="Input 2 2 4 2 3 3 4" xfId="13661" xr:uid="{6C656135-35B1-4E5A-BBED-80C718010169}"/>
    <cellStyle name="Input 2 2 4 2 3 3 5" xfId="15422" xr:uid="{C8C44E43-DEFB-412F-96E0-26495B8531A7}"/>
    <cellStyle name="Input 2 2 4 2 3 3 6" xfId="17132" xr:uid="{8BA9B02A-93E4-4081-8587-4492C88A17EF}"/>
    <cellStyle name="Input 2 2 4 2 3 3 7" xfId="18796" xr:uid="{5602644C-4627-4184-A313-691D870D28A1}"/>
    <cellStyle name="Input 2 2 4 2 3 3 8" xfId="20392" xr:uid="{C2F43DC5-34CA-467C-A093-B9644FEF2C6C}"/>
    <cellStyle name="Input 2 2 4 2 3 3 9" xfId="21944" xr:uid="{4F86EA12-258A-4CA7-B29E-4951DF5C3FE9}"/>
    <cellStyle name="Input 2 2 4 2 3 4" xfId="6653" xr:uid="{67CD1053-F7E9-4779-A460-4F964CF39D44}"/>
    <cellStyle name="Input 2 2 4 2 3 5" xfId="7388" xr:uid="{9C87FC47-FA9F-4B76-A537-3791A70606A7}"/>
    <cellStyle name="Input 2 2 4 2 3 6" xfId="6909" xr:uid="{E6113BD5-AFCA-49C5-AC83-EDE62105FE6D}"/>
    <cellStyle name="Input 2 2 4 2 3 7" xfId="7222" xr:uid="{E97CDFF6-3561-47E5-B73E-83381592F501}"/>
    <cellStyle name="Input 2 2 4 2 3 8" xfId="7044" xr:uid="{B94ADF52-C53C-47AD-A800-7298A74C060D}"/>
    <cellStyle name="Input 2 2 4 2 3 9" xfId="8274" xr:uid="{07B209CC-D81C-4C42-9326-8810A22A132E}"/>
    <cellStyle name="Input 2 2 4 2 4" xfId="4105" xr:uid="{08109300-03D1-4EB3-9953-BC8E8711F03A}"/>
    <cellStyle name="Input 2 2 4 2 4 10" xfId="21087" xr:uid="{BCA1B5EF-B86A-42B7-ABFD-B3F45887A58E}"/>
    <cellStyle name="Input 2 2 4 2 4 11" xfId="22613" xr:uid="{A93F0067-2092-456A-BC2B-1DDF90532014}"/>
    <cellStyle name="Input 2 2 4 2 4 2" xfId="5193" xr:uid="{6BB03979-F3C0-4A31-A20E-CB944F0628D4}"/>
    <cellStyle name="Input 2 2 4 2 4 2 10" xfId="23591" xr:uid="{A594F159-521E-49DE-B942-8A1D129D91B2}"/>
    <cellStyle name="Input 2 2 4 2 4 2 2" xfId="10141" xr:uid="{2ED3D21C-53BE-4DF1-8776-BFCF3A983919}"/>
    <cellStyle name="Input 2 2 4 2 4 2 3" xfId="11975" xr:uid="{26202431-B800-4DD3-9D86-8B987DAB949C}"/>
    <cellStyle name="Input 2 2 4 2 4 2 4" xfId="13782" xr:uid="{13566444-2EE6-418A-87A1-B3738A684128}"/>
    <cellStyle name="Input 2 2 4 2 4 2 5" xfId="15543" xr:uid="{F7F4EA76-FE65-4880-A722-6F6FACEF8E57}"/>
    <cellStyle name="Input 2 2 4 2 4 2 6" xfId="17253" xr:uid="{75796076-1EBF-4139-8264-E417F1ECD114}"/>
    <cellStyle name="Input 2 2 4 2 4 2 7" xfId="18917" xr:uid="{0B41F770-B0C3-4551-8A8C-79503F27BD79}"/>
    <cellStyle name="Input 2 2 4 2 4 2 8" xfId="20513" xr:uid="{723A284B-8CE1-4CC2-B4D9-9540A3F42C5C}"/>
    <cellStyle name="Input 2 2 4 2 4 2 9" xfId="22065" xr:uid="{E47E7D68-ED92-46DB-9145-0B147F1EFCAF}"/>
    <cellStyle name="Input 2 2 4 2 4 3" xfId="9090" xr:uid="{EB6DB2DB-26DE-47D4-B096-74273AAC9E7E}"/>
    <cellStyle name="Input 2 2 4 2 4 4" xfId="10941" xr:uid="{1D1BFABA-25FA-41B3-B71D-91C3568A1F6C}"/>
    <cellStyle name="Input 2 2 4 2 4 5" xfId="12751" xr:uid="{56669B49-D063-45F7-9494-3BD3B35CAA2D}"/>
    <cellStyle name="Input 2 2 4 2 4 6" xfId="14519" xr:uid="{0A8E2003-00BD-42EB-8677-D0C035D7410B}"/>
    <cellStyle name="Input 2 2 4 2 4 7" xfId="16242" xr:uid="{74F7ADC0-110E-4C13-A374-32E97E34FDE7}"/>
    <cellStyle name="Input 2 2 4 2 4 8" xfId="17915" xr:uid="{0990847B-E0FC-44B1-9379-2CB6CA14723C}"/>
    <cellStyle name="Input 2 2 4 2 4 9" xfId="19522" xr:uid="{A5D7BFDE-1197-4FE3-80F6-569EEB7CB813}"/>
    <cellStyle name="Input 2 2 4 2 5" xfId="4787" xr:uid="{D0237EE4-85D8-40A2-A917-51B24821EDEE}"/>
    <cellStyle name="Input 2 2 4 2 5 10" xfId="23186" xr:uid="{226D302A-EB99-4987-BE0C-D4EFB4B17C1B}"/>
    <cellStyle name="Input 2 2 4 2 5 2" xfId="9735" xr:uid="{26032232-AD3A-4BA9-A78A-CD2F99E68FC2}"/>
    <cellStyle name="Input 2 2 4 2 5 3" xfId="11570" xr:uid="{75943452-7B1E-4614-9C40-B41ADCB6BECE}"/>
    <cellStyle name="Input 2 2 4 2 5 4" xfId="13377" xr:uid="{30695897-EDDF-4F3A-BF01-A02E601DF066}"/>
    <cellStyle name="Input 2 2 4 2 5 5" xfId="15138" xr:uid="{1EF2099C-2C5D-498F-927E-3E82E10032A8}"/>
    <cellStyle name="Input 2 2 4 2 5 6" xfId="16848" xr:uid="{3EFF4816-D077-455B-9697-6A9DF417F3B3}"/>
    <cellStyle name="Input 2 2 4 2 5 7" xfId="18512" xr:uid="{1F427146-E7ED-4FF9-90F0-AF573726E841}"/>
    <cellStyle name="Input 2 2 4 2 5 8" xfId="20108" xr:uid="{B405485E-1EBA-47F7-B6AC-C5ED0F7EC69D}"/>
    <cellStyle name="Input 2 2 4 2 5 9" xfId="21660" xr:uid="{1C36E794-5993-4AAD-87D2-CDF0B0A539EF}"/>
    <cellStyle name="Input 2 2 4 2 6" xfId="6650" xr:uid="{1E2A87DE-4A2A-440B-8C07-9F40EE8AD66F}"/>
    <cellStyle name="Input 2 2 4 2 7" xfId="7391" xr:uid="{EFEACD82-6711-4A59-87D0-798A37D88A70}"/>
    <cellStyle name="Input 2 2 4 2 8" xfId="6906" xr:uid="{5E4CBACA-F711-4C60-83B7-5E4F5DB058FC}"/>
    <cellStyle name="Input 2 2 4 2 9" xfId="7224" xr:uid="{42866ACD-60A1-4BB4-B8CE-59914A0C7290}"/>
    <cellStyle name="Input 2 2 4 3" xfId="1224" xr:uid="{D61BF982-81E8-4AA8-AE2C-DD0A65448F7F}"/>
    <cellStyle name="Input 2 2 4 3 10" xfId="3732" xr:uid="{5F75D42D-4970-47E6-9243-867044268A27}"/>
    <cellStyle name="Input 2 2 4 3 11" xfId="8015" xr:uid="{76C525F6-DA25-431D-8BC2-97AEEBF9F141}"/>
    <cellStyle name="Input 2 2 4 3 12" xfId="12968" xr:uid="{DB4FE4E4-D285-4928-B365-10D218611A92}"/>
    <cellStyle name="Input 2 2 4 3 13" xfId="7122" xr:uid="{90723010-DBA1-4A07-B920-7BF5F7C944FE}"/>
    <cellStyle name="Input 2 2 4 3 14" xfId="7987" xr:uid="{307762CE-3F0C-4550-80F6-637E782FBB19}"/>
    <cellStyle name="Input 2 2 4 3 2" xfId="1225" xr:uid="{72ABA70F-22FC-4863-B6D0-483B5EB6E0FE}"/>
    <cellStyle name="Input 2 2 4 3 2 10" xfId="8627" xr:uid="{BC1C7CF3-CE17-4DF1-B29A-64B30A91FD23}"/>
    <cellStyle name="Input 2 2 4 3 2 11" xfId="9353" xr:uid="{762A832E-4541-4387-9C78-D8DACF41A431}"/>
    <cellStyle name="Input 2 2 4 3 2 12" xfId="6004" xr:uid="{4A15648D-3A53-471D-849B-F55653F497F3}"/>
    <cellStyle name="Input 2 2 4 3 2 13" xfId="12974" xr:uid="{CE6F417B-6C5B-444C-8EB2-BCD4A11FF956}"/>
    <cellStyle name="Input 2 2 4 3 2 2" xfId="1226" xr:uid="{734F6852-D8FB-4D62-A2EA-8FBB845FB1DD}"/>
    <cellStyle name="Input 2 2 4 3 2 2 10" xfId="8431" xr:uid="{7BCE0239-6340-4DA8-B91A-EB83E192C839}"/>
    <cellStyle name="Input 2 2 4 3 2 2 11" xfId="10329" xr:uid="{037CA684-14EA-47BC-B9D4-F86A64C3B533}"/>
    <cellStyle name="Input 2 2 4 3 2 2 12" xfId="8102" xr:uid="{ACA2A08C-BBA5-4608-9C51-BAD96A3FB5A7}"/>
    <cellStyle name="Input 2 2 4 3 2 2 2" xfId="4111" xr:uid="{886D4835-1CDB-4F5A-A643-ECA49641CC35}"/>
    <cellStyle name="Input 2 2 4 3 2 2 2 10" xfId="21093" xr:uid="{533C16FF-50F0-408D-A187-9705A236DFE5}"/>
    <cellStyle name="Input 2 2 4 3 2 2 2 11" xfId="22619" xr:uid="{A80240BB-AE57-41EC-9676-E40820B9FD83}"/>
    <cellStyle name="Input 2 2 4 3 2 2 2 2" xfId="4448" xr:uid="{A7BDFF46-28ED-4DBB-B187-6B99DF069406}"/>
    <cellStyle name="Input 2 2 4 3 2 2 2 2 10" xfId="22848" xr:uid="{211D2AEF-ED44-4131-B161-1FF4F30405B2}"/>
    <cellStyle name="Input 2 2 4 3 2 2 2 2 2" xfId="9397" xr:uid="{F4C3797F-E4AD-464C-A52D-554420E2C85A}"/>
    <cellStyle name="Input 2 2 4 3 2 2 2 2 3" xfId="11232" xr:uid="{880C8021-40B6-4492-A53D-32FE818339CD}"/>
    <cellStyle name="Input 2 2 4 3 2 2 2 2 4" xfId="13039" xr:uid="{522D7D39-E5F1-4885-92A7-D2C21A5BD873}"/>
    <cellStyle name="Input 2 2 4 3 2 2 2 2 5" xfId="14800" xr:uid="{0FA0D299-B95B-4BC7-8B04-5E7B114BCEC4}"/>
    <cellStyle name="Input 2 2 4 3 2 2 2 2 6" xfId="16510" xr:uid="{94D872CD-2D05-43BF-A2F7-2B0AE6F8D445}"/>
    <cellStyle name="Input 2 2 4 3 2 2 2 2 7" xfId="18174" xr:uid="{1CF9171D-5602-44D1-A855-5B64CB3C25C7}"/>
    <cellStyle name="Input 2 2 4 3 2 2 2 2 8" xfId="19770" xr:uid="{C6A7EF67-408D-4ACA-B7D8-A14ADA015E02}"/>
    <cellStyle name="Input 2 2 4 3 2 2 2 2 9" xfId="21322" xr:uid="{8A930EB6-D9B1-48BB-8186-6C50876210B5}"/>
    <cellStyle name="Input 2 2 4 3 2 2 2 3" xfId="9096" xr:uid="{9C28F02F-56E6-43B5-A464-565202274547}"/>
    <cellStyle name="Input 2 2 4 3 2 2 2 4" xfId="10947" xr:uid="{947D550F-BDAD-4A87-A598-0439113BC1F1}"/>
    <cellStyle name="Input 2 2 4 3 2 2 2 5" xfId="12757" xr:uid="{56A98CCE-4231-4C25-B818-3903E786DEC2}"/>
    <cellStyle name="Input 2 2 4 3 2 2 2 6" xfId="14525" xr:uid="{C6AB3157-89AC-47B4-AB80-D7F485337406}"/>
    <cellStyle name="Input 2 2 4 3 2 2 2 7" xfId="16248" xr:uid="{9FD8C8D2-E115-40B7-B33C-3A9D31EE0315}"/>
    <cellStyle name="Input 2 2 4 3 2 2 2 8" xfId="17921" xr:uid="{C6EB6513-1EAA-4AC2-AD97-5F780FAA84B4}"/>
    <cellStyle name="Input 2 2 4 3 2 2 2 9" xfId="19528" xr:uid="{066D5570-6683-470F-8E3D-8E09B8C94754}"/>
    <cellStyle name="Input 2 2 4 3 2 2 3" xfId="5070" xr:uid="{91D7CFE2-862A-45B3-BF15-F6F53032958B}"/>
    <cellStyle name="Input 2 2 4 3 2 2 3 10" xfId="23468" xr:uid="{3EAD0BEF-89CD-4EEE-B035-F19E896923B4}"/>
    <cellStyle name="Input 2 2 4 3 2 2 3 2" xfId="10018" xr:uid="{B98CC657-90B9-415B-9F61-B19D4CAB08E3}"/>
    <cellStyle name="Input 2 2 4 3 2 2 3 3" xfId="11852" xr:uid="{5397E410-51C4-4711-9D96-21F8CEC7D83B}"/>
    <cellStyle name="Input 2 2 4 3 2 2 3 4" xfId="13659" xr:uid="{3C276426-CE9E-4281-A5C0-7018284E6B54}"/>
    <cellStyle name="Input 2 2 4 3 2 2 3 5" xfId="15420" xr:uid="{70C1965D-9245-4DDD-BC56-A41E1AA4DAF1}"/>
    <cellStyle name="Input 2 2 4 3 2 2 3 6" xfId="17130" xr:uid="{31A58755-A99D-463A-882D-87A735950E09}"/>
    <cellStyle name="Input 2 2 4 3 2 2 3 7" xfId="18794" xr:uid="{19E42FEC-FBE2-4C89-9926-3E23DDF1E7BD}"/>
    <cellStyle name="Input 2 2 4 3 2 2 3 8" xfId="20390" xr:uid="{5A067612-87FD-40B4-ABC2-C9F19163C5F8}"/>
    <cellStyle name="Input 2 2 4 3 2 2 3 9" xfId="21942" xr:uid="{03CF0866-8438-4FE4-B01D-9CCD59CD33EB}"/>
    <cellStyle name="Input 2 2 4 3 2 2 4" xfId="6656" xr:uid="{328BDD64-C13F-4585-82A1-CEE7A5F53CFF}"/>
    <cellStyle name="Input 2 2 4 3 2 2 5" xfId="7385" xr:uid="{3477406D-BEEF-4138-BD4A-1B5E76733701}"/>
    <cellStyle name="Input 2 2 4 3 2 2 6" xfId="8181" xr:uid="{6EC56310-9330-483A-96A5-668445CF3EAC}"/>
    <cellStyle name="Input 2 2 4 3 2 2 7" xfId="8069" xr:uid="{3B6C44F3-BE86-4EC4-A154-3F305BAA67C6}"/>
    <cellStyle name="Input 2 2 4 3 2 2 8" xfId="6138" xr:uid="{972B7D01-789D-4221-8816-01A3D7054282}"/>
    <cellStyle name="Input 2 2 4 3 2 2 9" xfId="8611" xr:uid="{4A2567F4-C682-4CCF-AFBD-5D859C55337C}"/>
    <cellStyle name="Input 2 2 4 3 2 3" xfId="4110" xr:uid="{E6EA0711-C20B-4AE3-859E-C93610DB9566}"/>
    <cellStyle name="Input 2 2 4 3 2 3 10" xfId="21092" xr:uid="{95C819FF-2E5F-476D-8E5B-C7690AAF5456}"/>
    <cellStyle name="Input 2 2 4 3 2 3 11" xfId="22618" xr:uid="{93FE2DB1-3736-4DFF-B3CF-E3BE7A94AD65}"/>
    <cellStyle name="Input 2 2 4 3 2 3 2" xfId="5237" xr:uid="{42AD4E0D-95B1-4C91-9A0F-DC78828E7C82}"/>
    <cellStyle name="Input 2 2 4 3 2 3 2 10" xfId="23634" xr:uid="{A6634C77-562B-488F-823D-F25BFE7013B2}"/>
    <cellStyle name="Input 2 2 4 3 2 3 2 2" xfId="10185" xr:uid="{5A7EEF5B-CC00-45F9-8545-921E5945B59B}"/>
    <cellStyle name="Input 2 2 4 3 2 3 2 3" xfId="12019" xr:uid="{68902C9D-62F3-4184-9B4D-291BE8A2D735}"/>
    <cellStyle name="Input 2 2 4 3 2 3 2 4" xfId="13826" xr:uid="{406C15F5-D926-49F7-BE30-206B79E5CE55}"/>
    <cellStyle name="Input 2 2 4 3 2 3 2 5" xfId="15586" xr:uid="{A3D7C1B9-F33A-4C2A-9FAE-37242C4229B5}"/>
    <cellStyle name="Input 2 2 4 3 2 3 2 6" xfId="17296" xr:uid="{F27F2473-367D-407D-BECA-1AEE3D492480}"/>
    <cellStyle name="Input 2 2 4 3 2 3 2 7" xfId="18960" xr:uid="{38E8F1A8-0516-494E-B66D-01E3A58107B4}"/>
    <cellStyle name="Input 2 2 4 3 2 3 2 8" xfId="20556" xr:uid="{E32DDD39-D147-41FE-8A4E-43947F6ED2AB}"/>
    <cellStyle name="Input 2 2 4 3 2 3 2 9" xfId="22108" xr:uid="{820485E3-4938-478C-A13C-EBF3EFE44EA4}"/>
    <cellStyle name="Input 2 2 4 3 2 3 3" xfId="9095" xr:uid="{72B3C7BB-F252-47FB-B5D3-A23B2ABDC092}"/>
    <cellStyle name="Input 2 2 4 3 2 3 4" xfId="10946" xr:uid="{10F2A27C-107A-4069-B62B-6F8F918D85D6}"/>
    <cellStyle name="Input 2 2 4 3 2 3 5" xfId="12756" xr:uid="{16338124-75C3-4B15-8FB5-8B803A9889BE}"/>
    <cellStyle name="Input 2 2 4 3 2 3 6" xfId="14524" xr:uid="{19A6FAEE-FF21-4B24-87B8-DE567884F4D5}"/>
    <cellStyle name="Input 2 2 4 3 2 3 7" xfId="16247" xr:uid="{4F26C5EF-316E-4512-9C91-B0F8AC00019E}"/>
    <cellStyle name="Input 2 2 4 3 2 3 8" xfId="17920" xr:uid="{D76905AB-A67D-4862-B72E-74F027406AD7}"/>
    <cellStyle name="Input 2 2 4 3 2 3 9" xfId="19527" xr:uid="{94AF6CD5-5BAC-4CCB-A050-94A704765569}"/>
    <cellStyle name="Input 2 2 4 3 2 4" xfId="4784" xr:uid="{6B9F3F90-ECC8-4030-8796-D445D78BEC75}"/>
    <cellStyle name="Input 2 2 4 3 2 4 10" xfId="23183" xr:uid="{C5E4DE01-7F78-4CAD-AA68-45B5E4B23219}"/>
    <cellStyle name="Input 2 2 4 3 2 4 2" xfId="9732" xr:uid="{E28B48B7-0851-47DB-A5D8-8160D5938AE7}"/>
    <cellStyle name="Input 2 2 4 3 2 4 3" xfId="11567" xr:uid="{DC998BD3-85D6-4800-83F2-993EE3408CB5}"/>
    <cellStyle name="Input 2 2 4 3 2 4 4" xfId="13374" xr:uid="{2162CCBB-05A2-4D18-9757-EA98157DE9EE}"/>
    <cellStyle name="Input 2 2 4 3 2 4 5" xfId="15135" xr:uid="{A6AF7D90-BAAC-40A1-907E-78FEE39A953D}"/>
    <cellStyle name="Input 2 2 4 3 2 4 6" xfId="16845" xr:uid="{57229AFD-4697-41F5-B403-873D08CC7FED}"/>
    <cellStyle name="Input 2 2 4 3 2 4 7" xfId="18509" xr:uid="{15AA9EFD-0242-406E-B282-55B31EA2F622}"/>
    <cellStyle name="Input 2 2 4 3 2 4 8" xfId="20105" xr:uid="{CB6DC131-E195-49C3-9ED6-64F45A8503DD}"/>
    <cellStyle name="Input 2 2 4 3 2 4 9" xfId="21657" xr:uid="{7E8B15CA-D069-4551-9FC7-61469B75152E}"/>
    <cellStyle name="Input 2 2 4 3 2 5" xfId="6655" xr:uid="{0DF587A3-E48E-4841-BBFA-3968638DC512}"/>
    <cellStyle name="Input 2 2 4 3 2 6" xfId="7386" xr:uid="{5B84FE19-3923-4598-8538-063A5773ADA4}"/>
    <cellStyle name="Input 2 2 4 3 2 7" xfId="6910" xr:uid="{DF534C78-73B9-4579-BE51-8759EFA152E9}"/>
    <cellStyle name="Input 2 2 4 3 2 8" xfId="8323" xr:uid="{2873FC90-C126-45F6-BCC4-FCBBEE29C6BF}"/>
    <cellStyle name="Input 2 2 4 3 2 9" xfId="5937" xr:uid="{7B604D92-C36B-427A-8411-76D24C81BCDA}"/>
    <cellStyle name="Input 2 2 4 3 3" xfId="1227" xr:uid="{2FB4D53A-32A4-421C-A544-67D380CFF390}"/>
    <cellStyle name="Input 2 2 4 3 3 10" xfId="8538" xr:uid="{C1EAD437-9845-4CED-9A55-19B0663267DA}"/>
    <cellStyle name="Input 2 2 4 3 3 11" xfId="8694" xr:uid="{6E32891C-1677-407E-95B8-4CCB13F01DDF}"/>
    <cellStyle name="Input 2 2 4 3 3 12" xfId="14204" xr:uid="{7CF03BB5-4E02-4C64-A9E0-9940A4E67318}"/>
    <cellStyle name="Input 2 2 4 3 3 13" xfId="10328" xr:uid="{E3CD8EF5-7DAE-44C3-B2A0-FA0377CE8CE2}"/>
    <cellStyle name="Input 2 2 4 3 3 2" xfId="1228" xr:uid="{F03F6449-09E5-4BF7-A8D5-4AB50937E608}"/>
    <cellStyle name="Input 2 2 4 3 3 2 10" xfId="13949" xr:uid="{D63394E6-0054-4EB6-8ACE-AF0C64FA5186}"/>
    <cellStyle name="Input 2 2 4 3 3 2 11" xfId="7780" xr:uid="{284DF388-1235-422F-AB91-8AB4E5C6987E}"/>
    <cellStyle name="Input 2 2 4 3 3 2 12" xfId="15710" xr:uid="{97CF532A-7EAC-4201-BB97-A6D20459C545}"/>
    <cellStyle name="Input 2 2 4 3 3 2 2" xfId="4113" xr:uid="{033CAEA8-4920-4D6D-966E-272E2227F657}"/>
    <cellStyle name="Input 2 2 4 3 3 2 2 10" xfId="21095" xr:uid="{9114C68C-BC58-4329-AE0E-0E2F864D634A}"/>
    <cellStyle name="Input 2 2 4 3 3 2 2 11" xfId="22621" xr:uid="{80F4394F-8D57-4F06-8730-193DB4762F52}"/>
    <cellStyle name="Input 2 2 4 3 3 2 2 2" xfId="4489" xr:uid="{940C1781-7C04-488B-A16D-A8B7525DAEE7}"/>
    <cellStyle name="Input 2 2 4 3 3 2 2 2 10" xfId="22889" xr:uid="{9F7E5614-04B3-4F75-9E79-313AF3E14F34}"/>
    <cellStyle name="Input 2 2 4 3 3 2 2 2 2" xfId="9438" xr:uid="{64FE450B-21ED-440A-8610-24B4DC27EAAC}"/>
    <cellStyle name="Input 2 2 4 3 3 2 2 2 3" xfId="11273" xr:uid="{EDF7A844-F593-4DC7-A85E-34053972B5D6}"/>
    <cellStyle name="Input 2 2 4 3 3 2 2 2 4" xfId="13080" xr:uid="{36517547-989D-4297-99F7-B8AC8FBA81F7}"/>
    <cellStyle name="Input 2 2 4 3 3 2 2 2 5" xfId="14841" xr:uid="{65C203F9-071F-4775-96D0-9265766587B1}"/>
    <cellStyle name="Input 2 2 4 3 3 2 2 2 6" xfId="16551" xr:uid="{C756CEE9-9C9A-4371-9F16-0AA92FCDACC2}"/>
    <cellStyle name="Input 2 2 4 3 3 2 2 2 7" xfId="18215" xr:uid="{359EAE80-4301-494D-B988-DCFE4053C795}"/>
    <cellStyle name="Input 2 2 4 3 3 2 2 2 8" xfId="19811" xr:uid="{B73B2380-BB1F-4699-93A3-88632A859517}"/>
    <cellStyle name="Input 2 2 4 3 3 2 2 2 9" xfId="21363" xr:uid="{F64B48D4-6931-49DE-8E40-9B55E4E3ACE6}"/>
    <cellStyle name="Input 2 2 4 3 3 2 2 3" xfId="9098" xr:uid="{BFFFABB7-A966-4E87-A0FC-8B495FA3BE72}"/>
    <cellStyle name="Input 2 2 4 3 3 2 2 4" xfId="10949" xr:uid="{427F6A02-17EB-42BF-9747-33F5A4E25A77}"/>
    <cellStyle name="Input 2 2 4 3 3 2 2 5" xfId="12759" xr:uid="{F46EB785-C1D9-4503-B18F-5EBFCDFA7D22}"/>
    <cellStyle name="Input 2 2 4 3 3 2 2 6" xfId="14527" xr:uid="{DD42B05F-036F-4384-AE29-638DB5127B74}"/>
    <cellStyle name="Input 2 2 4 3 3 2 2 7" xfId="16250" xr:uid="{35A4FD60-3B0E-487A-BBBE-749832324080}"/>
    <cellStyle name="Input 2 2 4 3 3 2 2 8" xfId="17923" xr:uid="{31F0323C-A4DE-4CFE-8BA3-8E2D9295C29B}"/>
    <cellStyle name="Input 2 2 4 3 3 2 2 9" xfId="19530" xr:uid="{34C8F91A-67D0-4927-8CF1-904C149F390E}"/>
    <cellStyle name="Input 2 2 4 3 3 2 3" xfId="4783" xr:uid="{51EAE08B-0132-4A88-8291-1BB2AD40E20D}"/>
    <cellStyle name="Input 2 2 4 3 3 2 3 10" xfId="23182" xr:uid="{060D0C92-6324-48E8-9AD2-84D124250CBA}"/>
    <cellStyle name="Input 2 2 4 3 3 2 3 2" xfId="9731" xr:uid="{03872D98-49B4-417F-B8B8-BAA37CB3023C}"/>
    <cellStyle name="Input 2 2 4 3 3 2 3 3" xfId="11566" xr:uid="{0316ABFC-3BE4-4BE8-AC5F-5F5FC1D112A5}"/>
    <cellStyle name="Input 2 2 4 3 3 2 3 4" xfId="13373" xr:uid="{FF0755C7-17AD-43A2-96A7-1B153A45D72D}"/>
    <cellStyle name="Input 2 2 4 3 3 2 3 5" xfId="15134" xr:uid="{602FEC55-6434-4811-9503-A9745BE1C746}"/>
    <cellStyle name="Input 2 2 4 3 3 2 3 6" xfId="16844" xr:uid="{5DBDA5DB-4C4F-4035-8E08-B963850DB624}"/>
    <cellStyle name="Input 2 2 4 3 3 2 3 7" xfId="18508" xr:uid="{5F25A7E9-BFED-4291-ADD9-9FDD4B3312D4}"/>
    <cellStyle name="Input 2 2 4 3 3 2 3 8" xfId="20104" xr:uid="{1421F19A-E1FA-49A1-B283-BB12B590D653}"/>
    <cellStyle name="Input 2 2 4 3 3 2 3 9" xfId="21656" xr:uid="{753F280E-8E95-4D1D-AD74-F0E38ECD10FA}"/>
    <cellStyle name="Input 2 2 4 3 3 2 4" xfId="6658" xr:uid="{CBF39EC7-6A35-4CB1-80AC-7E31C99CD995}"/>
    <cellStyle name="Input 2 2 4 3 3 2 5" xfId="7383" xr:uid="{52E41087-D7E8-4EE7-866F-B0C32877F804}"/>
    <cellStyle name="Input 2 2 4 3 3 2 6" xfId="6912" xr:uid="{CBBC9E1E-AB1E-43EC-B4E9-5A8FABBD35C1}"/>
    <cellStyle name="Input 2 2 4 3 3 2 7" xfId="7221" xr:uid="{8F3FBA97-A7EA-41B0-B49B-5EDDD7FDE8F3}"/>
    <cellStyle name="Input 2 2 4 3 3 2 8" xfId="7045" xr:uid="{E5D564DA-C521-4A9D-838F-AF79C604A61E}"/>
    <cellStyle name="Input 2 2 4 3 3 2 9" xfId="7147" xr:uid="{7AE14A83-F78C-4F54-83E4-7F93B485D91C}"/>
    <cellStyle name="Input 2 2 4 3 3 3" xfId="4112" xr:uid="{81CD946B-9257-4532-A993-2BECA53844A2}"/>
    <cellStyle name="Input 2 2 4 3 3 3 10" xfId="21094" xr:uid="{C5ABDB1C-66C6-42AD-8FDF-B68D78F8DAC5}"/>
    <cellStyle name="Input 2 2 4 3 3 3 11" xfId="22620" xr:uid="{3D7BC9E2-158F-42C8-A0B7-68B283A6076B}"/>
    <cellStyle name="Input 2 2 4 3 3 3 2" xfId="4491" xr:uid="{D2052A31-1987-436F-9293-1230E587DB17}"/>
    <cellStyle name="Input 2 2 4 3 3 3 2 10" xfId="22891" xr:uid="{936295E8-4303-41DE-AC34-520CB59F7B4E}"/>
    <cellStyle name="Input 2 2 4 3 3 3 2 2" xfId="9440" xr:uid="{C4FB2DC9-7393-4E0D-9F97-1AB65076F17B}"/>
    <cellStyle name="Input 2 2 4 3 3 3 2 3" xfId="11275" xr:uid="{CE08C975-DCF3-4A7E-AE20-5CBD35A579D5}"/>
    <cellStyle name="Input 2 2 4 3 3 3 2 4" xfId="13082" xr:uid="{34171037-BD09-4745-A8DD-09E2A8AB85DD}"/>
    <cellStyle name="Input 2 2 4 3 3 3 2 5" xfId="14843" xr:uid="{E86FD0DD-22E4-401E-8715-406DABAB96A6}"/>
    <cellStyle name="Input 2 2 4 3 3 3 2 6" xfId="16553" xr:uid="{1E68FC97-7C64-47A2-B032-D628B6211B6D}"/>
    <cellStyle name="Input 2 2 4 3 3 3 2 7" xfId="18217" xr:uid="{180AB3D1-98D8-457F-A831-FE18E7597C44}"/>
    <cellStyle name="Input 2 2 4 3 3 3 2 8" xfId="19813" xr:uid="{1B00B7D9-52A6-4C80-B1BA-AAAD94510EB3}"/>
    <cellStyle name="Input 2 2 4 3 3 3 2 9" xfId="21365" xr:uid="{07F30605-B7FC-43E4-B360-BCAAF0AEA118}"/>
    <cellStyle name="Input 2 2 4 3 3 3 3" xfId="9097" xr:uid="{C184C85A-AF33-43D9-8A03-1FC08A946F16}"/>
    <cellStyle name="Input 2 2 4 3 3 3 4" xfId="10948" xr:uid="{385DBBA7-8B5A-4477-AD69-E97AA12C22ED}"/>
    <cellStyle name="Input 2 2 4 3 3 3 5" xfId="12758" xr:uid="{522D6384-AD91-4B27-9B3F-E66E94AECC88}"/>
    <cellStyle name="Input 2 2 4 3 3 3 6" xfId="14526" xr:uid="{4A92EDE7-6A4D-41FE-BCF2-D2311C6A90C4}"/>
    <cellStyle name="Input 2 2 4 3 3 3 7" xfId="16249" xr:uid="{77900CE5-43D3-4806-B746-22AEDFEF6B6C}"/>
    <cellStyle name="Input 2 2 4 3 3 3 8" xfId="17922" xr:uid="{26F433FB-E30F-4248-8BF7-1989CEF746E6}"/>
    <cellStyle name="Input 2 2 4 3 3 3 9" xfId="19529" xr:uid="{16EB4926-61D9-41A2-877E-001F0BA75B37}"/>
    <cellStyle name="Input 2 2 4 3 3 4" xfId="5071" xr:uid="{AC9AE7D5-C70B-4ADD-B859-80ECFA522C06}"/>
    <cellStyle name="Input 2 2 4 3 3 4 10" xfId="23469" xr:uid="{9AF9E6F9-B485-4111-A725-F738FB8EBF9D}"/>
    <cellStyle name="Input 2 2 4 3 3 4 2" xfId="10019" xr:uid="{800CECC2-5F67-4EEC-AFC5-D1AF4EB30D08}"/>
    <cellStyle name="Input 2 2 4 3 3 4 3" xfId="11853" xr:uid="{2D687272-8E9A-40B5-BCA9-28758C0FDF91}"/>
    <cellStyle name="Input 2 2 4 3 3 4 4" xfId="13660" xr:uid="{2C689C4A-4A0A-4110-906B-63D24754E40A}"/>
    <cellStyle name="Input 2 2 4 3 3 4 5" xfId="15421" xr:uid="{9663B859-3A2F-4BAA-91FD-574997F3E97E}"/>
    <cellStyle name="Input 2 2 4 3 3 4 6" xfId="17131" xr:uid="{CCA0E826-4EF3-4BEC-BAD1-84C5D15A7FD1}"/>
    <cellStyle name="Input 2 2 4 3 3 4 7" xfId="18795" xr:uid="{ABAA2B9D-5ECA-4445-8B5F-2960EB9C525B}"/>
    <cellStyle name="Input 2 2 4 3 3 4 8" xfId="20391" xr:uid="{AF976F90-19F3-422E-AD78-0FBB82ED9F53}"/>
    <cellStyle name="Input 2 2 4 3 3 4 9" xfId="21943" xr:uid="{9DD8A894-A0BA-4CBB-8BE0-CB7A3A363189}"/>
    <cellStyle name="Input 2 2 4 3 3 5" xfId="6657" xr:uid="{BA5BA0C2-F6C6-451E-9028-FBE1081ECCF8}"/>
    <cellStyle name="Input 2 2 4 3 3 6" xfId="7384" xr:uid="{9BADBCE0-53AE-4C7F-BCB9-5F55323884B2}"/>
    <cellStyle name="Input 2 2 4 3 3 7" xfId="6911" xr:uid="{DBCE9A62-D7A4-471E-9E5D-83BAC48F87C7}"/>
    <cellStyle name="Input 2 2 4 3 3 8" xfId="8324" xr:uid="{4B48CCE4-EA0C-45C0-9133-458BB91EECBE}"/>
    <cellStyle name="Input 2 2 4 3 3 9" xfId="5936" xr:uid="{EF96E766-0889-4898-85FF-7C42715CEA9B}"/>
    <cellStyle name="Input 2 2 4 3 4" xfId="4109" xr:uid="{2573F21C-143F-478C-96E8-531D278971E7}"/>
    <cellStyle name="Input 2 2 4 3 4 10" xfId="21091" xr:uid="{E1B0FE97-82B1-4C39-A370-A1D3EF2166E8}"/>
    <cellStyle name="Input 2 2 4 3 4 11" xfId="22617" xr:uid="{823953DD-5415-4115-AD3E-326EBA4A4788}"/>
    <cellStyle name="Input 2 2 4 3 4 2" xfId="4466" xr:uid="{6DD5343E-1DBB-4FF0-9147-FE8795ABC42F}"/>
    <cellStyle name="Input 2 2 4 3 4 2 10" xfId="22866" xr:uid="{AE2A4E8F-28E8-41DB-873C-73FA8CF62184}"/>
    <cellStyle name="Input 2 2 4 3 4 2 2" xfId="9415" xr:uid="{2EAFD642-3DC1-41CE-BC75-A9689451AA9B}"/>
    <cellStyle name="Input 2 2 4 3 4 2 3" xfId="11250" xr:uid="{B92868B0-B857-4AAE-916D-CD5E2881DDE9}"/>
    <cellStyle name="Input 2 2 4 3 4 2 4" xfId="13057" xr:uid="{5D06CD89-1C0F-4EA7-B986-8411033E042D}"/>
    <cellStyle name="Input 2 2 4 3 4 2 5" xfId="14818" xr:uid="{63B7246E-DE56-4282-A5BB-C7FB3B4DD038}"/>
    <cellStyle name="Input 2 2 4 3 4 2 6" xfId="16528" xr:uid="{330BC206-D237-48FB-B265-AB1C0927C204}"/>
    <cellStyle name="Input 2 2 4 3 4 2 7" xfId="18192" xr:uid="{1FD3F98E-1B30-403B-9F83-E2F3FFA1A680}"/>
    <cellStyle name="Input 2 2 4 3 4 2 8" xfId="19788" xr:uid="{1625935F-98FF-4158-94E8-002C761B4E4F}"/>
    <cellStyle name="Input 2 2 4 3 4 2 9" xfId="21340" xr:uid="{E9ABE564-15E8-4DCD-A8B5-7739398B2F74}"/>
    <cellStyle name="Input 2 2 4 3 4 3" xfId="9094" xr:uid="{55FD0B6C-111E-4B13-8FC4-C394BBA17F2A}"/>
    <cellStyle name="Input 2 2 4 3 4 4" xfId="10945" xr:uid="{DD3B66C2-2153-425E-97D2-18A828297583}"/>
    <cellStyle name="Input 2 2 4 3 4 5" xfId="12755" xr:uid="{BC23AD00-226F-476D-A1DA-256BC5D357A8}"/>
    <cellStyle name="Input 2 2 4 3 4 6" xfId="14523" xr:uid="{4AD0B5B4-652E-4AB7-B644-86BE1D6C257F}"/>
    <cellStyle name="Input 2 2 4 3 4 7" xfId="16246" xr:uid="{ABF6C033-3864-47AC-B0E7-884F70527F5C}"/>
    <cellStyle name="Input 2 2 4 3 4 8" xfId="17919" xr:uid="{C3680955-5FCB-41B9-95BC-A596A91FA00E}"/>
    <cellStyle name="Input 2 2 4 3 4 9" xfId="19526" xr:uid="{3C7B6AA8-397F-4119-933B-AAF5C287CDDF}"/>
    <cellStyle name="Input 2 2 4 3 5" xfId="4785" xr:uid="{47CF1988-3F21-4D2E-9530-C25696DD7C64}"/>
    <cellStyle name="Input 2 2 4 3 5 10" xfId="23184" xr:uid="{E9785AD0-922B-48FF-8ED4-B4CA4650093B}"/>
    <cellStyle name="Input 2 2 4 3 5 2" xfId="9733" xr:uid="{67065470-465A-41F7-9C9D-B88A9F52691E}"/>
    <cellStyle name="Input 2 2 4 3 5 3" xfId="11568" xr:uid="{EC1EF9E4-4D2B-4511-BCDD-F63A05C2F094}"/>
    <cellStyle name="Input 2 2 4 3 5 4" xfId="13375" xr:uid="{89511356-E4B2-4886-B173-5685C3CF1F2F}"/>
    <cellStyle name="Input 2 2 4 3 5 5" xfId="15136" xr:uid="{D0138596-54AD-414C-8E2D-A69DB74F7A63}"/>
    <cellStyle name="Input 2 2 4 3 5 6" xfId="16846" xr:uid="{D39A9D27-FE04-43ED-99AE-255ACEC45415}"/>
    <cellStyle name="Input 2 2 4 3 5 7" xfId="18510" xr:uid="{99290372-DD11-4AD9-95F7-D928D78A9FDA}"/>
    <cellStyle name="Input 2 2 4 3 5 8" xfId="20106" xr:uid="{0657A306-52FE-4B6D-B1A7-76AC302545A6}"/>
    <cellStyle name="Input 2 2 4 3 5 9" xfId="21658" xr:uid="{CB0D51A3-4480-4AF3-AAD4-58616612A6E0}"/>
    <cellStyle name="Input 2 2 4 3 6" xfId="6654" xr:uid="{29AF52AA-80B7-4376-90B0-3E3F7CCCD2CB}"/>
    <cellStyle name="Input 2 2 4 3 7" xfId="7387" xr:uid="{93DD5B9B-3480-41A5-B15C-A49EB2520AA8}"/>
    <cellStyle name="Input 2 2 4 3 8" xfId="8182" xr:uid="{026CD0AE-E7D9-4502-95FB-20186ED031B9}"/>
    <cellStyle name="Input 2 2 4 3 9" xfId="6053" xr:uid="{8BF05486-6E85-4586-BEFD-371F6A4BF4B5}"/>
    <cellStyle name="Input 2 2 4 4" xfId="1229" xr:uid="{9D0E86C4-7FA3-461C-8E63-2D1C0B0F9A46}"/>
    <cellStyle name="Input 2 2 4 4 10" xfId="7146" xr:uid="{969D8237-457E-495D-BCD0-64092274E357}"/>
    <cellStyle name="Input 2 2 4 4 11" xfId="5676" xr:uid="{9AC99E17-A848-4530-A8C4-AC8C362FFA76}"/>
    <cellStyle name="Input 2 2 4 4 12" xfId="14776" xr:uid="{6D3D3569-D9BF-4488-A8C9-D798B312D55C}"/>
    <cellStyle name="Input 2 2 4 4 13" xfId="5995" xr:uid="{D826AE9A-FB3C-4A2B-9314-8A968A96083F}"/>
    <cellStyle name="Input 2 2 4 4 2" xfId="1230" xr:uid="{DAFB0E9F-DB16-498A-9CCE-871CF2EEC656}"/>
    <cellStyle name="Input 2 2 4 4 2 10" xfId="10547" xr:uid="{F72CEB53-25B5-4693-840B-312E621B729A}"/>
    <cellStyle name="Input 2 2 4 4 2 11" xfId="8559" xr:uid="{80C14774-6BF7-4F76-9F0E-377461B6613F}"/>
    <cellStyle name="Input 2 2 4 4 2 12" xfId="14774" xr:uid="{F03EE90F-339C-4B50-8200-659D924895BD}"/>
    <cellStyle name="Input 2 2 4 4 2 2" xfId="4115" xr:uid="{8904EBB0-5E74-458A-AAF9-7F656D9F1030}"/>
    <cellStyle name="Input 2 2 4 4 2 2 10" xfId="21097" xr:uid="{09E9DC84-A513-4A8E-B26F-2C2C8FDF7E76}"/>
    <cellStyle name="Input 2 2 4 4 2 2 11" xfId="22623" xr:uid="{5207E6C9-E79F-4371-8376-F95AE597C5FB}"/>
    <cellStyle name="Input 2 2 4 4 2 2 2" xfId="5234" xr:uid="{E9CA83EE-1167-4D88-A88E-BDCBA6CEB438}"/>
    <cellStyle name="Input 2 2 4 4 2 2 2 10" xfId="23631" xr:uid="{D26847E9-1FCE-41C1-86AB-9E0A2C832F0B}"/>
    <cellStyle name="Input 2 2 4 4 2 2 2 2" xfId="10182" xr:uid="{87428AD9-77FB-4F77-AE62-289D8DD0FB83}"/>
    <cellStyle name="Input 2 2 4 4 2 2 2 3" xfId="12016" xr:uid="{75449327-1D7B-45F0-8040-AABC8B076CA0}"/>
    <cellStyle name="Input 2 2 4 4 2 2 2 4" xfId="13823" xr:uid="{7315E90F-11D2-4A4D-8A73-76F7133CF568}"/>
    <cellStyle name="Input 2 2 4 4 2 2 2 5" xfId="15583" xr:uid="{6F0D8238-0168-4C7B-8E45-C848CB6448B2}"/>
    <cellStyle name="Input 2 2 4 4 2 2 2 6" xfId="17293" xr:uid="{933D1C9C-46D3-4CA2-9D3B-A715E7A8D1A4}"/>
    <cellStyle name="Input 2 2 4 4 2 2 2 7" xfId="18957" xr:uid="{997D7E0C-AC93-4BD3-83A2-3BD3496AA279}"/>
    <cellStyle name="Input 2 2 4 4 2 2 2 8" xfId="20553" xr:uid="{376438C7-699F-47EB-841B-EB54E7FF183A}"/>
    <cellStyle name="Input 2 2 4 4 2 2 2 9" xfId="22105" xr:uid="{2C3C7CE3-ABC8-4FBD-9E40-1FDF3C62C7CB}"/>
    <cellStyle name="Input 2 2 4 4 2 2 3" xfId="9100" xr:uid="{3B4FBBD1-77C4-4CF5-B853-AC112F0F1D27}"/>
    <cellStyle name="Input 2 2 4 4 2 2 4" xfId="10951" xr:uid="{9A4035D9-C9E4-4A64-87EE-8836821357DA}"/>
    <cellStyle name="Input 2 2 4 4 2 2 5" xfId="12761" xr:uid="{BB5690C6-B37C-401B-A19E-5FB436E28247}"/>
    <cellStyle name="Input 2 2 4 4 2 2 6" xfId="14529" xr:uid="{3243AC6A-6F18-4678-89B0-1DAC24BCCF66}"/>
    <cellStyle name="Input 2 2 4 4 2 2 7" xfId="16252" xr:uid="{F5EDAE3B-1745-4258-8EA7-A9CB30E8FFBB}"/>
    <cellStyle name="Input 2 2 4 4 2 2 8" xfId="17925" xr:uid="{B92B2229-507E-4AD9-BE68-E14753A96232}"/>
    <cellStyle name="Input 2 2 4 4 2 2 9" xfId="19532" xr:uid="{861A1081-37E4-4DDB-93B4-A696ACC0C42A}"/>
    <cellStyle name="Input 2 2 4 4 2 3" xfId="4781" xr:uid="{E7EE0671-C000-439A-AC0A-14C470EC15A6}"/>
    <cellStyle name="Input 2 2 4 4 2 3 10" xfId="23180" xr:uid="{16975C76-0AE1-4F70-931F-C450CD7ADB62}"/>
    <cellStyle name="Input 2 2 4 4 2 3 2" xfId="9729" xr:uid="{CEC02FA9-EA34-4E47-A2BE-72670DAE172F}"/>
    <cellStyle name="Input 2 2 4 4 2 3 3" xfId="11564" xr:uid="{231149E8-0F5E-4812-9364-BB0BD25F3DA6}"/>
    <cellStyle name="Input 2 2 4 4 2 3 4" xfId="13371" xr:uid="{876147FC-F40B-443C-8BCD-38759965CE1E}"/>
    <cellStyle name="Input 2 2 4 4 2 3 5" xfId="15132" xr:uid="{D5324510-B4DD-4872-A24D-D3833F8B2CFD}"/>
    <cellStyle name="Input 2 2 4 4 2 3 6" xfId="16842" xr:uid="{74A81245-0B90-44FF-BFB5-7184F7E89250}"/>
    <cellStyle name="Input 2 2 4 4 2 3 7" xfId="18506" xr:uid="{A8BE7B81-8EB1-4F94-B49B-A78D2171F6B7}"/>
    <cellStyle name="Input 2 2 4 4 2 3 8" xfId="20102" xr:uid="{D695E098-39D1-4633-8C21-19C41AAEE7DD}"/>
    <cellStyle name="Input 2 2 4 4 2 3 9" xfId="21654" xr:uid="{93023DB5-2F9E-4626-82FE-008D2A10E2C1}"/>
    <cellStyle name="Input 2 2 4 4 2 4" xfId="6660" xr:uid="{366FDF64-B8D3-4BA4-B1BF-E00324C49BD4}"/>
    <cellStyle name="Input 2 2 4 4 2 5" xfId="7381" xr:uid="{0B151AE3-CD12-46FC-856C-CF203418F9E6}"/>
    <cellStyle name="Input 2 2 4 4 2 6" xfId="8183" xr:uid="{1B1CA26E-BCFC-4E1E-96F6-05489EDC4939}"/>
    <cellStyle name="Input 2 2 4 4 2 7" xfId="6052" xr:uid="{08BCF02D-3EAB-4E39-95A6-4D7B34A4068E}"/>
    <cellStyle name="Input 2 2 4 4 2 8" xfId="7730" xr:uid="{1254069B-C1DB-4963-8A0A-1DC8DC11C1F2}"/>
    <cellStyle name="Input 2 2 4 4 2 9" xfId="8140" xr:uid="{65A057FF-3341-4AC1-BD6C-D4B56DAF4FCF}"/>
    <cellStyle name="Input 2 2 4 4 3" xfId="4114" xr:uid="{5BB46CAB-5B24-42E0-9B53-BFAD8B7DE59E}"/>
    <cellStyle name="Input 2 2 4 4 3 10" xfId="21096" xr:uid="{26AE056F-26B2-4227-B6D5-EC1F278474C8}"/>
    <cellStyle name="Input 2 2 4 4 3 11" xfId="22622" xr:uid="{43E1960C-5DB9-448F-A0AC-8EFF9C43A59A}"/>
    <cellStyle name="Input 2 2 4 4 3 2" xfId="5238" xr:uid="{BD482457-B0DB-4FFD-98EB-4017F9A84AB5}"/>
    <cellStyle name="Input 2 2 4 4 3 2 10" xfId="23635" xr:uid="{34B6AC24-B4A4-44D3-8085-B19DAC7D3DAC}"/>
    <cellStyle name="Input 2 2 4 4 3 2 2" xfId="10186" xr:uid="{682038E5-2AFF-4C44-8D46-55CB1A391F30}"/>
    <cellStyle name="Input 2 2 4 4 3 2 3" xfId="12020" xr:uid="{D400134D-F44F-4585-8429-9C6FFAFD014A}"/>
    <cellStyle name="Input 2 2 4 4 3 2 4" xfId="13827" xr:uid="{7A6A16C5-0F6E-4427-9F08-AC6EEC38D603}"/>
    <cellStyle name="Input 2 2 4 4 3 2 5" xfId="15587" xr:uid="{53D3CEAA-C39C-4FBC-9F91-810F7DA95238}"/>
    <cellStyle name="Input 2 2 4 4 3 2 6" xfId="17297" xr:uid="{5F0926DC-4A04-44A0-908D-08C045E276E9}"/>
    <cellStyle name="Input 2 2 4 4 3 2 7" xfId="18961" xr:uid="{2AEAF536-D0B5-41B8-AA98-0AD7FD963C76}"/>
    <cellStyle name="Input 2 2 4 4 3 2 8" xfId="20557" xr:uid="{6DA01E84-EF09-437A-9909-4668FCB0956D}"/>
    <cellStyle name="Input 2 2 4 4 3 2 9" xfId="22109" xr:uid="{02BDC189-B49F-46B0-BA76-E406ACBF4987}"/>
    <cellStyle name="Input 2 2 4 4 3 3" xfId="9099" xr:uid="{184DAAEB-D33F-4687-A634-33981E28046E}"/>
    <cellStyle name="Input 2 2 4 4 3 4" xfId="10950" xr:uid="{D5104DD3-7E15-4D8F-8341-0B4A77CE2A5C}"/>
    <cellStyle name="Input 2 2 4 4 3 5" xfId="12760" xr:uid="{DA97A534-F182-4C13-A216-EA09AF57C490}"/>
    <cellStyle name="Input 2 2 4 4 3 6" xfId="14528" xr:uid="{148C6ABB-E007-4FEA-8D70-8B71AF5DA739}"/>
    <cellStyle name="Input 2 2 4 4 3 7" xfId="16251" xr:uid="{00CFAC88-8941-45C4-B574-32C27CF0D717}"/>
    <cellStyle name="Input 2 2 4 4 3 8" xfId="17924" xr:uid="{A1920F31-F7B3-4845-8360-B4C09DB6CFD3}"/>
    <cellStyle name="Input 2 2 4 4 3 9" xfId="19531" xr:uid="{E21A1AA5-708F-4A80-A3AD-3160CAE1ED64}"/>
    <cellStyle name="Input 2 2 4 4 4" xfId="4782" xr:uid="{7B61C90D-41C0-4F00-8949-0DDCCFFB7971}"/>
    <cellStyle name="Input 2 2 4 4 4 10" xfId="23181" xr:uid="{EED6F102-C2EC-4F96-B930-363B6843E786}"/>
    <cellStyle name="Input 2 2 4 4 4 2" xfId="9730" xr:uid="{7ACC96C7-F65C-4272-B6F5-ADFCCB5B7C50}"/>
    <cellStyle name="Input 2 2 4 4 4 3" xfId="11565" xr:uid="{A096A268-8522-4681-B1FE-99033EC618B8}"/>
    <cellStyle name="Input 2 2 4 4 4 4" xfId="13372" xr:uid="{9770C72E-DBFB-451B-B620-9DB7C93038E6}"/>
    <cellStyle name="Input 2 2 4 4 4 5" xfId="15133" xr:uid="{160D75D8-DB17-4AFF-AB7F-D033205A665A}"/>
    <cellStyle name="Input 2 2 4 4 4 6" xfId="16843" xr:uid="{D8965F4F-CDF4-4F02-8EB8-8AD4DAAA7F63}"/>
    <cellStyle name="Input 2 2 4 4 4 7" xfId="18507" xr:uid="{C3D3C96C-BBBB-45B5-BFEB-91CF3F3F24D0}"/>
    <cellStyle name="Input 2 2 4 4 4 8" xfId="20103" xr:uid="{58E08402-139F-4922-8766-0021887D75FB}"/>
    <cellStyle name="Input 2 2 4 4 4 9" xfId="21655" xr:uid="{3F0E8C15-86E6-449A-841B-BF17ECEFE06A}"/>
    <cellStyle name="Input 2 2 4 4 5" xfId="6659" xr:uid="{DE35ADF0-4806-4D89-8972-C98C629F7CDD}"/>
    <cellStyle name="Input 2 2 4 4 6" xfId="7382" xr:uid="{CBA7DF00-5082-4DFA-8164-62FDCB8C3F39}"/>
    <cellStyle name="Input 2 2 4 4 7" xfId="6913" xr:uid="{A8356A94-0D8D-456D-926E-530E862F9F61}"/>
    <cellStyle name="Input 2 2 4 4 8" xfId="7220" xr:uid="{2A321082-A4EC-496D-893B-EA2CE7151384}"/>
    <cellStyle name="Input 2 2 4 4 9" xfId="7046" xr:uid="{44B7972F-D2F5-4811-ADAE-F4889F873BEC}"/>
    <cellStyle name="Input 2 2 4 5" xfId="1231" xr:uid="{56024F11-66A9-44FA-AE2F-8C8EBCA88507}"/>
    <cellStyle name="Input 2 2 4 5 10" xfId="9317" xr:uid="{39060E07-1506-4081-96CD-AAB5F267B65C}"/>
    <cellStyle name="Input 2 2 4 5 11" xfId="7996" xr:uid="{32FC305C-D815-4AE7-A3F6-7C74B13BBE2D}"/>
    <cellStyle name="Input 2 2 4 5 12" xfId="10375" xr:uid="{DFC7F1D3-B7B0-4C32-A990-1E4D55186248}"/>
    <cellStyle name="Input 2 2 4 5 2" xfId="4116" xr:uid="{0C2994BB-351B-493D-B558-54EF866CF587}"/>
    <cellStyle name="Input 2 2 4 5 2 10" xfId="21098" xr:uid="{BED9B858-42F2-40DA-A056-7CFB76EF31EA}"/>
    <cellStyle name="Input 2 2 4 5 2 11" xfId="22624" xr:uid="{8C1F3551-40BD-48A7-A1B6-E9B0AE140E6D}"/>
    <cellStyle name="Input 2 2 4 5 2 2" xfId="5229" xr:uid="{F6BFC4A4-0DDA-478A-B7CF-4F559A4875A8}"/>
    <cellStyle name="Input 2 2 4 5 2 2 10" xfId="23626" xr:uid="{89B8D6BF-793C-4600-9CEA-E142A839119A}"/>
    <cellStyle name="Input 2 2 4 5 2 2 2" xfId="10177" xr:uid="{425022DF-3600-4734-9AFC-EC35C38E4C38}"/>
    <cellStyle name="Input 2 2 4 5 2 2 3" xfId="12011" xr:uid="{E8884849-C6A3-4572-A543-EACFB59DA8E6}"/>
    <cellStyle name="Input 2 2 4 5 2 2 4" xfId="13818" xr:uid="{F6438E45-67F4-4372-A3A5-9ED7A6B3C566}"/>
    <cellStyle name="Input 2 2 4 5 2 2 5" xfId="15578" xr:uid="{EBC53CEB-AA53-41C1-9966-C4D10F22FD8E}"/>
    <cellStyle name="Input 2 2 4 5 2 2 6" xfId="17288" xr:uid="{777C74CD-0DFE-42B5-BDF9-42CB14B25662}"/>
    <cellStyle name="Input 2 2 4 5 2 2 7" xfId="18952" xr:uid="{0C99EDD5-6E38-4F27-A619-0B2E9E9A7A88}"/>
    <cellStyle name="Input 2 2 4 5 2 2 8" xfId="20548" xr:uid="{7ABAECF3-3C7C-4786-AC10-13075C67A195}"/>
    <cellStyle name="Input 2 2 4 5 2 2 9" xfId="22100" xr:uid="{16466542-15D5-48AA-BE9D-E8CFA5385209}"/>
    <cellStyle name="Input 2 2 4 5 2 3" xfId="9101" xr:uid="{5D9DB39E-B80C-4003-BA48-BB5C9CED8380}"/>
    <cellStyle name="Input 2 2 4 5 2 4" xfId="10952" xr:uid="{20E59105-673E-4056-9927-3E4D9CEB128A}"/>
    <cellStyle name="Input 2 2 4 5 2 5" xfId="12762" xr:uid="{EE67BB0E-27BC-420E-B1B4-95EB3A7A23B3}"/>
    <cellStyle name="Input 2 2 4 5 2 6" xfId="14530" xr:uid="{45A2AA2C-1075-4C02-9164-CDEB0AAEBE25}"/>
    <cellStyle name="Input 2 2 4 5 2 7" xfId="16253" xr:uid="{029E07B9-D83F-415A-A956-FE511770292B}"/>
    <cellStyle name="Input 2 2 4 5 2 8" xfId="17926" xr:uid="{C44752C1-D1EF-4EE5-8D90-5E8FFFDA54D4}"/>
    <cellStyle name="Input 2 2 4 5 2 9" xfId="19533" xr:uid="{1ED8FE7B-4AB4-4CDE-AF74-AC28B09CC17E}"/>
    <cellStyle name="Input 2 2 4 5 3" xfId="4780" xr:uid="{1DCE7805-01AA-40B2-8CC2-63D4E154BB29}"/>
    <cellStyle name="Input 2 2 4 5 3 10" xfId="23179" xr:uid="{C216ADC9-98D3-4AD1-9F73-FADDE91EA268}"/>
    <cellStyle name="Input 2 2 4 5 3 2" xfId="9728" xr:uid="{D018BA90-90EF-48C2-B729-76B3F1707504}"/>
    <cellStyle name="Input 2 2 4 5 3 3" xfId="11563" xr:uid="{9F0AFBA3-5D3C-49FF-A80E-2A28E9CA2DB5}"/>
    <cellStyle name="Input 2 2 4 5 3 4" xfId="13370" xr:uid="{2DE0B471-1771-40E5-900B-73F601ABAF57}"/>
    <cellStyle name="Input 2 2 4 5 3 5" xfId="15131" xr:uid="{2EC71149-DC8A-42B6-934E-2DBDDF7B0E0B}"/>
    <cellStyle name="Input 2 2 4 5 3 6" xfId="16841" xr:uid="{FAE7B6A0-4CAF-4FB9-81F5-3F6C1C6ADB59}"/>
    <cellStyle name="Input 2 2 4 5 3 7" xfId="18505" xr:uid="{775B3438-2CBC-4E2B-A06F-23FD3EE213D9}"/>
    <cellStyle name="Input 2 2 4 5 3 8" xfId="20101" xr:uid="{16D5DC81-D7C2-4622-BC66-C119A77150E7}"/>
    <cellStyle name="Input 2 2 4 5 3 9" xfId="21653" xr:uid="{1E097429-150B-4F5B-A580-36F2483138CA}"/>
    <cellStyle name="Input 2 2 4 5 4" xfId="6661" xr:uid="{FB9F67A2-0458-4048-B3FA-9841BE771599}"/>
    <cellStyle name="Input 2 2 4 5 5" xfId="8404" xr:uid="{8F86128A-6B3D-4245-98E1-817BD01A360C}"/>
    <cellStyle name="Input 2 2 4 5 6" xfId="5865" xr:uid="{4D4B5023-FA8A-4545-A089-AE0859B9C788}"/>
    <cellStyle name="Input 2 2 4 5 7" xfId="7828" xr:uid="{E69F434B-F328-459C-AFCE-23F4B8E805BC}"/>
    <cellStyle name="Input 2 2 4 5 8" xfId="9016" xr:uid="{A2729B58-13E7-46A7-9672-BED6785C7AA5}"/>
    <cellStyle name="Input 2 2 4 5 9" xfId="10873" xr:uid="{147BE88B-38DC-457C-BFB1-8E962D24A20D}"/>
    <cellStyle name="Input 2 2 4 6" xfId="4104" xr:uid="{32D9B675-6574-4DE6-859C-58231EF1EE50}"/>
    <cellStyle name="Input 2 2 4 6 10" xfId="21086" xr:uid="{52AE6CCE-6FB1-460F-8858-4E59369E3C4E}"/>
    <cellStyle name="Input 2 2 4 6 11" xfId="22612" xr:uid="{8B85077F-505A-4E1D-93F3-0A74F99FAA7C}"/>
    <cellStyle name="Input 2 2 4 6 2" xfId="5219" xr:uid="{53468AC8-0796-41DA-843B-1C709EB4CE2E}"/>
    <cellStyle name="Input 2 2 4 6 2 10" xfId="23616" xr:uid="{CEFF1749-6C48-4097-BD6C-D04777289273}"/>
    <cellStyle name="Input 2 2 4 6 2 2" xfId="10167" xr:uid="{BED12005-DE36-41DA-9703-77739446B083}"/>
    <cellStyle name="Input 2 2 4 6 2 3" xfId="12001" xr:uid="{24C1A027-1124-489E-819B-3405C21A1816}"/>
    <cellStyle name="Input 2 2 4 6 2 4" xfId="13808" xr:uid="{6A93928F-D6F2-4880-9609-71EC7A81E5EF}"/>
    <cellStyle name="Input 2 2 4 6 2 5" xfId="15568" xr:uid="{36A57769-95BD-4AAD-8190-A903776D4AA3}"/>
    <cellStyle name="Input 2 2 4 6 2 6" xfId="17278" xr:uid="{7AB989BC-CB9B-43FF-8389-57EABDEC6EBD}"/>
    <cellStyle name="Input 2 2 4 6 2 7" xfId="18942" xr:uid="{0B99D9E8-65D1-4D19-A77B-AB8C50A59480}"/>
    <cellStyle name="Input 2 2 4 6 2 8" xfId="20538" xr:uid="{1FE5E02A-33E9-4377-887C-E07DE0384840}"/>
    <cellStyle name="Input 2 2 4 6 2 9" xfId="22090" xr:uid="{FE10CE36-DACF-41E2-96F9-7F90D2EED8F4}"/>
    <cellStyle name="Input 2 2 4 6 3" xfId="9089" xr:uid="{22A30595-6A7C-4940-89F2-6D3F99BF8930}"/>
    <cellStyle name="Input 2 2 4 6 4" xfId="10940" xr:uid="{D52E541E-C78C-41DE-B5C2-12531E0C1302}"/>
    <cellStyle name="Input 2 2 4 6 5" xfId="12750" xr:uid="{F6DBCF53-89E4-43CA-A457-491B09B7D643}"/>
    <cellStyle name="Input 2 2 4 6 6" xfId="14518" xr:uid="{A62F0CE2-2C0D-40B7-BD2C-81AE03A698E1}"/>
    <cellStyle name="Input 2 2 4 6 7" xfId="16241" xr:uid="{683D2524-744F-4963-861C-4FF4EEEBD7F5}"/>
    <cellStyle name="Input 2 2 4 6 8" xfId="17914" xr:uid="{A6D02B39-AEA4-478A-AD48-C2BA7D3EA14F}"/>
    <cellStyle name="Input 2 2 4 6 9" xfId="19521" xr:uid="{38B7422E-890A-4BAD-8D4B-6F4AADD53A90}"/>
    <cellStyle name="Input 2 2 4 7" xfId="4788" xr:uid="{1D0B9B75-14D2-4C17-B154-AC2DF0650856}"/>
    <cellStyle name="Input 2 2 4 7 10" xfId="23187" xr:uid="{4BDD11E9-4426-4E29-892E-FDE04B884284}"/>
    <cellStyle name="Input 2 2 4 7 2" xfId="9736" xr:uid="{C61D9BB1-CA26-4344-8F17-D8F4A207021D}"/>
    <cellStyle name="Input 2 2 4 7 3" xfId="11571" xr:uid="{FD5F548D-9FA6-41A2-BBE9-8D5D711E4D26}"/>
    <cellStyle name="Input 2 2 4 7 4" xfId="13378" xr:uid="{5755AC93-FC5C-4824-A0F2-5D5AD628DF80}"/>
    <cellStyle name="Input 2 2 4 7 5" xfId="15139" xr:uid="{C4141392-721B-4099-9E44-E03FB4361111}"/>
    <cellStyle name="Input 2 2 4 7 6" xfId="16849" xr:uid="{123853FC-796F-4AB4-AC1C-9006E7C3C192}"/>
    <cellStyle name="Input 2 2 4 7 7" xfId="18513" xr:uid="{EDEE9FD1-B3A1-4A46-8C3F-9BEC57918575}"/>
    <cellStyle name="Input 2 2 4 7 8" xfId="20109" xr:uid="{D27E007E-095F-4B2E-A374-3DFFA43DD530}"/>
    <cellStyle name="Input 2 2 4 7 9" xfId="21661" xr:uid="{1C4E98F0-1636-492F-AFCC-016B5068BD5C}"/>
    <cellStyle name="Input 2 2 4 8" xfId="6649" xr:uid="{CB93B10A-5EB7-4204-A2B6-3D2945D2113E}"/>
    <cellStyle name="Input 2 2 4 9" xfId="7392" xr:uid="{DB3E5CF3-FA8C-433C-A5C9-650F0A91C264}"/>
    <cellStyle name="Input 2 2 5" xfId="1232" xr:uid="{7D73B150-CEDB-4025-9216-DA93A8363F92}"/>
    <cellStyle name="Input 2 2 5 10" xfId="5938" xr:uid="{82D0851F-5197-42FA-BAF9-5B28FB0410E2}"/>
    <cellStyle name="Input 2 2 5 11" xfId="8537" xr:uid="{045A7993-7DDA-4E14-8712-10CE23118B1B}"/>
    <cellStyle name="Input 2 2 5 12" xfId="5699" xr:uid="{2C4E0239-577E-4D06-9968-156F1969A010}"/>
    <cellStyle name="Input 2 2 5 13" xfId="15607" xr:uid="{5D6FC5AA-75B8-4EB6-88A8-6CB9A5A09449}"/>
    <cellStyle name="Input 2 2 5 14" xfId="12396" xr:uid="{CAB172ED-CB9A-4DB5-AD6D-43159E406163}"/>
    <cellStyle name="Input 2 2 5 2" xfId="1233" xr:uid="{90CFA764-7915-4BC8-9006-3C4FD779A89D}"/>
    <cellStyle name="Input 2 2 5 2 10" xfId="12100" xr:uid="{48202969-D016-4E95-9D9B-A8A91E50D72E}"/>
    <cellStyle name="Input 2 2 5 2 11" xfId="13879" xr:uid="{DE5F824D-5E2F-4567-91B2-5CD1D863143C}"/>
    <cellStyle name="Input 2 2 5 2 12" xfId="15733" xr:uid="{593F70A0-3543-411D-9556-32173A5B49E6}"/>
    <cellStyle name="Input 2 2 5 2 13" xfId="12417" xr:uid="{B759B729-926D-474A-9923-3623F04E0BD9}"/>
    <cellStyle name="Input 2 2 5 2 2" xfId="1234" xr:uid="{BEED592E-42B7-4186-8F01-6EABFF71398B}"/>
    <cellStyle name="Input 2 2 5 2 2 10" xfId="12464" xr:uid="{0A2C0BF1-318B-41C4-B1CA-136779247811}"/>
    <cellStyle name="Input 2 2 5 2 2 11" xfId="7121" xr:uid="{DCD0B00F-ED01-44A6-8176-D6603CE03CFA}"/>
    <cellStyle name="Input 2 2 5 2 2 12" xfId="7690" xr:uid="{1CCA8AB7-F3A2-4973-BDF9-472C75BC508D}"/>
    <cellStyle name="Input 2 2 5 2 2 2" xfId="4119" xr:uid="{3C80BA9E-27EB-4694-9A3A-2CD49223FB5C}"/>
    <cellStyle name="Input 2 2 5 2 2 2 10" xfId="21101" xr:uid="{5A6F7F8F-0773-4879-9984-869D38118497}"/>
    <cellStyle name="Input 2 2 5 2 2 2 11" xfId="22627" xr:uid="{7CBC1FB1-DDCC-47CC-8EF8-256D82E822C4}"/>
    <cellStyle name="Input 2 2 5 2 2 2 2" xfId="5194" xr:uid="{BC4D26F1-5E7E-4068-AE7E-4BC842104295}"/>
    <cellStyle name="Input 2 2 5 2 2 2 2 10" xfId="23592" xr:uid="{C9A4F5C0-7C04-45AD-B4AB-131D7F5ED8BC}"/>
    <cellStyle name="Input 2 2 5 2 2 2 2 2" xfId="10142" xr:uid="{6FD7BE30-4978-4C5A-A44E-311B4921B511}"/>
    <cellStyle name="Input 2 2 5 2 2 2 2 3" xfId="11976" xr:uid="{22CED145-4B65-4F81-9FD2-1960A36673E9}"/>
    <cellStyle name="Input 2 2 5 2 2 2 2 4" xfId="13783" xr:uid="{BDE53D3B-528D-43F8-BD13-4E5D25EEB068}"/>
    <cellStyle name="Input 2 2 5 2 2 2 2 5" xfId="15544" xr:uid="{1C1ABAC6-0003-4D27-B66A-4ED50A5F082D}"/>
    <cellStyle name="Input 2 2 5 2 2 2 2 6" xfId="17254" xr:uid="{2E319579-5AA9-4EA9-AB3F-8B0533CE9A19}"/>
    <cellStyle name="Input 2 2 5 2 2 2 2 7" xfId="18918" xr:uid="{20A768D4-B056-49DC-952D-1510F9802C6E}"/>
    <cellStyle name="Input 2 2 5 2 2 2 2 8" xfId="20514" xr:uid="{2CE4B7AA-688A-4A16-91B9-D5FD652AFFF3}"/>
    <cellStyle name="Input 2 2 5 2 2 2 2 9" xfId="22066" xr:uid="{79BD5FD1-8815-4A2D-83A3-1B19DDF209B7}"/>
    <cellStyle name="Input 2 2 5 2 2 2 3" xfId="9104" xr:uid="{657C8EC6-9A46-40EA-9CAD-EA61902AF262}"/>
    <cellStyle name="Input 2 2 5 2 2 2 4" xfId="10955" xr:uid="{BF3B2E9C-0D89-4526-89C6-B82CBA542C0C}"/>
    <cellStyle name="Input 2 2 5 2 2 2 5" xfId="12765" xr:uid="{F3135D71-DD60-4015-8A0E-BBDB7A10642B}"/>
    <cellStyle name="Input 2 2 5 2 2 2 6" xfId="14533" xr:uid="{B43132FE-BDA6-47ED-82BC-2891B3A1F10A}"/>
    <cellStyle name="Input 2 2 5 2 2 2 7" xfId="16256" xr:uid="{78109C2D-C3B6-466C-ADA5-46F47DFDBC0E}"/>
    <cellStyle name="Input 2 2 5 2 2 2 8" xfId="17929" xr:uid="{F1B1999C-D11A-4C94-BC1A-F5276FA2B877}"/>
    <cellStyle name="Input 2 2 5 2 2 2 9" xfId="19536" xr:uid="{276A9E7B-91D2-4771-97CB-54177DADA936}"/>
    <cellStyle name="Input 2 2 5 2 2 3" xfId="4778" xr:uid="{51C839A8-3325-4C92-A6D3-86CB2144D53C}"/>
    <cellStyle name="Input 2 2 5 2 2 3 10" xfId="23177" xr:uid="{E3021729-C7A2-4E2C-9200-A8D90806EC25}"/>
    <cellStyle name="Input 2 2 5 2 2 3 2" xfId="9726" xr:uid="{AF7450C9-830C-4CD8-A96F-960D13AF3B0B}"/>
    <cellStyle name="Input 2 2 5 2 2 3 3" xfId="11561" xr:uid="{31708ABC-CE04-4390-9151-52A8E11B1507}"/>
    <cellStyle name="Input 2 2 5 2 2 3 4" xfId="13368" xr:uid="{3B39A2C6-95D6-43ED-ACA9-D6E040AEDB77}"/>
    <cellStyle name="Input 2 2 5 2 2 3 5" xfId="15129" xr:uid="{6996924E-BA62-4FAA-ADF4-1402F1510A83}"/>
    <cellStyle name="Input 2 2 5 2 2 3 6" xfId="16839" xr:uid="{1915DB42-A384-47D2-9675-D7E6E9A93EA1}"/>
    <cellStyle name="Input 2 2 5 2 2 3 7" xfId="18503" xr:uid="{DC16E3AA-C842-43C0-99EF-FCD0CA3A8E34}"/>
    <cellStyle name="Input 2 2 5 2 2 3 8" xfId="20099" xr:uid="{BAF2C6F4-BEDE-4DA7-B76E-DF3ADC4876C1}"/>
    <cellStyle name="Input 2 2 5 2 2 3 9" xfId="21651" xr:uid="{F0B74C3D-4C5A-40F3-B5C7-47CCEB2F8912}"/>
    <cellStyle name="Input 2 2 5 2 2 4" xfId="6664" xr:uid="{E77993BF-B4E1-4B60-B37C-2022194E363B}"/>
    <cellStyle name="Input 2 2 5 2 2 5" xfId="7379" xr:uid="{4D44EA29-ABA7-4007-BE05-CF6E14046621}"/>
    <cellStyle name="Input 2 2 5 2 2 6" xfId="6915" xr:uid="{30FA1942-A522-4FC3-B0F2-921563A31A4B}"/>
    <cellStyle name="Input 2 2 5 2 2 7" xfId="7219" xr:uid="{0B013F2D-1E30-4B70-8C35-D4BD4B11A0E2}"/>
    <cellStyle name="Input 2 2 5 2 2 8" xfId="7047" xr:uid="{9A52A0C5-7665-49F5-B17F-9033AAB6EC87}"/>
    <cellStyle name="Input 2 2 5 2 2 9" xfId="8272" xr:uid="{C06C37CE-721D-4B18-8A88-656D2826F996}"/>
    <cellStyle name="Input 2 2 5 2 3" xfId="4118" xr:uid="{6E61EFD7-FA46-4823-9E3E-3BD31D2790B4}"/>
    <cellStyle name="Input 2 2 5 2 3 10" xfId="21100" xr:uid="{0FBA5B56-F31E-4DC1-8B2C-F0157A16879C}"/>
    <cellStyle name="Input 2 2 5 2 3 11" xfId="22626" xr:uid="{7CE48960-901A-47C5-BC6C-9166AEEEDA2C}"/>
    <cellStyle name="Input 2 2 5 2 3 2" xfId="5220" xr:uid="{0113EAD2-40AC-450F-99DB-E4F0A6A96980}"/>
    <cellStyle name="Input 2 2 5 2 3 2 10" xfId="23617" xr:uid="{1557753D-9A5E-4CE1-B70D-874B7FB37F16}"/>
    <cellStyle name="Input 2 2 5 2 3 2 2" xfId="10168" xr:uid="{0A213116-301B-47F1-8752-7B799E66E2A4}"/>
    <cellStyle name="Input 2 2 5 2 3 2 3" xfId="12002" xr:uid="{0CEC3C0E-6F74-462A-B6B9-A1BC065D8C7E}"/>
    <cellStyle name="Input 2 2 5 2 3 2 4" xfId="13809" xr:uid="{D8C3DAE8-DD79-4908-B72C-6D1D2456541A}"/>
    <cellStyle name="Input 2 2 5 2 3 2 5" xfId="15569" xr:uid="{1793CB9F-82A5-42F4-9BDE-23536555C5D1}"/>
    <cellStyle name="Input 2 2 5 2 3 2 6" xfId="17279" xr:uid="{1860AAAB-9AAE-46C7-90D0-F58B1E7E47E0}"/>
    <cellStyle name="Input 2 2 5 2 3 2 7" xfId="18943" xr:uid="{AE89B5A1-D5DC-4F21-88F9-108B1B26436A}"/>
    <cellStyle name="Input 2 2 5 2 3 2 8" xfId="20539" xr:uid="{DE9B2F03-7088-416F-A606-860090E0F308}"/>
    <cellStyle name="Input 2 2 5 2 3 2 9" xfId="22091" xr:uid="{EE37A9DB-BE72-4997-83F2-3C6B8A52D27E}"/>
    <cellStyle name="Input 2 2 5 2 3 3" xfId="9103" xr:uid="{71EE83BE-BB3C-4EBA-8162-65D852F3E8DD}"/>
    <cellStyle name="Input 2 2 5 2 3 4" xfId="10954" xr:uid="{35AD7DCE-D17A-4E8A-87D2-099C50B4673F}"/>
    <cellStyle name="Input 2 2 5 2 3 5" xfId="12764" xr:uid="{B311F081-51C6-42F0-8EED-EBD36FB8F26A}"/>
    <cellStyle name="Input 2 2 5 2 3 6" xfId="14532" xr:uid="{E47A03FC-78DE-4497-8409-81D49B98ED29}"/>
    <cellStyle name="Input 2 2 5 2 3 7" xfId="16255" xr:uid="{90F8966F-2173-4172-B49A-CB3349876B3E}"/>
    <cellStyle name="Input 2 2 5 2 3 8" xfId="17928" xr:uid="{F0DBEE05-B361-43A4-A5FA-1C03687B14DF}"/>
    <cellStyle name="Input 2 2 5 2 3 9" xfId="19535" xr:uid="{CD093456-8D79-4747-8D37-6B1FF556D9FA}"/>
    <cellStyle name="Input 2 2 5 2 4" xfId="5069" xr:uid="{CEBE41E3-4179-4BEC-9A75-47CDE654C7B3}"/>
    <cellStyle name="Input 2 2 5 2 4 10" xfId="23467" xr:uid="{4F34E586-81A8-4FFD-9358-E7FB332792FC}"/>
    <cellStyle name="Input 2 2 5 2 4 2" xfId="10017" xr:uid="{C49D83A6-783A-43E5-83CB-8E4031DD2B66}"/>
    <cellStyle name="Input 2 2 5 2 4 3" xfId="11851" xr:uid="{DA6F9BB7-A62B-493C-B313-EF0C3114602B}"/>
    <cellStyle name="Input 2 2 5 2 4 4" xfId="13658" xr:uid="{FF302242-77DD-40ED-ACFF-FD21ADFB7ABF}"/>
    <cellStyle name="Input 2 2 5 2 4 5" xfId="15419" xr:uid="{423AAE14-AA61-48DC-91E0-D1AD0F701AC0}"/>
    <cellStyle name="Input 2 2 5 2 4 6" xfId="17129" xr:uid="{7F41EC32-3351-4D5B-A69F-9960073C2A12}"/>
    <cellStyle name="Input 2 2 5 2 4 7" xfId="18793" xr:uid="{3B27805C-5919-45EB-8247-57D6E87ADC8A}"/>
    <cellStyle name="Input 2 2 5 2 4 8" xfId="20389" xr:uid="{212E50AB-E6AE-4C08-A458-73CAC5319F8C}"/>
    <cellStyle name="Input 2 2 5 2 4 9" xfId="21941" xr:uid="{886C0EBC-FC78-4FD2-9161-2344034C4CC6}"/>
    <cellStyle name="Input 2 2 5 2 5" xfId="6663" xr:uid="{79EC4BF4-2EDC-4026-8B59-20F42852287F}"/>
    <cellStyle name="Input 2 2 5 2 6" xfId="8403" xr:uid="{2216338E-7883-40B9-8CA7-C3AAAD14CCDD}"/>
    <cellStyle name="Input 2 2 5 2 7" xfId="5866" xr:uid="{D573C103-D2BE-4E92-A84D-976F5715C89F}"/>
    <cellStyle name="Input 2 2 5 2 8" xfId="7827" xr:uid="{072E13A0-18E1-4F83-B952-CE7AF4EA4D75}"/>
    <cellStyle name="Input 2 2 5 2 9" xfId="10268" xr:uid="{2F5B9FAC-D96C-4909-A176-102732BE6077}"/>
    <cellStyle name="Input 2 2 5 3" xfId="1235" xr:uid="{802524AB-59CA-4F97-B088-66520C359C53}"/>
    <cellStyle name="Input 2 2 5 3 10" xfId="5984" xr:uid="{AF1E48E4-4ED1-490E-9816-1D8684B26FD4}"/>
    <cellStyle name="Input 2 2 5 3 11" xfId="7779" xr:uid="{1D0473B8-348F-409F-97C3-3A1DB32A2E69}"/>
    <cellStyle name="Input 2 2 5 3 12" xfId="8251" xr:uid="{8F96981A-513F-4797-88A9-BA725DC1F92E}"/>
    <cellStyle name="Input 2 2 5 3 2" xfId="4120" xr:uid="{8C9103DF-674F-4C61-A7B0-799D25CBF69B}"/>
    <cellStyle name="Input 2 2 5 3 2 10" xfId="21102" xr:uid="{1C0027BF-7065-4940-8A46-4A11123B86F7}"/>
    <cellStyle name="Input 2 2 5 3 2 11" xfId="22628" xr:uid="{F03B5D7E-8B85-43A6-842E-32235107E58D}"/>
    <cellStyle name="Input 2 2 5 3 2 2" xfId="4987" xr:uid="{8B5AEA5A-7C21-4A77-BE37-EBB2F963302C}"/>
    <cellStyle name="Input 2 2 5 3 2 2 10" xfId="23385" xr:uid="{5DD5BF74-AB6B-4E9A-8F74-B6D599DC0813}"/>
    <cellStyle name="Input 2 2 5 3 2 2 2" xfId="9935" xr:uid="{CB405E91-D375-456A-89A6-562C38C5A2DB}"/>
    <cellStyle name="Input 2 2 5 3 2 2 3" xfId="11769" xr:uid="{24D2C701-C997-4748-B66C-B88DC9EEE842}"/>
    <cellStyle name="Input 2 2 5 3 2 2 4" xfId="13576" xr:uid="{D3228313-00BC-471A-B9B7-8C4ED5C666BD}"/>
    <cellStyle name="Input 2 2 5 3 2 2 5" xfId="15337" xr:uid="{82E757D1-2E14-4B87-8A93-AF3652678A13}"/>
    <cellStyle name="Input 2 2 5 3 2 2 6" xfId="17047" xr:uid="{28FBED37-1394-4069-A6E0-DCA4605F6370}"/>
    <cellStyle name="Input 2 2 5 3 2 2 7" xfId="18711" xr:uid="{E4CD9918-89C3-44B5-9C15-FD51E368D57B}"/>
    <cellStyle name="Input 2 2 5 3 2 2 8" xfId="20307" xr:uid="{5699FA30-57C6-4E5E-BD7D-B316304DD96D}"/>
    <cellStyle name="Input 2 2 5 3 2 2 9" xfId="21859" xr:uid="{6157B928-A61E-4CE9-B727-EF4E3FDC791E}"/>
    <cellStyle name="Input 2 2 5 3 2 3" xfId="9105" xr:uid="{88A0DFB0-A387-4CEC-AC78-9EB80B8502E0}"/>
    <cellStyle name="Input 2 2 5 3 2 4" xfId="10956" xr:uid="{972DF9CA-A606-4971-8FAE-A3783B3BE7EA}"/>
    <cellStyle name="Input 2 2 5 3 2 5" xfId="12766" xr:uid="{A360170E-1ED5-4C09-BDEE-AF5DD189A957}"/>
    <cellStyle name="Input 2 2 5 3 2 6" xfId="14534" xr:uid="{940C1E8A-1D2E-46CD-A8E4-3E35EB36CB03}"/>
    <cellStyle name="Input 2 2 5 3 2 7" xfId="16257" xr:uid="{4559969A-ED5E-40F7-BDF9-6F2D23188CC0}"/>
    <cellStyle name="Input 2 2 5 3 2 8" xfId="17930" xr:uid="{BD686A5B-6FAA-41A1-9C72-F1E81DC00DD5}"/>
    <cellStyle name="Input 2 2 5 3 2 9" xfId="19537" xr:uid="{970236EB-E272-4BE9-B22B-729552034419}"/>
    <cellStyle name="Input 2 2 5 3 3" xfId="5068" xr:uid="{10F87348-A213-4CC1-8DAA-245DEAA83A26}"/>
    <cellStyle name="Input 2 2 5 3 3 10" xfId="23466" xr:uid="{A4220BDF-7BC5-47F5-B1D1-F19CDE84CA5A}"/>
    <cellStyle name="Input 2 2 5 3 3 2" xfId="10016" xr:uid="{801233EE-0CC1-4E6C-8116-000F015AEBC5}"/>
    <cellStyle name="Input 2 2 5 3 3 3" xfId="11850" xr:uid="{98D7D1F7-06CC-4CD6-B53A-C976FDA8F1F5}"/>
    <cellStyle name="Input 2 2 5 3 3 4" xfId="13657" xr:uid="{3779536E-266F-4A33-8FEA-C50D99BA08FA}"/>
    <cellStyle name="Input 2 2 5 3 3 5" xfId="15418" xr:uid="{B7E2FA82-502D-4996-B9E3-07B35D47CEB3}"/>
    <cellStyle name="Input 2 2 5 3 3 6" xfId="17128" xr:uid="{6BB3D5E4-599B-47CC-BC2B-F93971E48F87}"/>
    <cellStyle name="Input 2 2 5 3 3 7" xfId="18792" xr:uid="{1ADD941E-E341-4B03-B2D8-C0AE006870D8}"/>
    <cellStyle name="Input 2 2 5 3 3 8" xfId="20388" xr:uid="{24BCDF1B-DFCC-4887-8336-5D5488BED760}"/>
    <cellStyle name="Input 2 2 5 3 3 9" xfId="21940" xr:uid="{E76EAF31-4A57-444A-B2C5-170AFD3D4A18}"/>
    <cellStyle name="Input 2 2 5 3 4" xfId="6665" xr:uid="{169440D1-4845-4D18-B15E-9AC49402E59C}"/>
    <cellStyle name="Input 2 2 5 3 5" xfId="7378" xr:uid="{A989F604-E3C0-46F1-9BB8-E3345815A614}"/>
    <cellStyle name="Input 2 2 5 3 6" xfId="6916" xr:uid="{92DAAFA4-AA1E-4699-A9D2-B84E3FD4A2FF}"/>
    <cellStyle name="Input 2 2 5 3 7" xfId="8321" xr:uid="{B2B50106-CAB1-4452-BE08-4B22E717024C}"/>
    <cellStyle name="Input 2 2 5 3 8" xfId="8055" xr:uid="{F4029C4E-A5C3-4F33-9EAA-8938CA37EF78}"/>
    <cellStyle name="Input 2 2 5 3 9" xfId="6145" xr:uid="{52C5AE93-B28A-47AC-B004-C10FDB21DAD9}"/>
    <cellStyle name="Input 2 2 5 4" xfId="4117" xr:uid="{46AD98E7-A16C-4972-AEF1-F75CD4F2C524}"/>
    <cellStyle name="Input 2 2 5 4 10" xfId="21099" xr:uid="{B49737C7-1A89-49DC-9A46-2156B3EB679A}"/>
    <cellStyle name="Input 2 2 5 4 11" xfId="22625" xr:uid="{13B41B34-64B9-4175-B584-D698E593D30E}"/>
    <cellStyle name="Input 2 2 5 4 2" xfId="5225" xr:uid="{4916AB7B-65DF-40D1-B8E7-AF6CBCF6C932}"/>
    <cellStyle name="Input 2 2 5 4 2 10" xfId="23622" xr:uid="{2AC77EE2-6CE2-4D2C-A5CD-D159EA4BC198}"/>
    <cellStyle name="Input 2 2 5 4 2 2" xfId="10173" xr:uid="{4C95A1BC-F9A7-4C65-85CA-757569FC4383}"/>
    <cellStyle name="Input 2 2 5 4 2 3" xfId="12007" xr:uid="{61D176BE-4A70-463E-8F1E-891BE8DDD26D}"/>
    <cellStyle name="Input 2 2 5 4 2 4" xfId="13814" xr:uid="{2B4283E7-9AAC-4603-9396-87E26569B5B9}"/>
    <cellStyle name="Input 2 2 5 4 2 5" xfId="15574" xr:uid="{1BA524BF-45EE-46CB-B47C-9ABC3BFAE689}"/>
    <cellStyle name="Input 2 2 5 4 2 6" xfId="17284" xr:uid="{EBBA2E25-F341-4CA0-94A6-62149F0F08C3}"/>
    <cellStyle name="Input 2 2 5 4 2 7" xfId="18948" xr:uid="{AE27B213-5966-4DEF-84C6-25FB207F812F}"/>
    <cellStyle name="Input 2 2 5 4 2 8" xfId="20544" xr:uid="{C85E239A-1CC0-4A37-9453-F5759C08674B}"/>
    <cellStyle name="Input 2 2 5 4 2 9" xfId="22096" xr:uid="{BBEA27D8-7056-408C-9A99-442B8588780A}"/>
    <cellStyle name="Input 2 2 5 4 3" xfId="9102" xr:uid="{D477DFE0-CAC5-45F0-B504-1F30B8430710}"/>
    <cellStyle name="Input 2 2 5 4 4" xfId="10953" xr:uid="{0B058821-3BE6-4398-A9BB-AB43B9E2B9D2}"/>
    <cellStyle name="Input 2 2 5 4 5" xfId="12763" xr:uid="{8ED2820C-3517-4249-9D71-2045D86C9A9E}"/>
    <cellStyle name="Input 2 2 5 4 6" xfId="14531" xr:uid="{97A22771-5661-442F-8CF8-62845E695EF4}"/>
    <cellStyle name="Input 2 2 5 4 7" xfId="16254" xr:uid="{A8ED6BDA-9DD3-4145-9EE5-60B4CB114592}"/>
    <cellStyle name="Input 2 2 5 4 8" xfId="17927" xr:uid="{A0042C13-90B2-4C51-B5B8-8FEA4C1D0857}"/>
    <cellStyle name="Input 2 2 5 4 9" xfId="19534" xr:uid="{9A52DF74-985F-4C8A-B697-1B7E768FD9A6}"/>
    <cellStyle name="Input 2 2 5 5" xfId="4779" xr:uid="{A970297C-B1E1-47DB-B1F2-8B3167E3F9E9}"/>
    <cellStyle name="Input 2 2 5 5 10" xfId="23178" xr:uid="{32A557E1-6316-4701-923B-C655AF770BF3}"/>
    <cellStyle name="Input 2 2 5 5 2" xfId="9727" xr:uid="{BF8BE3E7-5EC0-42FC-91E7-CBDA077EBE15}"/>
    <cellStyle name="Input 2 2 5 5 3" xfId="11562" xr:uid="{43D72461-27B4-44A9-8B0B-DCBD39C8A3ED}"/>
    <cellStyle name="Input 2 2 5 5 4" xfId="13369" xr:uid="{17A17D0D-C679-452E-BD2B-FE43E42DAF32}"/>
    <cellStyle name="Input 2 2 5 5 5" xfId="15130" xr:uid="{555FD665-280A-40A2-8B32-B4311E1DD801}"/>
    <cellStyle name="Input 2 2 5 5 6" xfId="16840" xr:uid="{6F0BA1B0-110A-4A0F-B3B0-8AFD93A3637D}"/>
    <cellStyle name="Input 2 2 5 5 7" xfId="18504" xr:uid="{6C84D059-482F-47C4-9440-AAFAB7DCBE0C}"/>
    <cellStyle name="Input 2 2 5 5 8" xfId="20100" xr:uid="{67D93652-8388-4B7F-8DAA-7F825F619B60}"/>
    <cellStyle name="Input 2 2 5 5 9" xfId="21652" xr:uid="{31993235-C016-425A-8964-A4FF0081941D}"/>
    <cellStyle name="Input 2 2 5 6" xfId="6662" xr:uid="{F843AB15-3BC2-4FAA-B782-7E250AA9FA88}"/>
    <cellStyle name="Input 2 2 5 7" xfId="7380" xr:uid="{56B218C4-3F2D-438C-AECE-C06484C5A61F}"/>
    <cellStyle name="Input 2 2 5 8" xfId="6914" xr:uid="{376D7CF2-1EC7-4575-B80D-01F04E3D2271}"/>
    <cellStyle name="Input 2 2 5 9" xfId="8322" xr:uid="{077D1380-74E5-4EFD-9AF3-E788C49A6EA0}"/>
    <cellStyle name="Input 2 2 6" xfId="1236" xr:uid="{40496607-BFA6-4DCF-89D6-C3B50CE09441}"/>
    <cellStyle name="Input 2 2 6 10" xfId="11158" xr:uid="{231E98DA-E654-4850-BF55-CC6A67EA79BE}"/>
    <cellStyle name="Input 2 2 6 11" xfId="7100" xr:uid="{7C5FCF32-45E9-43F3-9C95-807AAFCCC37A}"/>
    <cellStyle name="Input 2 2 6 12" xfId="14221" xr:uid="{176E42C2-8B23-4B7C-938E-768A58230500}"/>
    <cellStyle name="Input 2 2 6 13" xfId="13001" xr:uid="{AD1ED9EF-7B74-438B-BE73-540B35496635}"/>
    <cellStyle name="Input 2 2 6 2" xfId="1237" xr:uid="{B8DE4D31-DB5A-4EB5-B903-BF4862C6F8AC}"/>
    <cellStyle name="Input 2 2 6 2 10" xfId="8718" xr:uid="{8E09F6E8-0F81-4EEA-8B7D-C09E38174BC8}"/>
    <cellStyle name="Input 2 2 6 2 11" xfId="9306" xr:uid="{A6542E81-6014-4499-9954-1AD32E1BA3B7}"/>
    <cellStyle name="Input 2 2 6 2 12" xfId="14783" xr:uid="{9F78EC12-7918-427F-A41A-5880B3B242EB}"/>
    <cellStyle name="Input 2 2 6 2 2" xfId="4122" xr:uid="{6AA52020-8036-4529-9C4D-9E7CFF098CA6}"/>
    <cellStyle name="Input 2 2 6 2 2 10" xfId="21104" xr:uid="{E3BAAF2C-1962-4B2B-BC18-DE985A7BC7A2}"/>
    <cellStyle name="Input 2 2 6 2 2 11" xfId="22630" xr:uid="{0F6E2B2D-4333-405E-9EB8-5268CF74AD66}"/>
    <cellStyle name="Input 2 2 6 2 2 2" xfId="4988" xr:uid="{AAD74396-3C2B-4B0C-AD72-FCB0DD96E05C}"/>
    <cellStyle name="Input 2 2 6 2 2 2 10" xfId="23386" xr:uid="{2D06E775-6157-4C61-BE67-C9508701E7E6}"/>
    <cellStyle name="Input 2 2 6 2 2 2 2" xfId="9936" xr:uid="{F170B7B3-B137-49DB-A86F-F2A29A5A8CE1}"/>
    <cellStyle name="Input 2 2 6 2 2 2 3" xfId="11770" xr:uid="{B68CA239-165B-441C-9BCE-5633A05D56F4}"/>
    <cellStyle name="Input 2 2 6 2 2 2 4" xfId="13577" xr:uid="{75F31FB6-172C-4C79-95B8-A93F099972F0}"/>
    <cellStyle name="Input 2 2 6 2 2 2 5" xfId="15338" xr:uid="{6F39C580-B03F-4DEC-B6EC-8207253AA56C}"/>
    <cellStyle name="Input 2 2 6 2 2 2 6" xfId="17048" xr:uid="{911DD7B9-36F6-4767-910A-1D08E1BDF48D}"/>
    <cellStyle name="Input 2 2 6 2 2 2 7" xfId="18712" xr:uid="{586A6A76-5F8D-439A-9878-3DA5E212A288}"/>
    <cellStyle name="Input 2 2 6 2 2 2 8" xfId="20308" xr:uid="{34A75B4B-6B0A-450D-9E89-23CEEC28E82E}"/>
    <cellStyle name="Input 2 2 6 2 2 2 9" xfId="21860" xr:uid="{5A14C316-22FD-41F8-BA5C-588435DD41AB}"/>
    <cellStyle name="Input 2 2 6 2 2 3" xfId="9107" xr:uid="{E3669016-B12A-404A-B4FA-5D93348D47F5}"/>
    <cellStyle name="Input 2 2 6 2 2 4" xfId="10958" xr:uid="{434C5833-345D-4FD4-9D35-DC9AF4F8AD3E}"/>
    <cellStyle name="Input 2 2 6 2 2 5" xfId="12768" xr:uid="{ABB46CE0-2446-45F3-83BD-DBCD666C7E26}"/>
    <cellStyle name="Input 2 2 6 2 2 6" xfId="14536" xr:uid="{36DC9226-44BE-4D6F-978F-47394F296166}"/>
    <cellStyle name="Input 2 2 6 2 2 7" xfId="16259" xr:uid="{C63460AB-DC8F-4316-8257-015941A8E113}"/>
    <cellStyle name="Input 2 2 6 2 2 8" xfId="17932" xr:uid="{2596647E-45BA-4818-BCFE-8717957EC31D}"/>
    <cellStyle name="Input 2 2 6 2 2 9" xfId="19539" xr:uid="{CC54F4FA-6112-4ED6-8531-D56EB5DD16DC}"/>
    <cellStyle name="Input 2 2 6 2 3" xfId="4776" xr:uid="{46D79076-A13A-4A88-8077-F5A84B26822C}"/>
    <cellStyle name="Input 2 2 6 2 3 10" xfId="23175" xr:uid="{BA1BCE49-617B-48FD-A642-5CEA510BC45B}"/>
    <cellStyle name="Input 2 2 6 2 3 2" xfId="9724" xr:uid="{86286487-6856-4562-A1F4-976A67658606}"/>
    <cellStyle name="Input 2 2 6 2 3 3" xfId="11559" xr:uid="{A2D98DBB-0DDD-4C4F-A311-1EAACF89B53A}"/>
    <cellStyle name="Input 2 2 6 2 3 4" xfId="13366" xr:uid="{627FE297-877B-4375-A2C5-8BCCF4981398}"/>
    <cellStyle name="Input 2 2 6 2 3 5" xfId="15127" xr:uid="{0691B912-DDCD-4B43-8CC5-38F8A7AF0D9D}"/>
    <cellStyle name="Input 2 2 6 2 3 6" xfId="16837" xr:uid="{66D2A9DE-3677-4F58-9007-CF83563FBA24}"/>
    <cellStyle name="Input 2 2 6 2 3 7" xfId="18501" xr:uid="{4E28C8F4-799A-4416-8813-68409DE8D73B}"/>
    <cellStyle name="Input 2 2 6 2 3 8" xfId="20097" xr:uid="{17F36943-BD86-462C-9BCC-E6E5883D6543}"/>
    <cellStyle name="Input 2 2 6 2 3 9" xfId="21649" xr:uid="{40A37A58-D87C-455A-86B8-70A14680CA80}"/>
    <cellStyle name="Input 2 2 6 2 4" xfId="6667" xr:uid="{F9F72B62-D4CA-4432-A617-07E698489370}"/>
    <cellStyle name="Input 2 2 6 2 5" xfId="8402" xr:uid="{2069FE88-5D6D-453B-AA13-4231B4D1FD13}"/>
    <cellStyle name="Input 2 2 6 2 6" xfId="5867" xr:uid="{A7AAF053-95FF-433D-AE35-7D21D148A129}"/>
    <cellStyle name="Input 2 2 6 2 7" xfId="7826" xr:uid="{697091BF-FA45-41D5-BDAF-942810C1BE4A}"/>
    <cellStyle name="Input 2 2 6 2 8" xfId="8129" xr:uid="{891318D9-6C6B-4107-8BFB-138577313CF6}"/>
    <cellStyle name="Input 2 2 6 2 9" xfId="6094" xr:uid="{3888EFAB-B4E8-4A58-A7A0-181DBDDC17F1}"/>
    <cellStyle name="Input 2 2 6 3" xfId="4121" xr:uid="{DD612325-E61F-4FE2-9E4D-2333A31E1732}"/>
    <cellStyle name="Input 2 2 6 3 10" xfId="21103" xr:uid="{B9EEE748-49A0-4CA4-953B-F5A3E1D3C83E}"/>
    <cellStyle name="Input 2 2 6 3 11" xfId="22629" xr:uid="{23D9F845-12D3-49A5-96E7-929C899A69C7}"/>
    <cellStyle name="Input 2 2 6 3 2" xfId="4490" xr:uid="{929A61BB-08FD-4DF6-9A6F-E90EB2090F11}"/>
    <cellStyle name="Input 2 2 6 3 2 10" xfId="22890" xr:uid="{22ABD2B3-74CB-4219-AF65-A57598FEEF99}"/>
    <cellStyle name="Input 2 2 6 3 2 2" xfId="9439" xr:uid="{76510011-2D4A-4B4C-A78A-5D47A8AFFDA8}"/>
    <cellStyle name="Input 2 2 6 3 2 3" xfId="11274" xr:uid="{B15C0E71-67AE-4661-9869-833C4646AFCA}"/>
    <cellStyle name="Input 2 2 6 3 2 4" xfId="13081" xr:uid="{638BF9FD-868C-4271-B3DD-424D6EE46932}"/>
    <cellStyle name="Input 2 2 6 3 2 5" xfId="14842" xr:uid="{90D2FC46-971F-406B-9E5E-8AA6B36FEB58}"/>
    <cellStyle name="Input 2 2 6 3 2 6" xfId="16552" xr:uid="{36B2C053-A8BC-4D94-8DEE-6CE9E4D9FF51}"/>
    <cellStyle name="Input 2 2 6 3 2 7" xfId="18216" xr:uid="{0AC28F6C-C654-4190-B611-818094AC7D9E}"/>
    <cellStyle name="Input 2 2 6 3 2 8" xfId="19812" xr:uid="{FE75C45B-FB4B-4C9D-AB53-06783D490170}"/>
    <cellStyle name="Input 2 2 6 3 2 9" xfId="21364" xr:uid="{AB0BE4EC-EAE9-4899-9264-5B887ED99EBC}"/>
    <cellStyle name="Input 2 2 6 3 3" xfId="9106" xr:uid="{B4B39FCB-B0A9-4070-B80E-AAC5CBCECA90}"/>
    <cellStyle name="Input 2 2 6 3 4" xfId="10957" xr:uid="{F0D28F9A-A913-4666-A18A-00824FB6392F}"/>
    <cellStyle name="Input 2 2 6 3 5" xfId="12767" xr:uid="{92E214E1-41A7-4002-BEE4-DF77B048FEE2}"/>
    <cellStyle name="Input 2 2 6 3 6" xfId="14535" xr:uid="{78E6DACE-FB67-4B1D-B7FB-D22F915A10ED}"/>
    <cellStyle name="Input 2 2 6 3 7" xfId="16258" xr:uid="{CB874B0A-B8CE-45EA-9895-F00266B10905}"/>
    <cellStyle name="Input 2 2 6 3 8" xfId="17931" xr:uid="{A765A657-2B00-49A2-B7AC-FB987EB8EFC3}"/>
    <cellStyle name="Input 2 2 6 3 9" xfId="19538" xr:uid="{461E7852-ECAC-43C5-8DAA-373F5F1E6397}"/>
    <cellStyle name="Input 2 2 6 4" xfId="4777" xr:uid="{6E0D012C-5E2B-4E1F-B16C-8DEACA0B034A}"/>
    <cellStyle name="Input 2 2 6 4 10" xfId="23176" xr:uid="{FEE61A9D-C4BC-4EC8-992F-D7DC3A991D91}"/>
    <cellStyle name="Input 2 2 6 4 2" xfId="9725" xr:uid="{0B433CC7-D561-41A2-A473-A658C4CE131F}"/>
    <cellStyle name="Input 2 2 6 4 3" xfId="11560" xr:uid="{E789988E-47F9-4D67-B8D9-18E35D546F04}"/>
    <cellStyle name="Input 2 2 6 4 4" xfId="13367" xr:uid="{66E3B919-63F1-4DFB-AC56-5EC8E3505479}"/>
    <cellStyle name="Input 2 2 6 4 5" xfId="15128" xr:uid="{699079B1-212F-4E4C-84EF-F0CE8E4C800C}"/>
    <cellStyle name="Input 2 2 6 4 6" xfId="16838" xr:uid="{92947B0F-887C-4CAD-B7C0-5ED8959C7AE9}"/>
    <cellStyle name="Input 2 2 6 4 7" xfId="18502" xr:uid="{D82818A1-7466-4087-A2D7-F88B2E630059}"/>
    <cellStyle name="Input 2 2 6 4 8" xfId="20098" xr:uid="{9A4EA22F-1020-4FD5-8A79-F33640BFEA29}"/>
    <cellStyle name="Input 2 2 6 4 9" xfId="21650" xr:uid="{4C47FD62-A066-4A59-BCCD-0C5B1632BCC4}"/>
    <cellStyle name="Input 2 2 6 5" xfId="6666" xr:uid="{FAE9D219-D6B8-447E-946D-675ADFCC1B5F}"/>
    <cellStyle name="Input 2 2 6 6" xfId="8401" xr:uid="{164FED63-CA4E-42E3-A6DF-83DB5971D4C4}"/>
    <cellStyle name="Input 2 2 6 7" xfId="5868" xr:uid="{2FE75C3E-2951-4B41-A1CE-EBD10EEC99F4}"/>
    <cellStyle name="Input 2 2 6 8" xfId="7825" xr:uid="{92304DC3-7889-4EF9-9A2E-7561A6B1C133}"/>
    <cellStyle name="Input 2 2 6 9" xfId="9311" xr:uid="{88A4B793-29B1-4A14-A905-5965925913E3}"/>
    <cellStyle name="Input 2 2 7" xfId="4063" xr:uid="{48FCB912-4D0C-430C-B4B4-CB8271EB2806}"/>
    <cellStyle name="Input 2 2 7 10" xfId="21045" xr:uid="{5910C1EB-986B-43D3-ADBB-FBBCED4BCA0C}"/>
    <cellStyle name="Input 2 2 7 11" xfId="22571" xr:uid="{4FE144A5-7C35-452D-9CF9-7EED87F20A4F}"/>
    <cellStyle name="Input 2 2 7 2" xfId="4507" xr:uid="{9231BBD5-0C4E-4124-B6FA-7FE8754A2CC9}"/>
    <cellStyle name="Input 2 2 7 2 10" xfId="22907" xr:uid="{7C0D2A32-9CE2-4E32-8BB4-D53CABA0E51F}"/>
    <cellStyle name="Input 2 2 7 2 2" xfId="9456" xr:uid="{47A28496-344B-41C8-8226-7BC3507A6A87}"/>
    <cellStyle name="Input 2 2 7 2 3" xfId="11291" xr:uid="{D0418FD5-8CE1-4FBA-AEFD-8282D427429A}"/>
    <cellStyle name="Input 2 2 7 2 4" xfId="13098" xr:uid="{00E3C914-D693-4FAE-9BA0-2B7F6F0CF3FA}"/>
    <cellStyle name="Input 2 2 7 2 5" xfId="14859" xr:uid="{A3CE1FA2-4CD0-4C21-B834-2558E5A63643}"/>
    <cellStyle name="Input 2 2 7 2 6" xfId="16569" xr:uid="{F1337107-7009-464B-8274-F58DF295FAE6}"/>
    <cellStyle name="Input 2 2 7 2 7" xfId="18233" xr:uid="{63976895-3D35-4CA6-8D95-D68947A02DB6}"/>
    <cellStyle name="Input 2 2 7 2 8" xfId="19829" xr:uid="{645A53CB-8DA5-4222-8798-04A0D5C1FB33}"/>
    <cellStyle name="Input 2 2 7 2 9" xfId="21381" xr:uid="{02F8C6C3-4277-4F12-A8AF-16A51C21BAAD}"/>
    <cellStyle name="Input 2 2 7 3" xfId="9048" xr:uid="{51FDEAD2-6EE7-484D-A8A9-1D5EEDC9ADE7}"/>
    <cellStyle name="Input 2 2 7 4" xfId="10899" xr:uid="{FA7FE534-94A0-4899-B727-5C81537D3934}"/>
    <cellStyle name="Input 2 2 7 5" xfId="12709" xr:uid="{56CD4BB4-7CC2-43E8-85AF-AEE14E1B92FA}"/>
    <cellStyle name="Input 2 2 7 6" xfId="14477" xr:uid="{9619C2FC-99C7-41FF-B87D-D83BFE510405}"/>
    <cellStyle name="Input 2 2 7 7" xfId="16200" xr:uid="{E0C157F8-9465-45A8-B788-F86FEF4639AA}"/>
    <cellStyle name="Input 2 2 7 8" xfId="17873" xr:uid="{11CB58EC-5947-46A4-983B-BBC0602FE466}"/>
    <cellStyle name="Input 2 2 7 9" xfId="19480" xr:uid="{B8753F60-92E0-4670-902C-BD049EA0F4E9}"/>
    <cellStyle name="Input 2 2 8" xfId="5091" xr:uid="{67DCD197-F5F0-442F-AB20-F66959A3706B}"/>
    <cellStyle name="Input 2 2 8 10" xfId="23489" xr:uid="{C99E4CAA-D216-49B1-A144-914F823D4D0C}"/>
    <cellStyle name="Input 2 2 8 2" xfId="10039" xr:uid="{A1C4EA17-F73D-4088-9D02-0BF2D5CCD389}"/>
    <cellStyle name="Input 2 2 8 3" xfId="11873" xr:uid="{FE1DF8C8-38B6-4520-9D69-1F256CCB0B58}"/>
    <cellStyle name="Input 2 2 8 4" xfId="13680" xr:uid="{140A5092-5555-42A6-AA63-6C3FD62C339C}"/>
    <cellStyle name="Input 2 2 8 5" xfId="15441" xr:uid="{6947603C-13FB-45E4-B02D-7B22FD5209ED}"/>
    <cellStyle name="Input 2 2 8 6" xfId="17151" xr:uid="{65EF9E5F-49EA-4B11-9D1F-9EE4EAD8C249}"/>
    <cellStyle name="Input 2 2 8 7" xfId="18815" xr:uid="{FB3EC294-3D95-4A58-87F1-AC681FB9D069}"/>
    <cellStyle name="Input 2 2 8 8" xfId="20411" xr:uid="{272387AD-BE8D-428B-8001-8FAC9A994BC2}"/>
    <cellStyle name="Input 2 2 8 9" xfId="21963" xr:uid="{3E9452F4-3EC2-4259-B6D5-51A146DF30D7}"/>
    <cellStyle name="Input 2 2 9" xfId="6608" xr:uid="{217C1B90-44A5-445E-A00B-C3979452BFF6}"/>
    <cellStyle name="Input 2 2_cash" xfId="1238" xr:uid="{8C2242ED-AA7D-4A1C-867B-BF4ACDB66ADE}"/>
    <cellStyle name="Input 2 20" xfId="9321" xr:uid="{1E8387A9-A1B8-4FFE-B3A0-7F17367E91EA}"/>
    <cellStyle name="Input 2 21" xfId="10322" xr:uid="{6C9A9218-1253-4B8E-9203-41947B1F7FCB}"/>
    <cellStyle name="Input 2 3" xfId="1239" xr:uid="{A3B6E6B1-7C95-4DD9-AB91-93471216E26E}"/>
    <cellStyle name="Input 2 3 10" xfId="7377" xr:uid="{3E4A1015-762B-4B7A-9C81-70485383940D}"/>
    <cellStyle name="Input 2 3 11" xfId="6917" xr:uid="{B55DDD00-2551-47B5-8446-6E71F6DED157}"/>
    <cellStyle name="Input 2 3 12" xfId="7218" xr:uid="{F1A50A8F-3675-4E55-8C0A-18E1A90820D2}"/>
    <cellStyle name="Input 2 3 13" xfId="8218" xr:uid="{65218D82-24DC-4570-ACF5-625CE6AD4031}"/>
    <cellStyle name="Input 2 3 14" xfId="6024" xr:uid="{B6E4C626-0B2C-4D86-B086-831D93B88748}"/>
    <cellStyle name="Input 2 3 15" xfId="8035" xr:uid="{0566BB6F-1465-4137-AF47-51F7862ADC37}"/>
    <cellStyle name="Input 2 3 16" xfId="10540" xr:uid="{D254F9E2-D430-4A26-B564-2EBA09090F69}"/>
    <cellStyle name="Input 2 3 17" xfId="12198" xr:uid="{CA703EF6-D01F-40D8-9BCD-C2A07F7E88B0}"/>
    <cellStyle name="Input 2 3 2" xfId="1240" xr:uid="{0E1E24D5-EF73-48B2-AB8D-5BC0A212D492}"/>
    <cellStyle name="Input 2 3 2 10" xfId="7824" xr:uid="{310CE3E1-CC08-4989-B80E-2D7884949328}"/>
    <cellStyle name="Input 2 3 2 11" xfId="10320" xr:uid="{F89454DB-F496-474E-984C-785404170D31}"/>
    <cellStyle name="Input 2 3 2 12" xfId="12146" xr:uid="{FD9F17BF-1543-49C3-B4C3-8E854F68EC50}"/>
    <cellStyle name="Input 2 3 2 13" xfId="5837" xr:uid="{6AE109AA-55D7-4348-ADA1-6A9D9A0C39B1}"/>
    <cellStyle name="Input 2 3 2 14" xfId="7979" xr:uid="{3EACB214-284D-4E39-A524-4BC16F35243A}"/>
    <cellStyle name="Input 2 3 2 15" xfId="16481" xr:uid="{87B9C03F-2BCA-4975-81A1-B7058A8B77A1}"/>
    <cellStyle name="Input 2 3 2 2" xfId="1241" xr:uid="{1A8C9D2F-1B62-4287-9ADC-F1FB25C6783A}"/>
    <cellStyle name="Input 2 3 2 2 10" xfId="6918" xr:uid="{39F50583-828C-454C-BD81-94B1F677BED0}"/>
    <cellStyle name="Input 2 3 2 2 11" xfId="7217" xr:uid="{EF168924-B040-4C6C-A77F-9B00B185D9C0}"/>
    <cellStyle name="Input 2 3 2 2 12" xfId="8217" xr:uid="{D7F40CF1-B8F5-4B0C-B046-0CFA3B3D752E}"/>
    <cellStyle name="Input 2 3 2 2 13" xfId="6025" xr:uid="{36A35F26-0587-4062-96E3-35F6D30F4AE0}"/>
    <cellStyle name="Input 2 3 2 2 14" xfId="7101" xr:uid="{5EB04EFC-67E3-47DB-AE2E-2068F6CB55B6}"/>
    <cellStyle name="Input 2 3 2 2 15" xfId="8415" xr:uid="{25A6C455-F566-468E-BC1B-A66010BADAE7}"/>
    <cellStyle name="Input 2 3 2 2 16" xfId="12400" xr:uid="{86947DF9-BFBD-4451-90D2-33AE217BE76F}"/>
    <cellStyle name="Input 2 3 2 2 2" xfId="1242" xr:uid="{D380DC55-3266-4EA9-B228-D70A177D093A}"/>
    <cellStyle name="Input 2 3 2 2 2 10" xfId="6126" xr:uid="{16882E74-77A3-42CA-A51D-A8CC9922FE0D}"/>
    <cellStyle name="Input 2 3 2 2 2 11" xfId="8680" xr:uid="{BC66419E-AFAE-4883-B8B5-858E1CDA0981}"/>
    <cellStyle name="Input 2 3 2 2 2 12" xfId="7706" xr:uid="{3A7092D6-445C-4D06-9085-D221F44CC41A}"/>
    <cellStyle name="Input 2 3 2 2 2 13" xfId="12383" xr:uid="{1EE6D1D8-E79C-4EA9-90B2-9793B8B77379}"/>
    <cellStyle name="Input 2 3 2 2 2 14" xfId="16463" xr:uid="{12D93E0D-1A17-4E9F-9000-F94FAE0D0DD6}"/>
    <cellStyle name="Input 2 3 2 2 2 2" xfId="1243" xr:uid="{68904A0D-BA3E-4139-BAE0-3816A7DA6E9C}"/>
    <cellStyle name="Input 2 3 2 2 2 2 10" xfId="7793" xr:uid="{DEBADD5C-9C42-440D-94A4-2375FD13B522}"/>
    <cellStyle name="Input 2 3 2 2 2 2 11" xfId="12053" xr:uid="{F14C148E-5DB5-4CDB-9BA3-5F9FBE8B9DFD}"/>
    <cellStyle name="Input 2 3 2 2 2 2 12" xfId="8674" xr:uid="{F1DCE516-1694-4371-B78E-2927D82DE4DA}"/>
    <cellStyle name="Input 2 3 2 2 2 2 13" xfId="10274" xr:uid="{D5062917-3FCD-46FA-A6C1-E575DB06E547}"/>
    <cellStyle name="Input 2 3 2 2 2 2 2" xfId="1244" xr:uid="{55B01F95-0F64-43B1-A04A-3343B1BC7389}"/>
    <cellStyle name="Input 2 3 2 2 2 2 2 10" xfId="5836" xr:uid="{E0CC7864-4C5E-49FF-92E3-284104D8FA42}"/>
    <cellStyle name="Input 2 3 2 2 2 2 2 11" xfId="6003" xr:uid="{A1CDD54A-7299-4BCA-9458-9C082B8E1EBA}"/>
    <cellStyle name="Input 2 3 2 2 2 2 2 12" xfId="9326" xr:uid="{5436C651-CD5C-4BE7-8FE3-CD5205F94478}"/>
    <cellStyle name="Input 2 3 2 2 2 2 2 2" xfId="4128" xr:uid="{E1306AFF-A4F7-455A-9C15-5A68FD3B321F}"/>
    <cellStyle name="Input 2 3 2 2 2 2 2 2 10" xfId="21110" xr:uid="{8DB24EAA-32C0-4FF1-9FD5-A7A8D5B6B416}"/>
    <cellStyle name="Input 2 3 2 2 2 2 2 2 11" xfId="22636" xr:uid="{296D3827-50FD-4D44-9E4C-7E70B6541EED}"/>
    <cellStyle name="Input 2 3 2 2 2 2 2 2 2" xfId="4487" xr:uid="{BC19FFC5-3551-46EE-9CD3-F440CCA5DDF9}"/>
    <cellStyle name="Input 2 3 2 2 2 2 2 2 2 10" xfId="22887" xr:uid="{5138115D-7091-426C-A04F-0D33157A1F3E}"/>
    <cellStyle name="Input 2 3 2 2 2 2 2 2 2 2" xfId="9436" xr:uid="{CAB23BC9-1381-4097-A3CC-06B47764DEC1}"/>
    <cellStyle name="Input 2 3 2 2 2 2 2 2 2 3" xfId="11271" xr:uid="{382660F2-8C89-46AE-A70C-E35D7DAC6766}"/>
    <cellStyle name="Input 2 3 2 2 2 2 2 2 2 4" xfId="13078" xr:uid="{A65AC37D-6DB6-4833-AEA3-CA0B4C8D10EB}"/>
    <cellStyle name="Input 2 3 2 2 2 2 2 2 2 5" xfId="14839" xr:uid="{5790F368-471B-475A-AC61-F79B237A621D}"/>
    <cellStyle name="Input 2 3 2 2 2 2 2 2 2 6" xfId="16549" xr:uid="{877C94DD-0D95-4722-9ED6-7C45DDCA16AF}"/>
    <cellStyle name="Input 2 3 2 2 2 2 2 2 2 7" xfId="18213" xr:uid="{9AFFBA27-CEAC-40B7-BA07-C939C42EBAC3}"/>
    <cellStyle name="Input 2 3 2 2 2 2 2 2 2 8" xfId="19809" xr:uid="{AF2E911B-85EC-42B0-833B-46A43D64489B}"/>
    <cellStyle name="Input 2 3 2 2 2 2 2 2 2 9" xfId="21361" xr:uid="{BF886403-AD26-43BF-A82A-4DEFEA403E29}"/>
    <cellStyle name="Input 2 3 2 2 2 2 2 2 3" xfId="9113" xr:uid="{A239057E-9848-4AAB-B6E9-E5B1C826CE1A}"/>
    <cellStyle name="Input 2 3 2 2 2 2 2 2 4" xfId="10964" xr:uid="{4993CE4C-7B7E-46A4-8E20-FC31BFC2F7D2}"/>
    <cellStyle name="Input 2 3 2 2 2 2 2 2 5" xfId="12774" xr:uid="{DFE5E915-D969-4B4A-B0C3-06707FAE7989}"/>
    <cellStyle name="Input 2 3 2 2 2 2 2 2 6" xfId="14542" xr:uid="{579F2322-301E-44B1-B050-4DD231145A62}"/>
    <cellStyle name="Input 2 3 2 2 2 2 2 2 7" xfId="16265" xr:uid="{9567721F-336E-4B8F-8477-372BA33AF363}"/>
    <cellStyle name="Input 2 3 2 2 2 2 2 2 8" xfId="17938" xr:uid="{E448FAA1-AF00-4022-83E4-933711D037DF}"/>
    <cellStyle name="Input 2 3 2 2 2 2 2 2 9" xfId="19545" xr:uid="{510FADEA-4BE8-42D6-8BB2-B781FDCAE922}"/>
    <cellStyle name="Input 2 3 2 2 2 2 2 3" xfId="5065" xr:uid="{9E138056-8D87-4E18-A3B0-AC508C3A014F}"/>
    <cellStyle name="Input 2 3 2 2 2 2 2 3 10" xfId="23463" xr:uid="{A8A6D9A4-D950-44CE-9914-B989D0D7B39D}"/>
    <cellStyle name="Input 2 3 2 2 2 2 2 3 2" xfId="10013" xr:uid="{01829682-D856-4399-B8DA-072126320D0B}"/>
    <cellStyle name="Input 2 3 2 2 2 2 2 3 3" xfId="11847" xr:uid="{7B29E657-0ECE-4528-8921-7DB17A77E7A6}"/>
    <cellStyle name="Input 2 3 2 2 2 2 2 3 4" xfId="13654" xr:uid="{EAB31C53-7ED1-4D0B-974D-5E86D5E7CE2D}"/>
    <cellStyle name="Input 2 3 2 2 2 2 2 3 5" xfId="15415" xr:uid="{92457022-6331-464D-AB95-A54A50B69FE7}"/>
    <cellStyle name="Input 2 3 2 2 2 2 2 3 6" xfId="17125" xr:uid="{DDDD9539-3C25-458C-A4FA-FA3F7CDE9D23}"/>
    <cellStyle name="Input 2 3 2 2 2 2 2 3 7" xfId="18789" xr:uid="{F9E9321B-4B63-4397-A5EA-F29B5F6AE027}"/>
    <cellStyle name="Input 2 3 2 2 2 2 2 3 8" xfId="20385" xr:uid="{990BE4A3-2C28-48A5-9690-1276C163C50F}"/>
    <cellStyle name="Input 2 3 2 2 2 2 2 3 9" xfId="21937" xr:uid="{9BCDB28C-2CA2-4B38-95B1-2C732287943B}"/>
    <cellStyle name="Input 2 3 2 2 2 2 2 4" xfId="6673" xr:uid="{02159F75-ED74-44A7-B0CB-07B729B610DD}"/>
    <cellStyle name="Input 2 3 2 2 2 2 2 5" xfId="7374" xr:uid="{FBEB71D3-3B84-4B7E-BBFC-D94EC0572B26}"/>
    <cellStyle name="Input 2 3 2 2 2 2 2 6" xfId="6920" xr:uid="{8C991E26-C687-4A24-B08A-1009CBCF407B}"/>
    <cellStyle name="Input 2 3 2 2 2 2 2 7" xfId="8320" xr:uid="{FBE74A92-F05F-435C-BC34-FD3064BB8CA1}"/>
    <cellStyle name="Input 2 3 2 2 2 2 2 8" xfId="5939" xr:uid="{1B316B14-20B8-4804-B66A-3601D24D7ACE}"/>
    <cellStyle name="Input 2 3 2 2 2 2 2 9" xfId="8626" xr:uid="{4A808ECC-B89D-422F-BA78-296458377119}"/>
    <cellStyle name="Input 2 3 2 2 2 2 3" xfId="4127" xr:uid="{E4D96C6B-7211-4F5F-8CDE-FC15F6F61359}"/>
    <cellStyle name="Input 2 3 2 2 2 2 3 10" xfId="21109" xr:uid="{028E66E1-3BBE-4D6D-B269-BB4D81F78DDE}"/>
    <cellStyle name="Input 2 3 2 2 2 2 3 11" xfId="22635" xr:uid="{D2D2B1E9-1DD4-4008-B8CC-F576C981B7DE}"/>
    <cellStyle name="Input 2 3 2 2 2 2 3 2" xfId="4464" xr:uid="{9CD36604-DA2F-4034-9071-9925993E77B3}"/>
    <cellStyle name="Input 2 3 2 2 2 2 3 2 10" xfId="22864" xr:uid="{B25182AE-B7FD-4747-B74D-2368C2C16E81}"/>
    <cellStyle name="Input 2 3 2 2 2 2 3 2 2" xfId="9413" xr:uid="{A2D39067-1C67-47FA-82E1-89C7EDAA411D}"/>
    <cellStyle name="Input 2 3 2 2 2 2 3 2 3" xfId="11248" xr:uid="{E909A9A7-B38D-472E-8E58-C1F1747096B0}"/>
    <cellStyle name="Input 2 3 2 2 2 2 3 2 4" xfId="13055" xr:uid="{34B95276-289A-49F8-A4FE-BEA688FF46E1}"/>
    <cellStyle name="Input 2 3 2 2 2 2 3 2 5" xfId="14816" xr:uid="{404AFBF7-54BD-471E-8A84-6B79F8A3AB42}"/>
    <cellStyle name="Input 2 3 2 2 2 2 3 2 6" xfId="16526" xr:uid="{FB3DB6AA-8BFB-41F6-97B0-073B0A81D0BF}"/>
    <cellStyle name="Input 2 3 2 2 2 2 3 2 7" xfId="18190" xr:uid="{1B0293C0-FA37-4E90-A125-41AC3003410B}"/>
    <cellStyle name="Input 2 3 2 2 2 2 3 2 8" xfId="19786" xr:uid="{D192A23C-B1A2-4656-8BC8-7CBC4450221C}"/>
    <cellStyle name="Input 2 3 2 2 2 2 3 2 9" xfId="21338" xr:uid="{6D655928-9E01-4F1F-AAB4-8CFE3D180F50}"/>
    <cellStyle name="Input 2 3 2 2 2 2 3 3" xfId="9112" xr:uid="{97F170F9-731E-4497-B911-7C90239BB637}"/>
    <cellStyle name="Input 2 3 2 2 2 2 3 4" xfId="10963" xr:uid="{81399AA3-BFA5-4695-90F5-109257DC5690}"/>
    <cellStyle name="Input 2 3 2 2 2 2 3 5" xfId="12773" xr:uid="{1AE7AFA8-890C-4D68-A037-D630BC8FF1C0}"/>
    <cellStyle name="Input 2 3 2 2 2 2 3 6" xfId="14541" xr:uid="{635FAEE0-19BC-44DA-9F46-C0CF6EDDB7C1}"/>
    <cellStyle name="Input 2 3 2 2 2 2 3 7" xfId="16264" xr:uid="{023B21D8-94E3-4AE8-8AB4-EE995957CB18}"/>
    <cellStyle name="Input 2 3 2 2 2 2 3 8" xfId="17937" xr:uid="{476130C8-4742-4FEF-A9DC-1CE564E4F72B}"/>
    <cellStyle name="Input 2 3 2 2 2 2 3 9" xfId="19544" xr:uid="{A29D6025-33AD-44D3-BFB0-F701527A3D3C}"/>
    <cellStyle name="Input 2 3 2 2 2 2 4" xfId="4773" xr:uid="{577565EB-1DF6-404D-A107-F67DFE4CCCCF}"/>
    <cellStyle name="Input 2 3 2 2 2 2 4 10" xfId="23172" xr:uid="{BC2EE3CD-21CB-4260-BE1F-717E6578B342}"/>
    <cellStyle name="Input 2 3 2 2 2 2 4 2" xfId="9721" xr:uid="{D3ACE12E-DA3C-45E1-96C6-29DB9415696A}"/>
    <cellStyle name="Input 2 3 2 2 2 2 4 3" xfId="11556" xr:uid="{0538913F-8996-4CA2-81D4-616496B129EE}"/>
    <cellStyle name="Input 2 3 2 2 2 2 4 4" xfId="13363" xr:uid="{68E367FE-591A-4E0D-991A-5FC1A34FDDDD}"/>
    <cellStyle name="Input 2 3 2 2 2 2 4 5" xfId="15124" xr:uid="{544F9EDA-C347-44D2-AB42-33BF820972EC}"/>
    <cellStyle name="Input 2 3 2 2 2 2 4 6" xfId="16834" xr:uid="{C3D8BFB0-46AD-46CF-A10B-14C3A6520A5F}"/>
    <cellStyle name="Input 2 3 2 2 2 2 4 7" xfId="18498" xr:uid="{11CB7C12-E0D5-47C3-8B30-BD9B0C070D88}"/>
    <cellStyle name="Input 2 3 2 2 2 2 4 8" xfId="20094" xr:uid="{F2D7B2C7-097F-4918-8288-F0743EEE5593}"/>
    <cellStyle name="Input 2 3 2 2 2 2 4 9" xfId="21646" xr:uid="{6A9D4886-47EC-4D95-A276-DE8B1F385B06}"/>
    <cellStyle name="Input 2 3 2 2 2 2 5" xfId="6672" xr:uid="{70CE76B7-DBDF-44B1-BF94-93EBBC4B117D}"/>
    <cellStyle name="Input 2 3 2 2 2 2 6" xfId="7375" xr:uid="{AB921EBA-6F9E-4145-92D7-537EC978B8F0}"/>
    <cellStyle name="Input 2 3 2 2 2 2 7" xfId="6919" xr:uid="{D9259F75-FC2E-4B89-B5D6-626B9119B886}"/>
    <cellStyle name="Input 2 3 2 2 2 2 8" xfId="8319" xr:uid="{A3883AB2-C74F-4B4D-A738-89339FE6CBD9}"/>
    <cellStyle name="Input 2 3 2 2 2 2 9" xfId="5940" xr:uid="{D52F6E5C-299F-4B4D-B90D-E3B29B78D1D5}"/>
    <cellStyle name="Input 2 3 2 2 2 3" xfId="1245" xr:uid="{D5CA1507-1296-4FA0-912B-240483ED407F}"/>
    <cellStyle name="Input 2 3 2 2 2 3 10" xfId="8723" xr:uid="{D3A7D231-9533-485B-8509-4A14B8A9C2B0}"/>
    <cellStyle name="Input 2 3 2 2 2 3 11" xfId="7120" xr:uid="{9BB5A368-CA82-4229-986F-4B9D964045FA}"/>
    <cellStyle name="Input 2 3 2 2 2 3 12" xfId="16186" xr:uid="{BB7F7113-10B9-4EAE-853D-495C8BEC6D0A}"/>
    <cellStyle name="Input 2 3 2 2 2 3 2" xfId="4129" xr:uid="{BCC3CD35-9E66-4842-8CCA-B3A83CDD71D2}"/>
    <cellStyle name="Input 2 3 2 2 2 3 2 10" xfId="21111" xr:uid="{1633C4CA-43CD-42E5-A51C-900B93D9FDEE}"/>
    <cellStyle name="Input 2 3 2 2 2 3 2 11" xfId="22637" xr:uid="{2D2369ED-F477-4197-AC28-6880EE89DDC4}"/>
    <cellStyle name="Input 2 3 2 2 2 3 2 2" xfId="4986" xr:uid="{1BFDEA63-9740-400E-8BC6-4FEAD0223D46}"/>
    <cellStyle name="Input 2 3 2 2 2 3 2 2 10" xfId="23384" xr:uid="{351E33F4-AE8E-45FE-8678-10CE85B31F43}"/>
    <cellStyle name="Input 2 3 2 2 2 3 2 2 2" xfId="9934" xr:uid="{E57307F6-F4A6-44B1-9C64-CA25186A5DC4}"/>
    <cellStyle name="Input 2 3 2 2 2 3 2 2 3" xfId="11768" xr:uid="{C1F6B1A1-DBE5-4ED3-B6C5-A4660E435E4D}"/>
    <cellStyle name="Input 2 3 2 2 2 3 2 2 4" xfId="13575" xr:uid="{3F9D9A58-0B15-481C-8A9A-6F3E6EC7FD32}"/>
    <cellStyle name="Input 2 3 2 2 2 3 2 2 5" xfId="15336" xr:uid="{D2217B71-DA99-4402-80FF-45463A088217}"/>
    <cellStyle name="Input 2 3 2 2 2 3 2 2 6" xfId="17046" xr:uid="{96290573-1B25-4F73-9872-14BF4356D07B}"/>
    <cellStyle name="Input 2 3 2 2 2 3 2 2 7" xfId="18710" xr:uid="{B60269C6-824E-4B09-854B-D8275A3CAF4E}"/>
    <cellStyle name="Input 2 3 2 2 2 3 2 2 8" xfId="20306" xr:uid="{EE2F220D-CE25-4E0B-9D12-921CA18C8CBF}"/>
    <cellStyle name="Input 2 3 2 2 2 3 2 2 9" xfId="21858" xr:uid="{347E59DD-81A3-4DD6-94B6-50CEA87C827B}"/>
    <cellStyle name="Input 2 3 2 2 2 3 2 3" xfId="9114" xr:uid="{355511A0-759F-4500-B797-29F4CC9C5673}"/>
    <cellStyle name="Input 2 3 2 2 2 3 2 4" xfId="10965" xr:uid="{ABDF927F-C0FE-4943-8244-4E7D8FC69DA5}"/>
    <cellStyle name="Input 2 3 2 2 2 3 2 5" xfId="12775" xr:uid="{EF5712F9-1172-47C8-8728-4092565C0B67}"/>
    <cellStyle name="Input 2 3 2 2 2 3 2 6" xfId="14543" xr:uid="{C5C29470-D169-4420-8C12-FEB3347A044E}"/>
    <cellStyle name="Input 2 3 2 2 2 3 2 7" xfId="16266" xr:uid="{CB17560C-C0C9-4F58-8483-2005DD1ABBDA}"/>
    <cellStyle name="Input 2 3 2 2 2 3 2 8" xfId="17939" xr:uid="{4A1D174B-359B-4CEB-BD3E-E23CE1896D03}"/>
    <cellStyle name="Input 2 3 2 2 2 3 2 9" xfId="19546" xr:uid="{FC06EED1-9137-4595-A1DA-2F2739D46368}"/>
    <cellStyle name="Input 2 3 2 2 2 3 3" xfId="4772" xr:uid="{BEFBFDDC-9C42-4347-839C-47FB023A501E}"/>
    <cellStyle name="Input 2 3 2 2 2 3 3 10" xfId="23171" xr:uid="{A6B54FE4-D98C-4D4F-887F-0F7135AAAF6D}"/>
    <cellStyle name="Input 2 3 2 2 2 3 3 2" xfId="9720" xr:uid="{8AD6A3CF-6B88-4A85-80BC-35FF8E7F4662}"/>
    <cellStyle name="Input 2 3 2 2 2 3 3 3" xfId="11555" xr:uid="{456E78CA-66C5-4E11-9204-F8F41B57EFAC}"/>
    <cellStyle name="Input 2 3 2 2 2 3 3 4" xfId="13362" xr:uid="{B1184D45-8430-4AFD-AC40-FC5A8BA8E751}"/>
    <cellStyle name="Input 2 3 2 2 2 3 3 5" xfId="15123" xr:uid="{E352C6EA-C5DB-484A-BFB9-C915DD903BC7}"/>
    <cellStyle name="Input 2 3 2 2 2 3 3 6" xfId="16833" xr:uid="{675E1AC1-7CA4-49A3-A720-70C965964E52}"/>
    <cellStyle name="Input 2 3 2 2 2 3 3 7" xfId="18497" xr:uid="{5E10AC16-F8BB-49CA-B40D-8EF96390A40D}"/>
    <cellStyle name="Input 2 3 2 2 2 3 3 8" xfId="20093" xr:uid="{AB015827-B80F-4300-9FFD-FD3D43F2FD01}"/>
    <cellStyle name="Input 2 3 2 2 2 3 3 9" xfId="21645" xr:uid="{15BEFDE5-DA47-40DD-B70F-E17801C249EC}"/>
    <cellStyle name="Input 2 3 2 2 2 3 4" xfId="6674" xr:uid="{CEF5A95F-0269-41CB-9C5B-059A64114F4A}"/>
    <cellStyle name="Input 2 3 2 2 2 3 5" xfId="8397" xr:uid="{123458E2-3E6A-4CDE-AD7A-9D814A38C6EE}"/>
    <cellStyle name="Input 2 3 2 2 2 3 6" xfId="5871" xr:uid="{6C72AC1D-721B-43C3-8DED-59055B148D2A}"/>
    <cellStyle name="Input 2 3 2 2 2 3 7" xfId="7822" xr:uid="{DA530862-6FF8-453E-BF8D-DCC6EE4C0E9F}"/>
    <cellStyle name="Input 2 3 2 2 2 3 8" xfId="10242" xr:uid="{434355B8-AF89-463E-B646-53094C0A3B23}"/>
    <cellStyle name="Input 2 3 2 2 2 3 9" xfId="12074" xr:uid="{B89FE49D-B8A7-4F49-A39C-3E16742C676F}"/>
    <cellStyle name="Input 2 3 2 2 2 4" xfId="4126" xr:uid="{5869C91A-16B6-40A7-907D-E694FF7FF8A1}"/>
    <cellStyle name="Input 2 3 2 2 2 4 10" xfId="21108" xr:uid="{376F1605-560F-4AAF-AABE-159EF2547AF6}"/>
    <cellStyle name="Input 2 3 2 2 2 4 11" xfId="22634" xr:uid="{86BF9612-E3C6-4109-969E-AB4B6914DAC6}"/>
    <cellStyle name="Input 2 3 2 2 2 4 2" xfId="4488" xr:uid="{391D13C4-4DAF-42FB-8239-8D377C0E048A}"/>
    <cellStyle name="Input 2 3 2 2 2 4 2 10" xfId="22888" xr:uid="{DCE21A1E-998F-48E8-B5BB-A575F15E9E06}"/>
    <cellStyle name="Input 2 3 2 2 2 4 2 2" xfId="9437" xr:uid="{6031A2E6-E77C-4625-861B-D5F9C938AAAC}"/>
    <cellStyle name="Input 2 3 2 2 2 4 2 3" xfId="11272" xr:uid="{594642F3-E539-45AB-8C21-15F3B39D7B63}"/>
    <cellStyle name="Input 2 3 2 2 2 4 2 4" xfId="13079" xr:uid="{AA6AAA31-EA5A-45AA-93EA-B7632D2C5F6A}"/>
    <cellStyle name="Input 2 3 2 2 2 4 2 5" xfId="14840" xr:uid="{18DEA1D0-3818-48C7-A9EA-3ACE180C65F5}"/>
    <cellStyle name="Input 2 3 2 2 2 4 2 6" xfId="16550" xr:uid="{831AC859-9864-4E53-89E3-A1B0B01FEB6D}"/>
    <cellStyle name="Input 2 3 2 2 2 4 2 7" xfId="18214" xr:uid="{274FB149-D599-4C81-9E63-02FA2B1B823E}"/>
    <cellStyle name="Input 2 3 2 2 2 4 2 8" xfId="19810" xr:uid="{A212D489-272C-4E80-85C8-D392004DEA98}"/>
    <cellStyle name="Input 2 3 2 2 2 4 2 9" xfId="21362" xr:uid="{86C2E3F6-5EB1-4B44-B418-D417902BC2DB}"/>
    <cellStyle name="Input 2 3 2 2 2 4 3" xfId="9111" xr:uid="{B039A45D-DBFC-483F-9B18-27260E3AF6B0}"/>
    <cellStyle name="Input 2 3 2 2 2 4 4" xfId="10962" xr:uid="{ECF08224-2F56-44B3-AD8C-56F17384DA86}"/>
    <cellStyle name="Input 2 3 2 2 2 4 5" xfId="12772" xr:uid="{CF7BA18F-08D7-4BBD-99F8-269C80F96E93}"/>
    <cellStyle name="Input 2 3 2 2 2 4 6" xfId="14540" xr:uid="{BD65ACFC-2112-4D0C-8EDA-14D1415AAA52}"/>
    <cellStyle name="Input 2 3 2 2 2 4 7" xfId="16263" xr:uid="{F3C4D11D-8A58-4BF0-B7A8-7BA2EBEA311A}"/>
    <cellStyle name="Input 2 3 2 2 2 4 8" xfId="17936" xr:uid="{809B1AA1-6098-4EF3-8458-63F39FE86F67}"/>
    <cellStyle name="Input 2 3 2 2 2 4 9" xfId="19543" xr:uid="{FD556044-21C8-48A1-A38C-DE57A5D10953}"/>
    <cellStyle name="Input 2 3 2 2 2 5" xfId="5066" xr:uid="{49C82E30-9E54-4112-A7AD-7C43A4BF5A9A}"/>
    <cellStyle name="Input 2 3 2 2 2 5 10" xfId="23464" xr:uid="{D938F05F-0A32-4F3C-ABD4-30FC48BACBB6}"/>
    <cellStyle name="Input 2 3 2 2 2 5 2" xfId="10014" xr:uid="{B04B3C15-ADD3-4A63-9440-56D5E630E3FD}"/>
    <cellStyle name="Input 2 3 2 2 2 5 3" xfId="11848" xr:uid="{11B3B484-2942-447B-817E-A249AC3001E4}"/>
    <cellStyle name="Input 2 3 2 2 2 5 4" xfId="13655" xr:uid="{BC07C3D3-A279-4F84-9DA6-5DFDD2A409F6}"/>
    <cellStyle name="Input 2 3 2 2 2 5 5" xfId="15416" xr:uid="{5BD9206A-3B2D-499D-8420-4A268284A2FE}"/>
    <cellStyle name="Input 2 3 2 2 2 5 6" xfId="17126" xr:uid="{90BA44F9-B39E-4103-92EA-F5369CC8A4FF}"/>
    <cellStyle name="Input 2 3 2 2 2 5 7" xfId="18790" xr:uid="{66061D83-4602-4A7E-BB45-02EA7052FA57}"/>
    <cellStyle name="Input 2 3 2 2 2 5 8" xfId="20386" xr:uid="{D1B970C3-F94A-426C-8C41-97B4B15EC31A}"/>
    <cellStyle name="Input 2 3 2 2 2 5 9" xfId="21938" xr:uid="{E1421A01-28B6-41F9-9BB1-3FDDB789244A}"/>
    <cellStyle name="Input 2 3 2 2 2 6" xfId="6671" xr:uid="{A9C9D555-16C1-4B0A-B020-ABFA0B663535}"/>
    <cellStyle name="Input 2 3 2 2 2 7" xfId="8399" xr:uid="{0FB0EB6D-8763-49DB-99AD-5DAB3D7A5DF7}"/>
    <cellStyle name="Input 2 3 2 2 2 8" xfId="8046" xr:uid="{3CD3C734-86BA-4B8F-BB21-0BF30CE6E3AC}"/>
    <cellStyle name="Input 2 3 2 2 2 9" xfId="8087" xr:uid="{5A3B3C9A-F87E-4041-BAB3-3899A7B78B2C}"/>
    <cellStyle name="Input 2 3 2 2 3" xfId="1246" xr:uid="{3FCD54FC-D059-4BDD-9765-1EF747B67B23}"/>
    <cellStyle name="Input 2 3 2 2 3 10" xfId="8795" xr:uid="{977A24BE-FFDE-4E2A-B253-FECB787282DA}"/>
    <cellStyle name="Input 2 3 2 2 3 11" xfId="10652" xr:uid="{EF563A28-FE62-44A9-8457-620E6B254EA5}"/>
    <cellStyle name="Input 2 3 2 2 3 12" xfId="5986" xr:uid="{920775FA-9279-4328-822B-92E5E2504C84}"/>
    <cellStyle name="Input 2 3 2 2 3 13" xfId="12177" xr:uid="{AB4CD72C-747B-4353-96B0-C1EFB7C6F2F6}"/>
    <cellStyle name="Input 2 3 2 2 3 14" xfId="17403" xr:uid="{52A22564-F3FF-49F2-8FC5-A1F533911B2E}"/>
    <cellStyle name="Input 2 3 2 2 3 2" xfId="1247" xr:uid="{57EDCF8F-CC47-41BE-9A82-F62088453F6A}"/>
    <cellStyle name="Input 2 3 2 2 3 2 10" xfId="8273" xr:uid="{0891A3DD-5B10-4B65-981F-EC7BC35DD06D}"/>
    <cellStyle name="Input 2 3 2 2 3 2 11" xfId="12107" xr:uid="{A3D27A5F-18BD-4EC3-9888-6484F6F43243}"/>
    <cellStyle name="Input 2 3 2 2 3 2 12" xfId="8741" xr:uid="{33F73AFE-8CB6-4099-A4D8-85CC0296F880}"/>
    <cellStyle name="Input 2 3 2 2 3 2 13" xfId="7936" xr:uid="{C0B5660F-1ECA-4B4F-A664-642A976B3A3E}"/>
    <cellStyle name="Input 2 3 2 2 3 2 2" xfId="1248" xr:uid="{83CF6426-4FB8-42F8-B4B9-3F4B059FF918}"/>
    <cellStyle name="Input 2 3 2 2 3 2 2 10" xfId="8739" xr:uid="{20D27006-D5FA-4355-84A7-21E4C407EE3D}"/>
    <cellStyle name="Input 2 3 2 2 3 2 2 11" xfId="14737" xr:uid="{9602A790-C970-437F-BBCE-921BE5C30F3C}"/>
    <cellStyle name="Input 2 3 2 2 3 2 2 12" xfId="7684" xr:uid="{30898EA9-1A83-43D0-8C1E-92B285078491}"/>
    <cellStyle name="Input 2 3 2 2 3 2 2 2" xfId="4132" xr:uid="{68DE335C-9015-49FA-A5E9-36F68E268136}"/>
    <cellStyle name="Input 2 3 2 2 3 2 2 2 10" xfId="21114" xr:uid="{0ABC01F6-F3A8-4CA9-8D71-DC19C1C17B6B}"/>
    <cellStyle name="Input 2 3 2 2 3 2 2 2 11" xfId="22640" xr:uid="{FC581BD9-1E1E-4B72-87F2-8CCEE176DDFA}"/>
    <cellStyle name="Input 2 3 2 2 3 2 2 2 2" xfId="4486" xr:uid="{F0FEA38C-0B8D-4D1D-881F-1DEE86FAE207}"/>
    <cellStyle name="Input 2 3 2 2 3 2 2 2 2 10" xfId="22886" xr:uid="{B4560A7D-66E1-401D-A123-DA6FE3F80E2E}"/>
    <cellStyle name="Input 2 3 2 2 3 2 2 2 2 2" xfId="9435" xr:uid="{72A2F609-7C1F-4648-95C2-5CB80B21A7ED}"/>
    <cellStyle name="Input 2 3 2 2 3 2 2 2 2 3" xfId="11270" xr:uid="{FD4BB830-0F31-48E4-85B0-0FCE665E444B}"/>
    <cellStyle name="Input 2 3 2 2 3 2 2 2 2 4" xfId="13077" xr:uid="{E055514F-A6AD-47BC-934C-0F141CA9CFC4}"/>
    <cellStyle name="Input 2 3 2 2 3 2 2 2 2 5" xfId="14838" xr:uid="{F1A6561A-B016-4E86-8832-D825E58B70ED}"/>
    <cellStyle name="Input 2 3 2 2 3 2 2 2 2 6" xfId="16548" xr:uid="{9E386159-595C-4369-97C0-7DA06AA5C8D7}"/>
    <cellStyle name="Input 2 3 2 2 3 2 2 2 2 7" xfId="18212" xr:uid="{90F68147-6775-433D-8C36-EB713E3C7289}"/>
    <cellStyle name="Input 2 3 2 2 3 2 2 2 2 8" xfId="19808" xr:uid="{39A27246-0FA9-4A36-ACFD-E411938966D2}"/>
    <cellStyle name="Input 2 3 2 2 3 2 2 2 2 9" xfId="21360" xr:uid="{D0F7356C-04F2-4564-8F22-5F3D1C4970C1}"/>
    <cellStyle name="Input 2 3 2 2 3 2 2 2 3" xfId="9117" xr:uid="{5DBDD1D8-1688-4A50-A363-63E69ACACA09}"/>
    <cellStyle name="Input 2 3 2 2 3 2 2 2 4" xfId="10968" xr:uid="{6BFFF25C-58B6-4D9A-9889-0C5E03C073DC}"/>
    <cellStyle name="Input 2 3 2 2 3 2 2 2 5" xfId="12778" xr:uid="{55D42479-2204-4EA0-B235-C20A48262424}"/>
    <cellStyle name="Input 2 3 2 2 3 2 2 2 6" xfId="14546" xr:uid="{EDEE3022-3392-401D-8AFB-92ABCF51B4B7}"/>
    <cellStyle name="Input 2 3 2 2 3 2 2 2 7" xfId="16269" xr:uid="{FD07F4E9-7CF7-48BB-BF2A-13445504E8FD}"/>
    <cellStyle name="Input 2 3 2 2 3 2 2 2 8" xfId="17942" xr:uid="{8738C6C2-5142-4D82-A390-7B4ACCCBCC20}"/>
    <cellStyle name="Input 2 3 2 2 3 2 2 2 9" xfId="19549" xr:uid="{FF98FEAB-5BDD-43EF-88F4-4D1DAE8355D0}"/>
    <cellStyle name="Input 2 3 2 2 3 2 2 3" xfId="5064" xr:uid="{FFB0409B-9F4B-4D97-86BD-F98EB7C8574F}"/>
    <cellStyle name="Input 2 3 2 2 3 2 2 3 10" xfId="23462" xr:uid="{AAA9F226-68E2-4E05-8872-4A1D0E18D3D3}"/>
    <cellStyle name="Input 2 3 2 2 3 2 2 3 2" xfId="10012" xr:uid="{54115651-6091-41AD-AA48-FBDD05E637EE}"/>
    <cellStyle name="Input 2 3 2 2 3 2 2 3 3" xfId="11846" xr:uid="{7B946830-43C2-453E-ABA4-2EC754B8A979}"/>
    <cellStyle name="Input 2 3 2 2 3 2 2 3 4" xfId="13653" xr:uid="{40AB4FF1-A0FE-42F5-88B9-587AD20047A6}"/>
    <cellStyle name="Input 2 3 2 2 3 2 2 3 5" xfId="15414" xr:uid="{9F507C32-8452-4916-B0FB-841A0B668226}"/>
    <cellStyle name="Input 2 3 2 2 3 2 2 3 6" xfId="17124" xr:uid="{D9455277-3CB6-4D2F-A1A9-355EA35C4E76}"/>
    <cellStyle name="Input 2 3 2 2 3 2 2 3 7" xfId="18788" xr:uid="{FCDB79E3-B7F5-41DA-AA60-747ACEBFF9E3}"/>
    <cellStyle name="Input 2 3 2 2 3 2 2 3 8" xfId="20384" xr:uid="{41326AEE-BAE2-4E9A-82A7-EDC41AA7E761}"/>
    <cellStyle name="Input 2 3 2 2 3 2 2 3 9" xfId="21936" xr:uid="{5943959F-03CC-4135-AE8B-869584CDFDC3}"/>
    <cellStyle name="Input 2 3 2 2 3 2 2 4" xfId="6677" xr:uid="{324D2191-0D0E-48FE-BA95-16712B2158C9}"/>
    <cellStyle name="Input 2 3 2 2 3 2 2 5" xfId="7372" xr:uid="{844FB9CB-7E9E-4A24-90B6-25201D496001}"/>
    <cellStyle name="Input 2 3 2 2 3 2 2 6" xfId="6922" xr:uid="{0BC18897-BFB5-431F-9EED-B772E19CBDC7}"/>
    <cellStyle name="Input 2 3 2 2 3 2 2 7" xfId="7215" xr:uid="{36ED4ADF-F7AD-4030-BEC0-12FF8CDB8B7C}"/>
    <cellStyle name="Input 2 3 2 2 3 2 2 8" xfId="7049" xr:uid="{CA56E638-9BDF-4853-91BE-74E3F6E9FCB8}"/>
    <cellStyle name="Input 2 3 2 2 3 2 2 9" xfId="7145" xr:uid="{8C06F156-6879-4C73-913F-185F145FA9D6}"/>
    <cellStyle name="Input 2 3 2 2 3 2 3" xfId="4131" xr:uid="{80BFAB2D-4AAA-4785-862E-45B4CB258DF6}"/>
    <cellStyle name="Input 2 3 2 2 3 2 3 10" xfId="21113" xr:uid="{9B283CA2-9EED-4DFB-B9B8-EE5E91C3F4E8}"/>
    <cellStyle name="Input 2 3 2 2 3 2 3 11" xfId="22639" xr:uid="{1DF18208-717B-44EC-9C50-304D332266F2}"/>
    <cellStyle name="Input 2 3 2 2 3 2 3 2" xfId="4443" xr:uid="{277942B8-ADEF-4B1F-A007-CB4739229856}"/>
    <cellStyle name="Input 2 3 2 2 3 2 3 2 10" xfId="22843" xr:uid="{A8B2D601-F06C-4317-977D-3657D4479F0C}"/>
    <cellStyle name="Input 2 3 2 2 3 2 3 2 2" xfId="9392" xr:uid="{C48B354F-BFB0-45CE-9EAD-0F567B26FE3C}"/>
    <cellStyle name="Input 2 3 2 2 3 2 3 2 3" xfId="11227" xr:uid="{646EF524-E625-49C4-9477-CF88AC4F2F50}"/>
    <cellStyle name="Input 2 3 2 2 3 2 3 2 4" xfId="13034" xr:uid="{F9CDA0F0-FBE5-4592-966B-5706868BEFBE}"/>
    <cellStyle name="Input 2 3 2 2 3 2 3 2 5" xfId="14795" xr:uid="{4375160A-CB42-46AF-BBFA-5AC38A381195}"/>
    <cellStyle name="Input 2 3 2 2 3 2 3 2 6" xfId="16505" xr:uid="{BC5816DA-AF62-4071-A525-37E175DBE451}"/>
    <cellStyle name="Input 2 3 2 2 3 2 3 2 7" xfId="18169" xr:uid="{D8C0C75B-D2B9-4E77-8C9E-2FD9E9B6F1C3}"/>
    <cellStyle name="Input 2 3 2 2 3 2 3 2 8" xfId="19765" xr:uid="{A28D1962-A75D-4AF8-B899-DAB9BBE14A77}"/>
    <cellStyle name="Input 2 3 2 2 3 2 3 2 9" xfId="21317" xr:uid="{3380C901-2EDC-4723-B9C7-DDB27EA93D5B}"/>
    <cellStyle name="Input 2 3 2 2 3 2 3 3" xfId="9116" xr:uid="{B62EB550-29C7-43E2-87DB-9283B1288106}"/>
    <cellStyle name="Input 2 3 2 2 3 2 3 4" xfId="10967" xr:uid="{3CA0F10B-97C8-4BBB-85CF-D9BE58978AB3}"/>
    <cellStyle name="Input 2 3 2 2 3 2 3 5" xfId="12777" xr:uid="{B6CFCFED-4D1D-48BB-8ABE-162E01AAA137}"/>
    <cellStyle name="Input 2 3 2 2 3 2 3 6" xfId="14545" xr:uid="{D52D51D5-8772-430E-BF3A-399DAAD23FF5}"/>
    <cellStyle name="Input 2 3 2 2 3 2 3 7" xfId="16268" xr:uid="{05471432-598D-45D2-8933-AD3E47E1BF9A}"/>
    <cellStyle name="Input 2 3 2 2 3 2 3 8" xfId="17941" xr:uid="{601A0FB6-8717-4C8D-B55E-4E81CCD383B4}"/>
    <cellStyle name="Input 2 3 2 2 3 2 3 9" xfId="19548" xr:uid="{8DD03AF3-0C26-45C3-8F59-D660F5C31116}"/>
    <cellStyle name="Input 2 3 2 2 3 2 4" xfId="5063" xr:uid="{84038503-1BA8-4995-9711-E9E54BE02AC6}"/>
    <cellStyle name="Input 2 3 2 2 3 2 4 10" xfId="23461" xr:uid="{465F83DB-7F15-4A36-BF86-C37CAB6D3D26}"/>
    <cellStyle name="Input 2 3 2 2 3 2 4 2" xfId="10011" xr:uid="{C70FA489-8A58-4FF9-A731-1A8A77BC3386}"/>
    <cellStyle name="Input 2 3 2 2 3 2 4 3" xfId="11845" xr:uid="{D67876D1-04F4-44CA-BD4F-40D46035EB58}"/>
    <cellStyle name="Input 2 3 2 2 3 2 4 4" xfId="13652" xr:uid="{F8B58FF8-C600-4051-93AD-480306BB27B8}"/>
    <cellStyle name="Input 2 3 2 2 3 2 4 5" xfId="15413" xr:uid="{3129CC4E-6718-4C10-95E6-D8E3DFA4BEE0}"/>
    <cellStyle name="Input 2 3 2 2 3 2 4 6" xfId="17123" xr:uid="{15EE96AC-250E-48CA-A6BF-56218D130C28}"/>
    <cellStyle name="Input 2 3 2 2 3 2 4 7" xfId="18787" xr:uid="{24DD59BE-337C-49A0-8E12-B4C2DB547627}"/>
    <cellStyle name="Input 2 3 2 2 3 2 4 8" xfId="20383" xr:uid="{F8181C6F-D020-4A87-A343-CF5B7136A0BD}"/>
    <cellStyle name="Input 2 3 2 2 3 2 4 9" xfId="21935" xr:uid="{4E431E9A-68EF-4448-9EAE-28F38FEA4B52}"/>
    <cellStyle name="Input 2 3 2 2 3 2 5" xfId="6676" xr:uid="{F4A1FA45-1390-4084-B6EB-5FB87038BA02}"/>
    <cellStyle name="Input 2 3 2 2 3 2 6" xfId="7373" xr:uid="{ED5F1EC3-3B9B-48DB-80F9-9DD6CF2DD15E}"/>
    <cellStyle name="Input 2 3 2 2 3 2 7" xfId="6921" xr:uid="{CB3AF7F2-D3E5-48E9-B495-C59A1C047D2B}"/>
    <cellStyle name="Input 2 3 2 2 3 2 8" xfId="7216" xr:uid="{AD7575F6-FB9B-49A5-AEA2-A28FE4CC84F7}"/>
    <cellStyle name="Input 2 3 2 2 3 2 9" xfId="7048" xr:uid="{1C3DE962-7B7E-40A4-BD13-AA211EF3C4D7}"/>
    <cellStyle name="Input 2 3 2 2 3 3" xfId="1249" xr:uid="{88EFA2F5-0415-44E2-BC21-7F4BEF07D996}"/>
    <cellStyle name="Input 2 3 2 2 3 3 10" xfId="6023" xr:uid="{C50AF77E-C1E7-4811-831F-8DA7A9A16B00}"/>
    <cellStyle name="Input 2 3 2 2 3 3 11" xfId="8579" xr:uid="{21B420A6-CA03-4EE2-BF26-E3978AE1DA7A}"/>
    <cellStyle name="Input 2 3 2 2 3 3 12" xfId="5682" xr:uid="{82F2A8FB-B1B7-447E-8C66-C6BA8BA01262}"/>
    <cellStyle name="Input 2 3 2 2 3 3 13" xfId="8083" xr:uid="{7122189A-2CAD-4432-8661-AA9C001C3241}"/>
    <cellStyle name="Input 2 3 2 2 3 3 2" xfId="1250" xr:uid="{8DB41D9B-D9A5-4092-A329-E9399572094D}"/>
    <cellStyle name="Input 2 3 2 2 3 3 2 10" xfId="9351" xr:uid="{9EABFF92-2E43-4C99-BF77-C4C01A34496E}"/>
    <cellStyle name="Input 2 3 2 2 3 3 2 11" xfId="7777" xr:uid="{10050799-EA02-454F-AAD2-E8CE7D3BFE72}"/>
    <cellStyle name="Input 2 3 2 2 3 3 2 12" xfId="17360" xr:uid="{ADC96115-C625-4BBB-A4AA-23DFC3FA0C6D}"/>
    <cellStyle name="Input 2 3 2 2 3 3 2 2" xfId="4134" xr:uid="{0A479F71-9E56-4492-B244-6DDB894A7E2A}"/>
    <cellStyle name="Input 2 3 2 2 3 3 2 2 10" xfId="21116" xr:uid="{F4D82191-3C7D-41B8-B328-384D227CFEBE}"/>
    <cellStyle name="Input 2 3 2 2 3 3 2 2 11" xfId="22642" xr:uid="{8034807C-C917-44F9-B1D2-19DB9AB0CAD7}"/>
    <cellStyle name="Input 2 3 2 2 3 3 2 2 2" xfId="4484" xr:uid="{8D566402-FD7E-4CD4-B0D1-50EB8DC2C0FE}"/>
    <cellStyle name="Input 2 3 2 2 3 3 2 2 2 10" xfId="22884" xr:uid="{DFF34B4F-0511-4B74-88D8-44A710E80EEF}"/>
    <cellStyle name="Input 2 3 2 2 3 3 2 2 2 2" xfId="9433" xr:uid="{3D10B52B-5BE8-47B0-AE15-5C64F5F98D51}"/>
    <cellStyle name="Input 2 3 2 2 3 3 2 2 2 3" xfId="11268" xr:uid="{695E6771-A54F-4714-8C60-CD37789A80CE}"/>
    <cellStyle name="Input 2 3 2 2 3 3 2 2 2 4" xfId="13075" xr:uid="{33EE0454-C083-4467-A824-AA2136C1A94C}"/>
    <cellStyle name="Input 2 3 2 2 3 3 2 2 2 5" xfId="14836" xr:uid="{0350CACA-C7CE-44F3-A79B-1EB92619DF5E}"/>
    <cellStyle name="Input 2 3 2 2 3 3 2 2 2 6" xfId="16546" xr:uid="{D75E9D0F-2F8F-400D-9B3E-6DB9E66013D0}"/>
    <cellStyle name="Input 2 3 2 2 3 3 2 2 2 7" xfId="18210" xr:uid="{D35722F7-48D8-43F9-A76F-3316540BD5C1}"/>
    <cellStyle name="Input 2 3 2 2 3 3 2 2 2 8" xfId="19806" xr:uid="{E21F6CBC-D873-4A6A-91C1-9C883F0ABE2F}"/>
    <cellStyle name="Input 2 3 2 2 3 3 2 2 2 9" xfId="21358" xr:uid="{01FF48D5-FAD5-4EC6-AB72-3EE9E517D413}"/>
    <cellStyle name="Input 2 3 2 2 3 3 2 2 3" xfId="9119" xr:uid="{A973D6A1-519F-4A23-BEF4-CBF27FA1061C}"/>
    <cellStyle name="Input 2 3 2 2 3 3 2 2 4" xfId="10970" xr:uid="{46FC0231-B857-45C9-84D7-ADC31549F96A}"/>
    <cellStyle name="Input 2 3 2 2 3 3 2 2 5" xfId="12780" xr:uid="{574EE039-93C0-44B6-B6E4-46A35AF726AF}"/>
    <cellStyle name="Input 2 3 2 2 3 3 2 2 6" xfId="14548" xr:uid="{08A581DB-1146-4174-8000-B59A28DE86B6}"/>
    <cellStyle name="Input 2 3 2 2 3 3 2 2 7" xfId="16271" xr:uid="{D6FDAC30-4697-4119-B7B6-C5A858A2CDD9}"/>
    <cellStyle name="Input 2 3 2 2 3 3 2 2 8" xfId="17944" xr:uid="{39BBED4B-5D3C-44D5-A5F5-30F30975B28C}"/>
    <cellStyle name="Input 2 3 2 2 3 3 2 2 9" xfId="19551" xr:uid="{5F18E29F-CE44-43A7-94F7-6246103EB285}"/>
    <cellStyle name="Input 2 3 2 2 3 3 2 3" xfId="4769" xr:uid="{A320BF8D-03B0-4BE7-AB1C-FCD8AE2C5C9E}"/>
    <cellStyle name="Input 2 3 2 2 3 3 2 3 10" xfId="23168" xr:uid="{1DD68CBE-05B1-4C1C-89EC-583060E64D8A}"/>
    <cellStyle name="Input 2 3 2 2 3 3 2 3 2" xfId="9717" xr:uid="{E8DAFB5D-2BCD-4A08-B584-CE80D097DA5E}"/>
    <cellStyle name="Input 2 3 2 2 3 3 2 3 3" xfId="11552" xr:uid="{E67271DB-73CE-4619-9759-CCF7ABA42765}"/>
    <cellStyle name="Input 2 3 2 2 3 3 2 3 4" xfId="13359" xr:uid="{32A365D3-D7EB-4595-B05C-647FEC8793D1}"/>
    <cellStyle name="Input 2 3 2 2 3 3 2 3 5" xfId="15120" xr:uid="{BF805859-14E9-4D12-86C5-0BE0004C9D57}"/>
    <cellStyle name="Input 2 3 2 2 3 3 2 3 6" xfId="16830" xr:uid="{1241235C-272F-4C91-9C83-A65CDD703275}"/>
    <cellStyle name="Input 2 3 2 2 3 3 2 3 7" xfId="18494" xr:uid="{FB09C329-21FD-403E-AACC-D4D44356B1F0}"/>
    <cellStyle name="Input 2 3 2 2 3 3 2 3 8" xfId="20090" xr:uid="{212055E7-C39E-407A-94EE-19E7B491C9A2}"/>
    <cellStyle name="Input 2 3 2 2 3 3 2 3 9" xfId="21642" xr:uid="{F7200F26-1376-4938-B07D-17FA38146C38}"/>
    <cellStyle name="Input 2 3 2 2 3 3 2 4" xfId="6679" xr:uid="{51498FBE-7404-41A6-8B72-478834F9B0FE}"/>
    <cellStyle name="Input 2 3 2 2 3 3 2 5" xfId="8396" xr:uid="{6CDF2693-F972-41A0-B906-93313F39FEAD}"/>
    <cellStyle name="Input 2 3 2 2 3 3 2 6" xfId="5872" xr:uid="{6251E098-3A59-4629-BD17-A0960A92BC23}"/>
    <cellStyle name="Input 2 3 2 2 3 3 2 7" xfId="7821" xr:uid="{959A219E-A373-4654-A80E-8ACCF9970E65}"/>
    <cellStyle name="Input 2 3 2 2 3 3 2 8" xfId="6493" xr:uid="{4D084DC8-EC51-4A9D-889B-A5F3871D68E6}"/>
    <cellStyle name="Input 2 3 2 2 3 3 2 9" xfId="7501" xr:uid="{E8A41726-3604-4F95-8FD6-0CFAB8201635}"/>
    <cellStyle name="Input 2 3 2 2 3 3 3" xfId="4133" xr:uid="{15E8B78A-6BC0-4891-AB1C-19E6EF3DBDE9}"/>
    <cellStyle name="Input 2 3 2 2 3 3 3 10" xfId="21115" xr:uid="{30C2EBE5-8314-434E-9327-2F3F0B32F07A}"/>
    <cellStyle name="Input 2 3 2 2 3 3 3 11" xfId="22641" xr:uid="{8FA948F8-74DB-4224-BB11-0C7820BF83FC}"/>
    <cellStyle name="Input 2 3 2 2 3 3 3 2" xfId="4485" xr:uid="{3C967737-60BC-4BFE-8CD7-332D6CD9E9E3}"/>
    <cellStyle name="Input 2 3 2 2 3 3 3 2 10" xfId="22885" xr:uid="{2D82A33C-B437-4447-901A-2E0C7C258460}"/>
    <cellStyle name="Input 2 3 2 2 3 3 3 2 2" xfId="9434" xr:uid="{D7C6CCAB-582E-42BF-BF94-5E4B804F2584}"/>
    <cellStyle name="Input 2 3 2 2 3 3 3 2 3" xfId="11269" xr:uid="{0F29C5B3-0BB6-45C7-B9A0-8D124C3107D9}"/>
    <cellStyle name="Input 2 3 2 2 3 3 3 2 4" xfId="13076" xr:uid="{47E08817-8506-479F-B17B-F5CF12C7B135}"/>
    <cellStyle name="Input 2 3 2 2 3 3 3 2 5" xfId="14837" xr:uid="{600AF7AB-5AE3-46E4-B314-80E589DE82A2}"/>
    <cellStyle name="Input 2 3 2 2 3 3 3 2 6" xfId="16547" xr:uid="{EC81D1B7-CB5B-46E3-AC5A-2C5A3D551752}"/>
    <cellStyle name="Input 2 3 2 2 3 3 3 2 7" xfId="18211" xr:uid="{7E896C74-09DD-4CA4-824C-155BBBD5173E}"/>
    <cellStyle name="Input 2 3 2 2 3 3 3 2 8" xfId="19807" xr:uid="{87A8AAFE-CC45-416E-AB86-1C8B2A9BEE1F}"/>
    <cellStyle name="Input 2 3 2 2 3 3 3 2 9" xfId="21359" xr:uid="{734A3A6B-93D0-41C9-AF88-60CAA48508DB}"/>
    <cellStyle name="Input 2 3 2 2 3 3 3 3" xfId="9118" xr:uid="{50F9E915-7779-4DD8-A78C-948F97492808}"/>
    <cellStyle name="Input 2 3 2 2 3 3 3 4" xfId="10969" xr:uid="{D0F9C28F-5ABD-42A8-9477-E7EBB6828216}"/>
    <cellStyle name="Input 2 3 2 2 3 3 3 5" xfId="12779" xr:uid="{7EA9D5CF-D05B-47FD-B0D7-8209EBDBC441}"/>
    <cellStyle name="Input 2 3 2 2 3 3 3 6" xfId="14547" xr:uid="{952EF66C-3019-4BD3-854D-CDE3BACB3B44}"/>
    <cellStyle name="Input 2 3 2 2 3 3 3 7" xfId="16270" xr:uid="{D0D2C033-E5A3-4CED-908F-1BA09AF20355}"/>
    <cellStyle name="Input 2 3 2 2 3 3 3 8" xfId="17943" xr:uid="{CCEDE8A2-B04E-4D08-A5FC-11ACB5721188}"/>
    <cellStyle name="Input 2 3 2 2 3 3 3 9" xfId="19550" xr:uid="{7D785363-69C7-4009-8DD2-243EA2ED00FE}"/>
    <cellStyle name="Input 2 3 2 2 3 3 4" xfId="4770" xr:uid="{DB51D43B-213E-4B5F-9F9A-6BDCAC1D0D97}"/>
    <cellStyle name="Input 2 3 2 2 3 3 4 10" xfId="23169" xr:uid="{45658683-207B-4245-958B-80AD27398AF6}"/>
    <cellStyle name="Input 2 3 2 2 3 3 4 2" xfId="9718" xr:uid="{6869E4B6-5E72-4F29-AF2B-EFFA5F4761C3}"/>
    <cellStyle name="Input 2 3 2 2 3 3 4 3" xfId="11553" xr:uid="{3591B3E0-2EDC-4F98-B7C6-82A920EAB02A}"/>
    <cellStyle name="Input 2 3 2 2 3 3 4 4" xfId="13360" xr:uid="{6298F7D3-E26C-4D70-A3FB-3EEBE70943CB}"/>
    <cellStyle name="Input 2 3 2 2 3 3 4 5" xfId="15121" xr:uid="{7776193D-5EFA-4798-A4E5-E5BF3912B646}"/>
    <cellStyle name="Input 2 3 2 2 3 3 4 6" xfId="16831" xr:uid="{4D0FFBFF-8264-402F-8A87-788CFBD170A3}"/>
    <cellStyle name="Input 2 3 2 2 3 3 4 7" xfId="18495" xr:uid="{85DE3CCC-44F6-4556-B39B-3BF27A407167}"/>
    <cellStyle name="Input 2 3 2 2 3 3 4 8" xfId="20091" xr:uid="{07A07B52-2BA6-4D4F-BAF8-8DF343B17404}"/>
    <cellStyle name="Input 2 3 2 2 3 3 4 9" xfId="21643" xr:uid="{53128585-8567-4C17-94BF-7CE490584A14}"/>
    <cellStyle name="Input 2 3 2 2 3 3 5" xfId="6678" xr:uid="{041825AC-10B3-43A1-B184-3314BC54E1B4}"/>
    <cellStyle name="Input 2 3 2 2 3 3 6" xfId="7371" xr:uid="{6BF51DC3-C945-4459-98EF-2CA259961CCF}"/>
    <cellStyle name="Input 2 3 2 2 3 3 7" xfId="6923" xr:uid="{764C0301-1536-4153-8B06-21A23745C6F5}"/>
    <cellStyle name="Input 2 3 2 2 3 3 8" xfId="7214" xr:uid="{8DBA4BD2-6839-469C-84CD-46DDE149A80C}"/>
    <cellStyle name="Input 2 3 2 2 3 3 9" xfId="8219" xr:uid="{C8FD9ECD-17E5-46EF-ACB7-C56A5190D0B7}"/>
    <cellStyle name="Input 2 3 2 2 3 4" xfId="4130" xr:uid="{158890D8-57F8-4D45-A232-8651A7568C5F}"/>
    <cellStyle name="Input 2 3 2 2 3 4 10" xfId="21112" xr:uid="{D7911B18-447D-4265-9328-60B968EE9193}"/>
    <cellStyle name="Input 2 3 2 2 3 4 11" xfId="22638" xr:uid="{8902F862-8DA8-4232-B01F-0F97A3E59D19}"/>
    <cellStyle name="Input 2 3 2 2 3 4 2" xfId="4446" xr:uid="{B1992D6A-BBCC-4F97-824A-EC08B5D2B3AC}"/>
    <cellStyle name="Input 2 3 2 2 3 4 2 10" xfId="22846" xr:uid="{1583245E-39C9-436A-A0F0-ED9AB32E2E75}"/>
    <cellStyle name="Input 2 3 2 2 3 4 2 2" xfId="9395" xr:uid="{F116943E-9087-400F-B1B8-9D6BADA92A5F}"/>
    <cellStyle name="Input 2 3 2 2 3 4 2 3" xfId="11230" xr:uid="{B2F98194-022C-4C3B-9BB7-E0BA86267440}"/>
    <cellStyle name="Input 2 3 2 2 3 4 2 4" xfId="13037" xr:uid="{8EAC8E42-02E9-485A-B94B-1A8D24DCCDDF}"/>
    <cellStyle name="Input 2 3 2 2 3 4 2 5" xfId="14798" xr:uid="{11A6B426-6CC7-4B6A-99CC-0A8EDF20B6DB}"/>
    <cellStyle name="Input 2 3 2 2 3 4 2 6" xfId="16508" xr:uid="{0C337F81-3635-4E94-A463-31B985CEE574}"/>
    <cellStyle name="Input 2 3 2 2 3 4 2 7" xfId="18172" xr:uid="{0BC5037C-EFBE-4E21-BE6B-5A0543919134}"/>
    <cellStyle name="Input 2 3 2 2 3 4 2 8" xfId="19768" xr:uid="{1414F712-7FFC-49B2-A701-48D70DCF1507}"/>
    <cellStyle name="Input 2 3 2 2 3 4 2 9" xfId="21320" xr:uid="{D5BBB0A7-70C6-4510-AFFB-BA99444058AD}"/>
    <cellStyle name="Input 2 3 2 2 3 4 3" xfId="9115" xr:uid="{FF5B0E7F-F051-49D7-A09E-61E31B017667}"/>
    <cellStyle name="Input 2 3 2 2 3 4 4" xfId="10966" xr:uid="{CB70A8C4-B626-45A1-A24A-EBFC0D419599}"/>
    <cellStyle name="Input 2 3 2 2 3 4 5" xfId="12776" xr:uid="{741E7E5B-B3E3-44AE-B6D7-301BC5D5340E}"/>
    <cellStyle name="Input 2 3 2 2 3 4 6" xfId="14544" xr:uid="{C63CDC9D-F804-43BF-894F-3B79387817E4}"/>
    <cellStyle name="Input 2 3 2 2 3 4 7" xfId="16267" xr:uid="{3ED6AA5D-FD37-46D3-8D0A-42DB02B5FDD0}"/>
    <cellStyle name="Input 2 3 2 2 3 4 8" xfId="17940" xr:uid="{5DE5412D-9D1B-46B6-8FF7-EE9CC3422CC9}"/>
    <cellStyle name="Input 2 3 2 2 3 4 9" xfId="19547" xr:uid="{EFB710EB-C955-4CC4-A1EA-6D5066751C79}"/>
    <cellStyle name="Input 2 3 2 2 3 5" xfId="4771" xr:uid="{D59B4DEE-B937-4B36-ADD6-771D6F8ACFFE}"/>
    <cellStyle name="Input 2 3 2 2 3 5 10" xfId="23170" xr:uid="{91E9EDAC-B689-415A-B4DE-65EE5CB74202}"/>
    <cellStyle name="Input 2 3 2 2 3 5 2" xfId="9719" xr:uid="{6F7C7642-3480-4919-BEB8-2D96E232A31B}"/>
    <cellStyle name="Input 2 3 2 2 3 5 3" xfId="11554" xr:uid="{BD3BE52F-791A-43E0-8ED7-224460DC690A}"/>
    <cellStyle name="Input 2 3 2 2 3 5 4" xfId="13361" xr:uid="{9A06CD28-4463-48E9-B708-0F0FA002A903}"/>
    <cellStyle name="Input 2 3 2 2 3 5 5" xfId="15122" xr:uid="{AA9CDFD1-5631-49A9-9339-0759B0E162CC}"/>
    <cellStyle name="Input 2 3 2 2 3 5 6" xfId="16832" xr:uid="{B3CF8EBA-6F85-44CE-BCDD-D5E98467339B}"/>
    <cellStyle name="Input 2 3 2 2 3 5 7" xfId="18496" xr:uid="{FE0EC067-8BAA-4330-8C7A-651ACE40A943}"/>
    <cellStyle name="Input 2 3 2 2 3 5 8" xfId="20092" xr:uid="{6866599A-6D75-4D46-BE89-1EE7938F9247}"/>
    <cellStyle name="Input 2 3 2 2 3 5 9" xfId="21644" xr:uid="{C47B8924-7A04-4D22-AF35-330FCCA2F768}"/>
    <cellStyle name="Input 2 3 2 2 3 6" xfId="6675" xr:uid="{289A3AEA-28D1-42F8-87E9-475ACDAC0AC4}"/>
    <cellStyle name="Input 2 3 2 2 3 7" xfId="8398" xr:uid="{3C780C9C-5FD9-44B2-871D-660584CFA4BC}"/>
    <cellStyle name="Input 2 3 2 2 3 8" xfId="5870" xr:uid="{77BF2E69-87F2-4A91-94B7-4825206EFF8F}"/>
    <cellStyle name="Input 2 3 2 2 3 9" xfId="7823" xr:uid="{6013E490-D392-4169-A5B7-0AE467688938}"/>
    <cellStyle name="Input 2 3 2 2 4" xfId="1251" xr:uid="{4783BD84-1F3B-4BD7-8E3D-F7A68936B5E8}"/>
    <cellStyle name="Input 2 3 2 2 4 10" xfId="8535" xr:uid="{8C25E1B1-FDA7-43FE-8BB4-F6F48B383CCC}"/>
    <cellStyle name="Input 2 3 2 2 4 11" xfId="7492" xr:uid="{54DD6625-8258-4B50-9EB6-89EC7B60F5E0}"/>
    <cellStyle name="Input 2 3 2 2 4 12" xfId="15702" xr:uid="{B9956449-A67F-4A7E-8403-7FCCCF419F29}"/>
    <cellStyle name="Input 2 3 2 2 4 13" xfId="8128" xr:uid="{D4799C9B-37DA-496F-8797-6AE5E90A03E8}"/>
    <cellStyle name="Input 2 3 2 2 4 2" xfId="1252" xr:uid="{33AA1790-B631-40D0-A91A-8133970545B1}"/>
    <cellStyle name="Input 2 3 2 2 4 2 10" xfId="8025" xr:uid="{82BA641E-606E-467D-9A17-9CB5CDD8F5BE}"/>
    <cellStyle name="Input 2 3 2 2 4 2 11" xfId="5839" xr:uid="{DB9C365E-293E-47D4-90E2-4668DD7B0128}"/>
    <cellStyle name="Input 2 3 2 2 4 2 12" xfId="13948" xr:uid="{1D459115-8C99-4BF7-B3A3-793D26F5CC67}"/>
    <cellStyle name="Input 2 3 2 2 4 2 2" xfId="4136" xr:uid="{7CBA0C0F-10DB-4D8F-BA3D-191B81B73787}"/>
    <cellStyle name="Input 2 3 2 2 4 2 2 10" xfId="21118" xr:uid="{78042F31-A4A7-48DE-ADF2-8481E6BB1326}"/>
    <cellStyle name="Input 2 3 2 2 4 2 2 11" xfId="22644" xr:uid="{C4220430-F9F7-4A77-B892-AE73DD0FD681}"/>
    <cellStyle name="Input 2 3 2 2 4 2 2 2" xfId="4482" xr:uid="{569B667E-0DF9-4DE2-9A4E-D1E93D93095B}"/>
    <cellStyle name="Input 2 3 2 2 4 2 2 2 10" xfId="22882" xr:uid="{329AEE8D-7FB3-4482-B21B-0F6D6B67DDB7}"/>
    <cellStyle name="Input 2 3 2 2 4 2 2 2 2" xfId="9431" xr:uid="{EF5B908C-971C-4023-A86A-645674635784}"/>
    <cellStyle name="Input 2 3 2 2 4 2 2 2 3" xfId="11266" xr:uid="{42F621FC-96E9-4D39-A2B7-E456E54513AA}"/>
    <cellStyle name="Input 2 3 2 2 4 2 2 2 4" xfId="13073" xr:uid="{45F3D890-A1B0-42FA-ACE5-45B55FE56EC0}"/>
    <cellStyle name="Input 2 3 2 2 4 2 2 2 5" xfId="14834" xr:uid="{CEA1A02B-5750-4ED0-9276-1C9B51BEDAB2}"/>
    <cellStyle name="Input 2 3 2 2 4 2 2 2 6" xfId="16544" xr:uid="{CB954A09-DFE6-49C4-9CEB-5F38AB485F70}"/>
    <cellStyle name="Input 2 3 2 2 4 2 2 2 7" xfId="18208" xr:uid="{B1963F99-566C-4027-AF5B-3B5E4B878938}"/>
    <cellStyle name="Input 2 3 2 2 4 2 2 2 8" xfId="19804" xr:uid="{A3ACCCEF-FDF5-4898-9C11-3EF9483791A9}"/>
    <cellStyle name="Input 2 3 2 2 4 2 2 2 9" xfId="21356" xr:uid="{887D10F3-B9B5-4350-9D26-9AD5A914BA00}"/>
    <cellStyle name="Input 2 3 2 2 4 2 2 3" xfId="9121" xr:uid="{330C17A1-E022-4AE5-A4D9-23973B823036}"/>
    <cellStyle name="Input 2 3 2 2 4 2 2 4" xfId="10972" xr:uid="{48FD2A3C-5331-4D7A-8FA9-FF4125E03AD6}"/>
    <cellStyle name="Input 2 3 2 2 4 2 2 5" xfId="12782" xr:uid="{4FA2B7B4-FCE5-4673-8610-14ACF5EFAA99}"/>
    <cellStyle name="Input 2 3 2 2 4 2 2 6" xfId="14550" xr:uid="{6BCF088A-F01E-4AA6-8C7D-6E781CC82B4C}"/>
    <cellStyle name="Input 2 3 2 2 4 2 2 7" xfId="16273" xr:uid="{69315801-EFD0-4FCD-9429-B91A77274784}"/>
    <cellStyle name="Input 2 3 2 2 4 2 2 8" xfId="17946" xr:uid="{02BF8F93-127A-443F-8ABC-34049E69E900}"/>
    <cellStyle name="Input 2 3 2 2 4 2 2 9" xfId="19553" xr:uid="{47AF7A6C-0A5E-40CF-85F3-34B8FE93F27A}"/>
    <cellStyle name="Input 2 3 2 2 4 2 3" xfId="5062" xr:uid="{903C40D7-C30E-4C93-B9CF-D07E168097C0}"/>
    <cellStyle name="Input 2 3 2 2 4 2 3 10" xfId="23460" xr:uid="{C2E37C86-609D-4A1D-BFDC-C1520975E4E2}"/>
    <cellStyle name="Input 2 3 2 2 4 2 3 2" xfId="10010" xr:uid="{1019242F-86BF-4568-95AC-B19956B891BF}"/>
    <cellStyle name="Input 2 3 2 2 4 2 3 3" xfId="11844" xr:uid="{7E275B18-CAB7-4989-A80C-ED13BF68F747}"/>
    <cellStyle name="Input 2 3 2 2 4 2 3 4" xfId="13651" xr:uid="{E75D3702-84B2-48AA-9FA0-D10E47657D0D}"/>
    <cellStyle name="Input 2 3 2 2 4 2 3 5" xfId="15412" xr:uid="{49B9120F-7DDF-465E-AF7A-46D953354D31}"/>
    <cellStyle name="Input 2 3 2 2 4 2 3 6" xfId="17122" xr:uid="{B8771D63-EB7D-481D-AEFB-8AD07F06508D}"/>
    <cellStyle name="Input 2 3 2 2 4 2 3 7" xfId="18786" xr:uid="{66E8862C-BFF7-4D52-B725-0E3009B0FB2B}"/>
    <cellStyle name="Input 2 3 2 2 4 2 3 8" xfId="20382" xr:uid="{F8EC977A-7E0A-44BB-8ED6-C032C4A27B6D}"/>
    <cellStyle name="Input 2 3 2 2 4 2 3 9" xfId="21934" xr:uid="{0302D347-A883-4667-A14F-4AA120C91E5B}"/>
    <cellStyle name="Input 2 3 2 2 4 2 4" xfId="6681" xr:uid="{10D436E5-CF86-40E5-B301-7D07620B9CD5}"/>
    <cellStyle name="Input 2 3 2 2 4 2 5" xfId="8395" xr:uid="{949506E0-51C8-48A2-97AB-454AC07249E8}"/>
    <cellStyle name="Input 2 3 2 2 4 2 6" xfId="5873" xr:uid="{6E8AAF32-C78E-48E6-9F42-8CF7A8FE9A8D}"/>
    <cellStyle name="Input 2 3 2 2 4 2 7" xfId="7820" xr:uid="{38DA43AA-5598-408A-ACCF-95110CC2363C}"/>
    <cellStyle name="Input 2 3 2 2 4 2 8" xfId="6495" xr:uid="{A462B578-CFF4-4EE4-A1AE-8037D8B3A82B}"/>
    <cellStyle name="Input 2 3 2 2 4 2 9" xfId="8436" xr:uid="{2C784DDF-E21E-4AE1-A6FF-E837EC778A3C}"/>
    <cellStyle name="Input 2 3 2 2 4 3" xfId="4135" xr:uid="{12274F30-9581-430F-857B-37A2AF9C54E4}"/>
    <cellStyle name="Input 2 3 2 2 4 3 10" xfId="21117" xr:uid="{BF162088-974C-4337-8B8E-4CCFFA7E3223}"/>
    <cellStyle name="Input 2 3 2 2 4 3 11" xfId="22643" xr:uid="{FBBB7D12-2D37-47B8-9C4E-84BDA2470D4B}"/>
    <cellStyle name="Input 2 3 2 2 4 3 2" xfId="4483" xr:uid="{C389385E-5576-47CE-B6FE-CCBC8E4D7039}"/>
    <cellStyle name="Input 2 3 2 2 4 3 2 10" xfId="22883" xr:uid="{70AE9E18-C7F6-4EA5-A1AF-F3A4335C3513}"/>
    <cellStyle name="Input 2 3 2 2 4 3 2 2" xfId="9432" xr:uid="{A5DDC587-A880-4215-8A99-A84985D25236}"/>
    <cellStyle name="Input 2 3 2 2 4 3 2 3" xfId="11267" xr:uid="{6861A7DC-C612-4464-8544-8AE136CA3AD8}"/>
    <cellStyle name="Input 2 3 2 2 4 3 2 4" xfId="13074" xr:uid="{314B21F0-BB54-463A-B6DD-F3CE8294CB58}"/>
    <cellStyle name="Input 2 3 2 2 4 3 2 5" xfId="14835" xr:uid="{284B97FA-59CD-45B5-8790-ED3D9213E6A3}"/>
    <cellStyle name="Input 2 3 2 2 4 3 2 6" xfId="16545" xr:uid="{799C8050-DC00-4DCF-B047-4416DF73C3C0}"/>
    <cellStyle name="Input 2 3 2 2 4 3 2 7" xfId="18209" xr:uid="{86EE87AB-374A-48BA-A7F5-A737121F971C}"/>
    <cellStyle name="Input 2 3 2 2 4 3 2 8" xfId="19805" xr:uid="{875CEFCE-8E13-4F46-91FD-60DB02C4FC0C}"/>
    <cellStyle name="Input 2 3 2 2 4 3 2 9" xfId="21357" xr:uid="{A2BE59B7-1053-49A5-8BCF-65818A6AFF32}"/>
    <cellStyle name="Input 2 3 2 2 4 3 3" xfId="9120" xr:uid="{6489303B-74C5-4B63-BC6B-0362D99BFD9B}"/>
    <cellStyle name="Input 2 3 2 2 4 3 4" xfId="10971" xr:uid="{D161B87A-888A-42C8-8B59-9603C3C35CF6}"/>
    <cellStyle name="Input 2 3 2 2 4 3 5" xfId="12781" xr:uid="{ADE5CF0D-73C8-4902-B048-403C8EFB4C8A}"/>
    <cellStyle name="Input 2 3 2 2 4 3 6" xfId="14549" xr:uid="{DDF0DFCA-9CF9-4B1B-B23A-700AC8F75079}"/>
    <cellStyle name="Input 2 3 2 2 4 3 7" xfId="16272" xr:uid="{F2A801BD-485F-48C7-B6BB-6B807399D72C}"/>
    <cellStyle name="Input 2 3 2 2 4 3 8" xfId="17945" xr:uid="{E54E7331-0EB7-4E56-9F05-050D33811E04}"/>
    <cellStyle name="Input 2 3 2 2 4 3 9" xfId="19552" xr:uid="{70CA3764-1461-4277-86FE-9329338F5012}"/>
    <cellStyle name="Input 2 3 2 2 4 4" xfId="4768" xr:uid="{19A477CC-EB0C-4A7D-BD3F-6FE6A6C5627D}"/>
    <cellStyle name="Input 2 3 2 2 4 4 10" xfId="23167" xr:uid="{4B1767A8-3765-4946-A0A7-FA5A1CBF7CD8}"/>
    <cellStyle name="Input 2 3 2 2 4 4 2" xfId="9716" xr:uid="{AD9E45BA-0A6C-48F1-A7D2-B1B22FFEA66D}"/>
    <cellStyle name="Input 2 3 2 2 4 4 3" xfId="11551" xr:uid="{47721700-CB47-456B-8DF4-5E5AEFE6C76A}"/>
    <cellStyle name="Input 2 3 2 2 4 4 4" xfId="13358" xr:uid="{975A2259-C317-4222-AB65-16A9A5B70153}"/>
    <cellStyle name="Input 2 3 2 2 4 4 5" xfId="15119" xr:uid="{95ABAD36-E87D-4B78-B44B-008714323AB7}"/>
    <cellStyle name="Input 2 3 2 2 4 4 6" xfId="16829" xr:uid="{F0913E38-8324-4652-8633-3FE83DAFC243}"/>
    <cellStyle name="Input 2 3 2 2 4 4 7" xfId="18493" xr:uid="{4257C27A-D176-481F-A00A-396B2DF16DBC}"/>
    <cellStyle name="Input 2 3 2 2 4 4 8" xfId="20089" xr:uid="{1FA9B980-6732-4BF6-997E-3B4F721EB8F4}"/>
    <cellStyle name="Input 2 3 2 2 4 4 9" xfId="21641" xr:uid="{D8A00489-3393-4FA1-9CD4-7F21718376FC}"/>
    <cellStyle name="Input 2 3 2 2 4 5" xfId="6680" xr:uid="{A09F285E-5B6C-44AE-995F-60298C0DDDBD}"/>
    <cellStyle name="Input 2 3 2 2 4 6" xfId="7370" xr:uid="{FDA3592C-528B-433A-8E3C-3C44266897D0}"/>
    <cellStyle name="Input 2 3 2 2 4 7" xfId="6924" xr:uid="{69F00164-7453-44FB-B25E-2B0DEF37AF92}"/>
    <cellStyle name="Input 2 3 2 2 4 8" xfId="8318" xr:uid="{F1DB46B9-7524-4BB9-ADE2-2B862A50AB73}"/>
    <cellStyle name="Input 2 3 2 2 4 9" xfId="5941" xr:uid="{1F7883BB-1328-4AEA-A9AF-2FB36AE3F132}"/>
    <cellStyle name="Input 2 3 2 2 5" xfId="1253" xr:uid="{1851B5F1-ABDD-45B3-9BE0-2BF6A939DB89}"/>
    <cellStyle name="Input 2 3 2 2 5 10" xfId="7712" xr:uid="{0B90D564-1C29-409E-B0A2-109CBE51A5D4}"/>
    <cellStyle name="Input 2 3 2 2 5 11" xfId="8012" xr:uid="{8B9E80A9-511A-4DD6-B432-1F2F1623581D}"/>
    <cellStyle name="Input 2 3 2 2 5 12" xfId="12409" xr:uid="{5B79CC98-19BB-4F2D-BDAD-322C33E27B1E}"/>
    <cellStyle name="Input 2 3 2 2 5 2" xfId="4137" xr:uid="{3CFE8411-9744-424E-A271-E2C3FEB0DB5E}"/>
    <cellStyle name="Input 2 3 2 2 5 2 10" xfId="21119" xr:uid="{5B54D4E1-B4E1-470C-903C-586829BA2C6B}"/>
    <cellStyle name="Input 2 3 2 2 5 2 11" xfId="22645" xr:uid="{EAAFFA48-77B0-44A5-B1BF-A2902F179BC0}"/>
    <cellStyle name="Input 2 3 2 2 5 2 2" xfId="4985" xr:uid="{5D58A572-EC76-4CF7-8647-22F2E16CBE5F}"/>
    <cellStyle name="Input 2 3 2 2 5 2 2 10" xfId="23383" xr:uid="{71319F6A-43B5-4D14-8094-EBAEC6B29ACC}"/>
    <cellStyle name="Input 2 3 2 2 5 2 2 2" xfId="9933" xr:uid="{86C6BC3C-172E-422C-B8D9-D1DAD6D78403}"/>
    <cellStyle name="Input 2 3 2 2 5 2 2 3" xfId="11767" xr:uid="{E2B67D2D-A3B4-4F38-B00D-0429080B56C8}"/>
    <cellStyle name="Input 2 3 2 2 5 2 2 4" xfId="13574" xr:uid="{237246E8-0993-4060-83B8-22CE1078255A}"/>
    <cellStyle name="Input 2 3 2 2 5 2 2 5" xfId="15335" xr:uid="{C97045D4-FF17-4978-B917-009BF5495150}"/>
    <cellStyle name="Input 2 3 2 2 5 2 2 6" xfId="17045" xr:uid="{81275FD7-7BD1-4D10-BDA5-798FF562386F}"/>
    <cellStyle name="Input 2 3 2 2 5 2 2 7" xfId="18709" xr:uid="{95BC1A06-6DF4-48C1-9413-0BE0BC7D9D31}"/>
    <cellStyle name="Input 2 3 2 2 5 2 2 8" xfId="20305" xr:uid="{4D1D781D-93D3-4A00-849A-E1355651D3A5}"/>
    <cellStyle name="Input 2 3 2 2 5 2 2 9" xfId="21857" xr:uid="{8F02EC45-2870-4CBF-A019-405D8CC01AD7}"/>
    <cellStyle name="Input 2 3 2 2 5 2 3" xfId="9122" xr:uid="{F06642E8-598C-4BED-BAC2-A8FBFD03AEF9}"/>
    <cellStyle name="Input 2 3 2 2 5 2 4" xfId="10973" xr:uid="{5E92D8DD-D8B5-44B8-B304-E56A5752BEB9}"/>
    <cellStyle name="Input 2 3 2 2 5 2 5" xfId="12783" xr:uid="{A6FAAAF6-BA96-4E01-B523-19FA256A45B2}"/>
    <cellStyle name="Input 2 3 2 2 5 2 6" xfId="14551" xr:uid="{CB05B098-C559-43DF-ABE2-EF058719A25C}"/>
    <cellStyle name="Input 2 3 2 2 5 2 7" xfId="16274" xr:uid="{9F4D208A-A9B9-49A4-ACC2-A804F29AF703}"/>
    <cellStyle name="Input 2 3 2 2 5 2 8" xfId="17947" xr:uid="{61F74E21-E986-479A-982D-578B4DA02E2C}"/>
    <cellStyle name="Input 2 3 2 2 5 2 9" xfId="19554" xr:uid="{3A22C1C7-009C-4B51-8C82-D0BD420518E4}"/>
    <cellStyle name="Input 2 3 2 2 5 3" xfId="4767" xr:uid="{75CAC5AA-AAD0-4C02-8847-12CD51469C4C}"/>
    <cellStyle name="Input 2 3 2 2 5 3 10" xfId="23166" xr:uid="{F95A05E2-E6D9-4CBC-A797-528DA9679716}"/>
    <cellStyle name="Input 2 3 2 2 5 3 2" xfId="9715" xr:uid="{B119CE76-31FE-4110-A699-1DD61BA28AAD}"/>
    <cellStyle name="Input 2 3 2 2 5 3 3" xfId="11550" xr:uid="{BE3E56AB-A569-49A2-8CA3-31AB87221E72}"/>
    <cellStyle name="Input 2 3 2 2 5 3 4" xfId="13357" xr:uid="{046D7F63-B247-4769-B03F-C9B53EBE7C7C}"/>
    <cellStyle name="Input 2 3 2 2 5 3 5" xfId="15118" xr:uid="{3AC943CD-54AB-40D6-96DF-D5BD84178398}"/>
    <cellStyle name="Input 2 3 2 2 5 3 6" xfId="16828" xr:uid="{BEE234DC-A647-4D80-87EC-E2E16D30F9D0}"/>
    <cellStyle name="Input 2 3 2 2 5 3 7" xfId="18492" xr:uid="{10AD6FCF-C2F1-4838-B492-4FCD659FF6F5}"/>
    <cellStyle name="Input 2 3 2 2 5 3 8" xfId="20088" xr:uid="{8A85624F-5FB6-4912-900F-F47D9AC9276D}"/>
    <cellStyle name="Input 2 3 2 2 5 3 9" xfId="21640" xr:uid="{D72FC1C6-9B27-4A03-B853-A0CF27F27C91}"/>
    <cellStyle name="Input 2 3 2 2 5 4" xfId="6682" xr:uid="{827D6112-DD70-4D72-8584-31E24A9108A7}"/>
    <cellStyle name="Input 2 3 2 2 5 5" xfId="7369" xr:uid="{23DF302F-847E-432D-AB86-0AF877368153}"/>
    <cellStyle name="Input 2 3 2 2 5 6" xfId="6925" xr:uid="{F8FEF51E-63C5-4665-A381-FEE7496AACBC}"/>
    <cellStyle name="Input 2 3 2 2 5 7" xfId="7213" xr:uid="{6BB4CF5C-FFD7-45AD-865D-7F4D31A4043C}"/>
    <cellStyle name="Input 2 3 2 2 5 8" xfId="7050" xr:uid="{632C8B1B-A821-45C9-8315-4CC8C3248C64}"/>
    <cellStyle name="Input 2 3 2 2 5 9" xfId="7144" xr:uid="{68A53E8F-8840-41F3-8E92-73A2206B5EB6}"/>
    <cellStyle name="Input 2 3 2 2 6" xfId="4125" xr:uid="{13CB5362-D494-41E1-B90E-C4CADA24BC44}"/>
    <cellStyle name="Input 2 3 2 2 6 10" xfId="21107" xr:uid="{ED531DBD-9200-4EFF-9945-3369ED015AEB}"/>
    <cellStyle name="Input 2 3 2 2 6 11" xfId="22633" xr:uid="{68DDB6D4-FFEB-4D44-947E-E8B43BC063D3}"/>
    <cellStyle name="Input 2 3 2 2 6 2" xfId="4447" xr:uid="{A0763555-30CB-4731-8BF6-CCCDE7FCC1A9}"/>
    <cellStyle name="Input 2 3 2 2 6 2 10" xfId="22847" xr:uid="{3BCA6CEB-1752-4439-B18C-B158090E0AC3}"/>
    <cellStyle name="Input 2 3 2 2 6 2 2" xfId="9396" xr:uid="{AC8B04C4-0694-469C-A9E7-55573CE98618}"/>
    <cellStyle name="Input 2 3 2 2 6 2 3" xfId="11231" xr:uid="{825992B2-F325-4536-80D6-A612C6292571}"/>
    <cellStyle name="Input 2 3 2 2 6 2 4" xfId="13038" xr:uid="{ADA5A75D-76D0-4A8F-A8C8-FD2611FD0782}"/>
    <cellStyle name="Input 2 3 2 2 6 2 5" xfId="14799" xr:uid="{A02199DE-9B36-4DB8-BE93-6E1750F4FEB7}"/>
    <cellStyle name="Input 2 3 2 2 6 2 6" xfId="16509" xr:uid="{2446B27D-781D-4829-9A37-C04E6186A267}"/>
    <cellStyle name="Input 2 3 2 2 6 2 7" xfId="18173" xr:uid="{223D49B4-F61F-41A3-9668-E4F2C075F375}"/>
    <cellStyle name="Input 2 3 2 2 6 2 8" xfId="19769" xr:uid="{A552D740-BE62-46F7-B8E9-0EF52442D1C4}"/>
    <cellStyle name="Input 2 3 2 2 6 2 9" xfId="21321" xr:uid="{F2F7936A-CF3A-4747-B443-3502F0D1C7A4}"/>
    <cellStyle name="Input 2 3 2 2 6 3" xfId="9110" xr:uid="{2DA65D51-5EF0-40B6-B546-70D70223E87C}"/>
    <cellStyle name="Input 2 3 2 2 6 4" xfId="10961" xr:uid="{E1901241-EB5F-4C68-8CE4-C9C7BC361904}"/>
    <cellStyle name="Input 2 3 2 2 6 5" xfId="12771" xr:uid="{81F54867-4151-41CF-89D3-A1F750ADC7F1}"/>
    <cellStyle name="Input 2 3 2 2 6 6" xfId="14539" xr:uid="{0BC03F57-9BE9-47B7-BB83-1D837130FF22}"/>
    <cellStyle name="Input 2 3 2 2 6 7" xfId="16262" xr:uid="{AEEA8ED4-89B2-46AD-9530-9E1E197574C5}"/>
    <cellStyle name="Input 2 3 2 2 6 8" xfId="17935" xr:uid="{192A654C-A793-4037-B193-E13B04D4328D}"/>
    <cellStyle name="Input 2 3 2 2 6 9" xfId="19542" xr:uid="{12F90E5D-C7E8-4720-8770-A825819D6057}"/>
    <cellStyle name="Input 2 3 2 2 7" xfId="4774" xr:uid="{A1CA09C7-15BF-4E81-81E1-999FE4B532BE}"/>
    <cellStyle name="Input 2 3 2 2 7 10" xfId="23173" xr:uid="{7894B470-A302-450F-8C5E-92AAAD1855FF}"/>
    <cellStyle name="Input 2 3 2 2 7 2" xfId="9722" xr:uid="{DE2A5D62-6D2F-4D58-A070-9B2E4302A6FF}"/>
    <cellStyle name="Input 2 3 2 2 7 3" xfId="11557" xr:uid="{080FC607-02CC-40B3-A344-892D5CB4ABCF}"/>
    <cellStyle name="Input 2 3 2 2 7 4" xfId="13364" xr:uid="{14F6901C-E2FA-4E7B-9F6E-3E012815CB3A}"/>
    <cellStyle name="Input 2 3 2 2 7 5" xfId="15125" xr:uid="{A4DCAD8A-ADDB-48F2-BB88-BC2493445FDB}"/>
    <cellStyle name="Input 2 3 2 2 7 6" xfId="16835" xr:uid="{E0D98655-2621-4D13-9B41-257F7BC1ACB5}"/>
    <cellStyle name="Input 2 3 2 2 7 7" xfId="18499" xr:uid="{9D90DE7F-E436-4FA6-B2C6-E4543236767E}"/>
    <cellStyle name="Input 2 3 2 2 7 8" xfId="20095" xr:uid="{0C05DA4A-2462-40A1-A944-CBF8DD774061}"/>
    <cellStyle name="Input 2 3 2 2 7 9" xfId="21647" xr:uid="{087649E6-A2FB-4AF1-9FB0-579F35EFB5B5}"/>
    <cellStyle name="Input 2 3 2 2 8" xfId="6670" xr:uid="{314D026B-5881-4158-989E-B112333B9F71}"/>
    <cellStyle name="Input 2 3 2 2 9" xfId="7376" xr:uid="{4A003D2F-E7BA-452F-A6C0-39C045D0F1B2}"/>
    <cellStyle name="Input 2 3 2 3" xfId="1254" xr:uid="{B4D5A41D-EAE4-4660-AB0B-B1B779424674}"/>
    <cellStyle name="Input 2 3 2 3 10" xfId="8056" xr:uid="{38E3E783-5717-4530-BFE9-561A5DCCC72C}"/>
    <cellStyle name="Input 2 3 2 3 11" xfId="6144" xr:uid="{130F387D-EBCE-4388-A2B4-AC304CE7E9CF}"/>
    <cellStyle name="Input 2 3 2 3 12" xfId="12998" xr:uid="{379DEE63-75CF-4E51-93B6-8FC49FACF3FC}"/>
    <cellStyle name="Input 2 3 2 3 13" xfId="5841" xr:uid="{F4693E12-E64A-40D3-8580-083CE3096870}"/>
    <cellStyle name="Input 2 3 2 3 14" xfId="5753" xr:uid="{44B7DA0C-65B8-43B6-B5BC-F0794A155F83}"/>
    <cellStyle name="Input 2 3 2 3 2" xfId="1255" xr:uid="{642390D8-B187-49E3-A3D1-289A1638A14A}"/>
    <cellStyle name="Input 2 3 2 3 2 10" xfId="10220" xr:uid="{B60E8504-44F2-4D27-B3E2-D210BD347033}"/>
    <cellStyle name="Input 2 3 2 3 2 11" xfId="8244" xr:uid="{41804CF2-7238-494C-8A33-E395FFC43483}"/>
    <cellStyle name="Input 2 3 2 3 2 12" xfId="10560" xr:uid="{6D873921-457F-4178-BCEF-0D21BC5227EA}"/>
    <cellStyle name="Input 2 3 2 3 2 13" xfId="16462" xr:uid="{FB19DD82-AC9C-4713-AF62-8437256E4BD4}"/>
    <cellStyle name="Input 2 3 2 3 2 2" xfId="1256" xr:uid="{E5283A74-E95D-4A17-AFB5-E9E5D7660591}"/>
    <cellStyle name="Input 2 3 2 3 2 2 10" xfId="5987" xr:uid="{24571443-D784-4E05-BF38-1FE63A4C5686}"/>
    <cellStyle name="Input 2 3 2 3 2 2 11" xfId="14455" xr:uid="{844846A9-370E-4FF9-9BBD-BD89652A5E70}"/>
    <cellStyle name="Input 2 3 2 3 2 2 12" xfId="12399" xr:uid="{AE9C300B-5F84-4E21-B971-89ECE3D8C8DC}"/>
    <cellStyle name="Input 2 3 2 3 2 2 2" xfId="4140" xr:uid="{EDFBC3B5-B46F-4FB4-907B-CB3CE81EB3DF}"/>
    <cellStyle name="Input 2 3 2 3 2 2 2 10" xfId="21122" xr:uid="{8A8D9CF7-F0AE-42C9-B4DC-78DA7B6070A4}"/>
    <cellStyle name="Input 2 3 2 3 2 2 2 11" xfId="22648" xr:uid="{537FB4A0-3837-4AB2-8C36-222C9995F30A}"/>
    <cellStyle name="Input 2 3 2 3 2 2 2 2" xfId="4481" xr:uid="{0700170F-60BC-4167-B26C-93CDBE666DEC}"/>
    <cellStyle name="Input 2 3 2 3 2 2 2 2 10" xfId="22881" xr:uid="{CBD53534-DFF6-4668-9E05-64FA70ECCADC}"/>
    <cellStyle name="Input 2 3 2 3 2 2 2 2 2" xfId="9430" xr:uid="{68DD83B5-9F75-4F83-A760-CF8B7C8555E4}"/>
    <cellStyle name="Input 2 3 2 3 2 2 2 2 3" xfId="11265" xr:uid="{18DBD98E-7005-4724-82C5-38F1DE157FD3}"/>
    <cellStyle name="Input 2 3 2 3 2 2 2 2 4" xfId="13072" xr:uid="{A16110BB-55BF-4339-BD84-ED3558F1551F}"/>
    <cellStyle name="Input 2 3 2 3 2 2 2 2 5" xfId="14833" xr:uid="{09972118-8354-4FEA-82D3-669D642D99AE}"/>
    <cellStyle name="Input 2 3 2 3 2 2 2 2 6" xfId="16543" xr:uid="{04A62307-D50C-4A97-A9EE-851D21A31AC7}"/>
    <cellStyle name="Input 2 3 2 3 2 2 2 2 7" xfId="18207" xr:uid="{823B3BAA-C875-4C30-ADFC-4094370DE4F0}"/>
    <cellStyle name="Input 2 3 2 3 2 2 2 2 8" xfId="19803" xr:uid="{77022ED4-B96D-4ADE-AA06-156385F6EAE0}"/>
    <cellStyle name="Input 2 3 2 3 2 2 2 2 9" xfId="21355" xr:uid="{6DD7A6A3-A6B0-44AB-8034-2B73D45E9103}"/>
    <cellStyle name="Input 2 3 2 3 2 2 2 3" xfId="9125" xr:uid="{14B93467-871D-42D2-BCBA-47CA31EEA4F1}"/>
    <cellStyle name="Input 2 3 2 3 2 2 2 4" xfId="10976" xr:uid="{B777838B-644C-4311-90BB-6B6AC3D3CA53}"/>
    <cellStyle name="Input 2 3 2 3 2 2 2 5" xfId="12786" xr:uid="{AE6F1F03-6827-4060-B981-C7B756866E75}"/>
    <cellStyle name="Input 2 3 2 3 2 2 2 6" xfId="14554" xr:uid="{6FD3EC0C-3090-430D-BA8B-C605B0E7F8E8}"/>
    <cellStyle name="Input 2 3 2 3 2 2 2 7" xfId="16277" xr:uid="{006CDAC0-8031-4706-96B9-AC08F9A24EEC}"/>
    <cellStyle name="Input 2 3 2 3 2 2 2 8" xfId="17950" xr:uid="{8890F21F-F13D-47FF-BA48-4DFB7AC79EBA}"/>
    <cellStyle name="Input 2 3 2 3 2 2 2 9" xfId="19557" xr:uid="{75C00C06-A49B-42B5-82EB-7DB7F43A8A50}"/>
    <cellStyle name="Input 2 3 2 3 2 2 3" xfId="4765" xr:uid="{52F8E0F3-ED71-4FDF-A4E8-422C8CE5636C}"/>
    <cellStyle name="Input 2 3 2 3 2 2 3 10" xfId="23164" xr:uid="{BC6E9C97-8423-4D9A-955A-BF4F40979946}"/>
    <cellStyle name="Input 2 3 2 3 2 2 3 2" xfId="9713" xr:uid="{A56120EC-C500-44CA-8AF1-C0D23F965B3A}"/>
    <cellStyle name="Input 2 3 2 3 2 2 3 3" xfId="11548" xr:uid="{82DCFEDE-9232-42E5-B375-EB5DEE70E18B}"/>
    <cellStyle name="Input 2 3 2 3 2 2 3 4" xfId="13355" xr:uid="{67CEDC0B-29BA-452B-BA00-E767598D27AA}"/>
    <cellStyle name="Input 2 3 2 3 2 2 3 5" xfId="15116" xr:uid="{53B1D7B9-56C0-49EC-ABB9-D37F50311128}"/>
    <cellStyle name="Input 2 3 2 3 2 2 3 6" xfId="16826" xr:uid="{CCC674AD-FAA1-41ED-BB98-2E445D458866}"/>
    <cellStyle name="Input 2 3 2 3 2 2 3 7" xfId="18490" xr:uid="{CF2CF054-A93D-45AE-B389-3F1605110EF0}"/>
    <cellStyle name="Input 2 3 2 3 2 2 3 8" xfId="20086" xr:uid="{741936B3-C50E-4BEF-A78E-E4EC36CE474E}"/>
    <cellStyle name="Input 2 3 2 3 2 2 3 9" xfId="21638" xr:uid="{57704AD4-F743-491E-96BE-F5CA198536F4}"/>
    <cellStyle name="Input 2 3 2 3 2 2 4" xfId="6685" xr:uid="{53E4DA43-69EA-43AF-A182-617E0C7030B5}"/>
    <cellStyle name="Input 2 3 2 3 2 2 5" xfId="8394" xr:uid="{4B3374E2-A125-4BC7-8380-FF48863321CB}"/>
    <cellStyle name="Input 2 3 2 3 2 2 6" xfId="5874" xr:uid="{B9C4A432-BA82-4FD6-A8CC-B816D80C23DC}"/>
    <cellStyle name="Input 2 3 2 3 2 2 7" xfId="7819" xr:uid="{65282E9E-4030-478D-84DB-885A1DBA259C}"/>
    <cellStyle name="Input 2 3 2 3 2 2 8" xfId="6496" xr:uid="{DE176457-A5B6-4458-9231-9BD2C5E7F8EF}"/>
    <cellStyle name="Input 2 3 2 3 2 2 9" xfId="8437" xr:uid="{C172BCA2-81A0-48EE-994C-C43F1E0A6519}"/>
    <cellStyle name="Input 2 3 2 3 2 3" xfId="4139" xr:uid="{F2EED164-84B9-4F97-921A-8172AAEE9358}"/>
    <cellStyle name="Input 2 3 2 3 2 3 10" xfId="21121" xr:uid="{FF43E31A-6B85-4618-9690-C152465D1031}"/>
    <cellStyle name="Input 2 3 2 3 2 3 11" xfId="22647" xr:uid="{37DB09C5-4DB4-499C-8E87-0D768B3A773E}"/>
    <cellStyle name="Input 2 3 2 3 2 3 2" xfId="4479" xr:uid="{469B4B80-5400-4DDD-9F50-A0D029FA740C}"/>
    <cellStyle name="Input 2 3 2 3 2 3 2 10" xfId="22879" xr:uid="{C8B47E3F-9323-41DE-A45E-317D20F1F4E1}"/>
    <cellStyle name="Input 2 3 2 3 2 3 2 2" xfId="9428" xr:uid="{9D898955-FAA7-40F2-96E2-6D3A3A1278F7}"/>
    <cellStyle name="Input 2 3 2 3 2 3 2 3" xfId="11263" xr:uid="{1D173100-28DA-43CB-A260-82B79EFD84B7}"/>
    <cellStyle name="Input 2 3 2 3 2 3 2 4" xfId="13070" xr:uid="{0BAAFC9B-B4F6-4F44-9D82-F62C3AC98518}"/>
    <cellStyle name="Input 2 3 2 3 2 3 2 5" xfId="14831" xr:uid="{4295F3B5-B432-49C7-919E-8A145C5F95C9}"/>
    <cellStyle name="Input 2 3 2 3 2 3 2 6" xfId="16541" xr:uid="{6130C919-B572-4B2D-85CC-923B4ADC6D3C}"/>
    <cellStyle name="Input 2 3 2 3 2 3 2 7" xfId="18205" xr:uid="{DC143084-78C8-4174-9222-8177E2D470A5}"/>
    <cellStyle name="Input 2 3 2 3 2 3 2 8" xfId="19801" xr:uid="{F0D3D4AC-2AA4-40FC-AE2F-2E3CD006E498}"/>
    <cellStyle name="Input 2 3 2 3 2 3 2 9" xfId="21353" xr:uid="{85739069-9E40-4110-B835-BEBBA6002C14}"/>
    <cellStyle name="Input 2 3 2 3 2 3 3" xfId="9124" xr:uid="{CFBB9EF9-30D9-4720-BDF1-D80308F29864}"/>
    <cellStyle name="Input 2 3 2 3 2 3 4" xfId="10975" xr:uid="{9313C627-9963-4D1B-9282-8BDC37DA3A12}"/>
    <cellStyle name="Input 2 3 2 3 2 3 5" xfId="12785" xr:uid="{12A65AF0-A852-4917-9256-C7455B656044}"/>
    <cellStyle name="Input 2 3 2 3 2 3 6" xfId="14553" xr:uid="{D859B396-0F39-4AB9-9979-A68D9ABA29C0}"/>
    <cellStyle name="Input 2 3 2 3 2 3 7" xfId="16276" xr:uid="{F897E67A-444D-4B0C-B49F-7D47E53479DC}"/>
    <cellStyle name="Input 2 3 2 3 2 3 8" xfId="17949" xr:uid="{8F027488-4495-4B90-B4B3-632766AC3976}"/>
    <cellStyle name="Input 2 3 2 3 2 3 9" xfId="19556" xr:uid="{D14B6B1D-2F42-485E-A20B-1B567F5B26BA}"/>
    <cellStyle name="Input 2 3 2 3 2 4" xfId="4766" xr:uid="{839855D9-92B5-437B-A809-9316DB233843}"/>
    <cellStyle name="Input 2 3 2 3 2 4 10" xfId="23165" xr:uid="{DEEC06F3-8DDE-4F41-A76B-99CB8B22C92E}"/>
    <cellStyle name="Input 2 3 2 3 2 4 2" xfId="9714" xr:uid="{C92E8D29-802F-4D78-80DC-DA32C8865D34}"/>
    <cellStyle name="Input 2 3 2 3 2 4 3" xfId="11549" xr:uid="{99BEB4ED-AF87-43F3-ACB0-9E6529D5380D}"/>
    <cellStyle name="Input 2 3 2 3 2 4 4" xfId="13356" xr:uid="{4654A86A-5E54-4E19-BFED-2BA6A51D0207}"/>
    <cellStyle name="Input 2 3 2 3 2 4 5" xfId="15117" xr:uid="{C060C48F-FB58-48D5-839C-651A854F0B80}"/>
    <cellStyle name="Input 2 3 2 3 2 4 6" xfId="16827" xr:uid="{B8E33819-9817-495D-99F1-15673886126D}"/>
    <cellStyle name="Input 2 3 2 3 2 4 7" xfId="18491" xr:uid="{D809E8F4-9340-48B7-835B-7F60C01F56B2}"/>
    <cellStyle name="Input 2 3 2 3 2 4 8" xfId="20087" xr:uid="{0FADF067-6F52-4056-8127-A745F5F7B409}"/>
    <cellStyle name="Input 2 3 2 3 2 4 9" xfId="21639" xr:uid="{4FD8F4FA-1D05-4183-BC57-5BFBFC51AC54}"/>
    <cellStyle name="Input 2 3 2 3 2 5" xfId="6684" xr:uid="{FB3C11B1-37CF-4654-ACF1-E97BDF4A7F3F}"/>
    <cellStyle name="Input 2 3 2 3 2 6" xfId="8393" xr:uid="{726CCF83-5885-4377-A3A5-3FA5F6222710}"/>
    <cellStyle name="Input 2 3 2 3 2 7" xfId="8047" xr:uid="{AEC320FC-D9E7-40D4-8AEF-AD1BA7CDF69A}"/>
    <cellStyle name="Input 2 3 2 3 2 8" xfId="6150" xr:uid="{CF47BAEC-20CF-4738-886C-554D0F0DBBD6}"/>
    <cellStyle name="Input 2 3 2 3 2 9" xfId="7701" xr:uid="{9FB2F97D-E828-43BE-93CD-2D99B1647673}"/>
    <cellStyle name="Input 2 3 2 3 3" xfId="1257" xr:uid="{BA534953-DE45-470A-A960-747975168105}"/>
    <cellStyle name="Input 2 3 2 3 3 10" xfId="12971" xr:uid="{33B569C8-5AFA-4984-8C1D-D99F87936838}"/>
    <cellStyle name="Input 2 3 2 3 3 11" xfId="5690" xr:uid="{05A3E02A-6D68-4695-87AA-15B64EDA21C3}"/>
    <cellStyle name="Input 2 3 2 3 3 12" xfId="12405" xr:uid="{85024EF1-6F04-4242-A066-0FFBC5DD8AA9}"/>
    <cellStyle name="Input 2 3 2 3 3 2" xfId="4141" xr:uid="{FD3298B6-563C-4D78-8CDB-A085C7B1C6A2}"/>
    <cellStyle name="Input 2 3 2 3 3 2 10" xfId="21123" xr:uid="{B274245A-8D87-4AE7-8290-44A44A4892AB}"/>
    <cellStyle name="Input 2 3 2 3 3 2 11" xfId="22649" xr:uid="{ED0CD84C-3217-4431-9AFB-19E8BA1FF6DE}"/>
    <cellStyle name="Input 2 3 2 3 3 2 2" xfId="4480" xr:uid="{F781F532-7EDE-47B8-A7DE-129004028225}"/>
    <cellStyle name="Input 2 3 2 3 3 2 2 10" xfId="22880" xr:uid="{82597103-2169-4CEF-B2D5-BB4F17B252D8}"/>
    <cellStyle name="Input 2 3 2 3 3 2 2 2" xfId="9429" xr:uid="{340A9490-4168-4375-93D4-F5D78A9BC4A2}"/>
    <cellStyle name="Input 2 3 2 3 3 2 2 3" xfId="11264" xr:uid="{7D5BE30F-619A-450B-927A-432A18082B94}"/>
    <cellStyle name="Input 2 3 2 3 3 2 2 4" xfId="13071" xr:uid="{C0D75548-8C15-4050-AEAD-12972502C7D1}"/>
    <cellStyle name="Input 2 3 2 3 3 2 2 5" xfId="14832" xr:uid="{046DD9F6-AF98-43B4-9429-1AB8CF3C02AD}"/>
    <cellStyle name="Input 2 3 2 3 3 2 2 6" xfId="16542" xr:uid="{0330331B-A52B-49F7-8976-2E55108E847D}"/>
    <cellStyle name="Input 2 3 2 3 3 2 2 7" xfId="18206" xr:uid="{4EA96454-978D-4266-A198-81E62F9F4939}"/>
    <cellStyle name="Input 2 3 2 3 3 2 2 8" xfId="19802" xr:uid="{0B88BAC2-57FC-4957-A013-08B8753639EE}"/>
    <cellStyle name="Input 2 3 2 3 3 2 2 9" xfId="21354" xr:uid="{53529752-7AE3-4B72-BBC7-8B1CF6960504}"/>
    <cellStyle name="Input 2 3 2 3 3 2 3" xfId="9126" xr:uid="{C3A4A4D8-6F7B-4371-AE36-CC92EBEEF59C}"/>
    <cellStyle name="Input 2 3 2 3 3 2 4" xfId="10977" xr:uid="{9F84E5FD-E540-41D5-812A-DD0DA90CF52C}"/>
    <cellStyle name="Input 2 3 2 3 3 2 5" xfId="12787" xr:uid="{F2B36492-681E-41CE-8DEB-49B72DF96DB8}"/>
    <cellStyle name="Input 2 3 2 3 3 2 6" xfId="14555" xr:uid="{8921DE12-0B29-4691-B432-202B07143A8E}"/>
    <cellStyle name="Input 2 3 2 3 3 2 7" xfId="16278" xr:uid="{E24FF7D0-4AEC-4BE9-9484-372969515128}"/>
    <cellStyle name="Input 2 3 2 3 3 2 8" xfId="17951" xr:uid="{27E3AC5E-AF12-40CD-AEE3-E1AE17C5059B}"/>
    <cellStyle name="Input 2 3 2 3 3 2 9" xfId="19558" xr:uid="{229EBB56-B530-4AA2-BA8E-F0D671A99D23}"/>
    <cellStyle name="Input 2 3 2 3 3 3" xfId="5059" xr:uid="{5B03E451-A20A-4D22-B314-A89C6ED8566A}"/>
    <cellStyle name="Input 2 3 2 3 3 3 10" xfId="23457" xr:uid="{75963632-9FF0-446D-A536-9B90CA43A463}"/>
    <cellStyle name="Input 2 3 2 3 3 3 2" xfId="10007" xr:uid="{AF8664AE-6F26-4741-8724-7CED4D978D6D}"/>
    <cellStyle name="Input 2 3 2 3 3 3 3" xfId="11841" xr:uid="{7810D2FA-42EB-47EB-B835-DE7BC91C8187}"/>
    <cellStyle name="Input 2 3 2 3 3 3 4" xfId="13648" xr:uid="{FEDF2571-E156-4400-8514-B55B0D569F76}"/>
    <cellStyle name="Input 2 3 2 3 3 3 5" xfId="15409" xr:uid="{B82B450F-8EBA-435D-9389-26B683E8ABC8}"/>
    <cellStyle name="Input 2 3 2 3 3 3 6" xfId="17119" xr:uid="{8A960301-73A2-47EC-BCB9-5541F5C957D9}"/>
    <cellStyle name="Input 2 3 2 3 3 3 7" xfId="18783" xr:uid="{7C32C9BE-A420-4666-8886-8D6014531B0A}"/>
    <cellStyle name="Input 2 3 2 3 3 3 8" xfId="20379" xr:uid="{517521C7-0A77-4F67-AA32-42A2149175FA}"/>
    <cellStyle name="Input 2 3 2 3 3 3 9" xfId="21931" xr:uid="{BF4C9386-13FB-4565-8E93-406EA31384D6}"/>
    <cellStyle name="Input 2 3 2 3 3 4" xfId="6686" xr:uid="{F443C6C3-E89A-4265-AA3A-04B8E8A56569}"/>
    <cellStyle name="Input 2 3 2 3 3 5" xfId="7367" xr:uid="{687B7051-74B4-4956-8766-CBF3C8804653}"/>
    <cellStyle name="Input 2 3 2 3 3 6" xfId="6927" xr:uid="{CD45220D-487B-4DA1-BE6D-DD047D6C6CD0}"/>
    <cellStyle name="Input 2 3 2 3 3 7" xfId="7212" xr:uid="{6A1BDA75-A2F6-4B5E-BDF8-95D7EF34B829}"/>
    <cellStyle name="Input 2 3 2 3 3 8" xfId="8220" xr:uid="{C8824509-486B-48BB-97B5-AFA7F8FC7E0E}"/>
    <cellStyle name="Input 2 3 2 3 3 9" xfId="6022" xr:uid="{F7EA993F-D088-4595-811F-AD11F64F64D9}"/>
    <cellStyle name="Input 2 3 2 3 4" xfId="4138" xr:uid="{FE941A37-2069-44AA-AEB2-5A29C537CDC8}"/>
    <cellStyle name="Input 2 3 2 3 4 10" xfId="21120" xr:uid="{4A5FA015-B32B-4991-83D6-C47C725C06AC}"/>
    <cellStyle name="Input 2 3 2 3 4 11" xfId="22646" xr:uid="{0E437855-8E9D-4F9B-81DA-95088AFDE529}"/>
    <cellStyle name="Input 2 3 2 3 4 2" xfId="4463" xr:uid="{DF388332-6613-41F8-A3B1-3B67F30BDA41}"/>
    <cellStyle name="Input 2 3 2 3 4 2 10" xfId="22863" xr:uid="{1244E52C-FE5A-43E5-B92C-8BAE4BBA9DFE}"/>
    <cellStyle name="Input 2 3 2 3 4 2 2" xfId="9412" xr:uid="{60CC3416-0164-4306-B63A-3A018CE748DE}"/>
    <cellStyle name="Input 2 3 2 3 4 2 3" xfId="11247" xr:uid="{F73E77D8-BAC7-4646-A02F-4392678A63E4}"/>
    <cellStyle name="Input 2 3 2 3 4 2 4" xfId="13054" xr:uid="{5700BA68-87DD-4155-B6EA-AB806F04A530}"/>
    <cellStyle name="Input 2 3 2 3 4 2 5" xfId="14815" xr:uid="{CC1F0E41-7964-4596-858B-4D8DD456EB90}"/>
    <cellStyle name="Input 2 3 2 3 4 2 6" xfId="16525" xr:uid="{2CF0D88D-464C-4594-8400-96474F0D8CE6}"/>
    <cellStyle name="Input 2 3 2 3 4 2 7" xfId="18189" xr:uid="{AF3090CD-0D4A-4E34-9823-2B370FB02424}"/>
    <cellStyle name="Input 2 3 2 3 4 2 8" xfId="19785" xr:uid="{8A01E850-BBEE-487F-96B1-A0DCA851D59E}"/>
    <cellStyle name="Input 2 3 2 3 4 2 9" xfId="21337" xr:uid="{00219811-6881-4191-B39A-8BF225BE26DD}"/>
    <cellStyle name="Input 2 3 2 3 4 3" xfId="9123" xr:uid="{7AA3DD76-37C9-47D8-9DEE-18D45349EB86}"/>
    <cellStyle name="Input 2 3 2 3 4 4" xfId="10974" xr:uid="{F4A6185A-2D67-4796-884C-C71CCA765744}"/>
    <cellStyle name="Input 2 3 2 3 4 5" xfId="12784" xr:uid="{5989D630-3681-4CFD-9D18-1F61FA7F5849}"/>
    <cellStyle name="Input 2 3 2 3 4 6" xfId="14552" xr:uid="{2419B026-E2E2-428E-AF36-05BA7A87168D}"/>
    <cellStyle name="Input 2 3 2 3 4 7" xfId="16275" xr:uid="{9DFF8DCF-47C6-41CD-839B-E88F3F6AE7A1}"/>
    <cellStyle name="Input 2 3 2 3 4 8" xfId="17948" xr:uid="{BDBDC659-E894-4A7F-A478-2D323969A56E}"/>
    <cellStyle name="Input 2 3 2 3 4 9" xfId="19555" xr:uid="{D69CF730-67CA-48F6-A1CD-410A2EBB60D7}"/>
    <cellStyle name="Input 2 3 2 3 5" xfId="5061" xr:uid="{FF29FD5D-A0D1-471B-A129-1FA9218E6641}"/>
    <cellStyle name="Input 2 3 2 3 5 10" xfId="23459" xr:uid="{3434D09A-7AF7-413D-9D53-DAE4E3DBB846}"/>
    <cellStyle name="Input 2 3 2 3 5 2" xfId="10009" xr:uid="{C53FEBB4-91A1-4C41-953D-94C608B84E15}"/>
    <cellStyle name="Input 2 3 2 3 5 3" xfId="11843" xr:uid="{F3FB406C-AB1B-4B5A-8209-36CC7C4AB3B1}"/>
    <cellStyle name="Input 2 3 2 3 5 4" xfId="13650" xr:uid="{D60991E3-243F-4929-9B37-AFF107056FD4}"/>
    <cellStyle name="Input 2 3 2 3 5 5" xfId="15411" xr:uid="{2953CF53-7B42-4625-BF23-1ADAE3FB1350}"/>
    <cellStyle name="Input 2 3 2 3 5 6" xfId="17121" xr:uid="{60F740D2-8E49-49A2-9C8B-E9A4C441AF1F}"/>
    <cellStyle name="Input 2 3 2 3 5 7" xfId="18785" xr:uid="{1B716A2C-C5E0-4D73-95F7-FDC440E8BECF}"/>
    <cellStyle name="Input 2 3 2 3 5 8" xfId="20381" xr:uid="{21851F77-B6B9-4FE8-9977-63A8541173B0}"/>
    <cellStyle name="Input 2 3 2 3 5 9" xfId="21933" xr:uid="{C0FF8E84-01B2-4809-BF5B-D2DEB007C847}"/>
    <cellStyle name="Input 2 3 2 3 6" xfId="6683" xr:uid="{0B3B9B00-E932-474A-9F8D-E19853FEF195}"/>
    <cellStyle name="Input 2 3 2 3 7" xfId="7368" xr:uid="{9F7CC46E-5967-4A9D-82FE-47368073015C}"/>
    <cellStyle name="Input 2 3 2 3 8" xfId="6926" xr:uid="{E906C95D-4E15-4436-994B-70C5D8C06E71}"/>
    <cellStyle name="Input 2 3 2 3 9" xfId="8317" xr:uid="{DAF79EB5-0831-4C79-8B4E-D4C05BAF9E6C}"/>
    <cellStyle name="Input 2 3 2 4" xfId="1258" xr:uid="{665B7C4B-39CD-4A39-A2D5-6445DC968113}"/>
    <cellStyle name="Input 2 3 2 4 10" xfId="8271" xr:uid="{4E7100A2-1E2A-438B-A6F1-0543F8361951}"/>
    <cellStyle name="Input 2 3 2 4 11" xfId="10880" xr:uid="{E4C23A65-E1E3-4034-A94C-ED583448B028}"/>
    <cellStyle name="Input 2 3 2 4 12" xfId="15656" xr:uid="{C867F104-1D35-42E8-AFBB-494B93BECA9B}"/>
    <cellStyle name="Input 2 3 2 4 13" xfId="8662" xr:uid="{AE100CD7-CC59-4FE4-B9C2-93DE8087DA49}"/>
    <cellStyle name="Input 2 3 2 4 2" xfId="1259" xr:uid="{AD80CE79-4BF2-4035-A04D-7365B47AC3E1}"/>
    <cellStyle name="Input 2 3 2 4 2 10" xfId="13952" xr:uid="{8B2755C3-694C-4D35-8110-B9E3596FA42B}"/>
    <cellStyle name="Input 2 3 2 4 2 11" xfId="11164" xr:uid="{02130CDE-5756-4F71-9FB7-045ED90280A5}"/>
    <cellStyle name="Input 2 3 2 4 2 12" xfId="7763" xr:uid="{27EDFAB2-01F4-41D1-9B35-248396227853}"/>
    <cellStyle name="Input 2 3 2 4 2 2" xfId="4143" xr:uid="{7414C26C-7E3A-4A21-AF7F-70CFFB295923}"/>
    <cellStyle name="Input 2 3 2 4 2 2 10" xfId="21125" xr:uid="{C3FFC1B2-27BF-451C-BAFB-16C97BAF8980}"/>
    <cellStyle name="Input 2 3 2 4 2 2 11" xfId="22651" xr:uid="{274ED265-DD3D-4DFF-B129-DC2256A093FC}"/>
    <cellStyle name="Input 2 3 2 4 2 2 2" xfId="4445" xr:uid="{9925825E-99E5-43F8-84F7-72416E24185B}"/>
    <cellStyle name="Input 2 3 2 4 2 2 2 10" xfId="22845" xr:uid="{A376E594-2584-4C81-8762-85C5BA66C9A9}"/>
    <cellStyle name="Input 2 3 2 4 2 2 2 2" xfId="9394" xr:uid="{C06FC8E0-4187-4C8A-A204-627CC775D3FA}"/>
    <cellStyle name="Input 2 3 2 4 2 2 2 3" xfId="11229" xr:uid="{5BF0EDE4-1458-4BDD-A4E8-F2A83442CFFC}"/>
    <cellStyle name="Input 2 3 2 4 2 2 2 4" xfId="13036" xr:uid="{6EEE1EE4-A8AB-44C6-A098-4F893F0953A2}"/>
    <cellStyle name="Input 2 3 2 4 2 2 2 5" xfId="14797" xr:uid="{16DDA7F2-1FED-46B0-BE12-15B16E88F7D1}"/>
    <cellStyle name="Input 2 3 2 4 2 2 2 6" xfId="16507" xr:uid="{3642124F-D953-4158-8678-CA8C15EBDE35}"/>
    <cellStyle name="Input 2 3 2 4 2 2 2 7" xfId="18171" xr:uid="{71F819DC-88E7-44FA-BAE0-9000EBA6B735}"/>
    <cellStyle name="Input 2 3 2 4 2 2 2 8" xfId="19767" xr:uid="{B52F0907-7E44-4519-8769-F54DEB4681B6}"/>
    <cellStyle name="Input 2 3 2 4 2 2 2 9" xfId="21319" xr:uid="{70625581-D778-48B5-AC0A-862B5C053085}"/>
    <cellStyle name="Input 2 3 2 4 2 2 3" xfId="9128" xr:uid="{C11CB341-E7E5-44A0-B66A-EE7F960BF766}"/>
    <cellStyle name="Input 2 3 2 4 2 2 4" xfId="10979" xr:uid="{DE55D69F-3D51-4E67-8049-16840A4FBEA6}"/>
    <cellStyle name="Input 2 3 2 4 2 2 5" xfId="12789" xr:uid="{59264BDB-13EE-42BD-9FCD-E1D9A1E601C4}"/>
    <cellStyle name="Input 2 3 2 4 2 2 6" xfId="14557" xr:uid="{A86EFE0F-B434-4AF1-865E-30BC97113E9A}"/>
    <cellStyle name="Input 2 3 2 4 2 2 7" xfId="16280" xr:uid="{60E0D62B-FF59-4FF6-A425-1508EF3172FA}"/>
    <cellStyle name="Input 2 3 2 4 2 2 8" xfId="17953" xr:uid="{58D46BAF-F6CD-4D6A-9EA4-9209D0DE337B}"/>
    <cellStyle name="Input 2 3 2 4 2 2 9" xfId="19560" xr:uid="{DDB523AD-4A94-4D2C-8AFF-D2F31DAAC8C8}"/>
    <cellStyle name="Input 2 3 2 4 2 3" xfId="4764" xr:uid="{2EC5EE9F-1F08-4425-9F28-2D0E605AAD93}"/>
    <cellStyle name="Input 2 3 2 4 2 3 10" xfId="23163" xr:uid="{1442E9DC-E106-4D03-BE02-E73DB732A77D}"/>
    <cellStyle name="Input 2 3 2 4 2 3 2" xfId="9712" xr:uid="{D7033B23-521C-41A5-AA7C-6B1F1A876D65}"/>
    <cellStyle name="Input 2 3 2 4 2 3 3" xfId="11547" xr:uid="{1FE95452-5AB8-4469-A59F-78BEB3F90A60}"/>
    <cellStyle name="Input 2 3 2 4 2 3 4" xfId="13354" xr:uid="{A22C8967-0D34-4135-A95F-1F2B48BFB015}"/>
    <cellStyle name="Input 2 3 2 4 2 3 5" xfId="15115" xr:uid="{BC3A3DB8-E170-4514-9D1E-6B5A55B25E87}"/>
    <cellStyle name="Input 2 3 2 4 2 3 6" xfId="16825" xr:uid="{D0878B69-6BB3-4CDF-AD54-76585B224C8F}"/>
    <cellStyle name="Input 2 3 2 4 2 3 7" xfId="18489" xr:uid="{26A4C223-B212-4793-913E-1580557F22D5}"/>
    <cellStyle name="Input 2 3 2 4 2 3 8" xfId="20085" xr:uid="{C55BF8CF-ADDA-4B67-9B8C-BB00EC8B2FF4}"/>
    <cellStyle name="Input 2 3 2 4 2 3 9" xfId="21637" xr:uid="{5D7C1123-ABB0-4E94-B997-A85FCF326E87}"/>
    <cellStyle name="Input 2 3 2 4 2 4" xfId="6688" xr:uid="{8D7D2277-CA82-432E-86E6-98FC6D76F5FB}"/>
    <cellStyle name="Input 2 3 2 4 2 5" xfId="7365" xr:uid="{5AEC2B3E-8879-432F-8ABB-451EC8F6AC40}"/>
    <cellStyle name="Input 2 3 2 4 2 6" xfId="8185" xr:uid="{43F5401D-2926-4C88-A4E6-8D814C3DC7E0}"/>
    <cellStyle name="Input 2 3 2 4 2 7" xfId="6050" xr:uid="{3875B822-262F-42BE-A70E-1A5BB9DD8B69}"/>
    <cellStyle name="Input 2 3 2 4 2 8" xfId="7732" xr:uid="{94FBCD63-7106-440E-B0A5-8AFB9FF957B0}"/>
    <cellStyle name="Input 2 3 2 4 2 9" xfId="10277" xr:uid="{C55640C1-28BC-4C0A-9B82-66484271FBED}"/>
    <cellStyle name="Input 2 3 2 4 3" xfId="4142" xr:uid="{884FA9C9-DF18-47A8-8080-1270950ABBD4}"/>
    <cellStyle name="Input 2 3 2 4 3 10" xfId="21124" xr:uid="{465447A9-A797-4A96-A8CA-63C6E3531D85}"/>
    <cellStyle name="Input 2 3 2 4 3 11" xfId="22650" xr:uid="{58B3B3E1-3AB4-4A1E-B80A-75A7796CADFC}"/>
    <cellStyle name="Input 2 3 2 4 3 2" xfId="4984" xr:uid="{D0E3CCEE-9283-48D5-B67E-BA80BDD7D1E1}"/>
    <cellStyle name="Input 2 3 2 4 3 2 10" xfId="23382" xr:uid="{91F4B767-8D94-47D4-9546-DD2E2FC7608E}"/>
    <cellStyle name="Input 2 3 2 4 3 2 2" xfId="9932" xr:uid="{22527AAF-DAA7-4351-A32A-6F265A93035B}"/>
    <cellStyle name="Input 2 3 2 4 3 2 3" xfId="11766" xr:uid="{1159B275-A82E-4F37-B1D4-D6F5E6232E89}"/>
    <cellStyle name="Input 2 3 2 4 3 2 4" xfId="13573" xr:uid="{823B6E7C-5B20-460E-805F-EFA29C3CE316}"/>
    <cellStyle name="Input 2 3 2 4 3 2 5" xfId="15334" xr:uid="{00399698-13C5-4131-857D-BDDAC7811425}"/>
    <cellStyle name="Input 2 3 2 4 3 2 6" xfId="17044" xr:uid="{2DCD1513-4E2B-4757-9D03-E35A24EEDBAC}"/>
    <cellStyle name="Input 2 3 2 4 3 2 7" xfId="18708" xr:uid="{23C0FDB6-F69A-4A1F-815F-0F367BA518B8}"/>
    <cellStyle name="Input 2 3 2 4 3 2 8" xfId="20304" xr:uid="{CAEAD9FD-D579-45DE-8F25-27959D34FFF7}"/>
    <cellStyle name="Input 2 3 2 4 3 2 9" xfId="21856" xr:uid="{EC3B9A6E-CB9D-447B-AF0F-32E48D177762}"/>
    <cellStyle name="Input 2 3 2 4 3 3" xfId="9127" xr:uid="{075E096C-274E-4F7F-ADFD-A360EE621870}"/>
    <cellStyle name="Input 2 3 2 4 3 4" xfId="10978" xr:uid="{5F289928-7AC9-4D6F-8403-B5CD2516C58A}"/>
    <cellStyle name="Input 2 3 2 4 3 5" xfId="12788" xr:uid="{BD0EC712-8830-45DD-A27B-332B367268B8}"/>
    <cellStyle name="Input 2 3 2 4 3 6" xfId="14556" xr:uid="{3AC562A0-6C15-4B26-9932-576BD7F816F4}"/>
    <cellStyle name="Input 2 3 2 4 3 7" xfId="16279" xr:uid="{30A4DB50-FE49-482C-9F17-917C4E22CF0E}"/>
    <cellStyle name="Input 2 3 2 4 3 8" xfId="17952" xr:uid="{E54CFCCF-3721-4755-96C5-FCD0CAFE1537}"/>
    <cellStyle name="Input 2 3 2 4 3 9" xfId="19559" xr:uid="{78B56DA2-9275-42B8-AB33-F909ABF857C6}"/>
    <cellStyle name="Input 2 3 2 4 4" xfId="5060" xr:uid="{73C80B0D-28BE-4E24-9BB9-BF210598F847}"/>
    <cellStyle name="Input 2 3 2 4 4 10" xfId="23458" xr:uid="{A352A08E-750F-4CC4-AA9C-908557009709}"/>
    <cellStyle name="Input 2 3 2 4 4 2" xfId="10008" xr:uid="{D6644AF9-EB24-4D6B-96F2-3A7A4CCFA053}"/>
    <cellStyle name="Input 2 3 2 4 4 3" xfId="11842" xr:uid="{D7D92355-6CDC-47FD-8EA5-A747F4390B6A}"/>
    <cellStyle name="Input 2 3 2 4 4 4" xfId="13649" xr:uid="{D484211F-9913-4EA7-AE8E-C6FA323253F1}"/>
    <cellStyle name="Input 2 3 2 4 4 5" xfId="15410" xr:uid="{373E5758-DC4C-477B-846F-2C5E5DE0EF39}"/>
    <cellStyle name="Input 2 3 2 4 4 6" xfId="17120" xr:uid="{1F9836D3-F711-4402-917E-A2C02E773B90}"/>
    <cellStyle name="Input 2 3 2 4 4 7" xfId="18784" xr:uid="{632990FF-C2BD-435A-A30F-716B101AC74F}"/>
    <cellStyle name="Input 2 3 2 4 4 8" xfId="20380" xr:uid="{28CA5D40-2C50-4A35-AC06-DF2142F794AF}"/>
    <cellStyle name="Input 2 3 2 4 4 9" xfId="21932" xr:uid="{256642D5-CE85-41D4-93F9-00F1BC9BAAF7}"/>
    <cellStyle name="Input 2 3 2 4 5" xfId="6687" xr:uid="{62055F95-C79F-4A70-BCA8-105D2E3A292E}"/>
    <cellStyle name="Input 2 3 2 4 6" xfId="7366" xr:uid="{AA6A7FB7-1139-4EC7-807A-71E515AE7F87}"/>
    <cellStyle name="Input 2 3 2 4 7" xfId="6928" xr:uid="{466C9B46-5147-41FF-9181-05A3F665816C}"/>
    <cellStyle name="Input 2 3 2 4 8" xfId="7211" xr:uid="{3EEC053A-8F46-4884-9795-29C40A694C51}"/>
    <cellStyle name="Input 2 3 2 4 9" xfId="7051" xr:uid="{6A0D2A99-E6E1-4676-B1FA-EAD966691E3B}"/>
    <cellStyle name="Input 2 3 2 5" xfId="4124" xr:uid="{DB0439DB-7D67-4B79-ACA2-8E4A9C748D58}"/>
    <cellStyle name="Input 2 3 2 5 10" xfId="21106" xr:uid="{4D262D6B-1666-4FFB-9F86-42CE49688B1F}"/>
    <cellStyle name="Input 2 3 2 5 11" xfId="22632" xr:uid="{DEDC5AE5-1DA0-4498-8259-B02DAD11ADDA}"/>
    <cellStyle name="Input 2 3 2 5 2" xfId="5239" xr:uid="{AEF2F2E3-BCC4-4D81-9D6A-E564266EBC9E}"/>
    <cellStyle name="Input 2 3 2 5 2 10" xfId="23636" xr:uid="{F9CB3013-9010-48DE-8F4F-1C935A90CC50}"/>
    <cellStyle name="Input 2 3 2 5 2 2" xfId="10187" xr:uid="{54A21E4E-E349-413B-8CD1-598FFCDEB6C7}"/>
    <cellStyle name="Input 2 3 2 5 2 3" xfId="12021" xr:uid="{7FFF3E02-F882-43F4-8E68-9599BB7EFA0E}"/>
    <cellStyle name="Input 2 3 2 5 2 4" xfId="13828" xr:uid="{9E1CB52C-46DE-4F56-A12D-BAA7A4F12C3C}"/>
    <cellStyle name="Input 2 3 2 5 2 5" xfId="15588" xr:uid="{7D131D04-D4FD-4B12-86D1-089F683B313B}"/>
    <cellStyle name="Input 2 3 2 5 2 6" xfId="17298" xr:uid="{D4D3FE3B-D4CD-4832-932F-342576F72390}"/>
    <cellStyle name="Input 2 3 2 5 2 7" xfId="18962" xr:uid="{E869BCD9-9446-448F-8C8E-693E35EABB45}"/>
    <cellStyle name="Input 2 3 2 5 2 8" xfId="20558" xr:uid="{66BD7AF0-E5E8-4E1A-8B2B-5ECE5F0831F4}"/>
    <cellStyle name="Input 2 3 2 5 2 9" xfId="22110" xr:uid="{F7B128A2-A1AF-4E7D-A11D-B3013AC1B804}"/>
    <cellStyle name="Input 2 3 2 5 3" xfId="9109" xr:uid="{A5C76444-316A-4B7E-987B-7FDFDCFF2B3D}"/>
    <cellStyle name="Input 2 3 2 5 4" xfId="10960" xr:uid="{77CB092A-5623-4CAE-8649-A63E818730B4}"/>
    <cellStyle name="Input 2 3 2 5 5" xfId="12770" xr:uid="{85F930A2-2854-489B-A412-890BA307AD78}"/>
    <cellStyle name="Input 2 3 2 5 6" xfId="14538" xr:uid="{A2803826-C101-4FCF-9CF5-2ACDF8925AE9}"/>
    <cellStyle name="Input 2 3 2 5 7" xfId="16261" xr:uid="{F9F62017-905A-4988-9FBC-2BE61453265D}"/>
    <cellStyle name="Input 2 3 2 5 8" xfId="17934" xr:uid="{A21DC6CA-C3B7-488B-BE4B-58C5A84AAAF1}"/>
    <cellStyle name="Input 2 3 2 5 9" xfId="19541" xr:uid="{2D378325-F61F-4EC2-949A-855D45882439}"/>
    <cellStyle name="Input 2 3 2 6" xfId="4775" xr:uid="{5887B5C5-BBEC-4BB6-B07A-962949923D7C}"/>
    <cellStyle name="Input 2 3 2 6 10" xfId="23174" xr:uid="{AAD06529-4255-4C4A-A286-065BDAA1CE42}"/>
    <cellStyle name="Input 2 3 2 6 2" xfId="9723" xr:uid="{BFED36EC-DA02-443B-8914-6864D41E878B}"/>
    <cellStyle name="Input 2 3 2 6 3" xfId="11558" xr:uid="{A79263A4-414E-4B5B-8E9C-AB9FE257B7EF}"/>
    <cellStyle name="Input 2 3 2 6 4" xfId="13365" xr:uid="{AF93817E-124C-4C5A-8CAC-37363A10F8B3}"/>
    <cellStyle name="Input 2 3 2 6 5" xfId="15126" xr:uid="{AD845097-87F0-4F2B-A40B-84B84C2E4BD4}"/>
    <cellStyle name="Input 2 3 2 6 6" xfId="16836" xr:uid="{E90BCA4A-1946-4049-8B35-B149E66AE953}"/>
    <cellStyle name="Input 2 3 2 6 7" xfId="18500" xr:uid="{9AEF02A9-2C65-483E-B9D9-DB7EC1D9AC3B}"/>
    <cellStyle name="Input 2 3 2 6 8" xfId="20096" xr:uid="{C9CB721A-2D3E-467C-B9A1-4796E057E08A}"/>
    <cellStyle name="Input 2 3 2 6 9" xfId="21648" xr:uid="{D8A806A7-4B8E-40E4-AF1E-FE20603B55DA}"/>
    <cellStyle name="Input 2 3 2 7" xfId="6669" xr:uid="{FDA790FB-A6DB-4810-897D-686812FF44F0}"/>
    <cellStyle name="Input 2 3 2 8" xfId="8400" xr:uid="{6B5A0143-49BF-4E5D-88A1-6AECAEA47457}"/>
    <cellStyle name="Input 2 3 2 9" xfId="5869" xr:uid="{B1DD229A-4ABE-4543-BFC0-BAAF9682DAA4}"/>
    <cellStyle name="Input 2 3 3" xfId="1260" xr:uid="{A7FEB85B-6B2A-4F5C-A834-EB72A08624A7}"/>
    <cellStyle name="Input 2 3 3 10" xfId="7818" xr:uid="{45E30081-DC16-45F6-A792-77D1221A613A}"/>
    <cellStyle name="Input 2 3 3 11" xfId="6497" xr:uid="{7F4CB332-9131-46B4-8E3C-A944D0AB93D2}"/>
    <cellStyle name="Input 2 3 3 12" xfId="7499" xr:uid="{7EB62DBC-86A4-41D6-BF79-6F5677096A92}"/>
    <cellStyle name="Input 2 3 3 13" xfId="8732" xr:uid="{78E739DA-81C1-472A-8429-F2086F86B174}"/>
    <cellStyle name="Input 2 3 3 14" xfId="7980" xr:uid="{2587DF8C-B879-4800-8379-AFF9D3779C81}"/>
    <cellStyle name="Input 2 3 3 15" xfId="17402" xr:uid="{24032817-EBD5-483B-A52B-F154800DBA1E}"/>
    <cellStyle name="Input 2 3 3 2" xfId="1261" xr:uid="{C01EAF98-8DD5-49B5-BE81-0DE5FBCEEB31}"/>
    <cellStyle name="Input 2 3 3 2 10" xfId="6929" xr:uid="{7DD72131-1B57-492B-9266-6D03DA2CA8D9}"/>
    <cellStyle name="Input 2 3 3 2 11" xfId="8315" xr:uid="{F2C3DCC8-061B-4370-BCF5-A665EC595D8B}"/>
    <cellStyle name="Input 2 3 3 2 12" xfId="5943" xr:uid="{E07EB503-3590-42A5-A398-10C205BA969E}"/>
    <cellStyle name="Input 2 3 3 2 13" xfId="8534" xr:uid="{33D06445-5E47-4898-B978-3BCF78FA6A41}"/>
    <cellStyle name="Input 2 3 3 2 14" xfId="5728" xr:uid="{DC9CAA86-D9DD-4B0E-B636-A97ACC44FCED}"/>
    <cellStyle name="Input 2 3 3 2 15" xfId="14736" xr:uid="{82FA0DFD-CC83-4B8D-8424-53DE815BDF00}"/>
    <cellStyle name="Input 2 3 3 2 16" xfId="5996" xr:uid="{F96A3241-F679-4E00-880A-790FC448179B}"/>
    <cellStyle name="Input 2 3 3 2 2" xfId="1262" xr:uid="{CC4C56C7-BE5B-4C47-902A-6B3BC190E022}"/>
    <cellStyle name="Input 2 3 3 2 2 10" xfId="8132" xr:uid="{F444219C-D85C-47A1-97F5-62F73753B199}"/>
    <cellStyle name="Input 2 3 3 2 2 11" xfId="6091" xr:uid="{04EA7A6C-0193-4B54-98CE-BDB0E6AEAE8C}"/>
    <cellStyle name="Input 2 3 3 2 2 12" xfId="13906" xr:uid="{756B164A-855F-4D18-B527-680AC0966974}"/>
    <cellStyle name="Input 2 3 3 2 2 13" xfId="11194" xr:uid="{172882F6-E009-405D-BDD4-1B05310D634B}"/>
    <cellStyle name="Input 2 3 3 2 2 14" xfId="16185" xr:uid="{6C6C852E-CC9E-4772-842F-38F79FF28636}"/>
    <cellStyle name="Input 2 3 3 2 2 2" xfId="1263" xr:uid="{560458BA-3125-4636-A614-174E3083161F}"/>
    <cellStyle name="Input 2 3 3 2 2 2 10" xfId="6510" xr:uid="{A3242DFF-7F9C-4F55-BE36-BA7F49D16BAE}"/>
    <cellStyle name="Input 2 3 3 2 2 2 11" xfId="12686" xr:uid="{D721B4D0-A956-446D-82E7-BF28A41BFD4C}"/>
    <cellStyle name="Input 2 3 3 2 2 2 12" xfId="7778" xr:uid="{9443D8A5-2CBF-4DA4-BB34-57DE0AF6E1AD}"/>
    <cellStyle name="Input 2 3 3 2 2 2 13" xfId="6198" xr:uid="{948603D1-8461-481F-843E-45B70241F099}"/>
    <cellStyle name="Input 2 3 3 2 2 2 2" xfId="1264" xr:uid="{9CC62052-9676-4224-9E5C-507B40EF7FB4}"/>
    <cellStyle name="Input 2 3 3 2 2 2 2 10" xfId="8728" xr:uid="{065ED0D0-6EF3-4F6C-B880-F0036BCED55F}"/>
    <cellStyle name="Input 2 3 3 2 2 2 2 11" xfId="8258" xr:uid="{070C09AB-EB01-47A7-B208-3D85600C3721}"/>
    <cellStyle name="Input 2 3 3 2 2 2 2 12" xfId="7683" xr:uid="{02CEEECB-6F13-46E7-93C5-4A3A43F5F10E}"/>
    <cellStyle name="Input 2 3 3 2 2 2 2 2" xfId="4148" xr:uid="{957B8079-6F8F-46A1-9289-B8CB5BD1F313}"/>
    <cellStyle name="Input 2 3 3 2 2 2 2 2 10" xfId="21130" xr:uid="{F8F4D927-BBE8-4035-984C-70468390E8C7}"/>
    <cellStyle name="Input 2 3 3 2 2 2 2 2 11" xfId="22656" xr:uid="{88108494-8404-4B0A-B7A8-EBDABBDE4E23}"/>
    <cellStyle name="Input 2 3 3 2 2 2 2 2 2" xfId="5511" xr:uid="{802E15E8-9237-4668-874F-BC89AE3079EB}"/>
    <cellStyle name="Input 2 3 3 2 2 2 2 2 2 10" xfId="23705" xr:uid="{F980E13A-BED5-4A6A-9776-3B9D8E94DA02}"/>
    <cellStyle name="Input 2 3 3 2 2 2 2 2 2 2" xfId="10385" xr:uid="{AA7928B2-58E2-4C9E-ABF9-EAA6C5C42F83}"/>
    <cellStyle name="Input 2 3 3 2 2 2 2 2 2 3" xfId="12205" xr:uid="{F8DEB2A4-87C9-4472-9B52-910DC70EE0E1}"/>
    <cellStyle name="Input 2 3 3 2 2 2 2 2 2 4" xfId="14002" xr:uid="{0467EF56-732C-4A9E-802D-1A11726C3007}"/>
    <cellStyle name="Input 2 3 3 2 2 2 2 2 2 5" xfId="15746" xr:uid="{E22BEF0B-4649-479E-95E4-5DB83ED3EF9E}"/>
    <cellStyle name="Input 2 3 3 2 2 2 2 2 2 6" xfId="17433" xr:uid="{B956475F-C0CF-4601-B4C2-BDB1D6FE2DA4}"/>
    <cellStyle name="Input 2 3 3 2 2 2 2 2 2 7" xfId="19075" xr:uid="{43C2B643-B44E-416B-BCDE-3228E0812263}"/>
    <cellStyle name="Input 2 3 3 2 2 2 2 2 2 8" xfId="20654" xr:uid="{86A0C073-99FD-401A-A95A-A33FB12F5391}"/>
    <cellStyle name="Input 2 3 3 2 2 2 2 2 2 9" xfId="22181" xr:uid="{F9A746FD-7D62-45AC-A291-0EC36E636E89}"/>
    <cellStyle name="Input 2 3 3 2 2 2 2 2 3" xfId="9133" xr:uid="{A13E7046-FEA5-48AF-B069-CD8B58A1978A}"/>
    <cellStyle name="Input 2 3 3 2 2 2 2 2 4" xfId="10984" xr:uid="{A5D518EB-E7AA-45FF-B195-B3661B22FB87}"/>
    <cellStyle name="Input 2 3 3 2 2 2 2 2 5" xfId="12794" xr:uid="{1D4B2494-1F79-43D0-86E4-D0FD472ED5FD}"/>
    <cellStyle name="Input 2 3 3 2 2 2 2 2 6" xfId="14562" xr:uid="{032054C7-ED8B-498C-B8ED-EBF1596F7151}"/>
    <cellStyle name="Input 2 3 3 2 2 2 2 2 7" xfId="16285" xr:uid="{04286EC1-141F-4301-AEF2-A39B1E821A85}"/>
    <cellStyle name="Input 2 3 3 2 2 2 2 2 8" xfId="17958" xr:uid="{403BCD6B-C194-47B3-8215-882058F05FAA}"/>
    <cellStyle name="Input 2 3 3 2 2 2 2 2 9" xfId="19565" xr:uid="{78DCF272-4106-401C-8CC3-1C5B2BCE0090}"/>
    <cellStyle name="Input 2 3 3 2 2 2 2 3" xfId="5057" xr:uid="{870F4AE1-6A2E-4172-8772-3D5BA7CE1EC5}"/>
    <cellStyle name="Input 2 3 3 2 2 2 2 3 10" xfId="23455" xr:uid="{4284A067-1E85-4CE9-9E6C-87C0839BDEE3}"/>
    <cellStyle name="Input 2 3 3 2 2 2 2 3 2" xfId="10005" xr:uid="{E2BC3D0D-4D16-4C58-AF02-70EC030D60DE}"/>
    <cellStyle name="Input 2 3 3 2 2 2 2 3 3" xfId="11839" xr:uid="{9579E4C3-72E6-48FD-B640-41059225A0D1}"/>
    <cellStyle name="Input 2 3 3 2 2 2 2 3 4" xfId="13646" xr:uid="{6A676EFB-EF61-4E95-BD96-26035EF19558}"/>
    <cellStyle name="Input 2 3 3 2 2 2 2 3 5" xfId="15407" xr:uid="{A2F7D69D-254A-47CD-BE78-B3CF6BBFD16A}"/>
    <cellStyle name="Input 2 3 3 2 2 2 2 3 6" xfId="17117" xr:uid="{A52F3B9B-FF25-4DD3-9FC5-F4DE22ED60A0}"/>
    <cellStyle name="Input 2 3 3 2 2 2 2 3 7" xfId="18781" xr:uid="{7ECA937D-163A-4CB0-B152-206802E4853E}"/>
    <cellStyle name="Input 2 3 3 2 2 2 2 3 8" xfId="20377" xr:uid="{9EDFBFBA-CB7D-43CB-94C5-80954FD1204F}"/>
    <cellStyle name="Input 2 3 3 2 2 2 2 3 9" xfId="21929" xr:uid="{745FA9D4-7603-49D2-983D-B030E906F920}"/>
    <cellStyle name="Input 2 3 3 2 2 2 2 4" xfId="6693" xr:uid="{471BFE99-449E-4D48-AC54-D786E66FA249}"/>
    <cellStyle name="Input 2 3 3 2 2 2 2 5" xfId="7362" xr:uid="{0F4F648D-C35F-4EFB-9751-1D29C6F8A4FE}"/>
    <cellStyle name="Input 2 3 3 2 2 2 2 6" xfId="6930" xr:uid="{BCBA7329-FA0A-4958-825E-30B2BD3EE7C6}"/>
    <cellStyle name="Input 2 3 3 2 2 2 2 7" xfId="8316" xr:uid="{1FE40DBD-1EDE-45E5-A9C3-59B8C5CD6C9C}"/>
    <cellStyle name="Input 2 3 3 2 2 2 2 8" xfId="5942" xr:uid="{737BD42E-88EE-45CD-86AC-B45413BFC60C}"/>
    <cellStyle name="Input 2 3 3 2 2 2 2 9" xfId="8625" xr:uid="{086A54F6-AF8A-424A-A6F0-6F41173590EA}"/>
    <cellStyle name="Input 2 3 3 2 2 2 3" xfId="4147" xr:uid="{E1B973FC-50CB-4534-8A23-5A3669B8E862}"/>
    <cellStyle name="Input 2 3 3 2 2 2 3 10" xfId="21129" xr:uid="{A3F4A858-E11B-4255-BB0A-78F5873CE979}"/>
    <cellStyle name="Input 2 3 3 2 2 2 3 11" xfId="22655" xr:uid="{3595E82D-F677-4DBE-A732-E3E6218FD030}"/>
    <cellStyle name="Input 2 3 3 2 2 2 3 2" xfId="4444" xr:uid="{6C79A932-EBAC-4D74-B7E7-2C071384E13A}"/>
    <cellStyle name="Input 2 3 3 2 2 2 3 2 10" xfId="22844" xr:uid="{C49B5443-EF8F-4096-908B-AD685AD68E19}"/>
    <cellStyle name="Input 2 3 3 2 2 2 3 2 2" xfId="9393" xr:uid="{D71F2567-E6F9-441A-8C32-126713CD0131}"/>
    <cellStyle name="Input 2 3 3 2 2 2 3 2 3" xfId="11228" xr:uid="{C3666353-82DF-4553-B51C-7D1F4DF0A4A7}"/>
    <cellStyle name="Input 2 3 3 2 2 2 3 2 4" xfId="13035" xr:uid="{B44F152E-D205-4D31-881E-F030FC785B59}"/>
    <cellStyle name="Input 2 3 3 2 2 2 3 2 5" xfId="14796" xr:uid="{FA335264-AC05-429C-967F-B352CC2D6D4C}"/>
    <cellStyle name="Input 2 3 3 2 2 2 3 2 6" xfId="16506" xr:uid="{EC94B917-3CA1-4FEB-A993-985B32D1C9A6}"/>
    <cellStyle name="Input 2 3 3 2 2 2 3 2 7" xfId="18170" xr:uid="{66A2DD8C-FA33-4C1E-8179-4C3B121DBFC6}"/>
    <cellStyle name="Input 2 3 3 2 2 2 3 2 8" xfId="19766" xr:uid="{49DB59D7-862C-46FE-ADA6-EDCCFE920684}"/>
    <cellStyle name="Input 2 3 3 2 2 2 3 2 9" xfId="21318" xr:uid="{D696B1CE-250D-423B-B683-1B95B04CA159}"/>
    <cellStyle name="Input 2 3 3 2 2 2 3 3" xfId="9132" xr:uid="{C8CB82F7-AB20-450C-8EB1-97B1BC1ED500}"/>
    <cellStyle name="Input 2 3 3 2 2 2 3 4" xfId="10983" xr:uid="{87485976-8C50-43FA-87EB-039612B67A88}"/>
    <cellStyle name="Input 2 3 3 2 2 2 3 5" xfId="12793" xr:uid="{51FE32AF-5BCD-427C-8065-87AA564BE6B1}"/>
    <cellStyle name="Input 2 3 3 2 2 2 3 6" xfId="14561" xr:uid="{F00AEBB3-2C02-4BFB-AEAD-8A6402CC2888}"/>
    <cellStyle name="Input 2 3 3 2 2 2 3 7" xfId="16284" xr:uid="{6D2B5A23-6FCD-48A0-87F5-709E6897A901}"/>
    <cellStyle name="Input 2 3 3 2 2 2 3 8" xfId="17957" xr:uid="{6F08A6BF-417A-429B-97B1-2C607CB897E1}"/>
    <cellStyle name="Input 2 3 3 2 2 2 3 9" xfId="19564" xr:uid="{F22B23F4-D8C4-4DE4-8567-F8FDBF92B2F5}"/>
    <cellStyle name="Input 2 3 3 2 2 2 4" xfId="4761" xr:uid="{76AF4CBF-AC11-4FF1-A006-A897131CF64B}"/>
    <cellStyle name="Input 2 3 3 2 2 2 4 10" xfId="23160" xr:uid="{A3E2C860-8770-4440-9005-5B171A2F7387}"/>
    <cellStyle name="Input 2 3 3 2 2 2 4 2" xfId="9709" xr:uid="{0317873D-2AB5-4E30-8B39-CA138968C5AA}"/>
    <cellStyle name="Input 2 3 3 2 2 2 4 3" xfId="11544" xr:uid="{61A0B995-E0FB-4FA3-B350-65CC3DFA3000}"/>
    <cellStyle name="Input 2 3 3 2 2 2 4 4" xfId="13351" xr:uid="{96184969-17B8-4A8E-AE31-2BDA1360A97B}"/>
    <cellStyle name="Input 2 3 3 2 2 2 4 5" xfId="15112" xr:uid="{FBE7142A-E32C-47C4-A020-564DD39260BF}"/>
    <cellStyle name="Input 2 3 3 2 2 2 4 6" xfId="16822" xr:uid="{88DF8022-E43D-443B-ACCA-DCA4D0B89481}"/>
    <cellStyle name="Input 2 3 3 2 2 2 4 7" xfId="18486" xr:uid="{F1CAC1E7-17D5-4277-B992-830FA7D0C61B}"/>
    <cellStyle name="Input 2 3 3 2 2 2 4 8" xfId="20082" xr:uid="{935CE096-5ECC-4800-9947-7EAEA2E9A5F1}"/>
    <cellStyle name="Input 2 3 3 2 2 2 4 9" xfId="21634" xr:uid="{D12EEC4D-0A1F-46EE-9F82-31B47011CC39}"/>
    <cellStyle name="Input 2 3 3 2 2 2 5" xfId="6692" xr:uid="{83E49963-10AE-4D5A-8831-9038EDA57DE5}"/>
    <cellStyle name="Input 2 3 3 2 2 2 6" xfId="7363" xr:uid="{6DA2C00E-F02B-4FC9-8ED3-4F21D9AFD0B2}"/>
    <cellStyle name="Input 2 3 3 2 2 2 7" xfId="8184" xr:uid="{74393B4C-D1C1-4F38-8157-9B5860DB3C76}"/>
    <cellStyle name="Input 2 3 3 2 2 2 8" xfId="6051" xr:uid="{B21025D4-589B-4568-A731-F46535829349}"/>
    <cellStyle name="Input 2 3 3 2 2 2 9" xfId="7731" xr:uid="{7628BB36-C5DA-41A6-9366-C1FB5DE7D315}"/>
    <cellStyle name="Input 2 3 3 2 2 3" xfId="1265" xr:uid="{D25061E0-8C44-4FEB-A903-88D9ED8A2AF9}"/>
    <cellStyle name="Input 2 3 3 2 2 3 10" xfId="12154" xr:uid="{2E9D49E8-8E3C-4B3B-AE3A-C02C5CD72969}"/>
    <cellStyle name="Input 2 3 3 2 2 3 11" xfId="15701" xr:uid="{279F7176-1ED3-4B33-BC45-13C99B983B81}"/>
    <cellStyle name="Input 2 3 3 2 2 3 12" xfId="14212" xr:uid="{D795C7E8-1A98-40F3-9CB2-6A9520B1EF73}"/>
    <cellStyle name="Input 2 3 3 2 2 3 2" xfId="4149" xr:uid="{64560461-8371-4A6D-AC26-12CB29A548CA}"/>
    <cellStyle name="Input 2 3 3 2 2 3 2 10" xfId="21131" xr:uid="{EC79FA32-FD87-4D8E-8426-0824477F717A}"/>
    <cellStyle name="Input 2 3 3 2 2 3 2 11" xfId="22657" xr:uid="{AE5196BF-92A8-45C0-ABC8-D43C4F82B93C}"/>
    <cellStyle name="Input 2 3 3 2 2 3 2 2" xfId="5512" xr:uid="{7492819D-5D7C-4220-AD1C-35A3FFBAF37A}"/>
    <cellStyle name="Input 2 3 3 2 2 3 2 2 10" xfId="23706" xr:uid="{B94C0F60-9042-4947-8538-1378F58DA6E5}"/>
    <cellStyle name="Input 2 3 3 2 2 3 2 2 2" xfId="10386" xr:uid="{E8263439-56F1-44E5-B96F-5835BCB693AA}"/>
    <cellStyle name="Input 2 3 3 2 2 3 2 2 3" xfId="12206" xr:uid="{6FCE515A-645B-4566-AE82-CB9F77333CE3}"/>
    <cellStyle name="Input 2 3 3 2 2 3 2 2 4" xfId="14003" xr:uid="{B1B8994F-F24A-4C78-94B8-CFAB36AEA30D}"/>
    <cellStyle name="Input 2 3 3 2 2 3 2 2 5" xfId="15747" xr:uid="{FD1A7676-8CC3-4916-953E-5A981411CEBD}"/>
    <cellStyle name="Input 2 3 3 2 2 3 2 2 6" xfId="17434" xr:uid="{8721CD8E-8151-40FA-8FCD-308A4DE9CDE0}"/>
    <cellStyle name="Input 2 3 3 2 2 3 2 2 7" xfId="19076" xr:uid="{2DA0ADA3-D12F-4DA7-A912-32D379A0CA53}"/>
    <cellStyle name="Input 2 3 3 2 2 3 2 2 8" xfId="20655" xr:uid="{62D93011-C5DD-4E3E-85D3-D1F46E9BA5D0}"/>
    <cellStyle name="Input 2 3 3 2 2 3 2 2 9" xfId="22182" xr:uid="{C1CE5BC0-ABED-4572-9A34-E3DB9110D563}"/>
    <cellStyle name="Input 2 3 3 2 2 3 2 3" xfId="9134" xr:uid="{5DD46B4A-F967-46BF-BFA8-95E2B5A8BC82}"/>
    <cellStyle name="Input 2 3 3 2 2 3 2 4" xfId="10985" xr:uid="{6F876744-6677-4C15-B418-68F62D60831D}"/>
    <cellStyle name="Input 2 3 3 2 2 3 2 5" xfId="12795" xr:uid="{A38CC6E8-0932-497B-932E-B4F7C3F079BD}"/>
    <cellStyle name="Input 2 3 3 2 2 3 2 6" xfId="14563" xr:uid="{228FC774-FCCE-42F6-B6CD-B8071C09E667}"/>
    <cellStyle name="Input 2 3 3 2 2 3 2 7" xfId="16286" xr:uid="{2066B08B-CEB4-446A-BAAD-C53FFD33920C}"/>
    <cellStyle name="Input 2 3 3 2 2 3 2 8" xfId="17959" xr:uid="{FA9DAFBF-23D5-431B-92ED-3FEB77FF4626}"/>
    <cellStyle name="Input 2 3 3 2 2 3 2 9" xfId="19566" xr:uid="{233080B7-BEA8-4696-BCFE-568EF924AEEC}"/>
    <cellStyle name="Input 2 3 3 2 2 3 3" xfId="4760" xr:uid="{7040897E-E7DF-42C8-87B9-7BEF06B371A8}"/>
    <cellStyle name="Input 2 3 3 2 2 3 3 10" xfId="23159" xr:uid="{2CA30CD4-F76D-45A3-A5AA-AFB6A5E43DD5}"/>
    <cellStyle name="Input 2 3 3 2 2 3 3 2" xfId="9708" xr:uid="{6B6BA972-D735-42E1-9084-AC8DF3207393}"/>
    <cellStyle name="Input 2 3 3 2 2 3 3 3" xfId="11543" xr:uid="{E9B3A535-690F-4627-864F-DE3815DA091B}"/>
    <cellStyle name="Input 2 3 3 2 2 3 3 4" xfId="13350" xr:uid="{5E0D0FEF-EDBC-4F44-B2E6-D21BFB6E9AD2}"/>
    <cellStyle name="Input 2 3 3 2 2 3 3 5" xfId="15111" xr:uid="{08B68327-9F2F-467F-9E88-27900F3A5FE0}"/>
    <cellStyle name="Input 2 3 3 2 2 3 3 6" xfId="16821" xr:uid="{2E0E439F-4029-4DA5-B231-54B36E83A58E}"/>
    <cellStyle name="Input 2 3 3 2 2 3 3 7" xfId="18485" xr:uid="{4F130C2C-EFFD-4847-853A-D3E90095EDC5}"/>
    <cellStyle name="Input 2 3 3 2 2 3 3 8" xfId="20081" xr:uid="{5DDF7C99-4713-4780-9DF0-172D20EC10FD}"/>
    <cellStyle name="Input 2 3 3 2 2 3 3 9" xfId="21633" xr:uid="{D60CFE5B-8996-4941-84ED-3610D6C6F443}"/>
    <cellStyle name="Input 2 3 3 2 2 3 4" xfId="6694" xr:uid="{0958B3AE-329D-4890-A6FB-9CABA2C89C0C}"/>
    <cellStyle name="Input 2 3 3 2 2 3 5" xfId="8389" xr:uid="{5A514BAD-4963-4DB1-A7E4-380CCF5BD0EC}"/>
    <cellStyle name="Input 2 3 3 2 2 3 6" xfId="8048" xr:uid="{C736C955-BDA5-4FBC-A05D-D1E6BF51F00C}"/>
    <cellStyle name="Input 2 3 3 2 2 3 7" xfId="8086" xr:uid="{840C3514-25E2-42C5-92EB-8B32BFD276B6}"/>
    <cellStyle name="Input 2 3 3 2 2 3 8" xfId="8080" xr:uid="{68696094-0760-44EA-9AA6-2C8771CBA91D}"/>
    <cellStyle name="Input 2 3 3 2 2 3 9" xfId="6130" xr:uid="{43EC0F57-2B82-4449-9CF0-97900A4AFF03}"/>
    <cellStyle name="Input 2 3 3 2 2 4" xfId="4146" xr:uid="{35B20A69-43C2-4D25-8401-FCA3BBE2BB3F}"/>
    <cellStyle name="Input 2 3 3 2 2 4 10" xfId="21128" xr:uid="{087D012E-DB95-402B-BBF2-6B24249F2BEA}"/>
    <cellStyle name="Input 2 3 3 2 2 4 11" xfId="22654" xr:uid="{D45DF90F-B9AD-48C2-B738-8464FE0B4833}"/>
    <cellStyle name="Input 2 3 3 2 2 4 2" xfId="4462" xr:uid="{27A17945-D19E-4DD9-B566-38EE48579D5E}"/>
    <cellStyle name="Input 2 3 3 2 2 4 2 10" xfId="22862" xr:uid="{7F51FCF9-CC0B-4BE1-B1BE-AFD03C048526}"/>
    <cellStyle name="Input 2 3 3 2 2 4 2 2" xfId="9411" xr:uid="{311B9533-058D-4307-BB6A-961D329DAC3D}"/>
    <cellStyle name="Input 2 3 3 2 2 4 2 3" xfId="11246" xr:uid="{BEE0F122-9B60-4D46-B472-8886D0916790}"/>
    <cellStyle name="Input 2 3 3 2 2 4 2 4" xfId="13053" xr:uid="{29C93869-D503-4752-865C-37C635F8134E}"/>
    <cellStyle name="Input 2 3 3 2 2 4 2 5" xfId="14814" xr:uid="{1D9BA260-36DD-4DB5-9A51-325D09FB30EE}"/>
    <cellStyle name="Input 2 3 3 2 2 4 2 6" xfId="16524" xr:uid="{AF74A19B-6A53-4DDE-9DA7-55F6E13CBA0B}"/>
    <cellStyle name="Input 2 3 3 2 2 4 2 7" xfId="18188" xr:uid="{807ACC98-442D-4AD2-8B6A-2C25F8027EAD}"/>
    <cellStyle name="Input 2 3 3 2 2 4 2 8" xfId="19784" xr:uid="{718ACBCF-3BBD-4C41-B192-17787B99F28F}"/>
    <cellStyle name="Input 2 3 3 2 2 4 2 9" xfId="21336" xr:uid="{131BF82F-9C44-40F0-946B-1392E3914DE0}"/>
    <cellStyle name="Input 2 3 3 2 2 4 3" xfId="9131" xr:uid="{315EEC21-8732-400A-AD0B-9F22238782DB}"/>
    <cellStyle name="Input 2 3 3 2 2 4 4" xfId="10982" xr:uid="{6DC71510-0541-44DF-8EBC-C23876C63323}"/>
    <cellStyle name="Input 2 3 3 2 2 4 5" xfId="12792" xr:uid="{56EC6604-6E29-4866-ABDE-FF5F4436208A}"/>
    <cellStyle name="Input 2 3 3 2 2 4 6" xfId="14560" xr:uid="{AE25711F-BF94-4279-AAE2-9D7801030333}"/>
    <cellStyle name="Input 2 3 3 2 2 4 7" xfId="16283" xr:uid="{C24EA32D-D1EB-4398-8FB2-F605D5743BC2}"/>
    <cellStyle name="Input 2 3 3 2 2 4 8" xfId="17956" xr:uid="{49A0DBBA-DD60-42D3-88C5-602F8EDEE820}"/>
    <cellStyle name="Input 2 3 3 2 2 4 9" xfId="19563" xr:uid="{18CB6CFE-C6B6-445A-80A6-240433E96905}"/>
    <cellStyle name="Input 2 3 3 2 2 5" xfId="5058" xr:uid="{954C73A1-6E19-4B4B-96D9-D3D7C88D5477}"/>
    <cellStyle name="Input 2 3 3 2 2 5 10" xfId="23456" xr:uid="{0F732156-7E26-49EA-BF08-81C0569E726A}"/>
    <cellStyle name="Input 2 3 3 2 2 5 2" xfId="10006" xr:uid="{42C52EE1-C728-4493-95B2-3BA484C972B4}"/>
    <cellStyle name="Input 2 3 3 2 2 5 3" xfId="11840" xr:uid="{7554BED2-88F7-427D-AC91-44C255EBDB28}"/>
    <cellStyle name="Input 2 3 3 2 2 5 4" xfId="13647" xr:uid="{56375F1B-D948-487D-945C-3D30A930BF0E}"/>
    <cellStyle name="Input 2 3 3 2 2 5 5" xfId="15408" xr:uid="{71120BB9-7BB1-4BA8-AB21-95C0FB6EBF3E}"/>
    <cellStyle name="Input 2 3 3 2 2 5 6" xfId="17118" xr:uid="{EAC029A4-36F7-4C6B-9AA1-7084551454B5}"/>
    <cellStyle name="Input 2 3 3 2 2 5 7" xfId="18782" xr:uid="{8FE89901-512F-4930-80C5-32FD24042C8E}"/>
    <cellStyle name="Input 2 3 3 2 2 5 8" xfId="20378" xr:uid="{361FA131-BBA9-4EAC-AFB1-AE4156932376}"/>
    <cellStyle name="Input 2 3 3 2 2 5 9" xfId="21930" xr:uid="{A859AD10-7F04-4510-8897-ED2EA76A4F72}"/>
    <cellStyle name="Input 2 3 3 2 2 6" xfId="6691" xr:uid="{6508CCCC-98A3-458F-A58D-9DD10E1CCF9D}"/>
    <cellStyle name="Input 2 3 3 2 2 7" xfId="8391" xr:uid="{8EA490CC-B6F2-46B4-BCA0-BB5150BD481D}"/>
    <cellStyle name="Input 2 3 3 2 2 8" xfId="5876" xr:uid="{81309EA7-0BC8-44DE-8C28-87CF82FD8274}"/>
    <cellStyle name="Input 2 3 3 2 2 9" xfId="7817" xr:uid="{1C393BDA-B807-471E-92CC-639C8C8F8D7B}"/>
    <cellStyle name="Input 2 3 3 2 3" xfId="1266" xr:uid="{DAA40433-CB7B-4CB7-9667-7E5F1021462B}"/>
    <cellStyle name="Input 2 3 3 2 3 10" xfId="9348" xr:uid="{571CCB1A-D183-448B-9219-CC940809E4B2}"/>
    <cellStyle name="Input 2 3 3 2 3 11" xfId="11190" xr:uid="{8D1A8B68-E0D1-43BA-96AF-7B76B40BBD6C}"/>
    <cellStyle name="Input 2 3 3 2 3 12" xfId="8647" xr:uid="{62A848F1-8081-429B-89BC-495AE1AFD47C}"/>
    <cellStyle name="Input 2 3 3 2 3 13" xfId="10579" xr:uid="{B3BAC81D-065A-41DA-8508-EDFA18AD9576}"/>
    <cellStyle name="Input 2 3 3 2 3 14" xfId="17359" xr:uid="{F3398544-696A-4D2E-9772-85E77DFD6A5C}"/>
    <cellStyle name="Input 2 3 3 2 3 2" xfId="1267" xr:uid="{59071F56-4910-4383-87C4-F1EA2D17DA8A}"/>
    <cellStyle name="Input 2 3 3 2 3 2 10" xfId="7143" xr:uid="{92FFA8B3-BEA9-4037-8A77-9DF3893CACE5}"/>
    <cellStyle name="Input 2 3 3 2 3 2 11" xfId="8721" xr:uid="{4D6A33EE-9599-4BE9-A934-0B274C92EEB2}"/>
    <cellStyle name="Input 2 3 3 2 3 2 12" xfId="12366" xr:uid="{DD20F160-CEC8-4516-83BE-C1E30973DBBB}"/>
    <cellStyle name="Input 2 3 3 2 3 2 13" xfId="7850" xr:uid="{4B988EC4-C8CA-4947-9F00-402D669EE1FF}"/>
    <cellStyle name="Input 2 3 3 2 3 2 2" xfId="1268" xr:uid="{97CD838F-2B0C-400E-B2F3-349B21F54D4B}"/>
    <cellStyle name="Input 2 3 3 2 3 2 2 10" xfId="8243" xr:uid="{3B5A001C-CAD0-4619-AD47-BDEE7BAC4456}"/>
    <cellStyle name="Input 2 3 3 2 3 2 2 11" xfId="6162" xr:uid="{8DF158F6-92BA-4FB8-9208-B437825AD0C8}"/>
    <cellStyle name="Input 2 3 3 2 3 2 2 12" xfId="11165" xr:uid="{D26DD9B5-57DE-4A77-B3B4-ADE250518FEE}"/>
    <cellStyle name="Input 2 3 3 2 3 2 2 2" xfId="4152" xr:uid="{5241543D-A2C0-4ED4-B24A-9710C1D65A85}"/>
    <cellStyle name="Input 2 3 3 2 3 2 2 2 10" xfId="21134" xr:uid="{2E1F2A86-852F-4C50-8373-B516E95EA413}"/>
    <cellStyle name="Input 2 3 3 2 3 2 2 2 11" xfId="22660" xr:uid="{04D75C3D-C39C-4799-ACF4-952B790DD18C}"/>
    <cellStyle name="Input 2 3 3 2 3 2 2 2 2" xfId="5515" xr:uid="{D0BBD2A8-35C5-4957-B872-7539C0C037EC}"/>
    <cellStyle name="Input 2 3 3 2 3 2 2 2 2 10" xfId="23709" xr:uid="{7F9C6998-CB29-4FCD-90F4-A6F3555E2FF9}"/>
    <cellStyle name="Input 2 3 3 2 3 2 2 2 2 2" xfId="10389" xr:uid="{9DC24009-2623-468C-A30E-EA4343B964C3}"/>
    <cellStyle name="Input 2 3 3 2 3 2 2 2 2 3" xfId="12209" xr:uid="{F1C5891C-C622-4C03-A69D-1EE29955069D}"/>
    <cellStyle name="Input 2 3 3 2 3 2 2 2 2 4" xfId="14006" xr:uid="{B88C9DEB-F682-4CBF-9A5E-836D77C25667}"/>
    <cellStyle name="Input 2 3 3 2 3 2 2 2 2 5" xfId="15750" xr:uid="{8D648224-EED3-48B8-8AE2-A0A35A7FA635}"/>
    <cellStyle name="Input 2 3 3 2 3 2 2 2 2 6" xfId="17437" xr:uid="{14212663-2606-4697-B03B-F5AE8C2D558B}"/>
    <cellStyle name="Input 2 3 3 2 3 2 2 2 2 7" xfId="19079" xr:uid="{E38E6C56-537C-4BBB-B738-C51120796DCE}"/>
    <cellStyle name="Input 2 3 3 2 3 2 2 2 2 8" xfId="20658" xr:uid="{FA3BAD1C-261E-4313-9E1F-3171C47C20DD}"/>
    <cellStyle name="Input 2 3 3 2 3 2 2 2 2 9" xfId="22185" xr:uid="{E060855B-A970-4FE4-BD38-5FF94ADEF6B6}"/>
    <cellStyle name="Input 2 3 3 2 3 2 2 2 3" xfId="9137" xr:uid="{731C0ADB-C5D6-480B-8B8F-E7F284E131BC}"/>
    <cellStyle name="Input 2 3 3 2 3 2 2 2 4" xfId="10988" xr:uid="{90BBE126-5F15-44BB-9012-87D142B10990}"/>
    <cellStyle name="Input 2 3 3 2 3 2 2 2 5" xfId="12798" xr:uid="{ADC11616-6047-4D71-A1A4-28DC6F5239B3}"/>
    <cellStyle name="Input 2 3 3 2 3 2 2 2 6" xfId="14566" xr:uid="{64C1B94D-73DB-4E1E-AD33-3641183CD7A4}"/>
    <cellStyle name="Input 2 3 3 2 3 2 2 2 7" xfId="16289" xr:uid="{06156D2E-1EA5-49CD-8BE3-7E02B4032A9E}"/>
    <cellStyle name="Input 2 3 3 2 3 2 2 2 8" xfId="17962" xr:uid="{9EE9ACA1-2C95-433A-8D30-D28C6C1DB8B0}"/>
    <cellStyle name="Input 2 3 3 2 3 2 2 2 9" xfId="19569" xr:uid="{6C198C13-A881-44F9-BB68-7E99A139D5B3}"/>
    <cellStyle name="Input 2 3 3 2 3 2 2 3" xfId="5056" xr:uid="{4113728A-04C8-40B5-AD66-858C8A38C40C}"/>
    <cellStyle name="Input 2 3 3 2 3 2 2 3 10" xfId="23454" xr:uid="{6606953C-4EBF-49EF-BBCC-7553C071A6BA}"/>
    <cellStyle name="Input 2 3 3 2 3 2 2 3 2" xfId="10004" xr:uid="{F4FCC8AF-CD1F-485F-93E2-7D5FFF4C8D99}"/>
    <cellStyle name="Input 2 3 3 2 3 2 2 3 3" xfId="11838" xr:uid="{84B75D4E-C216-46AB-B9D6-1D0073284564}"/>
    <cellStyle name="Input 2 3 3 2 3 2 2 3 4" xfId="13645" xr:uid="{154C80EC-2350-4548-8545-EE67E869F5A8}"/>
    <cellStyle name="Input 2 3 3 2 3 2 2 3 5" xfId="15406" xr:uid="{B147E7CA-693B-4D0B-A920-B60D703C8437}"/>
    <cellStyle name="Input 2 3 3 2 3 2 2 3 6" xfId="17116" xr:uid="{725387EA-4914-4D2C-BA30-B49275FB503D}"/>
    <cellStyle name="Input 2 3 3 2 3 2 2 3 7" xfId="18780" xr:uid="{FF63184F-4CCB-4949-9665-7C873099960B}"/>
    <cellStyle name="Input 2 3 3 2 3 2 2 3 8" xfId="20376" xr:uid="{83347086-448C-4D1F-A208-7150231006DD}"/>
    <cellStyle name="Input 2 3 3 2 3 2 2 3 9" xfId="21928" xr:uid="{D3DA220B-1B72-42C9-A0F9-705E4BCE6835}"/>
    <cellStyle name="Input 2 3 3 2 3 2 2 4" xfId="6697" xr:uid="{74A83451-FB6B-40C8-9363-24D151064A22}"/>
    <cellStyle name="Input 2 3 3 2 3 2 2 5" xfId="7360" xr:uid="{0BB4BFCF-AB88-447E-8C40-DC6E634D10DE}"/>
    <cellStyle name="Input 2 3 3 2 3 2 2 6" xfId="6932" xr:uid="{B93F2B36-9C84-4704-9663-BAC248C3126B}"/>
    <cellStyle name="Input 2 3 3 2 3 2 2 7" xfId="7209" xr:uid="{DDBB2B7D-7702-48F0-A080-E7304DD3C8EC}"/>
    <cellStyle name="Input 2 3 3 2 3 2 2 8" xfId="7053" xr:uid="{211D0B60-4B5A-41F6-822A-CBFD9A240231}"/>
    <cellStyle name="Input 2 3 3 2 3 2 2 9" xfId="8270" xr:uid="{EB9367BA-DF2A-4E29-8D15-E90A5279C37F}"/>
    <cellStyle name="Input 2 3 3 2 3 2 3" xfId="4151" xr:uid="{AEB514E4-39E0-4DB0-95FD-6E3429944801}"/>
    <cellStyle name="Input 2 3 3 2 3 2 3 10" xfId="21133" xr:uid="{1A04970B-1693-4A6F-9E35-C417661A3D82}"/>
    <cellStyle name="Input 2 3 3 2 3 2 3 11" xfId="22659" xr:uid="{439AE556-D6CF-4065-9278-1935D7F531DD}"/>
    <cellStyle name="Input 2 3 3 2 3 2 3 2" xfId="5514" xr:uid="{F28E406D-7C29-40A6-A44C-53E99B436F39}"/>
    <cellStyle name="Input 2 3 3 2 3 2 3 2 10" xfId="23708" xr:uid="{E5BC4F80-EA90-4B1D-B7DD-D83387A1CEE0}"/>
    <cellStyle name="Input 2 3 3 2 3 2 3 2 2" xfId="10388" xr:uid="{25199D99-7571-43AF-AEDD-3F7A6891EB5C}"/>
    <cellStyle name="Input 2 3 3 2 3 2 3 2 3" xfId="12208" xr:uid="{1C1C1BC8-1ABD-4D79-9783-9218E4A21D25}"/>
    <cellStyle name="Input 2 3 3 2 3 2 3 2 4" xfId="14005" xr:uid="{484BCB80-957D-40E7-AED6-44BE83734785}"/>
    <cellStyle name="Input 2 3 3 2 3 2 3 2 5" xfId="15749" xr:uid="{CCF2A007-0868-46EB-8DBF-A867C1B83E3F}"/>
    <cellStyle name="Input 2 3 3 2 3 2 3 2 6" xfId="17436" xr:uid="{B5FC7E78-17E5-4275-B71C-FC4106F5BED7}"/>
    <cellStyle name="Input 2 3 3 2 3 2 3 2 7" xfId="19078" xr:uid="{ECE1E504-E003-4F19-A330-7A5BBD6996A5}"/>
    <cellStyle name="Input 2 3 3 2 3 2 3 2 8" xfId="20657" xr:uid="{99BC3FEC-197B-458E-BCDC-53249DCB778F}"/>
    <cellStyle name="Input 2 3 3 2 3 2 3 2 9" xfId="22184" xr:uid="{AE16713F-BBF9-4184-8327-32D3ACE20A3B}"/>
    <cellStyle name="Input 2 3 3 2 3 2 3 3" xfId="9136" xr:uid="{3F15BD49-AF24-427A-B31B-636CC52DB6AE}"/>
    <cellStyle name="Input 2 3 3 2 3 2 3 4" xfId="10987" xr:uid="{3F286A09-B201-4EE9-96B7-E7F4711EA722}"/>
    <cellStyle name="Input 2 3 3 2 3 2 3 5" xfId="12797" xr:uid="{C79BD3B2-AD11-43A2-8433-5C6E4589AAE7}"/>
    <cellStyle name="Input 2 3 3 2 3 2 3 6" xfId="14565" xr:uid="{92889F40-60F1-4B6F-AAD6-485022B7EE7E}"/>
    <cellStyle name="Input 2 3 3 2 3 2 3 7" xfId="16288" xr:uid="{AF0AE490-0913-463A-B0B0-5AC4AB28E423}"/>
    <cellStyle name="Input 2 3 3 2 3 2 3 8" xfId="17961" xr:uid="{4612E9E4-C89B-4D22-B7E3-713A81790A3B}"/>
    <cellStyle name="Input 2 3 3 2 3 2 3 9" xfId="19568" xr:uid="{994559B6-1863-4581-BFDF-861659638BE1}"/>
    <cellStyle name="Input 2 3 3 2 3 2 4" xfId="5055" xr:uid="{2B17B261-F710-4AA4-A1B7-7798B9F8DAEC}"/>
    <cellStyle name="Input 2 3 3 2 3 2 4 10" xfId="23453" xr:uid="{4207926A-598A-4A86-AAE1-03EB7CC0CF8A}"/>
    <cellStyle name="Input 2 3 3 2 3 2 4 2" xfId="10003" xr:uid="{C09D346E-A8C8-471A-9033-D33F510D9898}"/>
    <cellStyle name="Input 2 3 3 2 3 2 4 3" xfId="11837" xr:uid="{93056EA6-1496-49E8-A3E4-E04AFDC709F2}"/>
    <cellStyle name="Input 2 3 3 2 3 2 4 4" xfId="13644" xr:uid="{3405D6D7-6704-4D67-B00B-C91B2E6765C2}"/>
    <cellStyle name="Input 2 3 3 2 3 2 4 5" xfId="15405" xr:uid="{E43A0FFF-173A-4F85-AE61-99224498EC62}"/>
    <cellStyle name="Input 2 3 3 2 3 2 4 6" xfId="17115" xr:uid="{35C985A9-60DA-421D-835E-88B5BD1EDC3E}"/>
    <cellStyle name="Input 2 3 3 2 3 2 4 7" xfId="18779" xr:uid="{500ECFB9-253C-4E09-811E-BCD8F667BB8E}"/>
    <cellStyle name="Input 2 3 3 2 3 2 4 8" xfId="20375" xr:uid="{31D917B5-715A-481D-87DF-15D21E87AF7F}"/>
    <cellStyle name="Input 2 3 3 2 3 2 4 9" xfId="21927" xr:uid="{727F92A6-3FFE-4E93-9897-07FD8312096B}"/>
    <cellStyle name="Input 2 3 3 2 3 2 5" xfId="6696" xr:uid="{D4EA2935-1CC3-418B-9E35-E6A52FEC7DF7}"/>
    <cellStyle name="Input 2 3 3 2 3 2 6" xfId="7361" xr:uid="{74646E27-4EFD-461E-B039-94CC41F80C0A}"/>
    <cellStyle name="Input 2 3 3 2 3 2 7" xfId="6931" xr:uid="{F42A2E04-7874-4104-879B-DE1B7640D68A}"/>
    <cellStyle name="Input 2 3 3 2 3 2 8" xfId="7210" xr:uid="{2B1012A2-FE2C-4D66-A52B-44233059CD98}"/>
    <cellStyle name="Input 2 3 3 2 3 2 9" xfId="7052" xr:uid="{527316F4-57FA-40E2-A56A-16F1DBA6ABEC}"/>
    <cellStyle name="Input 2 3 3 2 3 3" xfId="1269" xr:uid="{7B8EAF12-F925-4C3D-B89C-67332C354236}"/>
    <cellStyle name="Input 2 3 3 2 3 3 10" xfId="11161" xr:uid="{56974CBF-8C37-4D52-B401-8C736A58ABB2}"/>
    <cellStyle name="Input 2 3 3 2 3 3 11" xfId="12970" xr:uid="{8A1B4732-075F-4904-A4E3-8CBD050D9199}"/>
    <cellStyle name="Input 2 3 3 2 3 3 12" xfId="7119" xr:uid="{6E82FEF9-228C-4E3B-BF04-D22BBA4F0A69}"/>
    <cellStyle name="Input 2 3 3 2 3 3 13" xfId="6136" xr:uid="{4FAFDCE7-74DD-4600-9B00-13DF8E472808}"/>
    <cellStyle name="Input 2 3 3 2 3 3 2" xfId="1270" xr:uid="{8BFAAB78-53F7-4C74-8A26-02BB77BD464C}"/>
    <cellStyle name="Input 2 3 3 2 3 3 2 10" xfId="7102" xr:uid="{D848028D-1B58-488A-9D19-DE48D338506E}"/>
    <cellStyle name="Input 2 3 3 2 3 3 2 11" xfId="15631" xr:uid="{43C81BE6-ABBE-47BD-969B-17AC97FC15AF}"/>
    <cellStyle name="Input 2 3 3 2 3 3 2 12" xfId="7285" xr:uid="{31300574-FB2F-4DBC-B403-183B86B52707}"/>
    <cellStyle name="Input 2 3 3 2 3 3 2 2" xfId="4154" xr:uid="{A1ABA52A-D707-4D82-ABB7-0F63D4AA5DC0}"/>
    <cellStyle name="Input 2 3 3 2 3 3 2 2 10" xfId="21136" xr:uid="{509804E4-A4BA-41EA-A0C6-90DE744EE8FA}"/>
    <cellStyle name="Input 2 3 3 2 3 3 2 2 11" xfId="22662" xr:uid="{1B0EF495-634E-408A-956A-6E4519F03E84}"/>
    <cellStyle name="Input 2 3 3 2 3 3 2 2 2" xfId="5517" xr:uid="{8FC23F7E-E562-42A2-AC95-AE9573597196}"/>
    <cellStyle name="Input 2 3 3 2 3 3 2 2 2 10" xfId="23711" xr:uid="{6AF0C047-77C8-460E-BCEF-874E7C3417D3}"/>
    <cellStyle name="Input 2 3 3 2 3 3 2 2 2 2" xfId="10391" xr:uid="{DE701ABC-F8DB-4435-9489-FF80BBB8CB17}"/>
    <cellStyle name="Input 2 3 3 2 3 3 2 2 2 3" xfId="12211" xr:uid="{70EC5DF1-9BD9-46CE-806B-2DAAF8943AD7}"/>
    <cellStyle name="Input 2 3 3 2 3 3 2 2 2 4" xfId="14008" xr:uid="{882BE49B-3309-4F9D-8608-B45FB327AE9C}"/>
    <cellStyle name="Input 2 3 3 2 3 3 2 2 2 5" xfId="15752" xr:uid="{F84CF4CE-40A2-461B-8313-B092BEBA1C35}"/>
    <cellStyle name="Input 2 3 3 2 3 3 2 2 2 6" xfId="17439" xr:uid="{17B3492C-4A62-480B-8975-07446ACCB8FA}"/>
    <cellStyle name="Input 2 3 3 2 3 3 2 2 2 7" xfId="19081" xr:uid="{191F0037-E267-49F2-9C6A-0F515C4D1911}"/>
    <cellStyle name="Input 2 3 3 2 3 3 2 2 2 8" xfId="20660" xr:uid="{34B1A0B3-B21B-488F-9A25-D5AD6ACD44CE}"/>
    <cellStyle name="Input 2 3 3 2 3 3 2 2 2 9" xfId="22187" xr:uid="{32DE39A6-945B-4FA6-A352-2BBB7CEC52D9}"/>
    <cellStyle name="Input 2 3 3 2 3 3 2 2 3" xfId="9139" xr:uid="{FCA3181F-3290-4903-906B-6525AE25468B}"/>
    <cellStyle name="Input 2 3 3 2 3 3 2 2 4" xfId="10990" xr:uid="{9B1B051B-90BD-4250-8DC0-5219FBE9382D}"/>
    <cellStyle name="Input 2 3 3 2 3 3 2 2 5" xfId="12800" xr:uid="{DA448C3F-230D-4AAE-B2BB-AF36754BBD3B}"/>
    <cellStyle name="Input 2 3 3 2 3 3 2 2 6" xfId="14568" xr:uid="{48FD5BE9-2C09-4476-BF69-28F1CF46B12A}"/>
    <cellStyle name="Input 2 3 3 2 3 3 2 2 7" xfId="16291" xr:uid="{95764951-0649-479B-8EA9-426E7C4A31F6}"/>
    <cellStyle name="Input 2 3 3 2 3 3 2 2 8" xfId="17964" xr:uid="{8D055DDE-264C-4DD8-9586-6A2D25414E2E}"/>
    <cellStyle name="Input 2 3 3 2 3 3 2 2 9" xfId="19571" xr:uid="{404FB825-7F39-48EB-BB64-A527BA4AE5A8}"/>
    <cellStyle name="Input 2 3 3 2 3 3 2 3" xfId="4757" xr:uid="{86943545-5574-435B-8516-ACD078790C72}"/>
    <cellStyle name="Input 2 3 3 2 3 3 2 3 10" xfId="23156" xr:uid="{6C30AECE-6B8F-436E-BF1C-F26C247B5692}"/>
    <cellStyle name="Input 2 3 3 2 3 3 2 3 2" xfId="9705" xr:uid="{D3DC3A2B-56D0-403A-99C0-DB76466F42B5}"/>
    <cellStyle name="Input 2 3 3 2 3 3 2 3 3" xfId="11540" xr:uid="{5EACB1E8-D13E-4B6C-9B74-93B2870A4C4A}"/>
    <cellStyle name="Input 2 3 3 2 3 3 2 3 4" xfId="13347" xr:uid="{396B77CA-6E09-4A8F-9D56-B346419549EC}"/>
    <cellStyle name="Input 2 3 3 2 3 3 2 3 5" xfId="15108" xr:uid="{262C9432-21CD-4BF8-B766-5EE4230F7B1A}"/>
    <cellStyle name="Input 2 3 3 2 3 3 2 3 6" xfId="16818" xr:uid="{08F0CCF5-D87E-4249-9709-4038D6BC62CB}"/>
    <cellStyle name="Input 2 3 3 2 3 3 2 3 7" xfId="18482" xr:uid="{5354DE92-982D-4A2A-B7E7-96AC3B2B9FAC}"/>
    <cellStyle name="Input 2 3 3 2 3 3 2 3 8" xfId="20078" xr:uid="{EF99B879-C202-4352-9D61-1A5FEC7A91BB}"/>
    <cellStyle name="Input 2 3 3 2 3 3 2 3 9" xfId="21630" xr:uid="{A22BA833-5969-4E82-B8D7-7FFB02A5A6A2}"/>
    <cellStyle name="Input 2 3 3 2 3 3 2 4" xfId="6699" xr:uid="{9FB4C2A6-36D1-45AA-B8BC-95383E0A5212}"/>
    <cellStyle name="Input 2 3 3 2 3 3 2 5" xfId="7359" xr:uid="{98033D2D-1F58-4661-9A40-FBBD805A7072}"/>
    <cellStyle name="Input 2 3 3 2 3 3 2 6" xfId="8186" xr:uid="{47E89B84-6501-43A0-A961-FA8B2E9282B6}"/>
    <cellStyle name="Input 2 3 3 2 3 3 2 7" xfId="6049" xr:uid="{15976162-668E-4E4B-BE56-2E58AF71A687}"/>
    <cellStyle name="Input 2 3 3 2 3 3 2 8" xfId="7733" xr:uid="{DA94F47B-6E3F-4316-BAEF-05A14764E568}"/>
    <cellStyle name="Input 2 3 3 2 3 3 2 9" xfId="9026" xr:uid="{D5FF8434-65C6-4E85-B86D-07C755E6AA6B}"/>
    <cellStyle name="Input 2 3 3 2 3 3 3" xfId="4153" xr:uid="{A188961B-2916-4A92-B098-6C3B8FA812BD}"/>
    <cellStyle name="Input 2 3 3 2 3 3 3 10" xfId="21135" xr:uid="{89007A24-C44C-40F4-BD15-D0729FEEA0F9}"/>
    <cellStyle name="Input 2 3 3 2 3 3 3 11" xfId="22661" xr:uid="{40C7A74C-E20A-4CEC-B58A-0F96CF693F4C}"/>
    <cellStyle name="Input 2 3 3 2 3 3 3 2" xfId="5516" xr:uid="{8A30AE29-3428-4348-BBE4-0CFB30236686}"/>
    <cellStyle name="Input 2 3 3 2 3 3 3 2 10" xfId="23710" xr:uid="{A01916A1-D9EA-40A3-A9A9-D1E58D0F837A}"/>
    <cellStyle name="Input 2 3 3 2 3 3 3 2 2" xfId="10390" xr:uid="{9D6ABA0A-A5BE-4354-A364-E8B7BB45357B}"/>
    <cellStyle name="Input 2 3 3 2 3 3 3 2 3" xfId="12210" xr:uid="{FFAC2771-4DC1-4D51-803D-0E12801CCDE8}"/>
    <cellStyle name="Input 2 3 3 2 3 3 3 2 4" xfId="14007" xr:uid="{C26CD9FD-2F60-42D7-BB63-58C0D61F6F43}"/>
    <cellStyle name="Input 2 3 3 2 3 3 3 2 5" xfId="15751" xr:uid="{0C59217F-0DD2-416F-AFEB-FEED281EC54D}"/>
    <cellStyle name="Input 2 3 3 2 3 3 3 2 6" xfId="17438" xr:uid="{6FB7D2A3-E888-4A4F-A85A-356E8DA67DED}"/>
    <cellStyle name="Input 2 3 3 2 3 3 3 2 7" xfId="19080" xr:uid="{6BEDB372-19E6-43A0-A6FB-D9971DC56042}"/>
    <cellStyle name="Input 2 3 3 2 3 3 3 2 8" xfId="20659" xr:uid="{3EC86F23-1710-414C-9545-5E647A943281}"/>
    <cellStyle name="Input 2 3 3 2 3 3 3 2 9" xfId="22186" xr:uid="{73246F32-A2F1-4763-B0E1-F2DC349BC2D1}"/>
    <cellStyle name="Input 2 3 3 2 3 3 3 3" xfId="9138" xr:uid="{13B62C96-3228-4D97-9384-C2FAECCF650C}"/>
    <cellStyle name="Input 2 3 3 2 3 3 3 4" xfId="10989" xr:uid="{2F1518B2-1738-4E9C-B0B5-73CE2A613932}"/>
    <cellStyle name="Input 2 3 3 2 3 3 3 5" xfId="12799" xr:uid="{DC38260C-DDB4-441B-89FD-77F19055B5E8}"/>
    <cellStyle name="Input 2 3 3 2 3 3 3 6" xfId="14567" xr:uid="{CB1400F3-9BB1-441F-874F-D9E849D0C92B}"/>
    <cellStyle name="Input 2 3 3 2 3 3 3 7" xfId="16290" xr:uid="{FF41D2B1-52A7-45B3-9732-2795511F3CFB}"/>
    <cellStyle name="Input 2 3 3 2 3 3 3 8" xfId="17963" xr:uid="{BD17928B-6259-4A41-ADE8-5F4B11232DB9}"/>
    <cellStyle name="Input 2 3 3 2 3 3 3 9" xfId="19570" xr:uid="{63AAD8A8-5577-49C1-9DA8-81D9637CDCDF}"/>
    <cellStyle name="Input 2 3 3 2 3 3 4" xfId="4758" xr:uid="{9C2E97EF-3294-43DC-878C-E2186FAE170C}"/>
    <cellStyle name="Input 2 3 3 2 3 3 4 10" xfId="23157" xr:uid="{3ABD0251-6CC9-4E43-9E88-D4F04D2EAAD6}"/>
    <cellStyle name="Input 2 3 3 2 3 3 4 2" xfId="9706" xr:uid="{F8429FD2-B25E-4EB2-8003-1B910155B790}"/>
    <cellStyle name="Input 2 3 3 2 3 3 4 3" xfId="11541" xr:uid="{34DE4331-EFD6-40C5-8A78-719B7A614C7B}"/>
    <cellStyle name="Input 2 3 3 2 3 3 4 4" xfId="13348" xr:uid="{699188E7-2AFC-40B1-9323-7D5155E3B1AF}"/>
    <cellStyle name="Input 2 3 3 2 3 3 4 5" xfId="15109" xr:uid="{4528C91C-45C7-4AFC-8A47-8B232ED8488A}"/>
    <cellStyle name="Input 2 3 3 2 3 3 4 6" xfId="16819" xr:uid="{10137CF2-0CDE-45C8-A8BD-8E09AAA286FC}"/>
    <cellStyle name="Input 2 3 3 2 3 3 4 7" xfId="18483" xr:uid="{7DED6DD9-FB6B-4701-8F7C-F24C7EA26660}"/>
    <cellStyle name="Input 2 3 3 2 3 3 4 8" xfId="20079" xr:uid="{DFDEDDE8-3BC3-43BB-9779-5AAB4AAF9C3C}"/>
    <cellStyle name="Input 2 3 3 2 3 3 4 9" xfId="21631" xr:uid="{765A8899-532D-4AD4-82F3-09F99583FBCD}"/>
    <cellStyle name="Input 2 3 3 2 3 3 5" xfId="6698" xr:uid="{3D188E09-6BC7-4A99-95C8-FFECC375EC59}"/>
    <cellStyle name="Input 2 3 3 2 3 3 6" xfId="8388" xr:uid="{EF91668C-F09C-4521-8593-BA44AFB9DA55}"/>
    <cellStyle name="Input 2 3 3 2 3 3 7" xfId="5878" xr:uid="{87F2E168-BADC-44E6-9904-7D19C1EA8604}"/>
    <cellStyle name="Input 2 3 3 2 3 3 8" xfId="7816" xr:uid="{8CAE3CB4-D657-4A0F-9120-F24F8C519D71}"/>
    <cellStyle name="Input 2 3 3 2 3 3 9" xfId="9314" xr:uid="{FA944BE9-56AA-45DA-A4DA-418A2178485E}"/>
    <cellStyle name="Input 2 3 3 2 3 4" xfId="4150" xr:uid="{F891FA9A-9B29-46BB-8C6D-DED7EBACA86C}"/>
    <cellStyle name="Input 2 3 3 2 3 4 10" xfId="21132" xr:uid="{94553EF2-DA13-498F-9167-3F9BE4E32D86}"/>
    <cellStyle name="Input 2 3 3 2 3 4 11" xfId="22658" xr:uid="{48758B86-597C-41D5-9E2A-8462AB79FD0A}"/>
    <cellStyle name="Input 2 3 3 2 3 4 2" xfId="5513" xr:uid="{48C453D1-934A-4826-A382-C9E969156645}"/>
    <cellStyle name="Input 2 3 3 2 3 4 2 10" xfId="23707" xr:uid="{4758D7B7-7C56-4139-B7E8-6B32CD7DA14E}"/>
    <cellStyle name="Input 2 3 3 2 3 4 2 2" xfId="10387" xr:uid="{E10E017C-B582-479E-933C-5D0430D8FA35}"/>
    <cellStyle name="Input 2 3 3 2 3 4 2 3" xfId="12207" xr:uid="{6045E878-4E0D-49B9-BC35-B300B790888C}"/>
    <cellStyle name="Input 2 3 3 2 3 4 2 4" xfId="14004" xr:uid="{DD63D6D2-689D-4AED-AB85-650DEB633C41}"/>
    <cellStyle name="Input 2 3 3 2 3 4 2 5" xfId="15748" xr:uid="{62E80AC5-E677-4A35-A535-DEE8EE8B9E78}"/>
    <cellStyle name="Input 2 3 3 2 3 4 2 6" xfId="17435" xr:uid="{30713275-E87A-408B-BAEC-E69E3166080F}"/>
    <cellStyle name="Input 2 3 3 2 3 4 2 7" xfId="19077" xr:uid="{0AD78A81-EDFB-4B26-89F2-6B58EF28B44F}"/>
    <cellStyle name="Input 2 3 3 2 3 4 2 8" xfId="20656" xr:uid="{DF9B3139-3351-465D-8B64-946903AC77D1}"/>
    <cellStyle name="Input 2 3 3 2 3 4 2 9" xfId="22183" xr:uid="{79BC2EDE-D0E1-4C4C-9249-754D106CA820}"/>
    <cellStyle name="Input 2 3 3 2 3 4 3" xfId="9135" xr:uid="{182522C2-1347-46BC-B5C5-419567B8996D}"/>
    <cellStyle name="Input 2 3 3 2 3 4 4" xfId="10986" xr:uid="{AFFE51CE-D59A-4E6A-912C-630CC9BC35D1}"/>
    <cellStyle name="Input 2 3 3 2 3 4 5" xfId="12796" xr:uid="{2059BDED-D2A1-4616-BC9F-9B563AB8EDDD}"/>
    <cellStyle name="Input 2 3 3 2 3 4 6" xfId="14564" xr:uid="{AB3EC8C3-7D88-4DCA-AECC-D59652D80189}"/>
    <cellStyle name="Input 2 3 3 2 3 4 7" xfId="16287" xr:uid="{FA3FE7CC-BD12-4A3D-97B1-4A457D02A227}"/>
    <cellStyle name="Input 2 3 3 2 3 4 8" xfId="17960" xr:uid="{47E8C4B5-A65A-4BB5-A36D-BA0630BE004D}"/>
    <cellStyle name="Input 2 3 3 2 3 4 9" xfId="19567" xr:uid="{695F05A5-43DC-4B0B-8109-F47B2FAB7D12}"/>
    <cellStyle name="Input 2 3 3 2 3 5" xfId="4759" xr:uid="{C48DA42C-106E-49CA-B823-2A300AFBE259}"/>
    <cellStyle name="Input 2 3 3 2 3 5 10" xfId="23158" xr:uid="{DAFE6A1B-6929-4369-A36A-35F6F284F7A3}"/>
    <cellStyle name="Input 2 3 3 2 3 5 2" xfId="9707" xr:uid="{CF6040A3-2FB8-4336-BFB3-D695A7A676F8}"/>
    <cellStyle name="Input 2 3 3 2 3 5 3" xfId="11542" xr:uid="{A9AC1682-2D7E-4397-B313-DFD9938B553A}"/>
    <cellStyle name="Input 2 3 3 2 3 5 4" xfId="13349" xr:uid="{08BE1FF0-4BF4-4692-8604-A90041F24C9A}"/>
    <cellStyle name="Input 2 3 3 2 3 5 5" xfId="15110" xr:uid="{723B4378-05D2-4E5F-ACD8-7948FFE08DA9}"/>
    <cellStyle name="Input 2 3 3 2 3 5 6" xfId="16820" xr:uid="{63BBF2C5-4BCD-4705-98B8-39BD09B91211}"/>
    <cellStyle name="Input 2 3 3 2 3 5 7" xfId="18484" xr:uid="{4CB326BC-B935-425B-B20A-71710BE5E4D4}"/>
    <cellStyle name="Input 2 3 3 2 3 5 8" xfId="20080" xr:uid="{EC64AA29-1F41-4DF2-9AFB-636478C3F4D7}"/>
    <cellStyle name="Input 2 3 3 2 3 5 9" xfId="21632" xr:uid="{914E66CC-AFF4-4CEC-8D37-DC25FC89A5F4}"/>
    <cellStyle name="Input 2 3 3 2 3 6" xfId="6695" xr:uid="{BEBC5C07-85D2-45D3-9EFB-2F4B5F848FCF}"/>
    <cellStyle name="Input 2 3 3 2 3 7" xfId="8390" xr:uid="{4657486F-D9DA-4B97-ABD0-8C384B991B08}"/>
    <cellStyle name="Input 2 3 3 2 3 8" xfId="5877" xr:uid="{A953326D-045D-4DC4-BA10-217C75532F4B}"/>
    <cellStyle name="Input 2 3 3 2 3 9" xfId="5713" xr:uid="{DCD4C80C-86BB-44C0-B467-2B781F352FE5}"/>
    <cellStyle name="Input 2 3 3 2 4" xfId="1271" xr:uid="{36FCAA72-D230-45C3-BD53-E2C27B81B625}"/>
    <cellStyle name="Input 2 3 3 2 4 10" xfId="12149" xr:uid="{91A3AEBF-7A81-436B-B12D-155D67ED8A7F}"/>
    <cellStyle name="Input 2 3 3 2 4 11" xfId="5694" xr:uid="{A92BB5C6-0A9D-45A9-82A4-A5A47243B425}"/>
    <cellStyle name="Input 2 3 3 2 4 12" xfId="14235" xr:uid="{65BEF6C6-260D-4EA9-823A-C380B9629DFC}"/>
    <cellStyle name="Input 2 3 3 2 4 13" xfId="9319" xr:uid="{0B511DCE-C90F-455B-A0C7-39909D2A60F2}"/>
    <cellStyle name="Input 2 3 3 2 4 2" xfId="1272" xr:uid="{AE439EE4-7D9E-4306-8A87-E69AEC737AD3}"/>
    <cellStyle name="Input 2 3 3 2 4 2 10" xfId="12685" xr:uid="{3AC2FB3F-E2AC-4B19-86E2-4BBB5F9AB934}"/>
    <cellStyle name="Input 2 3 3 2 4 2 11" xfId="10378" xr:uid="{FCA34629-D636-4F86-80BB-68B33E3A50C2}"/>
    <cellStyle name="Input 2 3 3 2 4 2 12" xfId="10319" xr:uid="{3F01EC0B-BD57-4ACC-ACA0-4468E603644F}"/>
    <cellStyle name="Input 2 3 3 2 4 2 2" xfId="4156" xr:uid="{0414A676-687D-461A-B21B-2BA564D19FD8}"/>
    <cellStyle name="Input 2 3 3 2 4 2 2 10" xfId="21138" xr:uid="{721E4C1E-C5C1-406A-99AB-A906ED11C30C}"/>
    <cellStyle name="Input 2 3 3 2 4 2 2 11" xfId="22664" xr:uid="{3519F17F-232F-4490-810F-46DEF289D518}"/>
    <cellStyle name="Input 2 3 3 2 4 2 2 2" xfId="5519" xr:uid="{08CEDB14-EB94-4564-B062-6E14E799A9C8}"/>
    <cellStyle name="Input 2 3 3 2 4 2 2 2 10" xfId="23713" xr:uid="{882A7702-23D0-432D-9529-964BF1A32018}"/>
    <cellStyle name="Input 2 3 3 2 4 2 2 2 2" xfId="10393" xr:uid="{461A7B06-DE50-48FB-AC6E-F04B76E2EF75}"/>
    <cellStyle name="Input 2 3 3 2 4 2 2 2 3" xfId="12213" xr:uid="{5AAE0DF4-3C26-4ADA-9627-DFA523A37DBC}"/>
    <cellStyle name="Input 2 3 3 2 4 2 2 2 4" xfId="14010" xr:uid="{FF51EBCF-3117-43C8-8A84-31660F365D24}"/>
    <cellStyle name="Input 2 3 3 2 4 2 2 2 5" xfId="15754" xr:uid="{09BE3DC0-9534-4E73-A80E-9377E807C670}"/>
    <cellStyle name="Input 2 3 3 2 4 2 2 2 6" xfId="17441" xr:uid="{0B1E12FC-C647-454C-A2C3-098BA57BDB66}"/>
    <cellStyle name="Input 2 3 3 2 4 2 2 2 7" xfId="19083" xr:uid="{B9EC0491-7FD3-41A2-9F04-7D99ECA038FC}"/>
    <cellStyle name="Input 2 3 3 2 4 2 2 2 8" xfId="20662" xr:uid="{DE65EE4A-D2C3-45C2-9E2A-8BCA74963FD6}"/>
    <cellStyle name="Input 2 3 3 2 4 2 2 2 9" xfId="22189" xr:uid="{8CC78551-BEE2-4979-9AC3-D815752743D9}"/>
    <cellStyle name="Input 2 3 3 2 4 2 2 3" xfId="9141" xr:uid="{A0CE9DBD-8445-4BF9-BF31-4E79BDED64A9}"/>
    <cellStyle name="Input 2 3 3 2 4 2 2 4" xfId="10992" xr:uid="{FB15540B-EA36-43AB-B986-76FD5CCF8CC9}"/>
    <cellStyle name="Input 2 3 3 2 4 2 2 5" xfId="12802" xr:uid="{5E8C7315-9E11-439A-B7DF-67B9C028C904}"/>
    <cellStyle name="Input 2 3 3 2 4 2 2 6" xfId="14570" xr:uid="{EE7FA583-B1F1-4207-A618-B65F3E2DBE2F}"/>
    <cellStyle name="Input 2 3 3 2 4 2 2 7" xfId="16293" xr:uid="{17812F12-A216-4632-9767-6EA1729BC434}"/>
    <cellStyle name="Input 2 3 3 2 4 2 2 8" xfId="17966" xr:uid="{89D87F59-08D7-49DC-8B80-F722D51550BC}"/>
    <cellStyle name="Input 2 3 3 2 4 2 2 9" xfId="19573" xr:uid="{D12FFBEA-9D7C-494C-9ABD-80826EA654B5}"/>
    <cellStyle name="Input 2 3 3 2 4 2 3" xfId="4756" xr:uid="{9CAE8F23-3DA5-4967-8907-36FE2243B408}"/>
    <cellStyle name="Input 2 3 3 2 4 2 3 10" xfId="23155" xr:uid="{F5E37B79-1DA7-488A-B3C8-2F96FA542296}"/>
    <cellStyle name="Input 2 3 3 2 4 2 3 2" xfId="9704" xr:uid="{EB29D5FC-3CED-4208-844A-26554F826982}"/>
    <cellStyle name="Input 2 3 3 2 4 2 3 3" xfId="11539" xr:uid="{31DDB507-10C7-4B1F-ADA2-4D2E41ED123D}"/>
    <cellStyle name="Input 2 3 3 2 4 2 3 4" xfId="13346" xr:uid="{1657A70B-C3F7-4A2C-9DED-575D253A207D}"/>
    <cellStyle name="Input 2 3 3 2 4 2 3 5" xfId="15107" xr:uid="{F5631293-0F8D-40C2-A9AD-1D5D03BD3905}"/>
    <cellStyle name="Input 2 3 3 2 4 2 3 6" xfId="16817" xr:uid="{B59502CE-A5BF-4B1F-8454-F1A80E1A6C31}"/>
    <cellStyle name="Input 2 3 3 2 4 2 3 7" xfId="18481" xr:uid="{BA29B70B-711E-4A00-A7B8-2EABDD9EBF13}"/>
    <cellStyle name="Input 2 3 3 2 4 2 3 8" xfId="20077" xr:uid="{CE6CFA7B-8F2A-4E59-8995-EE881F5FCE0F}"/>
    <cellStyle name="Input 2 3 3 2 4 2 3 9" xfId="21629" xr:uid="{95CC38ED-B0DA-4041-909F-A3F6CA5918D7}"/>
    <cellStyle name="Input 2 3 3 2 4 2 4" xfId="6701" xr:uid="{E4D3555E-DACE-4EA4-8C66-61A28162BF4F}"/>
    <cellStyle name="Input 2 3 3 2 4 2 5" xfId="7358" xr:uid="{1D2AC155-673A-44CA-95E2-CD1C42A465FF}"/>
    <cellStyle name="Input 2 3 3 2 4 2 6" xfId="6933" xr:uid="{B2137509-70F0-478B-A5D8-654D302517A5}"/>
    <cellStyle name="Input 2 3 3 2 4 2 7" xfId="7208" xr:uid="{F4875D0C-394E-43FA-8CE3-3D7BF8C96830}"/>
    <cellStyle name="Input 2 3 3 2 4 2 8" xfId="8222" xr:uid="{E3C8A253-0316-4047-9314-4FFF2EFAC587}"/>
    <cellStyle name="Input 2 3 3 2 4 2 9" xfId="6020" xr:uid="{C0F64EA7-F1E3-4EDF-82F2-B50DD2257853}"/>
    <cellStyle name="Input 2 3 3 2 4 3" xfId="4155" xr:uid="{1C54C7AB-FCE1-4E55-82C5-0593D598FC58}"/>
    <cellStyle name="Input 2 3 3 2 4 3 10" xfId="21137" xr:uid="{2F3E934F-0855-406A-BDDC-B86B701A155C}"/>
    <cellStyle name="Input 2 3 3 2 4 3 11" xfId="22663" xr:uid="{3203637C-C728-4046-8219-8B369B0FA76A}"/>
    <cellStyle name="Input 2 3 3 2 4 3 2" xfId="5518" xr:uid="{9EB46AFB-20F2-44F0-96B2-463AF7629D76}"/>
    <cellStyle name="Input 2 3 3 2 4 3 2 10" xfId="23712" xr:uid="{C5F586FB-98A1-467A-92D4-BB83C1BFFA22}"/>
    <cellStyle name="Input 2 3 3 2 4 3 2 2" xfId="10392" xr:uid="{D6B6AF36-D2C4-428D-BB93-BC8462D754D3}"/>
    <cellStyle name="Input 2 3 3 2 4 3 2 3" xfId="12212" xr:uid="{355FE8A6-B932-4C29-8D00-F1A20BD79ECE}"/>
    <cellStyle name="Input 2 3 3 2 4 3 2 4" xfId="14009" xr:uid="{1B8D836E-5455-4694-BF9B-D3B7672B4F23}"/>
    <cellStyle name="Input 2 3 3 2 4 3 2 5" xfId="15753" xr:uid="{A47EC20A-20DE-4133-B329-F41100A89AE7}"/>
    <cellStyle name="Input 2 3 3 2 4 3 2 6" xfId="17440" xr:uid="{6B7A0D77-DDB2-4574-81D0-6DBC2DC1E9BC}"/>
    <cellStyle name="Input 2 3 3 2 4 3 2 7" xfId="19082" xr:uid="{1AB9E8B0-F46C-4A66-BBF2-A9D941E7E9FE}"/>
    <cellStyle name="Input 2 3 3 2 4 3 2 8" xfId="20661" xr:uid="{578D04FD-1921-4447-8D8C-5EEA50EB1A30}"/>
    <cellStyle name="Input 2 3 3 2 4 3 2 9" xfId="22188" xr:uid="{9F6F5037-3D60-4808-B5D9-2CDB50ED4612}"/>
    <cellStyle name="Input 2 3 3 2 4 3 3" xfId="9140" xr:uid="{C8EFBAC8-11A3-4D50-953C-1E9CD2B085B5}"/>
    <cellStyle name="Input 2 3 3 2 4 3 4" xfId="10991" xr:uid="{C6F8B1B1-6C70-4DCF-B4B8-8DF7E8E61B97}"/>
    <cellStyle name="Input 2 3 3 2 4 3 5" xfId="12801" xr:uid="{7CD6185F-5C96-4F97-8C48-706C16461776}"/>
    <cellStyle name="Input 2 3 3 2 4 3 6" xfId="14569" xr:uid="{36522B18-A13B-4F46-9031-3D077E66DE4C}"/>
    <cellStyle name="Input 2 3 3 2 4 3 7" xfId="16292" xr:uid="{1CF238C9-7AC1-4F7A-B8C8-1DD02985AEFB}"/>
    <cellStyle name="Input 2 3 3 2 4 3 8" xfId="17965" xr:uid="{8CBAAC59-9F43-426E-993C-9C91FDB6D223}"/>
    <cellStyle name="Input 2 3 3 2 4 3 9" xfId="19572" xr:uid="{664EAD0B-0B1A-4FF7-8D16-A58926A63417}"/>
    <cellStyle name="Input 2 3 3 2 4 4" xfId="5054" xr:uid="{70C9DC38-3219-4B15-89A8-BE8FB92711B0}"/>
    <cellStyle name="Input 2 3 3 2 4 4 10" xfId="23452" xr:uid="{9C5FFEE4-82F5-4F1F-98C3-E5C0402E5C4E}"/>
    <cellStyle name="Input 2 3 3 2 4 4 2" xfId="10002" xr:uid="{17D7C7C9-709A-44E9-ACCA-A2FC3DB73C58}"/>
    <cellStyle name="Input 2 3 3 2 4 4 3" xfId="11836" xr:uid="{BB3C02F6-D503-4BE1-884A-AD5FD0938AFE}"/>
    <cellStyle name="Input 2 3 3 2 4 4 4" xfId="13643" xr:uid="{92BD6ECB-8E30-43E9-88B6-2C3D10E14EF9}"/>
    <cellStyle name="Input 2 3 3 2 4 4 5" xfId="15404" xr:uid="{65C4AF46-304E-4D58-ADCF-1113BBF30BE6}"/>
    <cellStyle name="Input 2 3 3 2 4 4 6" xfId="17114" xr:uid="{FFE0060A-F8A7-45F6-9071-E97CE106EFC7}"/>
    <cellStyle name="Input 2 3 3 2 4 4 7" xfId="18778" xr:uid="{2079963C-4E02-4336-8CA2-381ADFE2268A}"/>
    <cellStyle name="Input 2 3 3 2 4 4 8" xfId="20374" xr:uid="{CA929D4B-7709-4CFE-B1D7-E509A3F57165}"/>
    <cellStyle name="Input 2 3 3 2 4 4 9" xfId="21926" xr:uid="{D1DB9771-5533-4EDE-AE00-1A22035215DC}"/>
    <cellStyle name="Input 2 3 3 2 4 5" xfId="6700" xr:uid="{C68245A1-B6EA-46A8-B793-49AF30AA619E}"/>
    <cellStyle name="Input 2 3 3 2 4 6" xfId="8387" xr:uid="{1B4E146E-91EB-4573-ACB4-5AE0AB40FA31}"/>
    <cellStyle name="Input 2 3 3 2 4 7" xfId="5879" xr:uid="{63C1CD24-39E6-473B-999D-1CD1A7471A79}"/>
    <cellStyle name="Input 2 3 3 2 4 8" xfId="7815" xr:uid="{D711448E-3C2A-47EA-9645-CB7E93BE3038}"/>
    <cellStyle name="Input 2 3 3 2 4 9" xfId="10324" xr:uid="{CFA555A7-3678-447E-AC43-BB4FEFB59AAD}"/>
    <cellStyle name="Input 2 3 3 2 5" xfId="1273" xr:uid="{4A277DE1-D277-4BA4-86F5-82BFF37FA808}"/>
    <cellStyle name="Input 2 3 3 2 5 10" xfId="13951" xr:uid="{497876D6-5383-45F1-B605-C0EB631669FB}"/>
    <cellStyle name="Input 2 3 3 2 5 11" xfId="10584" xr:uid="{3C90E6A0-7F03-4DF2-9C17-F921ABCD9EFC}"/>
    <cellStyle name="Input 2 3 3 2 5 12" xfId="5666" xr:uid="{0B07184E-99B2-4118-9119-122A06432D3B}"/>
    <cellStyle name="Input 2 3 3 2 5 2" xfId="4157" xr:uid="{7B01533D-FAAB-43B8-ADC4-0757C16ED9F2}"/>
    <cellStyle name="Input 2 3 3 2 5 2 10" xfId="21139" xr:uid="{D5E15E9B-A6D4-4E41-AFA9-FC5D9131112D}"/>
    <cellStyle name="Input 2 3 3 2 5 2 11" xfId="22665" xr:uid="{A5C0CF39-CEB9-4DAA-8CE9-2A9AC125E078}"/>
    <cellStyle name="Input 2 3 3 2 5 2 2" xfId="5520" xr:uid="{877F9035-C644-41B3-B3C1-29E4BEA9E4B9}"/>
    <cellStyle name="Input 2 3 3 2 5 2 2 10" xfId="23714" xr:uid="{57DB0F83-9EF2-49DD-A2CC-D86CB2BD16A3}"/>
    <cellStyle name="Input 2 3 3 2 5 2 2 2" xfId="10394" xr:uid="{D8BDC80A-FF42-4B82-975E-ED406F0168F9}"/>
    <cellStyle name="Input 2 3 3 2 5 2 2 3" xfId="12214" xr:uid="{607DCB61-B20F-4347-8ED5-870BA32A28E9}"/>
    <cellStyle name="Input 2 3 3 2 5 2 2 4" xfId="14011" xr:uid="{21D9BDD0-CF80-48B0-8FF6-E118C2DD6BE3}"/>
    <cellStyle name="Input 2 3 3 2 5 2 2 5" xfId="15755" xr:uid="{74EAC7A1-51A0-4F36-96C8-312D72738BB6}"/>
    <cellStyle name="Input 2 3 3 2 5 2 2 6" xfId="17442" xr:uid="{326779AE-1F95-4EE7-A6B6-12498DED630D}"/>
    <cellStyle name="Input 2 3 3 2 5 2 2 7" xfId="19084" xr:uid="{E0717BDC-B58D-47B7-A157-F2379C8E56CC}"/>
    <cellStyle name="Input 2 3 3 2 5 2 2 8" xfId="20663" xr:uid="{46FD2025-18D3-4C33-BFC6-0EA07AC7A99C}"/>
    <cellStyle name="Input 2 3 3 2 5 2 2 9" xfId="22190" xr:uid="{5B89D958-4B77-41D5-AF92-528B02CE9C11}"/>
    <cellStyle name="Input 2 3 3 2 5 2 3" xfId="9142" xr:uid="{70EA50B3-5239-45DA-A467-5D0B89042E64}"/>
    <cellStyle name="Input 2 3 3 2 5 2 4" xfId="10993" xr:uid="{C9075164-4672-49F5-AA65-15671240BFA9}"/>
    <cellStyle name="Input 2 3 3 2 5 2 5" xfId="12803" xr:uid="{CE7C3B1A-A464-4D47-BDF5-57581CCC39B7}"/>
    <cellStyle name="Input 2 3 3 2 5 2 6" xfId="14571" xr:uid="{A622C2A1-CBCC-4EAC-AA17-4A83FD9F5697}"/>
    <cellStyle name="Input 2 3 3 2 5 2 7" xfId="16294" xr:uid="{AC5B60B8-E12C-4710-8313-5C834FD52851}"/>
    <cellStyle name="Input 2 3 3 2 5 2 8" xfId="17967" xr:uid="{D7FB7688-0C24-43B4-B111-6E13ABD823F1}"/>
    <cellStyle name="Input 2 3 3 2 5 2 9" xfId="19574" xr:uid="{E4CD9DE5-2DF6-42B6-BFBD-251AA05AC5D9}"/>
    <cellStyle name="Input 2 3 3 2 5 3" xfId="5053" xr:uid="{8E4A6F82-06E8-4B7E-B5C7-523587EC6483}"/>
    <cellStyle name="Input 2 3 3 2 5 3 10" xfId="23451" xr:uid="{2807FE22-B40A-4142-AC85-730FA39D6BE6}"/>
    <cellStyle name="Input 2 3 3 2 5 3 2" xfId="10001" xr:uid="{28C4483B-79E5-4B31-8A03-571A80BCF2B2}"/>
    <cellStyle name="Input 2 3 3 2 5 3 3" xfId="11835" xr:uid="{E96099FC-EF74-4F1F-ACBA-0308D7713E79}"/>
    <cellStyle name="Input 2 3 3 2 5 3 4" xfId="13642" xr:uid="{6DC8F180-DBD3-4B9E-BE23-6C6E1226A896}"/>
    <cellStyle name="Input 2 3 3 2 5 3 5" xfId="15403" xr:uid="{39C6A220-E71A-4263-906E-FE6C7236BAB7}"/>
    <cellStyle name="Input 2 3 3 2 5 3 6" xfId="17113" xr:uid="{03B5AE4C-A158-4B0D-B0BC-AFF56036AD5B}"/>
    <cellStyle name="Input 2 3 3 2 5 3 7" xfId="18777" xr:uid="{94202609-64D4-4AB2-B0BC-652D122DA671}"/>
    <cellStyle name="Input 2 3 3 2 5 3 8" xfId="20373" xr:uid="{A5393606-3646-412F-ADFA-F301D9B065DA}"/>
    <cellStyle name="Input 2 3 3 2 5 3 9" xfId="21925" xr:uid="{FC414F33-C208-4C8C-B630-EB81A7C532B0}"/>
    <cellStyle name="Input 2 3 3 2 5 4" xfId="6702" xr:uid="{8DDA0D18-07C1-47C5-9D9F-35678B255833}"/>
    <cellStyle name="Input 2 3 3 2 5 5" xfId="7357" xr:uid="{506A2CB1-E75D-48A5-93F0-53D7853B6283}"/>
    <cellStyle name="Input 2 3 3 2 5 6" xfId="6934" xr:uid="{8493864E-E362-49BB-B46B-5F3DA91FC16B}"/>
    <cellStyle name="Input 2 3 3 2 5 7" xfId="8314" xr:uid="{A4C811FE-B11B-471D-9366-972DBABD9AEB}"/>
    <cellStyle name="Input 2 3 3 2 5 8" xfId="5944" xr:uid="{81E20099-5D15-4D51-864D-88206EEF0482}"/>
    <cellStyle name="Input 2 3 3 2 5 9" xfId="8624" xr:uid="{B76FC5C1-3DA4-477B-87CC-04D00137CA92}"/>
    <cellStyle name="Input 2 3 3 2 6" xfId="4145" xr:uid="{03E2739B-4340-41FE-8D5A-81A255D50ACC}"/>
    <cellStyle name="Input 2 3 3 2 6 10" xfId="21127" xr:uid="{D4AADB97-E6D3-43F9-AE3E-C8CF511AC011}"/>
    <cellStyle name="Input 2 3 3 2 6 11" xfId="22653" xr:uid="{6A85EBEC-A472-4E56-B513-58D1617B98C9}"/>
    <cellStyle name="Input 2 3 3 2 6 2" xfId="5305" xr:uid="{BD9DA6A5-A682-4458-BD73-86C61B95E11B}"/>
    <cellStyle name="Input 2 3 3 2 6 2 10" xfId="23644" xr:uid="{08714006-A4AE-4B80-ADAC-96FEEA4778A4}"/>
    <cellStyle name="Input 2 3 3 2 6 2 2" xfId="10230" xr:uid="{51A17521-9853-4255-BDDA-0FF5A7CFA7BC}"/>
    <cellStyle name="Input 2 3 3 2 6 2 3" xfId="12062" xr:uid="{BB6C78CC-06D0-48B7-B831-D73B55F4B299}"/>
    <cellStyle name="Input 2 3 3 2 6 2 4" xfId="13867" xr:uid="{4BF37D40-DB1A-414D-88EB-A829DF806423}"/>
    <cellStyle name="Input 2 3 3 2 6 2 5" xfId="15619" xr:uid="{A935F482-00A5-448F-B8B5-B3A4F4BE8CE8}"/>
    <cellStyle name="Input 2 3 3 2 6 2 6" xfId="17322" xr:uid="{95BA3763-0098-45FB-B92D-14760A843A56}"/>
    <cellStyle name="Input 2 3 3 2 6 2 7" xfId="18984" xr:uid="{4A2D4AE5-9E30-4092-9EC1-9940DE9905D9}"/>
    <cellStyle name="Input 2 3 3 2 6 2 8" xfId="20572" xr:uid="{B76B374F-E8C3-4CE0-8231-5C65B37060D1}"/>
    <cellStyle name="Input 2 3 3 2 6 2 9" xfId="22119" xr:uid="{ECF30089-2581-47DF-A6A3-C5B2708C7AFC}"/>
    <cellStyle name="Input 2 3 3 2 6 3" xfId="9130" xr:uid="{A06C3833-6046-4FBB-9515-15F6072B8F41}"/>
    <cellStyle name="Input 2 3 3 2 6 4" xfId="10981" xr:uid="{EBDEF950-EAA0-4C30-8A9E-F0E5FE2AE26D}"/>
    <cellStyle name="Input 2 3 3 2 6 5" xfId="12791" xr:uid="{D9E115E4-26C7-46B3-9C65-1C26BFA3F57F}"/>
    <cellStyle name="Input 2 3 3 2 6 6" xfId="14559" xr:uid="{1A106EF4-D089-42F5-9DC5-B0F3A24F3E7A}"/>
    <cellStyle name="Input 2 3 3 2 6 7" xfId="16282" xr:uid="{8A956170-32D0-4C50-86FC-3FFDB196E07F}"/>
    <cellStyle name="Input 2 3 3 2 6 8" xfId="17955" xr:uid="{FBBF6986-4A8B-42FB-8504-244144132E2A}"/>
    <cellStyle name="Input 2 3 3 2 6 9" xfId="19562" xr:uid="{C4BEC16B-A245-466B-B5F5-CBC478CF9B0B}"/>
    <cellStyle name="Input 2 3 3 2 7" xfId="4762" xr:uid="{C33B502D-3376-46E6-8A9B-543FD73DFEA4}"/>
    <cellStyle name="Input 2 3 3 2 7 10" xfId="23161" xr:uid="{C953632B-DD03-4D75-8275-A907809A01DF}"/>
    <cellStyle name="Input 2 3 3 2 7 2" xfId="9710" xr:uid="{91CB7259-4A64-44F1-BEE0-882D5226E04D}"/>
    <cellStyle name="Input 2 3 3 2 7 3" xfId="11545" xr:uid="{B23B13A6-DA1C-41ED-9422-FBA6A361186C}"/>
    <cellStyle name="Input 2 3 3 2 7 4" xfId="13352" xr:uid="{F62CBEE3-52B3-489A-A82D-7572A76B91FE}"/>
    <cellStyle name="Input 2 3 3 2 7 5" xfId="15113" xr:uid="{41E87F8D-1466-4703-B4BF-606C913D064D}"/>
    <cellStyle name="Input 2 3 3 2 7 6" xfId="16823" xr:uid="{C0765DD2-1ECF-4ECC-A9C7-6583CA3217AC}"/>
    <cellStyle name="Input 2 3 3 2 7 7" xfId="18487" xr:uid="{DA4D1293-F867-41C8-AA18-CCBFDC8F2762}"/>
    <cellStyle name="Input 2 3 3 2 7 8" xfId="20083" xr:uid="{58A9FB4B-DF6A-40B7-99ED-5E398DA4F2F8}"/>
    <cellStyle name="Input 2 3 3 2 7 9" xfId="21635" xr:uid="{09E5ED69-3234-41B7-87F7-3C73FA050175}"/>
    <cellStyle name="Input 2 3 3 2 8" xfId="6690" xr:uid="{7C9D1460-3753-4A79-B248-E7B79D987D09}"/>
    <cellStyle name="Input 2 3 3 2 9" xfId="7364" xr:uid="{95E91AB3-654C-4CC7-8697-C662FE20316F}"/>
    <cellStyle name="Input 2 3 3 3" xfId="1274" xr:uid="{32894B0D-45A5-4BC8-BD97-097D49ABA223}"/>
    <cellStyle name="Input 2 3 3 3 10" xfId="10271" xr:uid="{A06A0296-59AE-4D09-B86E-4570C93D1464}"/>
    <cellStyle name="Input 2 3 3 3 11" xfId="12102" xr:uid="{9EAC6254-506A-42EB-898D-62813CE79C27}"/>
    <cellStyle name="Input 2 3 3 3 12" xfId="8024" xr:uid="{64B7A4A3-F869-4BCD-8328-30750A1947D1}"/>
    <cellStyle name="Input 2 3 3 3 13" xfId="7776" xr:uid="{D9284C5C-4D08-4FC9-858A-28C0EE20680D}"/>
    <cellStyle name="Input 2 3 3 3 14" xfId="15611" xr:uid="{AE2CD115-1725-48EA-A891-5FF535EAAFEC}"/>
    <cellStyle name="Input 2 3 3 3 2" xfId="1275" xr:uid="{DB975F39-5A73-4A98-9CDC-CD0EBDFA3424}"/>
    <cellStyle name="Input 2 3 3 3 2 10" xfId="10875" xr:uid="{92E14535-DDBD-4B35-981C-50910E91AD7C}"/>
    <cellStyle name="Input 2 3 3 3 2 11" xfId="7758" xr:uid="{1A1BF213-FC32-456C-AD0A-8E6B294D3C67}"/>
    <cellStyle name="Input 2 3 3 3 2 12" xfId="7427" xr:uid="{6FF87036-DC31-489A-9B87-99C6803EB1D7}"/>
    <cellStyle name="Input 2 3 3 3 2 13" xfId="7698" xr:uid="{98C9D465-6741-4133-A456-B45558103470}"/>
    <cellStyle name="Input 2 3 3 3 2 2" xfId="1276" xr:uid="{B21BAAB0-83CF-4AFC-9431-2112C5170CBB}"/>
    <cellStyle name="Input 2 3 3 3 2 2 10" xfId="5989" xr:uid="{EC86C4E0-E211-41BC-BE77-8F3BB4B0E259}"/>
    <cellStyle name="Input 2 3 3 3 2 2 11" xfId="13909" xr:uid="{EAD6531C-203B-48AB-A6AC-DB9AF895421A}"/>
    <cellStyle name="Input 2 3 3 3 2 2 12" xfId="8074" xr:uid="{0CA62A66-1371-4022-B634-EE857779DFB8}"/>
    <cellStyle name="Input 2 3 3 3 2 2 2" xfId="4160" xr:uid="{756204A0-59BC-4968-AA92-45C62B46C88C}"/>
    <cellStyle name="Input 2 3 3 3 2 2 2 10" xfId="21142" xr:uid="{F3E4CA62-93A2-460C-B828-73DD0B991FCA}"/>
    <cellStyle name="Input 2 3 3 3 2 2 2 11" xfId="22668" xr:uid="{EB039E50-3248-4EBA-BB54-F02374048F3F}"/>
    <cellStyle name="Input 2 3 3 3 2 2 2 2" xfId="5523" xr:uid="{6DDDE6C0-8BFF-4681-831D-48385C016294}"/>
    <cellStyle name="Input 2 3 3 3 2 2 2 2 10" xfId="23717" xr:uid="{9401E632-E29E-428A-B83C-2993336AEF0E}"/>
    <cellStyle name="Input 2 3 3 3 2 2 2 2 2" xfId="10397" xr:uid="{E915279A-9322-454C-B4E4-AF33F6359D77}"/>
    <cellStyle name="Input 2 3 3 3 2 2 2 2 3" xfId="12217" xr:uid="{BEBC439C-8B85-4362-962A-F9176E20227E}"/>
    <cellStyle name="Input 2 3 3 3 2 2 2 2 4" xfId="14014" xr:uid="{A0AACF66-F43C-42A3-9FA1-B5CE759F131B}"/>
    <cellStyle name="Input 2 3 3 3 2 2 2 2 5" xfId="15758" xr:uid="{DBFE6D3C-F343-4FA8-A27F-B597CDC3857A}"/>
    <cellStyle name="Input 2 3 3 3 2 2 2 2 6" xfId="17445" xr:uid="{03056FAD-2CC0-4225-A392-09787F3C137C}"/>
    <cellStyle name="Input 2 3 3 3 2 2 2 2 7" xfId="19087" xr:uid="{D11EBA61-D3AD-42B6-B2BE-FF7DDC775F66}"/>
    <cellStyle name="Input 2 3 3 3 2 2 2 2 8" xfId="20666" xr:uid="{72386816-FCB1-485A-9D70-E71FB6F3D783}"/>
    <cellStyle name="Input 2 3 3 3 2 2 2 2 9" xfId="22193" xr:uid="{F2F08260-82D7-492A-B94C-A186FA4A6889}"/>
    <cellStyle name="Input 2 3 3 3 2 2 2 3" xfId="9145" xr:uid="{2934E1FC-974B-4761-A1BC-D5C48A4957D7}"/>
    <cellStyle name="Input 2 3 3 3 2 2 2 4" xfId="10996" xr:uid="{3324D5EC-7A91-4BAB-B124-8E6665873816}"/>
    <cellStyle name="Input 2 3 3 3 2 2 2 5" xfId="12806" xr:uid="{BF5712F5-20E9-43A9-B426-6CB6527981E3}"/>
    <cellStyle name="Input 2 3 3 3 2 2 2 6" xfId="14574" xr:uid="{C72B09B9-6723-4E87-9705-F5B11E66D14F}"/>
    <cellStyle name="Input 2 3 3 3 2 2 2 7" xfId="16297" xr:uid="{B6EA26EC-D7A2-4399-B8E1-F224DDF5B8DE}"/>
    <cellStyle name="Input 2 3 3 3 2 2 2 8" xfId="17970" xr:uid="{F520830F-6389-4182-98C5-589A4E5C7871}"/>
    <cellStyle name="Input 2 3 3 3 2 2 2 9" xfId="19577" xr:uid="{CF78F2AB-34DB-4C2C-B616-E3A8926573A2}"/>
    <cellStyle name="Input 2 3 3 3 2 2 3" xfId="5051" xr:uid="{EA03C8AF-56C9-4858-90C1-5E51826924AD}"/>
    <cellStyle name="Input 2 3 3 3 2 2 3 10" xfId="23449" xr:uid="{CF880FB5-B83F-42F4-9267-85F1F6E582E7}"/>
    <cellStyle name="Input 2 3 3 3 2 2 3 2" xfId="9999" xr:uid="{43B5ACAC-55FD-4EE7-9AC3-D150281178ED}"/>
    <cellStyle name="Input 2 3 3 3 2 2 3 3" xfId="11833" xr:uid="{1CFEA643-D95F-4EB3-BD7A-ED01AD3C1C94}"/>
    <cellStyle name="Input 2 3 3 3 2 2 3 4" xfId="13640" xr:uid="{F7353D97-FF06-471E-AE60-B6206B17304A}"/>
    <cellStyle name="Input 2 3 3 3 2 2 3 5" xfId="15401" xr:uid="{37814D4E-DC59-4997-9A08-FFC6EB7720E2}"/>
    <cellStyle name="Input 2 3 3 3 2 2 3 6" xfId="17111" xr:uid="{D773F9F4-956C-4BBF-A263-49075DEC1FD9}"/>
    <cellStyle name="Input 2 3 3 3 2 2 3 7" xfId="18775" xr:uid="{34DCE5AA-A9DF-4776-A28E-A2E81B23EFAB}"/>
    <cellStyle name="Input 2 3 3 3 2 2 3 8" xfId="20371" xr:uid="{1CD9371C-C292-4A96-9666-8DC453CFCDB2}"/>
    <cellStyle name="Input 2 3 3 3 2 2 3 9" xfId="21923" xr:uid="{009EB492-316F-4971-B35A-7802DBAF9979}"/>
    <cellStyle name="Input 2 3 3 3 2 2 4" xfId="6705" xr:uid="{ED93E689-CC2F-4DA0-9D33-CD320B5F0A3C}"/>
    <cellStyle name="Input 2 3 3 3 2 2 5" xfId="7356" xr:uid="{FFA402EE-5D36-4112-AE8F-8F4F6CFD8378}"/>
    <cellStyle name="Input 2 3 3 3 2 2 6" xfId="6935" xr:uid="{A2DA7B42-1A30-46AD-A129-BE5657E4BB9F}"/>
    <cellStyle name="Input 2 3 3 3 2 2 7" xfId="7207" xr:uid="{4B0CB217-1DBC-4596-BB68-879C3C4D500D}"/>
    <cellStyle name="Input 2 3 3 3 2 2 8" xfId="8221" xr:uid="{8BE7C557-C6C4-4E79-8D51-09F7B3F66A30}"/>
    <cellStyle name="Input 2 3 3 3 2 2 9" xfId="6021" xr:uid="{5D390DDD-E96E-412C-8C4D-B82FB669CC3C}"/>
    <cellStyle name="Input 2 3 3 3 2 3" xfId="4159" xr:uid="{B88E201F-C4F8-4106-B832-2337FFF96A8D}"/>
    <cellStyle name="Input 2 3 3 3 2 3 10" xfId="21141" xr:uid="{AC1594CF-DD88-4489-88D9-80B061DDECEF}"/>
    <cellStyle name="Input 2 3 3 3 2 3 11" xfId="22667" xr:uid="{58EC02F9-0D8A-4783-946F-D4E9D7B53B32}"/>
    <cellStyle name="Input 2 3 3 3 2 3 2" xfId="5522" xr:uid="{4DA7F0AE-020D-4D5A-8FF6-1A57A1A173A1}"/>
    <cellStyle name="Input 2 3 3 3 2 3 2 10" xfId="23716" xr:uid="{322C06E9-D638-4E0C-B64E-A2FB63FACED8}"/>
    <cellStyle name="Input 2 3 3 3 2 3 2 2" xfId="10396" xr:uid="{49B77D0D-4E28-4C2B-99D6-E182A1571E8F}"/>
    <cellStyle name="Input 2 3 3 3 2 3 2 3" xfId="12216" xr:uid="{89A2DBDD-6098-4FC7-88C3-4A310EB31B8F}"/>
    <cellStyle name="Input 2 3 3 3 2 3 2 4" xfId="14013" xr:uid="{7B031D79-1378-4839-B509-CF714645D908}"/>
    <cellStyle name="Input 2 3 3 3 2 3 2 5" xfId="15757" xr:uid="{DA68DCCC-7BE3-4C04-9CEB-EE804DAD49A7}"/>
    <cellStyle name="Input 2 3 3 3 2 3 2 6" xfId="17444" xr:uid="{22DA1A88-40C6-47AB-BF52-99815A65F74F}"/>
    <cellStyle name="Input 2 3 3 3 2 3 2 7" xfId="19086" xr:uid="{034212B1-5109-4043-BA1E-F9C9D172B46C}"/>
    <cellStyle name="Input 2 3 3 3 2 3 2 8" xfId="20665" xr:uid="{A0D12099-4573-44AC-852A-263645A1BB4F}"/>
    <cellStyle name="Input 2 3 3 3 2 3 2 9" xfId="22192" xr:uid="{8D2514D5-ABEB-4644-B1CE-54253A588C25}"/>
    <cellStyle name="Input 2 3 3 3 2 3 3" xfId="9144" xr:uid="{8CE665F6-7014-4920-9FAB-65E56E91B217}"/>
    <cellStyle name="Input 2 3 3 3 2 3 4" xfId="10995" xr:uid="{B171E955-C118-4BC3-A0DF-4642DC93A26E}"/>
    <cellStyle name="Input 2 3 3 3 2 3 5" xfId="12805" xr:uid="{22AF6DC3-7278-484E-9C33-1D30105C3303}"/>
    <cellStyle name="Input 2 3 3 3 2 3 6" xfId="14573" xr:uid="{08671A34-F2F8-4EDF-89EF-53429CBCCF56}"/>
    <cellStyle name="Input 2 3 3 3 2 3 7" xfId="16296" xr:uid="{35C16BF1-1A3E-47BB-AF80-13F410F7802E}"/>
    <cellStyle name="Input 2 3 3 3 2 3 8" xfId="17969" xr:uid="{5901D087-E009-4467-A205-B2C566ABDD81}"/>
    <cellStyle name="Input 2 3 3 3 2 3 9" xfId="19576" xr:uid="{E2C8FC5F-901E-40B8-AD00-57BB4A7C8DAF}"/>
    <cellStyle name="Input 2 3 3 3 2 4" xfId="4754" xr:uid="{31DD4A83-A899-4694-813F-D5942C24D5F5}"/>
    <cellStyle name="Input 2 3 3 3 2 4 10" xfId="23153" xr:uid="{09CCA8BD-F8C9-47EE-82E7-BC16017D86CA}"/>
    <cellStyle name="Input 2 3 3 3 2 4 2" xfId="9702" xr:uid="{AF886EF7-622F-4077-93E6-9AF553B99DA5}"/>
    <cellStyle name="Input 2 3 3 3 2 4 3" xfId="11537" xr:uid="{6B853952-6B07-4E6D-99DD-99D3C92C7BE5}"/>
    <cellStyle name="Input 2 3 3 3 2 4 4" xfId="13344" xr:uid="{406A5F3D-9D5F-443B-9CE2-561759CC1BEE}"/>
    <cellStyle name="Input 2 3 3 3 2 4 5" xfId="15105" xr:uid="{48F297D4-46F6-4998-B488-CD4E2AE08241}"/>
    <cellStyle name="Input 2 3 3 3 2 4 6" xfId="16815" xr:uid="{0FB2D360-EA2F-4C36-8FFE-10CE28B56631}"/>
    <cellStyle name="Input 2 3 3 3 2 4 7" xfId="18479" xr:uid="{263E29B4-F246-4982-B2DD-AEB2721239F5}"/>
    <cellStyle name="Input 2 3 3 3 2 4 8" xfId="20075" xr:uid="{9C77C699-35BB-4998-8DE8-09E0AB2275BB}"/>
    <cellStyle name="Input 2 3 3 3 2 4 9" xfId="21627" xr:uid="{B2FCE2A3-E0F5-4AA5-BA85-B7D1980F5120}"/>
    <cellStyle name="Input 2 3 3 3 2 5" xfId="6704" xr:uid="{3757EEC4-3585-4BB7-852E-A572FC5FE32E}"/>
    <cellStyle name="Input 2 3 3 3 2 6" xfId="8386" xr:uid="{D36D5A00-F468-4A77-AB79-BC03EA942D19}"/>
    <cellStyle name="Input 2 3 3 3 2 7" xfId="5880" xr:uid="{E2AE9D73-05C5-446F-93FD-BB116037DB59}"/>
    <cellStyle name="Input 2 3 3 3 2 8" xfId="7814" xr:uid="{41EDB1A7-9EFF-4DD6-85ED-DC158C91105C}"/>
    <cellStyle name="Input 2 3 3 3 2 9" xfId="9019" xr:uid="{C9EA7DA9-3AE9-421F-BA76-04BE51E49093}"/>
    <cellStyle name="Input 2 3 3 3 3" xfId="1277" xr:uid="{834D9A7E-6CA5-4B0E-BA10-A7AB9160C896}"/>
    <cellStyle name="Input 2 3 3 3 3 10" xfId="8602" xr:uid="{27CF0551-1444-4C1B-8909-9CED352ABDAC}"/>
    <cellStyle name="Input 2 3 3 3 3 11" xfId="7853" xr:uid="{2A05C375-1BCC-4377-A6C7-E51149E48759}"/>
    <cellStyle name="Input 2 3 3 3 3 12" xfId="15661" xr:uid="{D9C283D2-BE98-4CCA-8891-042116D382A6}"/>
    <cellStyle name="Input 2 3 3 3 3 2" xfId="4161" xr:uid="{62545275-4F10-4927-A20A-C28CB10E8ED9}"/>
    <cellStyle name="Input 2 3 3 3 3 2 10" xfId="21143" xr:uid="{1C6BD649-C014-4664-A282-87B25D48F8DD}"/>
    <cellStyle name="Input 2 3 3 3 3 2 11" xfId="22669" xr:uid="{1413C1EB-074D-4E1C-9DEB-B1CE0D1FC199}"/>
    <cellStyle name="Input 2 3 3 3 3 2 2" xfId="5524" xr:uid="{794CA4D4-84B6-4325-AA56-C8CF0A442621}"/>
    <cellStyle name="Input 2 3 3 3 3 2 2 10" xfId="23718" xr:uid="{DC1D6EF3-5416-4A8A-A47E-0372290651DA}"/>
    <cellStyle name="Input 2 3 3 3 3 2 2 2" xfId="10398" xr:uid="{3462AB37-E80E-4C03-8C3E-A02695A26EDF}"/>
    <cellStyle name="Input 2 3 3 3 3 2 2 3" xfId="12218" xr:uid="{DB05E0F4-C108-49E6-B136-85C8FCBDA1C5}"/>
    <cellStyle name="Input 2 3 3 3 3 2 2 4" xfId="14015" xr:uid="{7FB1355E-8C10-4EFB-9CFB-B6D884DBB339}"/>
    <cellStyle name="Input 2 3 3 3 3 2 2 5" xfId="15759" xr:uid="{1CDF6172-2BB9-49B0-A39A-14D28B01777E}"/>
    <cellStyle name="Input 2 3 3 3 3 2 2 6" xfId="17446" xr:uid="{8E8E39DE-C056-48E3-A32C-2B408A892296}"/>
    <cellStyle name="Input 2 3 3 3 3 2 2 7" xfId="19088" xr:uid="{0E95EFBC-053C-4D66-B7AB-60B2E5FFFE71}"/>
    <cellStyle name="Input 2 3 3 3 3 2 2 8" xfId="20667" xr:uid="{076A9982-DF08-4EE1-BEF4-939ACA112B45}"/>
    <cellStyle name="Input 2 3 3 3 3 2 2 9" xfId="22194" xr:uid="{925724B4-B38F-4C9C-88A7-38A404EEF86D}"/>
    <cellStyle name="Input 2 3 3 3 3 2 3" xfId="9146" xr:uid="{80170D53-2C44-40DC-928C-B2F75F655CA0}"/>
    <cellStyle name="Input 2 3 3 3 3 2 4" xfId="10997" xr:uid="{68D09556-9F4C-40DE-A1F6-EAF3BDF2B4C4}"/>
    <cellStyle name="Input 2 3 3 3 3 2 5" xfId="12807" xr:uid="{4331366F-E158-4545-AF28-92B62E5F97A3}"/>
    <cellStyle name="Input 2 3 3 3 3 2 6" xfId="14575" xr:uid="{9B61A938-956D-4D2A-A3D2-5F16E716DC54}"/>
    <cellStyle name="Input 2 3 3 3 3 2 7" xfId="16298" xr:uid="{6FBE4E73-762E-496A-921F-3D14E123BD58}"/>
    <cellStyle name="Input 2 3 3 3 3 2 8" xfId="17971" xr:uid="{74B0E4D7-2920-43BF-BCF6-09F501B926C1}"/>
    <cellStyle name="Input 2 3 3 3 3 2 9" xfId="19578" xr:uid="{D75C1979-0D12-4416-910C-E259E8A9B982}"/>
    <cellStyle name="Input 2 3 3 3 3 3" xfId="5052" xr:uid="{4A910741-7BE7-4FB9-972D-0FA1F1E8CCDB}"/>
    <cellStyle name="Input 2 3 3 3 3 3 10" xfId="23450" xr:uid="{8DAD17F6-D788-48F1-A32C-C51789DD73AD}"/>
    <cellStyle name="Input 2 3 3 3 3 3 2" xfId="10000" xr:uid="{E647778C-1596-4327-BB47-92802202F38C}"/>
    <cellStyle name="Input 2 3 3 3 3 3 3" xfId="11834" xr:uid="{5719C143-F40C-4D30-92D3-2E381050CF33}"/>
    <cellStyle name="Input 2 3 3 3 3 3 4" xfId="13641" xr:uid="{F451E758-A00F-4E61-9819-25965A393522}"/>
    <cellStyle name="Input 2 3 3 3 3 3 5" xfId="15402" xr:uid="{FC5EC836-EAD3-419C-B8CB-3F23042A2232}"/>
    <cellStyle name="Input 2 3 3 3 3 3 6" xfId="17112" xr:uid="{F3F46197-1B34-4100-A0AF-9DC65D969922}"/>
    <cellStyle name="Input 2 3 3 3 3 3 7" xfId="18776" xr:uid="{927E8770-B264-4F7C-A8A0-D0E42C3FA4B7}"/>
    <cellStyle name="Input 2 3 3 3 3 3 8" xfId="20372" xr:uid="{EB8F2BC4-6B11-4694-BA4F-FCC6489BBD2F}"/>
    <cellStyle name="Input 2 3 3 3 3 3 9" xfId="21924" xr:uid="{E39CDA32-796D-4346-987C-460B6890B7E6}"/>
    <cellStyle name="Input 2 3 3 3 3 4" xfId="6706" xr:uid="{E78CFCAE-8517-49A5-8829-4B3C6168A2A1}"/>
    <cellStyle name="Input 2 3 3 3 3 5" xfId="7355" xr:uid="{D8243D23-54D8-4D23-AB9B-A9FBFAE64AB9}"/>
    <cellStyle name="Input 2 3 3 3 3 6" xfId="8187" xr:uid="{2129B960-6E39-4A1F-945C-A2478A384589}"/>
    <cellStyle name="Input 2 3 3 3 3 7" xfId="6048" xr:uid="{3AB3E004-B83D-48A7-A1F4-C104AF3B8740}"/>
    <cellStyle name="Input 2 3 3 3 3 8" xfId="7734" xr:uid="{FD928C2E-7760-4B13-AC45-CCF1D7240963}"/>
    <cellStyle name="Input 2 3 3 3 3 9" xfId="10330" xr:uid="{4210EF07-C82F-487A-B158-75B8DF109291}"/>
    <cellStyle name="Input 2 3 3 3 4" xfId="4158" xr:uid="{A0E6865D-7F88-4563-BBF5-60A91A4A08A8}"/>
    <cellStyle name="Input 2 3 3 3 4 10" xfId="21140" xr:uid="{F14E7930-EDC0-4B68-B66E-C0745AF73D4D}"/>
    <cellStyle name="Input 2 3 3 3 4 11" xfId="22666" xr:uid="{310B8172-8C9A-4AE6-B733-D570F42C3BCD}"/>
    <cellStyle name="Input 2 3 3 3 4 2" xfId="5521" xr:uid="{02D52BDD-6E84-42AE-9551-8839684B3544}"/>
    <cellStyle name="Input 2 3 3 3 4 2 10" xfId="23715" xr:uid="{66F4E189-28B7-452B-A2AE-F97BB5343B29}"/>
    <cellStyle name="Input 2 3 3 3 4 2 2" xfId="10395" xr:uid="{CB1E997C-4991-4C8A-AC58-5693D83A38E7}"/>
    <cellStyle name="Input 2 3 3 3 4 2 3" xfId="12215" xr:uid="{9DC97CB4-F1D8-40D7-8A48-19AB5B987BD0}"/>
    <cellStyle name="Input 2 3 3 3 4 2 4" xfId="14012" xr:uid="{439F6A04-E2CF-4BB7-ACD7-B60DE2064949}"/>
    <cellStyle name="Input 2 3 3 3 4 2 5" xfId="15756" xr:uid="{424E0C58-518E-43DA-ACA6-C0A7B0408A96}"/>
    <cellStyle name="Input 2 3 3 3 4 2 6" xfId="17443" xr:uid="{F9D28A58-A9B1-4DA4-A821-999F9A99739D}"/>
    <cellStyle name="Input 2 3 3 3 4 2 7" xfId="19085" xr:uid="{3DFFC838-4AFE-4852-9B74-0BBFB045C17B}"/>
    <cellStyle name="Input 2 3 3 3 4 2 8" xfId="20664" xr:uid="{57CA5B31-716A-4F9C-8CB2-8D0A725E96CE}"/>
    <cellStyle name="Input 2 3 3 3 4 2 9" xfId="22191" xr:uid="{14B7FED1-A6FB-4295-B03A-BE1780494106}"/>
    <cellStyle name="Input 2 3 3 3 4 3" xfId="9143" xr:uid="{5C6C463F-EAA5-4412-AE42-4DA9E30486FA}"/>
    <cellStyle name="Input 2 3 3 3 4 4" xfId="10994" xr:uid="{D006C25D-A8D4-4632-B90B-FACF7F1C38A6}"/>
    <cellStyle name="Input 2 3 3 3 4 5" xfId="12804" xr:uid="{7FC4801C-4C47-41E1-9C5B-CDB121089C43}"/>
    <cellStyle name="Input 2 3 3 3 4 6" xfId="14572" xr:uid="{4DE170B3-7DEA-499A-B857-AC85D268166F}"/>
    <cellStyle name="Input 2 3 3 3 4 7" xfId="16295" xr:uid="{9897D81F-F29F-48F8-AA17-718589208243}"/>
    <cellStyle name="Input 2 3 3 3 4 8" xfId="17968" xr:uid="{893FCA33-0C03-445F-A207-CA5CED07C0D8}"/>
    <cellStyle name="Input 2 3 3 3 4 9" xfId="19575" xr:uid="{30961354-AF1F-49CC-8CB6-40564CA863B0}"/>
    <cellStyle name="Input 2 3 3 3 5" xfId="4755" xr:uid="{6A97F1E5-0BB8-41E6-A3EC-9A4C1F6A2386}"/>
    <cellStyle name="Input 2 3 3 3 5 10" xfId="23154" xr:uid="{CB622243-33DD-4BF8-A2F9-300292A6E71C}"/>
    <cellStyle name="Input 2 3 3 3 5 2" xfId="9703" xr:uid="{9E32EF92-977D-4FB8-9EA0-B78C1044ABAA}"/>
    <cellStyle name="Input 2 3 3 3 5 3" xfId="11538" xr:uid="{1918C661-2DA8-4CC3-92D8-C04F6C7F1A80}"/>
    <cellStyle name="Input 2 3 3 3 5 4" xfId="13345" xr:uid="{BD2FB5C9-C8E0-4B68-BF31-17D831518B4C}"/>
    <cellStyle name="Input 2 3 3 3 5 5" xfId="15106" xr:uid="{46CF5412-A8FB-45FD-B049-841777732056}"/>
    <cellStyle name="Input 2 3 3 3 5 6" xfId="16816" xr:uid="{FDCAB938-1E7D-4E18-BEBD-69D32FD1904B}"/>
    <cellStyle name="Input 2 3 3 3 5 7" xfId="18480" xr:uid="{8369FC23-7273-46EE-B24E-9FD02C175721}"/>
    <cellStyle name="Input 2 3 3 3 5 8" xfId="20076" xr:uid="{BE8B4219-D17E-4EFA-99F7-C1FC3B273898}"/>
    <cellStyle name="Input 2 3 3 3 5 9" xfId="21628" xr:uid="{1C7DF5B3-08F5-448E-A6B9-73767FA213E7}"/>
    <cellStyle name="Input 2 3 3 3 6" xfId="6703" xr:uid="{1B65BDAA-F52D-40BF-BE9A-F48497A7711C}"/>
    <cellStyle name="Input 2 3 3 3 7" xfId="8385" xr:uid="{84C78A4A-0765-4C74-A226-A78779B290F9}"/>
    <cellStyle name="Input 2 3 3 3 8" xfId="5881" xr:uid="{8C550495-7C83-4F19-891A-049577138A99}"/>
    <cellStyle name="Input 2 3 3 3 9" xfId="7813" xr:uid="{D3911E4A-252B-4A11-80FC-D6186AFDF0C6}"/>
    <cellStyle name="Input 2 3 3 4" xfId="1278" xr:uid="{DFB6C666-0769-4782-A962-335FC10960D2}"/>
    <cellStyle name="Input 2 3 3 4 10" xfId="8531" xr:uid="{675B201D-07E1-40E5-8AA0-7AB4F51ED1EA}"/>
    <cellStyle name="Input 2 3 3 4 11" xfId="13905" xr:uid="{F003D4A3-3745-4590-A869-9F6EE12E40D6}"/>
    <cellStyle name="Input 2 3 3 4 12" xfId="5746" xr:uid="{B41D52D8-8570-4005-839F-5CB9547305CE}"/>
    <cellStyle name="Input 2 3 3 4 13" xfId="6242" xr:uid="{D244DC11-9359-4563-B6FF-44AEDCB827A1}"/>
    <cellStyle name="Input 2 3 3 4 2" xfId="1279" xr:uid="{BBB719F3-E63A-4F92-8729-4BF3AF377424}"/>
    <cellStyle name="Input 2 3 3 4 2 10" xfId="7759" xr:uid="{CDB10D2D-FE21-4555-A777-237ACFAF8E64}"/>
    <cellStyle name="Input 2 3 3 4 2 11" xfId="6824" xr:uid="{DC6AF001-0C65-4E4E-9D87-3AFF74032451}"/>
    <cellStyle name="Input 2 3 3 4 2 12" xfId="13833" xr:uid="{8FAEFEB7-970E-4DD1-8709-AE310706C65B}"/>
    <cellStyle name="Input 2 3 3 4 2 2" xfId="4163" xr:uid="{4F62CE28-1DFB-48AF-A6D2-A600B80D6B06}"/>
    <cellStyle name="Input 2 3 3 4 2 2 10" xfId="21145" xr:uid="{75C6E4E0-BB49-49C0-AB82-2BB18E06EA4E}"/>
    <cellStyle name="Input 2 3 3 4 2 2 11" xfId="22671" xr:uid="{32DB8510-989D-4052-B633-7E4E3E0694A3}"/>
    <cellStyle name="Input 2 3 3 4 2 2 2" xfId="5526" xr:uid="{A0A22708-A077-41B0-9A37-6A4029BD2B1B}"/>
    <cellStyle name="Input 2 3 3 4 2 2 2 10" xfId="23720" xr:uid="{7E1DCB27-6729-4170-8FE6-21FBA6D02212}"/>
    <cellStyle name="Input 2 3 3 4 2 2 2 2" xfId="10400" xr:uid="{097617D5-B90E-46AC-992B-56431BA31D22}"/>
    <cellStyle name="Input 2 3 3 4 2 2 2 3" xfId="12220" xr:uid="{FBFC98A5-BC1D-4290-8BEE-C41B9B2A15AE}"/>
    <cellStyle name="Input 2 3 3 4 2 2 2 4" xfId="14017" xr:uid="{FE5044DA-8BB3-4FE7-A5F3-E985FE05AE0D}"/>
    <cellStyle name="Input 2 3 3 4 2 2 2 5" xfId="15761" xr:uid="{20EE3BD6-5D7B-449B-88B3-538E0A8BCDAC}"/>
    <cellStyle name="Input 2 3 3 4 2 2 2 6" xfId="17448" xr:uid="{55EBC5FF-641D-4F76-99D8-5500588C0635}"/>
    <cellStyle name="Input 2 3 3 4 2 2 2 7" xfId="19090" xr:uid="{54D4631D-0B5D-4D37-8FB4-CBFCFB50A073}"/>
    <cellStyle name="Input 2 3 3 4 2 2 2 8" xfId="20669" xr:uid="{E736006C-5DBF-47EC-ADCB-A601A5D84D5B}"/>
    <cellStyle name="Input 2 3 3 4 2 2 2 9" xfId="22196" xr:uid="{A4256ED8-4374-4E23-B97C-BE71D42379D2}"/>
    <cellStyle name="Input 2 3 3 4 2 2 3" xfId="9148" xr:uid="{F4FDCEB3-D62B-4789-844A-C53E8CE7CD01}"/>
    <cellStyle name="Input 2 3 3 4 2 2 4" xfId="10999" xr:uid="{302EBAAA-0D10-41EA-9EB9-A33BE0F12151}"/>
    <cellStyle name="Input 2 3 3 4 2 2 5" xfId="12809" xr:uid="{87EAE843-671B-4E7A-A9C2-6F3676FF3889}"/>
    <cellStyle name="Input 2 3 3 4 2 2 6" xfId="14577" xr:uid="{459A2CC2-9F03-40B5-9DE4-2D5CF9C0FB42}"/>
    <cellStyle name="Input 2 3 3 4 2 2 7" xfId="16300" xr:uid="{397394E0-8BB1-41B4-9C48-CCF7DCBFFD60}"/>
    <cellStyle name="Input 2 3 3 4 2 2 8" xfId="17973" xr:uid="{E45270D8-E007-47F6-AD33-27DC3AB97013}"/>
    <cellStyle name="Input 2 3 3 4 2 2 9" xfId="19580" xr:uid="{8D6DE287-0AF8-4779-A206-B6EEB8E776BF}"/>
    <cellStyle name="Input 2 3 3 4 2 3" xfId="4752" xr:uid="{931A7244-9429-469A-8BD7-2DE58AD3EFE9}"/>
    <cellStyle name="Input 2 3 3 4 2 3 10" xfId="23151" xr:uid="{1680D400-5838-4C73-B572-EF7D40B6F723}"/>
    <cellStyle name="Input 2 3 3 4 2 3 2" xfId="9700" xr:uid="{87F08932-3807-401D-BFEC-E8CFF8104CB5}"/>
    <cellStyle name="Input 2 3 3 4 2 3 3" xfId="11535" xr:uid="{23114A72-6290-467F-8BFA-00C0BCE00709}"/>
    <cellStyle name="Input 2 3 3 4 2 3 4" xfId="13342" xr:uid="{721A4138-F426-4184-B7CF-826CC9D0922E}"/>
    <cellStyle name="Input 2 3 3 4 2 3 5" xfId="15103" xr:uid="{15B67542-5547-43F1-8DD4-FE3612F7EBEA}"/>
    <cellStyle name="Input 2 3 3 4 2 3 6" xfId="16813" xr:uid="{192C52EA-F8F0-4C5E-9C2B-A2492B4F5ECC}"/>
    <cellStyle name="Input 2 3 3 4 2 3 7" xfId="18477" xr:uid="{9FA99609-C10D-4DF0-AC80-A1AC09F462D4}"/>
    <cellStyle name="Input 2 3 3 4 2 3 8" xfId="20073" xr:uid="{1CD46E54-030C-4E8B-800F-563494B532C8}"/>
    <cellStyle name="Input 2 3 3 4 2 3 9" xfId="21625" xr:uid="{206D8FE6-678A-41D2-8DDB-787D91ADCE00}"/>
    <cellStyle name="Input 2 3 3 4 2 4" xfId="6708" xr:uid="{B7DA90FE-1501-4EAF-B93B-DCD768461435}"/>
    <cellStyle name="Input 2 3 3 4 2 5" xfId="8384" xr:uid="{910C00B6-3E14-467D-B282-824056147C16}"/>
    <cellStyle name="Input 2 3 3 4 2 6" xfId="5882" xr:uid="{3C122E8A-962D-48F8-9E89-2628143F43C2}"/>
    <cellStyle name="Input 2 3 3 4 2 7" xfId="7812" xr:uid="{D772C562-12CF-4117-8B25-D391FAB2A80F}"/>
    <cellStyle name="Input 2 3 3 4 2 8" xfId="8131" xr:uid="{74D7FB9D-1C10-4A2B-AD4C-5EF7A803C8ED}"/>
    <cellStyle name="Input 2 3 3 4 2 9" xfId="6092" xr:uid="{6F243483-A0E4-466A-A54C-73AB25AE24D7}"/>
    <cellStyle name="Input 2 3 3 4 3" xfId="4162" xr:uid="{DB564F65-919D-4118-B9FC-411A3EA20B22}"/>
    <cellStyle name="Input 2 3 3 4 3 10" xfId="21144" xr:uid="{263039FE-A1CE-4B59-A4FE-65C7CE732FEA}"/>
    <cellStyle name="Input 2 3 3 4 3 11" xfId="22670" xr:uid="{AA061492-ACCB-4757-8502-2B41AE5BE037}"/>
    <cellStyle name="Input 2 3 3 4 3 2" xfId="5525" xr:uid="{F8D135D0-3E05-4758-AD3D-D6107DAA9E92}"/>
    <cellStyle name="Input 2 3 3 4 3 2 10" xfId="23719" xr:uid="{8BB921BB-BD3C-44B5-A18C-236D245A6789}"/>
    <cellStyle name="Input 2 3 3 4 3 2 2" xfId="10399" xr:uid="{AFAA52BF-92F5-4AB6-ACB3-E7CCD1AD1013}"/>
    <cellStyle name="Input 2 3 3 4 3 2 3" xfId="12219" xr:uid="{4D29D2BA-E494-4B85-8BA1-4A8F264EE6ED}"/>
    <cellStyle name="Input 2 3 3 4 3 2 4" xfId="14016" xr:uid="{5D15A1AD-FCB5-43D9-982C-5EF136FB742E}"/>
    <cellStyle name="Input 2 3 3 4 3 2 5" xfId="15760" xr:uid="{A7EBE223-8408-45D1-8FE8-A7B20AAFC16A}"/>
    <cellStyle name="Input 2 3 3 4 3 2 6" xfId="17447" xr:uid="{E8FC480C-28A9-4040-817B-742C2C943AC3}"/>
    <cellStyle name="Input 2 3 3 4 3 2 7" xfId="19089" xr:uid="{B01FD003-C997-46FB-9467-8B2E94C5BB49}"/>
    <cellStyle name="Input 2 3 3 4 3 2 8" xfId="20668" xr:uid="{696366F0-1C09-4936-9BCC-432CD29B1DC4}"/>
    <cellStyle name="Input 2 3 3 4 3 2 9" xfId="22195" xr:uid="{23D6399D-FE48-40DE-BB27-03C2C718E6AE}"/>
    <cellStyle name="Input 2 3 3 4 3 3" xfId="9147" xr:uid="{0103874F-D6AA-4270-BDEE-9D341A711B65}"/>
    <cellStyle name="Input 2 3 3 4 3 4" xfId="10998" xr:uid="{B944683F-C327-4867-8BDF-C0158CB08C4B}"/>
    <cellStyle name="Input 2 3 3 4 3 5" xfId="12808" xr:uid="{81E6AE95-A125-45B9-918C-53E4982464D3}"/>
    <cellStyle name="Input 2 3 3 4 3 6" xfId="14576" xr:uid="{6EDF5E35-BF57-4ED3-AA89-FCD0191845E8}"/>
    <cellStyle name="Input 2 3 3 4 3 7" xfId="16299" xr:uid="{71D6AB6D-3CC5-4A1B-9382-DE6899B29AA4}"/>
    <cellStyle name="Input 2 3 3 4 3 8" xfId="17972" xr:uid="{15786650-EBFC-4F04-AE1D-AFF4E0769C6D}"/>
    <cellStyle name="Input 2 3 3 4 3 9" xfId="19579" xr:uid="{C9E5B5BB-B1DC-4EEF-9DF0-98C47C5143AD}"/>
    <cellStyle name="Input 2 3 3 4 4" xfId="4753" xr:uid="{5BBD644F-A9BC-42DD-9C7D-931F76419FE6}"/>
    <cellStyle name="Input 2 3 3 4 4 10" xfId="23152" xr:uid="{5AB6DDBE-BDE7-43BD-8185-B7056B957978}"/>
    <cellStyle name="Input 2 3 3 4 4 2" xfId="9701" xr:uid="{A33CA5F3-8161-46B4-832F-04B27F34B022}"/>
    <cellStyle name="Input 2 3 3 4 4 3" xfId="11536" xr:uid="{1A7BA0FE-F832-4252-ABB2-00606D661F99}"/>
    <cellStyle name="Input 2 3 3 4 4 4" xfId="13343" xr:uid="{BADF2121-6849-4726-9737-EED7B48640F9}"/>
    <cellStyle name="Input 2 3 3 4 4 5" xfId="15104" xr:uid="{C01C5E0B-E596-4057-AB8B-18C4691A0507}"/>
    <cellStyle name="Input 2 3 3 4 4 6" xfId="16814" xr:uid="{0FE14E9D-2D76-4822-B4EA-E7DEF0B75BCC}"/>
    <cellStyle name="Input 2 3 3 4 4 7" xfId="18478" xr:uid="{6CD3B4BF-9B1F-4A52-B4F6-30F6BD1D3AB0}"/>
    <cellStyle name="Input 2 3 3 4 4 8" xfId="20074" xr:uid="{C2E1B03E-4468-4B27-AE93-2063D6EC6B14}"/>
    <cellStyle name="Input 2 3 3 4 4 9" xfId="21626" xr:uid="{C76815CC-F2A5-4F15-A63A-D9D2D0B46386}"/>
    <cellStyle name="Input 2 3 3 4 5" xfId="6707" xr:uid="{D5F68DCB-7A01-40F4-8C0F-37E697532BAC}"/>
    <cellStyle name="Input 2 3 3 4 6" xfId="7354" xr:uid="{D192003E-1699-4D28-85A2-1BAFB888C7AB}"/>
    <cellStyle name="Input 2 3 3 4 7" xfId="6936" xr:uid="{29EE98CB-83CD-4E67-BF7A-A0610AD336BD}"/>
    <cellStyle name="Input 2 3 3 4 8" xfId="8313" xr:uid="{6885801D-8283-4CC1-B249-8A72513DC850}"/>
    <cellStyle name="Input 2 3 3 4 9" xfId="5945" xr:uid="{09D3BC81-F108-4C20-9117-687719113FD6}"/>
    <cellStyle name="Input 2 3 3 5" xfId="4144" xr:uid="{2242775B-2DC0-4783-89CA-68B7DAE4AD43}"/>
    <cellStyle name="Input 2 3 3 5 10" xfId="21126" xr:uid="{F618BACC-4766-41C6-9F6E-8B05E85FC01D}"/>
    <cellStyle name="Input 2 3 3 5 11" xfId="22652" xr:uid="{8371CC8D-5D78-4A14-B661-22901ADC299B}"/>
    <cellStyle name="Input 2 3 3 5 2" xfId="4442" xr:uid="{60150A34-D395-4632-817E-1448D68A1FBA}"/>
    <cellStyle name="Input 2 3 3 5 2 10" xfId="22842" xr:uid="{E624E779-61C5-4C0A-AD7C-0F260A451195}"/>
    <cellStyle name="Input 2 3 3 5 2 2" xfId="9391" xr:uid="{E14DE25F-57E3-4B43-837B-44D1E1007963}"/>
    <cellStyle name="Input 2 3 3 5 2 3" xfId="11226" xr:uid="{6E4052B5-FE76-497C-BA0B-8B35A12E2DFD}"/>
    <cellStyle name="Input 2 3 3 5 2 4" xfId="13033" xr:uid="{73337B3A-AC57-47F1-AF52-F163DE4C5555}"/>
    <cellStyle name="Input 2 3 3 5 2 5" xfId="14794" xr:uid="{83DEB45D-336B-4BD9-A997-4E3C81A59437}"/>
    <cellStyle name="Input 2 3 3 5 2 6" xfId="16504" xr:uid="{6CF6973A-6785-4C7C-89EE-6222852FC3F7}"/>
    <cellStyle name="Input 2 3 3 5 2 7" xfId="18168" xr:uid="{B76F70F1-D309-4EAF-B1A4-76117AD645DF}"/>
    <cellStyle name="Input 2 3 3 5 2 8" xfId="19764" xr:uid="{5DF61C35-EEB7-477D-9FF6-B18A2A6900EC}"/>
    <cellStyle name="Input 2 3 3 5 2 9" xfId="21316" xr:uid="{D30F9FD0-D627-415D-B5C7-0E004C139F1E}"/>
    <cellStyle name="Input 2 3 3 5 3" xfId="9129" xr:uid="{71CB0B5B-D3B3-4CE6-81AB-1BD4938A4E89}"/>
    <cellStyle name="Input 2 3 3 5 4" xfId="10980" xr:uid="{1ADA071B-F773-4057-883A-2F547650F34C}"/>
    <cellStyle name="Input 2 3 3 5 5" xfId="12790" xr:uid="{1F2A1B40-A351-44C6-B2F7-7CBF012648A5}"/>
    <cellStyle name="Input 2 3 3 5 6" xfId="14558" xr:uid="{28013D67-70F4-4C86-8C5D-029384FAB81F}"/>
    <cellStyle name="Input 2 3 3 5 7" xfId="16281" xr:uid="{2D4777EF-A469-47DE-A03B-9580082C5FFC}"/>
    <cellStyle name="Input 2 3 3 5 8" xfId="17954" xr:uid="{1D345EBA-2710-49A2-9920-E10DA92A4FA3}"/>
    <cellStyle name="Input 2 3 3 5 9" xfId="19561" xr:uid="{59FEEEC5-C7C8-47AE-8AF5-947663BC58DE}"/>
    <cellStyle name="Input 2 3 3 6" xfId="4763" xr:uid="{27C810E1-340F-4F69-980E-C14EA57AE8A6}"/>
    <cellStyle name="Input 2 3 3 6 10" xfId="23162" xr:uid="{FFAC33D9-18E3-4102-A0A9-6474BCAED875}"/>
    <cellStyle name="Input 2 3 3 6 2" xfId="9711" xr:uid="{EBF329C2-B1EE-4073-A462-584D172294DD}"/>
    <cellStyle name="Input 2 3 3 6 3" xfId="11546" xr:uid="{A8CCCFCD-43AE-414A-B608-606E6839D979}"/>
    <cellStyle name="Input 2 3 3 6 4" xfId="13353" xr:uid="{D6D6C00F-2E20-43CB-86B8-6E8756579DFE}"/>
    <cellStyle name="Input 2 3 3 6 5" xfId="15114" xr:uid="{F242FD68-33CD-4BF3-9BF1-45E6E759666C}"/>
    <cellStyle name="Input 2 3 3 6 6" xfId="16824" xr:uid="{1B9B96E3-F6C9-4DE4-B477-8093F553798C}"/>
    <cellStyle name="Input 2 3 3 6 7" xfId="18488" xr:uid="{EAE96D82-3FD7-4424-917D-2C9F50BD37B4}"/>
    <cellStyle name="Input 2 3 3 6 8" xfId="20084" xr:uid="{1F8D07C9-F68D-4AA2-BDB8-48B52378245F}"/>
    <cellStyle name="Input 2 3 3 6 9" xfId="21636" xr:uid="{D30C7680-8341-46E7-87C4-A7C2B8ABE882}"/>
    <cellStyle name="Input 2 3 3 7" xfId="6689" xr:uid="{04A9DC55-1F63-42E1-ADB3-EA91E941ED55}"/>
    <cellStyle name="Input 2 3 3 8" xfId="8392" xr:uid="{1D6B7B06-EAA8-47AD-AC98-EFF0C78978B8}"/>
    <cellStyle name="Input 2 3 3 9" xfId="5875" xr:uid="{423C163D-7EF6-4F4F-9C4E-3C226CAA7F05}"/>
    <cellStyle name="Input 2 3 4" xfId="1280" xr:uid="{07D1E070-AE8B-4D23-8B28-B5F838A73C40}"/>
    <cellStyle name="Input 2 3 4 10" xfId="6937" xr:uid="{4B145737-68DB-47BD-9978-54405EBEA5FD}"/>
    <cellStyle name="Input 2 3 4 11" xfId="7206" xr:uid="{3C934041-5A8A-4678-913D-789CB0B253BA}"/>
    <cellStyle name="Input 2 3 4 12" xfId="7054" xr:uid="{FB332960-E684-40E0-AC4A-363249824A81}"/>
    <cellStyle name="Input 2 3 4 13" xfId="7142" xr:uid="{DA3B093D-F3E1-4537-B303-F8971CDC5518}"/>
    <cellStyle name="Input 2 3 4 14" xfId="8166" xr:uid="{F366A2DB-C516-4700-A40C-555DE1007773}"/>
    <cellStyle name="Input 2 3 4 15" xfId="13860" xr:uid="{6D1BAB93-E7F8-4C7E-80B3-6159902A2CF2}"/>
    <cellStyle name="Input 2 3 4 16" xfId="9310" xr:uid="{DBB9E5A2-DCAE-4441-9991-D9F4D4BC127D}"/>
    <cellStyle name="Input 2 3 4 2" xfId="1281" xr:uid="{0EB3BEC4-E65B-495A-A2B0-794C1DB07256}"/>
    <cellStyle name="Input 2 3 4 2 10" xfId="9313" xr:uid="{33198D28-3A64-4C6A-8420-D5BA3F72868F}"/>
    <cellStyle name="Input 2 3 4 2 11" xfId="11160" xr:uid="{C566C8BE-BABA-4D9A-B3E0-420010EE4155}"/>
    <cellStyle name="Input 2 3 4 2 12" xfId="5755" xr:uid="{9DB08ECC-ACF3-4CB2-B364-18D427A4ED81}"/>
    <cellStyle name="Input 2 3 4 2 13" xfId="7854" xr:uid="{15D61BB9-F648-4C09-991B-CCA3F27C5A41}"/>
    <cellStyle name="Input 2 3 4 2 14" xfId="16465" xr:uid="{525D497F-27BC-40E0-B360-86336778FCA3}"/>
    <cellStyle name="Input 2 3 4 2 2" xfId="1282" xr:uid="{612A9C6A-8743-4F8E-8FBB-3B8D9F6BCDFC}"/>
    <cellStyle name="Input 2 3 4 2 2 10" xfId="7141" xr:uid="{776D0D4F-248C-4D7E-85A2-B0C5B1338BAD}"/>
    <cellStyle name="Input 2 3 4 2 2 11" xfId="6088" xr:uid="{8DA359C4-FEBC-4279-9FB2-B46FF5F8F43F}"/>
    <cellStyle name="Input 2 3 4 2 2 12" xfId="6171" xr:uid="{545A87E6-C015-4593-9D1D-F37ACFC50172}"/>
    <cellStyle name="Input 2 3 4 2 2 13" xfId="7113" xr:uid="{AFB11641-0AC6-42C2-BA71-84ABABC7BBA5}"/>
    <cellStyle name="Input 2 3 4 2 2 2" xfId="1283" xr:uid="{FD2B6968-075E-430D-BCC7-71A61236CF86}"/>
    <cellStyle name="Input 2 3 4 2 2 2 10" xfId="8043" xr:uid="{6E488660-FCD1-44E6-88E3-367D2640C189}"/>
    <cellStyle name="Input 2 3 4 2 2 2 11" xfId="8063" xr:uid="{AD7C6A14-76C0-496D-919A-DA301747E906}"/>
    <cellStyle name="Input 2 3 4 2 2 2 12" xfId="14460" xr:uid="{A41674BB-DA25-4F2E-BD99-D7437886523B}"/>
    <cellStyle name="Input 2 3 4 2 2 2 2" xfId="4167" xr:uid="{D5BE76F5-F5AD-45C2-AFF5-55AAC5C4C7E1}"/>
    <cellStyle name="Input 2 3 4 2 2 2 2 10" xfId="21149" xr:uid="{13D530D2-9809-46AF-81DE-54E823BF267F}"/>
    <cellStyle name="Input 2 3 4 2 2 2 2 11" xfId="22675" xr:uid="{97A62B60-E828-4648-B325-4EDB17DA16FB}"/>
    <cellStyle name="Input 2 3 4 2 2 2 2 2" xfId="5530" xr:uid="{8E472726-356F-45E6-9AA0-FC35C0E17835}"/>
    <cellStyle name="Input 2 3 4 2 2 2 2 2 10" xfId="23724" xr:uid="{187264B1-7033-45FC-A30C-D57BC359226D}"/>
    <cellStyle name="Input 2 3 4 2 2 2 2 2 2" xfId="10404" xr:uid="{AD5BA2B9-71F9-4D3E-8D2A-50A93D666137}"/>
    <cellStyle name="Input 2 3 4 2 2 2 2 2 3" xfId="12224" xr:uid="{F2BE86D1-7AAE-438C-AABE-1F8EDBBA257D}"/>
    <cellStyle name="Input 2 3 4 2 2 2 2 2 4" xfId="14021" xr:uid="{DD498AB3-6940-4500-93F7-D19BB9FBEBEA}"/>
    <cellStyle name="Input 2 3 4 2 2 2 2 2 5" xfId="15765" xr:uid="{74624642-9BF8-4F07-AF8E-6A6A9CF19CD8}"/>
    <cellStyle name="Input 2 3 4 2 2 2 2 2 6" xfId="17452" xr:uid="{A9663D82-D761-464C-9AC8-A53A822BC1AD}"/>
    <cellStyle name="Input 2 3 4 2 2 2 2 2 7" xfId="19094" xr:uid="{2B4FF949-362D-4EF3-9547-9A2F1B47AB0D}"/>
    <cellStyle name="Input 2 3 4 2 2 2 2 2 8" xfId="20673" xr:uid="{A2AD1A4F-1B65-400F-AE21-CDEAC9009CBA}"/>
    <cellStyle name="Input 2 3 4 2 2 2 2 2 9" xfId="22200" xr:uid="{9E10B3C6-EE1F-4202-AD3D-362EDC81E8F7}"/>
    <cellStyle name="Input 2 3 4 2 2 2 2 3" xfId="9152" xr:uid="{7AF5D64E-4E30-423E-9926-15BF6687515A}"/>
    <cellStyle name="Input 2 3 4 2 2 2 2 4" xfId="11003" xr:uid="{D0482C6D-37FD-44D6-A930-86E3CBA3F447}"/>
    <cellStyle name="Input 2 3 4 2 2 2 2 5" xfId="12813" xr:uid="{08702D25-CD2D-4058-A578-B9E1C612DE49}"/>
    <cellStyle name="Input 2 3 4 2 2 2 2 6" xfId="14581" xr:uid="{E993A064-05B5-4254-AAF5-FF73A75FE91F}"/>
    <cellStyle name="Input 2 3 4 2 2 2 2 7" xfId="16304" xr:uid="{13D25AA3-704D-4534-9E51-8CCFBB53B7B2}"/>
    <cellStyle name="Input 2 3 4 2 2 2 2 8" xfId="17977" xr:uid="{40DA3026-4AFA-48C1-9970-09909CF53914}"/>
    <cellStyle name="Input 2 3 4 2 2 2 2 9" xfId="19584" xr:uid="{C849F959-2218-4418-851C-85014D71FE1D}"/>
    <cellStyle name="Input 2 3 4 2 2 2 3" xfId="5049" xr:uid="{7405F424-FDCC-4144-95C3-D995E3D21D09}"/>
    <cellStyle name="Input 2 3 4 2 2 2 3 10" xfId="23447" xr:uid="{44CD5665-60B5-4995-AEB8-D3141535F81B}"/>
    <cellStyle name="Input 2 3 4 2 2 2 3 2" xfId="9997" xr:uid="{714496BD-1E17-4B11-A4DB-5C82456E7254}"/>
    <cellStyle name="Input 2 3 4 2 2 2 3 3" xfId="11831" xr:uid="{99251B7A-A520-4229-BD43-E7561D08D1BF}"/>
    <cellStyle name="Input 2 3 4 2 2 2 3 4" xfId="13638" xr:uid="{B48034A3-3FEF-48C5-AC97-D901915087B6}"/>
    <cellStyle name="Input 2 3 4 2 2 2 3 5" xfId="15399" xr:uid="{8A90C05B-7F66-4569-A32D-36E69906872C}"/>
    <cellStyle name="Input 2 3 4 2 2 2 3 6" xfId="17109" xr:uid="{CCFD7BFC-63ED-43DD-A43D-A8F44B954FAE}"/>
    <cellStyle name="Input 2 3 4 2 2 2 3 7" xfId="18773" xr:uid="{CC07C2E5-883F-4C2B-8483-DD827EA989D8}"/>
    <cellStyle name="Input 2 3 4 2 2 2 3 8" xfId="20369" xr:uid="{9A8001BE-83A1-43C5-ABE0-FFAE73B27E5A}"/>
    <cellStyle name="Input 2 3 4 2 2 2 3 9" xfId="21921" xr:uid="{D2A0C351-6EE5-49D7-8DA6-CA48F6A0BC9C}"/>
    <cellStyle name="Input 2 3 4 2 2 2 4" xfId="6712" xr:uid="{9B93B146-8D79-4C83-99DD-356E5498A9F6}"/>
    <cellStyle name="Input 2 3 4 2 2 2 5" xfId="7351" xr:uid="{E0AD549D-EE08-45EA-A542-E177855030E9}"/>
    <cellStyle name="Input 2 3 4 2 2 2 6" xfId="6939" xr:uid="{BB9C5F1C-FEAA-48E8-95FC-67A8FFD67F03}"/>
    <cellStyle name="Input 2 3 4 2 2 2 7" xfId="8311" xr:uid="{17A1E475-8EA9-4DB3-B93E-38AD8A11952E}"/>
    <cellStyle name="Input 2 3 4 2 2 2 8" xfId="5947" xr:uid="{ECA04ECF-BE8F-45DA-BD81-41614B38D534}"/>
    <cellStyle name="Input 2 3 4 2 2 2 9" xfId="8562" xr:uid="{59423E72-6E72-46FB-8159-09A93F56A2E9}"/>
    <cellStyle name="Input 2 3 4 2 2 3" xfId="4166" xr:uid="{A4506C39-85E5-4B8E-A1F7-4A38B8BE110A}"/>
    <cellStyle name="Input 2 3 4 2 2 3 10" xfId="21148" xr:uid="{385235C5-7B45-484F-84C3-D13FC293EA20}"/>
    <cellStyle name="Input 2 3 4 2 2 3 11" xfId="22674" xr:uid="{41B0D63F-EF6A-4387-9437-E62FE6CC9409}"/>
    <cellStyle name="Input 2 3 4 2 2 3 2" xfId="5529" xr:uid="{98EF0F15-EC48-43C6-9D98-5C9348C54FC5}"/>
    <cellStyle name="Input 2 3 4 2 2 3 2 10" xfId="23723" xr:uid="{D2CF3490-0DB5-4CF4-BAE4-72924F55D63E}"/>
    <cellStyle name="Input 2 3 4 2 2 3 2 2" xfId="10403" xr:uid="{2F7556E9-C566-4375-AB12-A0DE3D23D846}"/>
    <cellStyle name="Input 2 3 4 2 2 3 2 3" xfId="12223" xr:uid="{C976F423-E562-43BF-9546-4F27302CCE5E}"/>
    <cellStyle name="Input 2 3 4 2 2 3 2 4" xfId="14020" xr:uid="{FE659876-B302-428F-811E-1304D4B30D5F}"/>
    <cellStyle name="Input 2 3 4 2 2 3 2 5" xfId="15764" xr:uid="{438CC776-C313-4D08-AB81-0CF17BC3C5B4}"/>
    <cellStyle name="Input 2 3 4 2 2 3 2 6" xfId="17451" xr:uid="{498B67BD-3A85-4461-A6E3-50B83D4044E8}"/>
    <cellStyle name="Input 2 3 4 2 2 3 2 7" xfId="19093" xr:uid="{64A91404-26B7-41B6-B64E-C6B28D14A11B}"/>
    <cellStyle name="Input 2 3 4 2 2 3 2 8" xfId="20672" xr:uid="{45C6E760-F02E-4FD6-AB08-9406C853931A}"/>
    <cellStyle name="Input 2 3 4 2 2 3 2 9" xfId="22199" xr:uid="{21F35D9C-6DA9-45C3-A4C5-B23AC83CDB71}"/>
    <cellStyle name="Input 2 3 4 2 2 3 3" xfId="9151" xr:uid="{A7AEB0E5-2910-4DAC-A6FE-A07D0B138293}"/>
    <cellStyle name="Input 2 3 4 2 2 3 4" xfId="11002" xr:uid="{FFB60C42-F717-4C1E-ABED-5EB449F5ED0A}"/>
    <cellStyle name="Input 2 3 4 2 2 3 5" xfId="12812" xr:uid="{19EAA22D-B37C-4D8C-B6CF-258115893381}"/>
    <cellStyle name="Input 2 3 4 2 2 3 6" xfId="14580" xr:uid="{C41E6C9F-DD27-4E87-86C3-7250BB606325}"/>
    <cellStyle name="Input 2 3 4 2 2 3 7" xfId="16303" xr:uid="{7655697C-A4A1-492A-9334-37833D456C92}"/>
    <cellStyle name="Input 2 3 4 2 2 3 8" xfId="17976" xr:uid="{AB9E652C-7390-4023-805D-2930964C012E}"/>
    <cellStyle name="Input 2 3 4 2 2 3 9" xfId="19583" xr:uid="{C32D556F-DFA6-4A0C-AA3F-5CA68F20D2A9}"/>
    <cellStyle name="Input 2 3 4 2 2 4" xfId="4750" xr:uid="{B803C956-081F-45D1-BE0F-13AE76BA36D4}"/>
    <cellStyle name="Input 2 3 4 2 2 4 10" xfId="23149" xr:uid="{1DAF8846-7B5F-4CAA-9994-54BC56DC4F92}"/>
    <cellStyle name="Input 2 3 4 2 2 4 2" xfId="9698" xr:uid="{55CF8EE4-F660-4273-90A2-8F4C5AC81E64}"/>
    <cellStyle name="Input 2 3 4 2 2 4 3" xfId="11533" xr:uid="{C84CAA8B-9B6F-4B22-8CF4-52D9ABFC2121}"/>
    <cellStyle name="Input 2 3 4 2 2 4 4" xfId="13340" xr:uid="{58A7877E-7718-4089-B9DD-D567F868C491}"/>
    <cellStyle name="Input 2 3 4 2 2 4 5" xfId="15101" xr:uid="{641CA84D-A352-49DF-B3D8-6F7D99BA598E}"/>
    <cellStyle name="Input 2 3 4 2 2 4 6" xfId="16811" xr:uid="{631F7BC7-4DD5-474F-9708-77C402AC116A}"/>
    <cellStyle name="Input 2 3 4 2 2 4 7" xfId="18475" xr:uid="{041676FD-3FA8-451F-ABE1-6B2B62F340C6}"/>
    <cellStyle name="Input 2 3 4 2 2 4 8" xfId="20071" xr:uid="{E29FE476-40D5-42BB-85AA-F17FC6204F1E}"/>
    <cellStyle name="Input 2 3 4 2 2 4 9" xfId="21623" xr:uid="{2496536F-329F-41CF-B14A-C94E8FE8D6ED}"/>
    <cellStyle name="Input 2 3 4 2 2 5" xfId="6711" xr:uid="{1958B517-841C-4C20-B006-1B68EFA09A20}"/>
    <cellStyle name="Input 2 3 4 2 2 6" xfId="7352" xr:uid="{D5656847-08A1-4EE6-9CEA-49FD168C5489}"/>
    <cellStyle name="Input 2 3 4 2 2 7" xfId="6938" xr:uid="{04225534-4041-49BD-82C0-20E1457BA798}"/>
    <cellStyle name="Input 2 3 4 2 2 8" xfId="7205" xr:uid="{5E96A878-EE2F-4C87-B747-0299D5CBE092}"/>
    <cellStyle name="Input 2 3 4 2 2 9" xfId="7055" xr:uid="{682986F8-B127-414B-A3C9-2B6518B4E84B}"/>
    <cellStyle name="Input 2 3 4 2 3" xfId="1284" xr:uid="{22E60D9B-33D9-4453-A8D4-AD3D98672DD3}"/>
    <cellStyle name="Input 2 3 4 2 3 10" xfId="6115" xr:uid="{EE6680D1-AD18-431F-A656-4880FC565CAF}"/>
    <cellStyle name="Input 2 3 4 2 3 11" xfId="7775" xr:uid="{BFDAAB37-257C-46A5-AB2F-EB3A86211818}"/>
    <cellStyle name="Input 2 3 4 2 3 12" xfId="17405" xr:uid="{6193F199-768F-44DD-972C-B8E75F900F57}"/>
    <cellStyle name="Input 2 3 4 2 3 2" xfId="4168" xr:uid="{03F55CA8-0C24-4B48-B40E-9E2D72E9B538}"/>
    <cellStyle name="Input 2 3 4 2 3 2 10" xfId="21150" xr:uid="{FDB31A5D-52F8-478B-B8C1-67776C18A675}"/>
    <cellStyle name="Input 2 3 4 2 3 2 11" xfId="22676" xr:uid="{AA884469-FBFF-4AC4-BE85-9A3543C152B3}"/>
    <cellStyle name="Input 2 3 4 2 3 2 2" xfId="5531" xr:uid="{9579F885-372C-47CE-91A8-C21E6232AB24}"/>
    <cellStyle name="Input 2 3 4 2 3 2 2 10" xfId="23725" xr:uid="{B9F12610-1DA8-4C26-B73E-F0C2186C3C0F}"/>
    <cellStyle name="Input 2 3 4 2 3 2 2 2" xfId="10405" xr:uid="{F0658B30-6C72-4F0A-80C9-F2126EF803DB}"/>
    <cellStyle name="Input 2 3 4 2 3 2 2 3" xfId="12225" xr:uid="{4FE03CA7-036D-4E89-8874-CD6A05CC9EBD}"/>
    <cellStyle name="Input 2 3 4 2 3 2 2 4" xfId="14022" xr:uid="{6AD94A61-B441-47DD-B7A2-DA9693DA6CE8}"/>
    <cellStyle name="Input 2 3 4 2 3 2 2 5" xfId="15766" xr:uid="{FBF3DF57-356D-4A67-ABB3-D8F5522DDEED}"/>
    <cellStyle name="Input 2 3 4 2 3 2 2 6" xfId="17453" xr:uid="{5086ABA2-CBC7-4796-80E8-7F2267A5237A}"/>
    <cellStyle name="Input 2 3 4 2 3 2 2 7" xfId="19095" xr:uid="{95E15E6D-F62B-421C-BE89-CA4DE3E3DC7E}"/>
    <cellStyle name="Input 2 3 4 2 3 2 2 8" xfId="20674" xr:uid="{7C7F8EC5-8827-4144-829D-1B92A2FAD4E3}"/>
    <cellStyle name="Input 2 3 4 2 3 2 2 9" xfId="22201" xr:uid="{CF662A6E-F5BB-42FB-A154-F99841CEB699}"/>
    <cellStyle name="Input 2 3 4 2 3 2 3" xfId="9153" xr:uid="{5E750B3F-DF92-48BE-B5C2-4A195711F1E7}"/>
    <cellStyle name="Input 2 3 4 2 3 2 4" xfId="11004" xr:uid="{BC76A137-BDFB-4CE4-B887-3C393442D349}"/>
    <cellStyle name="Input 2 3 4 2 3 2 5" xfId="12814" xr:uid="{3A02217B-145F-4926-88B7-C867B78BFE61}"/>
    <cellStyle name="Input 2 3 4 2 3 2 6" xfId="14582" xr:uid="{5DDD404A-C772-4165-9651-7C54145AA281}"/>
    <cellStyle name="Input 2 3 4 2 3 2 7" xfId="16305" xr:uid="{6D956909-9762-47F3-824D-525AF6472547}"/>
    <cellStyle name="Input 2 3 4 2 3 2 8" xfId="17978" xr:uid="{68EC0E5B-32DF-4679-A50E-7DDB2799BDF5}"/>
    <cellStyle name="Input 2 3 4 2 3 2 9" xfId="19585" xr:uid="{255915C6-AE22-49C2-A100-AF1948F76BAC}"/>
    <cellStyle name="Input 2 3 4 2 3 3" xfId="4749" xr:uid="{E197357C-8A5A-483A-8FBC-19ADCE8E74BE}"/>
    <cellStyle name="Input 2 3 4 2 3 3 10" xfId="23148" xr:uid="{C004C684-A453-404C-A6CF-D0BFB64D19A5}"/>
    <cellStyle name="Input 2 3 4 2 3 3 2" xfId="9697" xr:uid="{79BACC47-6EF8-4CD7-9A27-666BEA985009}"/>
    <cellStyle name="Input 2 3 4 2 3 3 3" xfId="11532" xr:uid="{5CCEC6AC-7BED-4F44-B02D-681FECAF4E5A}"/>
    <cellStyle name="Input 2 3 4 2 3 3 4" xfId="13339" xr:uid="{A06F4A28-2807-4CE9-B89F-A77A3E181A4B}"/>
    <cellStyle name="Input 2 3 4 2 3 3 5" xfId="15100" xr:uid="{8FFB204C-A20D-4BE8-A5E3-9E644F65B935}"/>
    <cellStyle name="Input 2 3 4 2 3 3 6" xfId="16810" xr:uid="{477A5479-E253-4D45-91B9-5C7A8C273A32}"/>
    <cellStyle name="Input 2 3 4 2 3 3 7" xfId="18474" xr:uid="{E449A612-12D2-4815-B523-5A14676616E7}"/>
    <cellStyle name="Input 2 3 4 2 3 3 8" xfId="20070" xr:uid="{FD7A5292-09FB-44BF-B6B9-FD31CEAFA8E5}"/>
    <cellStyle name="Input 2 3 4 2 3 3 9" xfId="21622" xr:uid="{96E4C915-36A9-4E53-B722-C51AEC3286DA}"/>
    <cellStyle name="Input 2 3 4 2 3 4" xfId="6713" xr:uid="{6378912A-8240-4440-A6C6-3F8B7B9C639D}"/>
    <cellStyle name="Input 2 3 4 2 3 5" xfId="8381" xr:uid="{0D58EAD8-463F-4E26-820F-DAD8F0B6DE1C}"/>
    <cellStyle name="Input 2 3 4 2 3 6" xfId="5885" xr:uid="{D77C426D-9C65-4CBE-B800-A449C3684C30}"/>
    <cellStyle name="Input 2 3 4 2 3 7" xfId="7809" xr:uid="{27AFE53E-4743-4A01-8E2D-A54CBE8AC16A}"/>
    <cellStyle name="Input 2 3 4 2 3 8" xfId="9018" xr:uid="{32BD84EF-621F-4D06-AF92-1D3BC2CFA700}"/>
    <cellStyle name="Input 2 3 4 2 3 9" xfId="10874" xr:uid="{6BE733EE-6204-4A8B-89E9-2260C684762B}"/>
    <cellStyle name="Input 2 3 4 2 4" xfId="4165" xr:uid="{2A3A2A19-BB16-4792-9B97-584982F5F7B4}"/>
    <cellStyle name="Input 2 3 4 2 4 10" xfId="21147" xr:uid="{9308541B-4464-4632-9441-F7E82990A210}"/>
    <cellStyle name="Input 2 3 4 2 4 11" xfId="22673" xr:uid="{312F0049-F288-4F97-8B2A-4E18F6F2E8A1}"/>
    <cellStyle name="Input 2 3 4 2 4 2" xfId="5528" xr:uid="{15AD1EB3-3A0C-4A1F-AA9E-D90FF25A1EAF}"/>
    <cellStyle name="Input 2 3 4 2 4 2 10" xfId="23722" xr:uid="{5FED7E6A-8398-47DF-AC67-12E15C98352A}"/>
    <cellStyle name="Input 2 3 4 2 4 2 2" xfId="10402" xr:uid="{686BCAC1-E713-4C0F-8A43-06161B216FCE}"/>
    <cellStyle name="Input 2 3 4 2 4 2 3" xfId="12222" xr:uid="{B97A3876-A344-4638-AE96-A974F3B856E1}"/>
    <cellStyle name="Input 2 3 4 2 4 2 4" xfId="14019" xr:uid="{EE66B2CD-19E2-4F2B-84B5-9A81B4893154}"/>
    <cellStyle name="Input 2 3 4 2 4 2 5" xfId="15763" xr:uid="{A97BF6FA-6DEA-4AD8-B5F3-F7E433013A47}"/>
    <cellStyle name="Input 2 3 4 2 4 2 6" xfId="17450" xr:uid="{9C7A81D7-44F7-4ED0-9EB4-FA55EB6D2507}"/>
    <cellStyle name="Input 2 3 4 2 4 2 7" xfId="19092" xr:uid="{5CB511F9-FF5B-4C27-BE0F-A9EA5A7CD528}"/>
    <cellStyle name="Input 2 3 4 2 4 2 8" xfId="20671" xr:uid="{00358A07-2774-4A7D-958E-E97757795683}"/>
    <cellStyle name="Input 2 3 4 2 4 2 9" xfId="22198" xr:uid="{343D79A8-8F43-4CE5-97C7-7A2990697F6B}"/>
    <cellStyle name="Input 2 3 4 2 4 3" xfId="9150" xr:uid="{00C16DFC-2365-4200-A4D7-26DA348BC116}"/>
    <cellStyle name="Input 2 3 4 2 4 4" xfId="11001" xr:uid="{D7BA5D09-424B-4F16-80C9-A799684C3BF7}"/>
    <cellStyle name="Input 2 3 4 2 4 5" xfId="12811" xr:uid="{6D06D191-78E8-4E70-9D85-0CC774F2C23F}"/>
    <cellStyle name="Input 2 3 4 2 4 6" xfId="14579" xr:uid="{909BC273-E3C1-4301-AC63-721A6A40F105}"/>
    <cellStyle name="Input 2 3 4 2 4 7" xfId="16302" xr:uid="{6A29E646-972E-42ED-9437-7B2DE0888EB0}"/>
    <cellStyle name="Input 2 3 4 2 4 8" xfId="17975" xr:uid="{3ABFF9C5-D214-4014-AB46-0F4503C4ECC0}"/>
    <cellStyle name="Input 2 3 4 2 4 9" xfId="19582" xr:uid="{5B7490D5-8E4C-4734-B21C-A475740F2CB3}"/>
    <cellStyle name="Input 2 3 4 2 5" xfId="5050" xr:uid="{0D5A9D04-B67E-43AB-AAB2-AC565F475081}"/>
    <cellStyle name="Input 2 3 4 2 5 10" xfId="23448" xr:uid="{C2C1E608-74A9-46A9-90B0-F63B250E309A}"/>
    <cellStyle name="Input 2 3 4 2 5 2" xfId="9998" xr:uid="{CD1D1726-D7BF-436B-A668-78302E49B911}"/>
    <cellStyle name="Input 2 3 4 2 5 3" xfId="11832" xr:uid="{966D5AD6-5A88-458C-BF0E-44FEBA3F0C55}"/>
    <cellStyle name="Input 2 3 4 2 5 4" xfId="13639" xr:uid="{6151EBBF-AFDF-4412-9412-875FE5FDA88B}"/>
    <cellStyle name="Input 2 3 4 2 5 5" xfId="15400" xr:uid="{113D29B2-8B14-4A5B-91BD-5ECE8E3B7D32}"/>
    <cellStyle name="Input 2 3 4 2 5 6" xfId="17110" xr:uid="{4464E84B-3DD9-42E2-8330-E0F7F54C2B9B}"/>
    <cellStyle name="Input 2 3 4 2 5 7" xfId="18774" xr:uid="{670E39DA-568A-4241-8A5A-787BFAEE16C2}"/>
    <cellStyle name="Input 2 3 4 2 5 8" xfId="20370" xr:uid="{6EDF57BF-9B1F-4745-B9ED-158B78FB13B5}"/>
    <cellStyle name="Input 2 3 4 2 5 9" xfId="21922" xr:uid="{757560BF-D4C8-425F-BFCC-C6AAFAAB42D0}"/>
    <cellStyle name="Input 2 3 4 2 6" xfId="6710" xr:uid="{5CA6CB75-1D89-4685-9B35-15731ECDD413}"/>
    <cellStyle name="Input 2 3 4 2 7" xfId="8383" xr:uid="{088762FA-460B-45B0-BAE5-F6DEACC67D3E}"/>
    <cellStyle name="Input 2 3 4 2 8" xfId="5883" xr:uid="{D8597048-5635-42DA-BE9F-F5D400F4767A}"/>
    <cellStyle name="Input 2 3 4 2 9" xfId="7811" xr:uid="{F07FEE9F-2E32-4334-B4F5-C00DF69A3443}"/>
    <cellStyle name="Input 2 3 4 3" xfId="1285" xr:uid="{8E214AF5-708E-4524-A286-6A2D9F4C829B}"/>
    <cellStyle name="Input 2 3 4 3 10" xfId="10323" xr:uid="{1821B353-5936-4EBF-91D7-ACE2E2495A5F}"/>
    <cellStyle name="Input 2 3 4 3 11" xfId="12148" xr:uid="{F2D06ACB-56CE-4604-A26B-7DF7391243A5}"/>
    <cellStyle name="Input 2 3 4 3 12" xfId="5988" xr:uid="{37F15D89-732A-4794-A390-D7C78DCF372F}"/>
    <cellStyle name="Input 2 3 4 3 13" xfId="12691" xr:uid="{4AD0183A-C308-4A5E-AF55-3CCF33E034DD}"/>
    <cellStyle name="Input 2 3 4 3 14" xfId="17605" xr:uid="{4DBEF8DD-EDBA-4521-B0B7-66E4605ECA4A}"/>
    <cellStyle name="Input 2 3 4 3 2" xfId="1286" xr:uid="{50197E42-78FE-4B97-96A0-22ED29B0078D}"/>
    <cellStyle name="Input 2 3 4 3 2 10" xfId="8623" xr:uid="{D870069B-DA16-495F-A437-071DA46E59EF}"/>
    <cellStyle name="Input 2 3 4 3 2 11" xfId="11167" xr:uid="{C3A57B75-99B8-4782-A0CD-5C3FDEE6D84F}"/>
    <cellStyle name="Input 2 3 4 3 2 12" xfId="10600" xr:uid="{636C303B-E4B9-48EE-BFBA-F944783E4445}"/>
    <cellStyle name="Input 2 3 4 3 2 13" xfId="13955" xr:uid="{01C1EAA5-DCC5-40C6-B44C-132F85965DDB}"/>
    <cellStyle name="Input 2 3 4 3 2 2" xfId="1287" xr:uid="{1D62150B-F759-4909-9924-CCB37C835D69}"/>
    <cellStyle name="Input 2 3 4 3 2 2 10" xfId="10193" xr:uid="{95296ECC-2F39-4A09-83C4-DB5C2D7D34A2}"/>
    <cellStyle name="Input 2 3 4 3 2 2 11" xfId="10593" xr:uid="{07B7282B-3E75-488B-964D-6B1BAD86FF97}"/>
    <cellStyle name="Input 2 3 4 3 2 2 12" xfId="8092" xr:uid="{4845BC69-1F77-44FD-9544-6D4B8A7BF80B}"/>
    <cellStyle name="Input 2 3 4 3 2 2 2" xfId="4171" xr:uid="{331CD50E-9AE9-4863-BC9C-5FDE3DF0282F}"/>
    <cellStyle name="Input 2 3 4 3 2 2 2 10" xfId="21153" xr:uid="{80529A19-12DF-4C01-87CF-E242DC84B731}"/>
    <cellStyle name="Input 2 3 4 3 2 2 2 11" xfId="22679" xr:uid="{8A78EA2D-2F73-4023-AF68-80467270EC52}"/>
    <cellStyle name="Input 2 3 4 3 2 2 2 2" xfId="5534" xr:uid="{F8459F93-1950-452D-82D1-B30FA59A0D44}"/>
    <cellStyle name="Input 2 3 4 3 2 2 2 2 10" xfId="23728" xr:uid="{DDF668E5-C14F-446B-AB86-1E15C08EBBED}"/>
    <cellStyle name="Input 2 3 4 3 2 2 2 2 2" xfId="10408" xr:uid="{3E0561D4-3BD6-4912-8584-AF339F1D2345}"/>
    <cellStyle name="Input 2 3 4 3 2 2 2 2 3" xfId="12228" xr:uid="{E4FB405F-9C55-45F3-A981-1FD5DBB47C22}"/>
    <cellStyle name="Input 2 3 4 3 2 2 2 2 4" xfId="14025" xr:uid="{9BF1E431-CC9A-4604-A77C-B27682280FA8}"/>
    <cellStyle name="Input 2 3 4 3 2 2 2 2 5" xfId="15769" xr:uid="{E8759D58-FC83-4369-ACEC-33E9CFDB625C}"/>
    <cellStyle name="Input 2 3 4 3 2 2 2 2 6" xfId="17456" xr:uid="{0FEA6A99-5A9A-44B3-8FF7-CC00505294B2}"/>
    <cellStyle name="Input 2 3 4 3 2 2 2 2 7" xfId="19098" xr:uid="{495B9FB6-4C07-4B46-9FFE-17D92860EACE}"/>
    <cellStyle name="Input 2 3 4 3 2 2 2 2 8" xfId="20677" xr:uid="{99141194-DC2E-4336-BB98-FF370549B33D}"/>
    <cellStyle name="Input 2 3 4 3 2 2 2 2 9" xfId="22204" xr:uid="{53C24E74-5DDE-42B8-8DFC-140780E3BDC4}"/>
    <cellStyle name="Input 2 3 4 3 2 2 2 3" xfId="9156" xr:uid="{5D0A961E-BCF8-46E7-97A1-09CC5D41C454}"/>
    <cellStyle name="Input 2 3 4 3 2 2 2 4" xfId="11007" xr:uid="{471C9C3B-8312-4B8F-A71E-F1FF88D600D1}"/>
    <cellStyle name="Input 2 3 4 3 2 2 2 5" xfId="12817" xr:uid="{D777328C-1A07-4468-9BDF-8AE32FE25D7F}"/>
    <cellStyle name="Input 2 3 4 3 2 2 2 6" xfId="14585" xr:uid="{7E791E40-1E5E-4C47-98E5-17B379B8FC20}"/>
    <cellStyle name="Input 2 3 4 3 2 2 2 7" xfId="16308" xr:uid="{82767850-3C56-4AA3-9DFB-9D32DB21F621}"/>
    <cellStyle name="Input 2 3 4 3 2 2 2 8" xfId="17981" xr:uid="{0DD01DF4-C8A4-4E25-A931-CE8B91EA5CF3}"/>
    <cellStyle name="Input 2 3 4 3 2 2 2 9" xfId="19588" xr:uid="{CE08384D-080C-424D-932E-A490CE586CB4}"/>
    <cellStyle name="Input 2 3 4 3 2 2 3" xfId="5048" xr:uid="{7F345A6C-8AB5-416C-9CC7-764BEC582A8F}"/>
    <cellStyle name="Input 2 3 4 3 2 2 3 10" xfId="23446" xr:uid="{BE854670-1071-4147-B7AA-84C1A3B68C39}"/>
    <cellStyle name="Input 2 3 4 3 2 2 3 2" xfId="9996" xr:uid="{095DF7BB-D31F-48A2-A00B-115357EE677F}"/>
    <cellStyle name="Input 2 3 4 3 2 2 3 3" xfId="11830" xr:uid="{26CF25CF-20B4-4062-AC2B-604D09984C97}"/>
    <cellStyle name="Input 2 3 4 3 2 2 3 4" xfId="13637" xr:uid="{60E11C56-8814-4FCC-8DB9-BFA79012DF02}"/>
    <cellStyle name="Input 2 3 4 3 2 2 3 5" xfId="15398" xr:uid="{40812EDD-9F81-4281-A74D-E99207B7309D}"/>
    <cellStyle name="Input 2 3 4 3 2 2 3 6" xfId="17108" xr:uid="{FF329CC4-0D47-4C67-8CC6-1C0B3CD4B7FA}"/>
    <cellStyle name="Input 2 3 4 3 2 2 3 7" xfId="18772" xr:uid="{4EA2B829-9A86-42CC-ABF5-ACED9CBD96BE}"/>
    <cellStyle name="Input 2 3 4 3 2 2 3 8" xfId="20368" xr:uid="{0A16E16B-FA22-4BB7-8D1C-054F2D890F03}"/>
    <cellStyle name="Input 2 3 4 3 2 2 3 9" xfId="21920" xr:uid="{3647F2CA-A11A-4723-8FC7-24CEF7849D03}"/>
    <cellStyle name="Input 2 3 4 3 2 2 4" xfId="6716" xr:uid="{2E459AF2-DAC2-48FC-BE21-0EBAEF111D16}"/>
    <cellStyle name="Input 2 3 4 3 2 2 5" xfId="7349" xr:uid="{84352590-12C2-4BAF-BD80-0A2EF60DC739}"/>
    <cellStyle name="Input 2 3 4 3 2 2 6" xfId="6941" xr:uid="{2F1430E7-1540-4FA6-9B20-9D9B4A300A51}"/>
    <cellStyle name="Input 2 3 4 3 2 2 7" xfId="7204" xr:uid="{215287D6-D836-4BB5-81E7-2DEB56B47397}"/>
    <cellStyle name="Input 2 3 4 3 2 2 8" xfId="8223" xr:uid="{AB948A35-C475-4B39-97B0-BB196E483BC2}"/>
    <cellStyle name="Input 2 3 4 3 2 2 9" xfId="6019" xr:uid="{6FC60290-F591-43F0-96E4-1C627429F17E}"/>
    <cellStyle name="Input 2 3 4 3 2 3" xfId="4170" xr:uid="{71FEFD95-3ADF-437C-9571-92C54356D0D7}"/>
    <cellStyle name="Input 2 3 4 3 2 3 10" xfId="21152" xr:uid="{11532527-00D5-4728-94A0-52C9CC38A8F6}"/>
    <cellStyle name="Input 2 3 4 3 2 3 11" xfId="22678" xr:uid="{8A7241AA-D501-4BBD-AF6D-77046461A7CF}"/>
    <cellStyle name="Input 2 3 4 3 2 3 2" xfId="5533" xr:uid="{1BBAD6B8-6CAA-49DB-82D8-10E4E202FE8A}"/>
    <cellStyle name="Input 2 3 4 3 2 3 2 10" xfId="23727" xr:uid="{60DBA945-A341-4218-BD02-31F18B135ADE}"/>
    <cellStyle name="Input 2 3 4 3 2 3 2 2" xfId="10407" xr:uid="{7EA598E8-C418-41F0-B4B0-632B1F8EE9A7}"/>
    <cellStyle name="Input 2 3 4 3 2 3 2 3" xfId="12227" xr:uid="{84A3D928-96D7-4B01-9259-3F38481BFA6C}"/>
    <cellStyle name="Input 2 3 4 3 2 3 2 4" xfId="14024" xr:uid="{B6276725-D123-44E3-A080-B2C69750AACF}"/>
    <cellStyle name="Input 2 3 4 3 2 3 2 5" xfId="15768" xr:uid="{243709CB-F7CC-493D-8365-93F8C57C0891}"/>
    <cellStyle name="Input 2 3 4 3 2 3 2 6" xfId="17455" xr:uid="{45F94684-A6BE-4A83-916A-EF8A6F5D2583}"/>
    <cellStyle name="Input 2 3 4 3 2 3 2 7" xfId="19097" xr:uid="{5F8DEBA3-9D00-4619-904F-3F6658D3CBF0}"/>
    <cellStyle name="Input 2 3 4 3 2 3 2 8" xfId="20676" xr:uid="{9D129EC6-01F8-44C3-9984-7B5C0C983C21}"/>
    <cellStyle name="Input 2 3 4 3 2 3 2 9" xfId="22203" xr:uid="{3B394499-5018-4F1B-85D0-EF9FCE5D533D}"/>
    <cellStyle name="Input 2 3 4 3 2 3 3" xfId="9155" xr:uid="{E3E5B645-0161-4A61-B320-97351E159E57}"/>
    <cellStyle name="Input 2 3 4 3 2 3 4" xfId="11006" xr:uid="{4FB5351F-6053-402B-AC1C-C493E090C054}"/>
    <cellStyle name="Input 2 3 4 3 2 3 5" xfId="12816" xr:uid="{7B216CCB-0D12-4B81-B2BA-5EE3D1CC4DA1}"/>
    <cellStyle name="Input 2 3 4 3 2 3 6" xfId="14584" xr:uid="{19DFCE0A-F107-4901-827B-9A09CC02750E}"/>
    <cellStyle name="Input 2 3 4 3 2 3 7" xfId="16307" xr:uid="{F1D1574D-7498-4E20-87FE-1FAF344DEC91}"/>
    <cellStyle name="Input 2 3 4 3 2 3 8" xfId="17980" xr:uid="{1E1816E8-DF2B-40AC-A561-E34A6BD2D2B3}"/>
    <cellStyle name="Input 2 3 4 3 2 3 9" xfId="19587" xr:uid="{D744A458-511E-4E45-A234-5771EB32E188}"/>
    <cellStyle name="Input 2 3 4 3 2 4" xfId="5047" xr:uid="{E80F4C2B-A770-4962-9DE8-86B374AEA699}"/>
    <cellStyle name="Input 2 3 4 3 2 4 10" xfId="23445" xr:uid="{004A2F98-871F-4B46-81B5-2214BA17A2B3}"/>
    <cellStyle name="Input 2 3 4 3 2 4 2" xfId="9995" xr:uid="{2F41678D-ECF2-4A3E-BCDE-2C567ABECFCF}"/>
    <cellStyle name="Input 2 3 4 3 2 4 3" xfId="11829" xr:uid="{989727F1-FF88-4194-8A73-C1DAF93D6F68}"/>
    <cellStyle name="Input 2 3 4 3 2 4 4" xfId="13636" xr:uid="{EDF15BA9-47F8-4993-8EC6-C3B5DEAAD827}"/>
    <cellStyle name="Input 2 3 4 3 2 4 5" xfId="15397" xr:uid="{DC719FE7-4600-4625-9DFA-C10289297B45}"/>
    <cellStyle name="Input 2 3 4 3 2 4 6" xfId="17107" xr:uid="{BC399FDD-8FC7-4351-8CB5-D7D470BA9F84}"/>
    <cellStyle name="Input 2 3 4 3 2 4 7" xfId="18771" xr:uid="{6804512F-54A4-4236-9253-D53E4F385CDC}"/>
    <cellStyle name="Input 2 3 4 3 2 4 8" xfId="20367" xr:uid="{3C7BBAF9-3CCB-440E-8646-420A50B778F5}"/>
    <cellStyle name="Input 2 3 4 3 2 4 9" xfId="21919" xr:uid="{E94EFF03-55EF-453E-84F7-A0BED6154258}"/>
    <cellStyle name="Input 2 3 4 3 2 5" xfId="6715" xr:uid="{555CCE87-DE90-4AFD-898F-447FA61C87E9}"/>
    <cellStyle name="Input 2 3 4 3 2 6" xfId="7350" xr:uid="{E4923095-E900-4F68-97C6-49524A89027D}"/>
    <cellStyle name="Input 2 3 4 3 2 7" xfId="6940" xr:uid="{56824D47-9EF1-4D93-A9C9-CCE2350D4D61}"/>
    <cellStyle name="Input 2 3 4 3 2 8" xfId="8312" xr:uid="{494B97A2-8840-43B3-9889-CCE362F16852}"/>
    <cellStyle name="Input 2 3 4 3 2 9" xfId="5946" xr:uid="{41B7C22A-299F-44C3-A2E2-C3F0D5D641A7}"/>
    <cellStyle name="Input 2 3 4 3 3" xfId="1288" xr:uid="{50DA63A1-0381-486A-B8E6-173D8357C600}"/>
    <cellStyle name="Input 2 3 4 3 3 10" xfId="8268" xr:uid="{2D45573A-F65B-488E-BF61-F77404F77BC5}"/>
    <cellStyle name="Input 2 3 4 3 3 11" xfId="7103" xr:uid="{81C0F14C-1036-4CEC-A8FC-61D4584F98BA}"/>
    <cellStyle name="Input 2 3 4 3 3 12" xfId="11193" xr:uid="{A536171E-2E5E-4DEF-A0FA-ABE52A8DB778}"/>
    <cellStyle name="Input 2 3 4 3 3 13" xfId="12413" xr:uid="{1BCF0992-6AA8-482D-A7B6-ACB6CE12AEB7}"/>
    <cellStyle name="Input 2 3 4 3 3 2" xfId="1289" xr:uid="{2DB8D744-89EA-4C58-9683-78510AD80223}"/>
    <cellStyle name="Input 2 3 4 3 3 2 10" xfId="12973" xr:uid="{74D57282-65C6-43DD-801B-17F015E28765}"/>
    <cellStyle name="Input 2 3 4 3 3 2 11" xfId="8572" xr:uid="{DF5998D6-99F8-441A-89E4-B125B66F2D62}"/>
    <cellStyle name="Input 2 3 4 3 3 2 12" xfId="12105" xr:uid="{FC0844FC-8A1E-48C1-84E7-1B131D1D7960}"/>
    <cellStyle name="Input 2 3 4 3 3 2 2" xfId="4173" xr:uid="{92411AC5-9F53-473D-B255-68A79A24513F}"/>
    <cellStyle name="Input 2 3 4 3 3 2 2 10" xfId="21155" xr:uid="{1989D606-C974-4C0A-91C7-F6D05E79E0A9}"/>
    <cellStyle name="Input 2 3 4 3 3 2 2 11" xfId="22681" xr:uid="{17A75E7C-FEA3-445B-90DE-2CB830D29EB5}"/>
    <cellStyle name="Input 2 3 4 3 3 2 2 2" xfId="5536" xr:uid="{9EAFF0A4-99C2-4EF9-982D-9DF6894D533B}"/>
    <cellStyle name="Input 2 3 4 3 3 2 2 2 10" xfId="23730" xr:uid="{E12C5C36-C0C1-43C0-921F-E96F3A0A763E}"/>
    <cellStyle name="Input 2 3 4 3 3 2 2 2 2" xfId="10410" xr:uid="{BE3CC44D-6C64-4390-B8A0-37662C4130A8}"/>
    <cellStyle name="Input 2 3 4 3 3 2 2 2 3" xfId="12230" xr:uid="{60850A48-3F70-4563-88B9-B088E6A4E555}"/>
    <cellStyle name="Input 2 3 4 3 3 2 2 2 4" xfId="14027" xr:uid="{C753651D-CD74-466E-898F-16EB54C12823}"/>
    <cellStyle name="Input 2 3 4 3 3 2 2 2 5" xfId="15771" xr:uid="{A56A6384-5B5E-4E8C-9E46-6E9EEE2F9094}"/>
    <cellStyle name="Input 2 3 4 3 3 2 2 2 6" xfId="17458" xr:uid="{5534C883-2B88-4ABF-9139-74554DD09762}"/>
    <cellStyle name="Input 2 3 4 3 3 2 2 2 7" xfId="19100" xr:uid="{7C65B16D-78FF-4FB0-BEA2-06141C677168}"/>
    <cellStyle name="Input 2 3 4 3 3 2 2 2 8" xfId="20679" xr:uid="{D2C073AD-C4A0-4A02-84C5-0BE5DBDEEB4A}"/>
    <cellStyle name="Input 2 3 4 3 3 2 2 2 9" xfId="22206" xr:uid="{155CC418-E488-4A6E-B9BE-034E9CA9F839}"/>
    <cellStyle name="Input 2 3 4 3 3 2 2 3" xfId="9158" xr:uid="{26315DEF-960D-4436-8738-74F02040DC83}"/>
    <cellStyle name="Input 2 3 4 3 3 2 2 4" xfId="11009" xr:uid="{0B3949B7-AA5B-44C3-B7C4-963E9A239587}"/>
    <cellStyle name="Input 2 3 4 3 3 2 2 5" xfId="12819" xr:uid="{94AE269D-67B7-48BC-852F-611B0DBDCA49}"/>
    <cellStyle name="Input 2 3 4 3 3 2 2 6" xfId="14587" xr:uid="{BA064D04-C721-40B2-8419-097EE9777558}"/>
    <cellStyle name="Input 2 3 4 3 3 2 2 7" xfId="16310" xr:uid="{C49022BF-581B-4946-A03F-3B71AD11235D}"/>
    <cellStyle name="Input 2 3 4 3 3 2 2 8" xfId="17983" xr:uid="{9AFB6BC0-73C0-467B-9D98-C1D69B20A830}"/>
    <cellStyle name="Input 2 3 4 3 3 2 2 9" xfId="19590" xr:uid="{5AA7895C-EC5A-41A3-AB8A-3459BE6A7D4F}"/>
    <cellStyle name="Input 2 3 4 3 3 2 3" xfId="4746" xr:uid="{14D1B09C-375F-4EC4-B024-37F64FF22B98}"/>
    <cellStyle name="Input 2 3 4 3 3 2 3 10" xfId="23145" xr:uid="{DDC4B9C6-7C8C-43F0-8ED9-E7B6F56BB27D}"/>
    <cellStyle name="Input 2 3 4 3 3 2 3 2" xfId="9694" xr:uid="{A1E65D4B-79C8-4DFA-AE1F-63F61C823BE2}"/>
    <cellStyle name="Input 2 3 4 3 3 2 3 3" xfId="11529" xr:uid="{7937FD3C-0152-4F21-B236-AC1C43368A99}"/>
    <cellStyle name="Input 2 3 4 3 3 2 3 4" xfId="13336" xr:uid="{EF7C959E-9246-45BD-867E-EC6808EA1B55}"/>
    <cellStyle name="Input 2 3 4 3 3 2 3 5" xfId="15097" xr:uid="{F0EC4B10-2215-48D7-96CB-A1E6BF077164}"/>
    <cellStyle name="Input 2 3 4 3 3 2 3 6" xfId="16807" xr:uid="{552C3AF3-45AF-4137-8DDA-E42FEE4ADCEB}"/>
    <cellStyle name="Input 2 3 4 3 3 2 3 7" xfId="18471" xr:uid="{3DDA864E-AACA-47E6-9589-01405B7BA292}"/>
    <cellStyle name="Input 2 3 4 3 3 2 3 8" xfId="20067" xr:uid="{50A1296B-E89D-43A3-B07C-F41117581D8B}"/>
    <cellStyle name="Input 2 3 4 3 3 2 3 9" xfId="21619" xr:uid="{230A93C0-032B-46B7-A6BA-ACCF193B27CA}"/>
    <cellStyle name="Input 2 3 4 3 3 2 4" xfId="6718" xr:uid="{54149F30-85D6-4916-BDEE-F2E18441780B}"/>
    <cellStyle name="Input 2 3 4 3 3 2 5" xfId="7347" xr:uid="{E6EEDEE8-B267-4C2A-8CB2-EA571B279084}"/>
    <cellStyle name="Input 2 3 4 3 3 2 6" xfId="6943" xr:uid="{E3F90ADE-1908-4A07-AD59-D77D8F7C3BD6}"/>
    <cellStyle name="Input 2 3 4 3 3 2 7" xfId="8310" xr:uid="{51C76299-8FF3-46D5-B321-7D4FA67169CA}"/>
    <cellStyle name="Input 2 3 4 3 3 2 8" xfId="5948" xr:uid="{0A5105D1-0913-4EC7-8A33-E6ED33C48198}"/>
    <cellStyle name="Input 2 3 4 3 3 2 9" xfId="8622" xr:uid="{9D7A96F7-13F1-4D51-BE5A-EDFA8294CBFD}"/>
    <cellStyle name="Input 2 3 4 3 3 3" xfId="4172" xr:uid="{AEC798A7-4015-4E3E-B495-7EC96DD9DC90}"/>
    <cellStyle name="Input 2 3 4 3 3 3 10" xfId="21154" xr:uid="{FA982181-1840-4F91-87E6-CA55338484AD}"/>
    <cellStyle name="Input 2 3 4 3 3 3 11" xfId="22680" xr:uid="{0F7B692A-901B-459E-AFFF-75FB5F2F5160}"/>
    <cellStyle name="Input 2 3 4 3 3 3 2" xfId="5535" xr:uid="{EE313421-766E-4175-9DF0-8029DB4E7087}"/>
    <cellStyle name="Input 2 3 4 3 3 3 2 10" xfId="23729" xr:uid="{888062A6-13C6-4BE0-B247-90341AE231F7}"/>
    <cellStyle name="Input 2 3 4 3 3 3 2 2" xfId="10409" xr:uid="{666C6697-FF4E-4684-8328-7C5830C6F6AE}"/>
    <cellStyle name="Input 2 3 4 3 3 3 2 3" xfId="12229" xr:uid="{BC90CE03-0F1D-495F-A3A7-78B263E70EEB}"/>
    <cellStyle name="Input 2 3 4 3 3 3 2 4" xfId="14026" xr:uid="{08F8FD68-FE85-4426-B43F-12852C3F4910}"/>
    <cellStyle name="Input 2 3 4 3 3 3 2 5" xfId="15770" xr:uid="{A887670F-D440-4B7B-AA04-A37A47E46DD9}"/>
    <cellStyle name="Input 2 3 4 3 3 3 2 6" xfId="17457" xr:uid="{F497A7E9-EBD2-4B16-8784-6211203822EE}"/>
    <cellStyle name="Input 2 3 4 3 3 3 2 7" xfId="19099" xr:uid="{EF9E073E-5F05-4AE9-A1B2-63C8B514B07B}"/>
    <cellStyle name="Input 2 3 4 3 3 3 2 8" xfId="20678" xr:uid="{3357328F-CF63-409C-A5A2-C1A804499D25}"/>
    <cellStyle name="Input 2 3 4 3 3 3 2 9" xfId="22205" xr:uid="{51FDAEBF-03AF-4373-BBE2-60EF37DFCAAE}"/>
    <cellStyle name="Input 2 3 4 3 3 3 3" xfId="9157" xr:uid="{5C48E84C-D393-4BF0-8353-92CB42BF556C}"/>
    <cellStyle name="Input 2 3 4 3 3 3 4" xfId="11008" xr:uid="{090F77EA-540B-44D5-AE0D-9512139AEBB2}"/>
    <cellStyle name="Input 2 3 4 3 3 3 5" xfId="12818" xr:uid="{D92CC7E3-5281-418B-8DF2-4CBAE8EF620F}"/>
    <cellStyle name="Input 2 3 4 3 3 3 6" xfId="14586" xr:uid="{8174D880-C2AB-44FB-9FBD-1B687ACC0F2A}"/>
    <cellStyle name="Input 2 3 4 3 3 3 7" xfId="16309" xr:uid="{02843CF3-9CF6-40CA-A3BA-32AA702DDCD8}"/>
    <cellStyle name="Input 2 3 4 3 3 3 8" xfId="17982" xr:uid="{5B6A9CE4-70AC-408E-B447-010AA2AD95B1}"/>
    <cellStyle name="Input 2 3 4 3 3 3 9" xfId="19589" xr:uid="{9640B53D-47E6-4BDF-B96D-F2FEC6742418}"/>
    <cellStyle name="Input 2 3 4 3 3 4" xfId="4747" xr:uid="{7B195599-938B-440B-AFE0-55FE6B065116}"/>
    <cellStyle name="Input 2 3 4 3 3 4 10" xfId="23146" xr:uid="{D386A5CA-805D-4496-AA59-075A8B32AB25}"/>
    <cellStyle name="Input 2 3 4 3 3 4 2" xfId="9695" xr:uid="{17462F1F-94D6-43F6-8984-4F1C42A22277}"/>
    <cellStyle name="Input 2 3 4 3 3 4 3" xfId="11530" xr:uid="{B1483C59-0A63-4AB1-9333-5520E0688D04}"/>
    <cellStyle name="Input 2 3 4 3 3 4 4" xfId="13337" xr:uid="{F938065F-7327-408D-BF72-EC2B2C706B0A}"/>
    <cellStyle name="Input 2 3 4 3 3 4 5" xfId="15098" xr:uid="{B25B7261-5EB4-49D2-AC4E-8ACE6C4D7380}"/>
    <cellStyle name="Input 2 3 4 3 3 4 6" xfId="16808" xr:uid="{D4F6D99D-7A0D-4BC0-A2F8-8ECC2F4F8389}"/>
    <cellStyle name="Input 2 3 4 3 3 4 7" xfId="18472" xr:uid="{8F7E0E88-11DB-4AD4-BE01-EC6F188E1DEC}"/>
    <cellStyle name="Input 2 3 4 3 3 4 8" xfId="20068" xr:uid="{290D07EC-5AE7-4F57-8739-A3D2F0B7A2DD}"/>
    <cellStyle name="Input 2 3 4 3 3 4 9" xfId="21620" xr:uid="{5EA2E0C3-6D8D-41B1-815C-B4B8F6136323}"/>
    <cellStyle name="Input 2 3 4 3 3 5" xfId="6717" xr:uid="{BDC22863-4573-4C3C-B30E-E9FEB8431034}"/>
    <cellStyle name="Input 2 3 4 3 3 6" xfId="7348" xr:uid="{74E6D469-13F4-400B-8089-5492606829C4}"/>
    <cellStyle name="Input 2 3 4 3 3 7" xfId="6942" xr:uid="{FE13169D-9DA3-46F9-A40F-BE393BF4ADF4}"/>
    <cellStyle name="Input 2 3 4 3 3 8" xfId="7203" xr:uid="{63C74263-0870-46CA-9B88-A68CA9A73F71}"/>
    <cellStyle name="Input 2 3 4 3 3 9" xfId="7056" xr:uid="{91F5334A-2801-48CC-8028-B52CD2430FA1}"/>
    <cellStyle name="Input 2 3 4 3 4" xfId="4169" xr:uid="{86D98842-1B9F-47BA-8077-C17D88A7D35B}"/>
    <cellStyle name="Input 2 3 4 3 4 10" xfId="21151" xr:uid="{EEED63B4-B1B8-4E17-AA30-2BA56852C1A8}"/>
    <cellStyle name="Input 2 3 4 3 4 11" xfId="22677" xr:uid="{A9395D44-C65C-42E1-9001-BB82FC244919}"/>
    <cellStyle name="Input 2 3 4 3 4 2" xfId="5532" xr:uid="{066E79D7-2C96-4929-8E49-390A11A49607}"/>
    <cellStyle name="Input 2 3 4 3 4 2 10" xfId="23726" xr:uid="{3BBE3206-D78E-483E-A86C-39ECC4B802A9}"/>
    <cellStyle name="Input 2 3 4 3 4 2 2" xfId="10406" xr:uid="{32DA3ADC-6880-4B15-9F94-8551B9CCD4E0}"/>
    <cellStyle name="Input 2 3 4 3 4 2 3" xfId="12226" xr:uid="{5088E9BF-7233-4413-B5F7-A74C73399B08}"/>
    <cellStyle name="Input 2 3 4 3 4 2 4" xfId="14023" xr:uid="{388E3FB4-57F5-4C70-A251-18D66B9BDCE5}"/>
    <cellStyle name="Input 2 3 4 3 4 2 5" xfId="15767" xr:uid="{62329E73-000B-4251-8BE6-52714DDA5EE3}"/>
    <cellStyle name="Input 2 3 4 3 4 2 6" xfId="17454" xr:uid="{849660A0-3F34-4325-9D75-148EDEDD1FB0}"/>
    <cellStyle name="Input 2 3 4 3 4 2 7" xfId="19096" xr:uid="{0F944491-7909-4D94-80BA-F8F2242315DB}"/>
    <cellStyle name="Input 2 3 4 3 4 2 8" xfId="20675" xr:uid="{7B2A9DDE-EE50-4C2C-9DA4-397BA6F83A03}"/>
    <cellStyle name="Input 2 3 4 3 4 2 9" xfId="22202" xr:uid="{02C5AF9F-98C7-4256-BFFD-E3D7CB9F3FB4}"/>
    <cellStyle name="Input 2 3 4 3 4 3" xfId="9154" xr:uid="{E3A29974-0494-43C2-B1E9-ED7B9A2E73BF}"/>
    <cellStyle name="Input 2 3 4 3 4 4" xfId="11005" xr:uid="{1DE2F2F9-E5D2-45D7-B034-21BAF0032522}"/>
    <cellStyle name="Input 2 3 4 3 4 5" xfId="12815" xr:uid="{B1D0DBE7-5827-476A-AAF8-08D8071B7A1A}"/>
    <cellStyle name="Input 2 3 4 3 4 6" xfId="14583" xr:uid="{856BB232-E0BD-436E-BB9C-FD3A1DBBC7FF}"/>
    <cellStyle name="Input 2 3 4 3 4 7" xfId="16306" xr:uid="{6CFC5469-084E-41D4-998C-DC22919E7C5F}"/>
    <cellStyle name="Input 2 3 4 3 4 8" xfId="17979" xr:uid="{BAC33C00-557A-4FD6-B1E9-A5CE414D8FC3}"/>
    <cellStyle name="Input 2 3 4 3 4 9" xfId="19586" xr:uid="{BB318186-783E-484E-A5FC-4A3214E3862C}"/>
    <cellStyle name="Input 2 3 4 3 5" xfId="4748" xr:uid="{5C3F8AD2-0626-4708-BBB6-AAC3B7893EFE}"/>
    <cellStyle name="Input 2 3 4 3 5 10" xfId="23147" xr:uid="{39605D68-0565-44EE-A280-8B44331132A7}"/>
    <cellStyle name="Input 2 3 4 3 5 2" xfId="9696" xr:uid="{88921D16-7E4E-4ABA-86A0-EFE7D1EBFDCA}"/>
    <cellStyle name="Input 2 3 4 3 5 3" xfId="11531" xr:uid="{5FE97B67-2394-4A78-A566-A9374C803D4D}"/>
    <cellStyle name="Input 2 3 4 3 5 4" xfId="13338" xr:uid="{E30F0B42-C67F-4DFB-9367-9577EBA312BA}"/>
    <cellStyle name="Input 2 3 4 3 5 5" xfId="15099" xr:uid="{216ACA9E-B8DC-4092-95D6-85385BD71BF7}"/>
    <cellStyle name="Input 2 3 4 3 5 6" xfId="16809" xr:uid="{54CA892B-96B8-4FF8-9972-8BD81E4122B1}"/>
    <cellStyle name="Input 2 3 4 3 5 7" xfId="18473" xr:uid="{1C1B4E71-9BDE-4C4F-BE84-4EBA24A05592}"/>
    <cellStyle name="Input 2 3 4 3 5 8" xfId="20069" xr:uid="{77520D44-C968-4384-B6B2-03AAAC4C3441}"/>
    <cellStyle name="Input 2 3 4 3 5 9" xfId="21621" xr:uid="{46A5C43E-FC37-4B9A-80AB-7F83D84E00DC}"/>
    <cellStyle name="Input 2 3 4 3 6" xfId="6714" xr:uid="{3C923360-2B0F-4249-8BFC-C8A881B341E3}"/>
    <cellStyle name="Input 2 3 4 3 7" xfId="8382" xr:uid="{B2C5C78B-27EA-4C03-9FF1-72B033227908}"/>
    <cellStyle name="Input 2 3 4 3 8" xfId="5884" xr:uid="{BDA4C19A-BC51-4CF2-8891-A318BFBFBCF8}"/>
    <cellStyle name="Input 2 3 4 3 9" xfId="7810" xr:uid="{826077CD-B155-4F51-BF3B-4440EB2887CA}"/>
    <cellStyle name="Input 2 3 4 4" xfId="1290" xr:uid="{6A2343B6-C2D0-44B2-A8D6-46EF92703787}"/>
    <cellStyle name="Input 2 3 4 4 10" xfId="12101" xr:uid="{CFF81BF5-A624-4B6E-A326-B1345FB3A0F1}"/>
    <cellStyle name="Input 2 3 4 4 11" xfId="10327" xr:uid="{EDF81FFF-8BA7-4E47-BC51-7C784E8F1DB4}"/>
    <cellStyle name="Input 2 3 4 4 12" xfId="10589" xr:uid="{8800CAD9-A0D2-4677-8AA2-5149AA4D1B4C}"/>
    <cellStyle name="Input 2 3 4 4 13" xfId="16188" xr:uid="{389BCF1F-11A7-4F1E-8CEC-E2E2C0CC5F70}"/>
    <cellStyle name="Input 2 3 4 4 2" xfId="1291" xr:uid="{6BC67ED9-8A7E-49BC-8413-F3B74865C15E}"/>
    <cellStyle name="Input 2 3 4 4 2 10" xfId="8655" xr:uid="{0E43FFF0-4E30-4288-A182-CED58EEBD829}"/>
    <cellStyle name="Input 2 3 4 4 2 11" xfId="10365" xr:uid="{DA7224AE-05DA-4139-BB3D-1632A52051F5}"/>
    <cellStyle name="Input 2 3 4 4 2 12" xfId="7764" xr:uid="{0ABECFD0-62C3-4B03-8AC0-E5B7AD6C2553}"/>
    <cellStyle name="Input 2 3 4 4 2 2" xfId="4175" xr:uid="{6ECF14C0-6797-48BA-A526-4D5DD33A3640}"/>
    <cellStyle name="Input 2 3 4 4 2 2 10" xfId="21157" xr:uid="{CA97CEDF-F2C3-48DF-B3A4-BDA5F077D904}"/>
    <cellStyle name="Input 2 3 4 4 2 2 11" xfId="22683" xr:uid="{3686431F-B5FA-4DE7-8546-3D4848B94EED}"/>
    <cellStyle name="Input 2 3 4 4 2 2 2" xfId="5538" xr:uid="{7C3F523B-61F6-44D7-8BA8-8859071500BA}"/>
    <cellStyle name="Input 2 3 4 4 2 2 2 10" xfId="23732" xr:uid="{30403008-E2FB-4146-8C47-2F8F4025A8F5}"/>
    <cellStyle name="Input 2 3 4 4 2 2 2 2" xfId="10412" xr:uid="{8DAD9D1E-2537-4205-BBDB-0899E153A1DD}"/>
    <cellStyle name="Input 2 3 4 4 2 2 2 3" xfId="12232" xr:uid="{40CED42E-58D3-4AF9-83A9-DAAB933E2AF8}"/>
    <cellStyle name="Input 2 3 4 4 2 2 2 4" xfId="14029" xr:uid="{791613D3-741E-4438-9B6C-EDEB6D62D784}"/>
    <cellStyle name="Input 2 3 4 4 2 2 2 5" xfId="15773" xr:uid="{B6BBE349-EFD6-4322-BBCF-80AA98E57009}"/>
    <cellStyle name="Input 2 3 4 4 2 2 2 6" xfId="17460" xr:uid="{9860D309-137B-4B1F-9914-5236438D1CCC}"/>
    <cellStyle name="Input 2 3 4 4 2 2 2 7" xfId="19102" xr:uid="{86F95E99-7FAD-4F31-A0D3-B47943E5EA63}"/>
    <cellStyle name="Input 2 3 4 4 2 2 2 8" xfId="20681" xr:uid="{5BF79A66-48D6-4C81-AF42-1D50B2A11128}"/>
    <cellStyle name="Input 2 3 4 4 2 2 2 9" xfId="22208" xr:uid="{81CD1392-AEE9-453B-A1B4-48327BC59946}"/>
    <cellStyle name="Input 2 3 4 4 2 2 3" xfId="9160" xr:uid="{45748AF1-54CA-49DB-B556-E5CB36869A90}"/>
    <cellStyle name="Input 2 3 4 4 2 2 4" xfId="11011" xr:uid="{3E167702-11A7-4DB1-8EE2-B22F53282433}"/>
    <cellStyle name="Input 2 3 4 4 2 2 5" xfId="12821" xr:uid="{FF290F43-97D7-4802-9DBE-D45038E4B7D6}"/>
    <cellStyle name="Input 2 3 4 4 2 2 6" xfId="14589" xr:uid="{241D07EF-D909-494B-9FB7-611EDC087441}"/>
    <cellStyle name="Input 2 3 4 4 2 2 7" xfId="16312" xr:uid="{DA4D86E2-0297-4584-8A40-25B0FE71AF54}"/>
    <cellStyle name="Input 2 3 4 4 2 2 8" xfId="17985" xr:uid="{14FD4DDE-4771-4344-B1BE-90E87389864C}"/>
    <cellStyle name="Input 2 3 4 4 2 2 9" xfId="19592" xr:uid="{BD600DBC-62A5-4CA1-8769-EA8F86F8E8DB}"/>
    <cellStyle name="Input 2 3 4 4 2 3" xfId="4744" xr:uid="{F95EC8A0-7C42-43FD-8345-A1E260E27C6E}"/>
    <cellStyle name="Input 2 3 4 4 2 3 10" xfId="23143" xr:uid="{A4200D80-C6A6-407A-9C4D-E60AEB9FF8FA}"/>
    <cellStyle name="Input 2 3 4 4 2 3 2" xfId="9692" xr:uid="{4EC8198F-1B88-444B-A025-E13015202C91}"/>
    <cellStyle name="Input 2 3 4 4 2 3 3" xfId="11527" xr:uid="{F3E8C762-E60A-45F8-995F-DC775C611D40}"/>
    <cellStyle name="Input 2 3 4 4 2 3 4" xfId="13334" xr:uid="{9180C995-DEFB-45FE-B5A9-FA90690174EB}"/>
    <cellStyle name="Input 2 3 4 4 2 3 5" xfId="15095" xr:uid="{01EFE7F1-2FC0-4231-888A-0A40853179C6}"/>
    <cellStyle name="Input 2 3 4 4 2 3 6" xfId="16805" xr:uid="{6D4C2FDA-C9DF-44EC-A0B6-EFAFB54E63C2}"/>
    <cellStyle name="Input 2 3 4 4 2 3 7" xfId="18469" xr:uid="{9F740CE0-A1D3-43A6-BA01-56C1473FB9C9}"/>
    <cellStyle name="Input 2 3 4 4 2 3 8" xfId="20065" xr:uid="{7A97F823-8276-4753-BFE9-9D2B4815788B}"/>
    <cellStyle name="Input 2 3 4 4 2 3 9" xfId="21617" xr:uid="{C1CD0E4C-743F-47C1-9426-69CD527A232D}"/>
    <cellStyle name="Input 2 3 4 4 2 4" xfId="6720" xr:uid="{748AB72A-7A7A-4E6E-8F2F-2D6092099861}"/>
    <cellStyle name="Input 2 3 4 4 2 5" xfId="7346" xr:uid="{7E814E56-975F-48A6-8EE2-4732EBC431BB}"/>
    <cellStyle name="Input 2 3 4 4 2 6" xfId="6944" xr:uid="{3213AB51-7B17-4D4E-9BB0-812B861A0700}"/>
    <cellStyle name="Input 2 3 4 4 2 7" xfId="7202" xr:uid="{A775663A-9E39-4614-97CA-D75E0577D823}"/>
    <cellStyle name="Input 2 3 4 4 2 8" xfId="8224" xr:uid="{F7E6D34E-7F79-45FB-BBAA-A4267B525DE7}"/>
    <cellStyle name="Input 2 3 4 4 2 9" xfId="6018" xr:uid="{931ED21C-EE9B-4F4B-A486-62B0F492A89E}"/>
    <cellStyle name="Input 2 3 4 4 3" xfId="4174" xr:uid="{72BF1082-A526-4B4C-A44F-089A8DD5F90C}"/>
    <cellStyle name="Input 2 3 4 4 3 10" xfId="21156" xr:uid="{6A81D51C-2707-4EE4-9BA7-7AC2AFBF7303}"/>
    <cellStyle name="Input 2 3 4 4 3 11" xfId="22682" xr:uid="{197CFFD0-5234-4C4C-9D73-1D102C694FAF}"/>
    <cellStyle name="Input 2 3 4 4 3 2" xfId="5537" xr:uid="{BA512D49-50BA-4066-B97F-B7413DF1F0AE}"/>
    <cellStyle name="Input 2 3 4 4 3 2 10" xfId="23731" xr:uid="{93BF134A-E9E3-4455-A56E-1B745E610044}"/>
    <cellStyle name="Input 2 3 4 4 3 2 2" xfId="10411" xr:uid="{40E88842-3BD7-4832-A9A3-0B2ED66F8742}"/>
    <cellStyle name="Input 2 3 4 4 3 2 3" xfId="12231" xr:uid="{8D549A37-D580-4236-A883-55F71E087CE5}"/>
    <cellStyle name="Input 2 3 4 4 3 2 4" xfId="14028" xr:uid="{D42788EA-E7DD-441F-B04C-4E7EBA07AC2F}"/>
    <cellStyle name="Input 2 3 4 4 3 2 5" xfId="15772" xr:uid="{9FDFF626-2EDC-4A2C-BA9C-6B2FCA520567}"/>
    <cellStyle name="Input 2 3 4 4 3 2 6" xfId="17459" xr:uid="{407EB425-2C96-44E8-8F11-78A9BD329EDF}"/>
    <cellStyle name="Input 2 3 4 4 3 2 7" xfId="19101" xr:uid="{55F4D93D-7BD4-49D2-8DB2-6B1EC46A100D}"/>
    <cellStyle name="Input 2 3 4 4 3 2 8" xfId="20680" xr:uid="{CD96266B-F963-428F-8E07-054BB097B1DA}"/>
    <cellStyle name="Input 2 3 4 4 3 2 9" xfId="22207" xr:uid="{BD47441C-0CD3-43B6-82E5-458349A67D06}"/>
    <cellStyle name="Input 2 3 4 4 3 3" xfId="9159" xr:uid="{BD5C33F0-3605-4470-B2A4-986FA8BCECD2}"/>
    <cellStyle name="Input 2 3 4 4 3 4" xfId="11010" xr:uid="{D9013E25-B94D-478F-828D-D3675309DF6D}"/>
    <cellStyle name="Input 2 3 4 4 3 5" xfId="12820" xr:uid="{278ABC7B-326F-4C63-92E5-54D6CD137841}"/>
    <cellStyle name="Input 2 3 4 4 3 6" xfId="14588" xr:uid="{5F3A55E3-C4C4-4165-A9D4-A0C618B199C6}"/>
    <cellStyle name="Input 2 3 4 4 3 7" xfId="16311" xr:uid="{57E9DFA1-101A-4A00-BF2E-CED0F1346B73}"/>
    <cellStyle name="Input 2 3 4 4 3 8" xfId="17984" xr:uid="{3E7F2151-E4B6-4CC4-AD0E-D92886C6A313}"/>
    <cellStyle name="Input 2 3 4 4 3 9" xfId="19591" xr:uid="{974E8C4E-A8FF-402F-AED2-3A09AB92FA4D}"/>
    <cellStyle name="Input 2 3 4 4 4" xfId="4745" xr:uid="{B83BEA74-DC21-43FD-9E41-9AFBAFE162FE}"/>
    <cellStyle name="Input 2 3 4 4 4 10" xfId="23144" xr:uid="{4C41AB3A-6640-4E0F-A8ED-24853E051D54}"/>
    <cellStyle name="Input 2 3 4 4 4 2" xfId="9693" xr:uid="{6DB3DDA2-4A6F-432C-88D0-86C795864097}"/>
    <cellStyle name="Input 2 3 4 4 4 3" xfId="11528" xr:uid="{6FDA8FBC-E804-460A-81C0-5FEB32941E26}"/>
    <cellStyle name="Input 2 3 4 4 4 4" xfId="13335" xr:uid="{A80672A0-78E9-4741-AB40-06EE59A6D78B}"/>
    <cellStyle name="Input 2 3 4 4 4 5" xfId="15096" xr:uid="{ADAFCF5B-4C0D-4F42-B679-06CC9A6BDEEB}"/>
    <cellStyle name="Input 2 3 4 4 4 6" xfId="16806" xr:uid="{BC0CC150-E102-4B2D-855C-4FA2E397EA62}"/>
    <cellStyle name="Input 2 3 4 4 4 7" xfId="18470" xr:uid="{A1E6B7B7-AB52-49B3-BDFB-C6B45ACB8F4B}"/>
    <cellStyle name="Input 2 3 4 4 4 8" xfId="20066" xr:uid="{68DB065E-284F-4D06-A787-D22B90B24C3C}"/>
    <cellStyle name="Input 2 3 4 4 4 9" xfId="21618" xr:uid="{899362E7-5C61-49EE-B383-A7DE636BC906}"/>
    <cellStyle name="Input 2 3 4 4 5" xfId="6719" xr:uid="{1D98B493-425B-48C1-BEA5-153257AD72AE}"/>
    <cellStyle name="Input 2 3 4 4 6" xfId="8380" xr:uid="{91D75847-7350-47C3-9EE4-0EE9FEABDA02}"/>
    <cellStyle name="Input 2 3 4 4 7" xfId="5886" xr:uid="{D1588B60-0465-48B2-A313-125DEB58F345}"/>
    <cellStyle name="Input 2 3 4 4 8" xfId="7808" xr:uid="{FB153832-2A52-4774-8988-CD034BF8B0B8}"/>
    <cellStyle name="Input 2 3 4 4 9" xfId="10270" xr:uid="{C2B67D78-2DF9-4CC0-B077-A450E60114F2}"/>
    <cellStyle name="Input 2 3 4 5" xfId="1292" xr:uid="{6A0DF88F-C790-4725-9FBA-13A806DF0A2F}"/>
    <cellStyle name="Input 2 3 4 5 10" xfId="13954" xr:uid="{3549358B-4F96-4EEC-8C9F-FB7239D919FC}"/>
    <cellStyle name="Input 2 3 4 5 11" xfId="14764" xr:uid="{E85B0908-9D60-4F92-A86E-2D7FE62F8F1C}"/>
    <cellStyle name="Input 2 3 4 5 12" xfId="17362" xr:uid="{31233275-4273-4566-957B-FD71D6B8E61C}"/>
    <cellStyle name="Input 2 3 4 5 2" xfId="4176" xr:uid="{C7BA97F9-AB3F-4997-A8E4-3059C6A5A54C}"/>
    <cellStyle name="Input 2 3 4 5 2 10" xfId="21158" xr:uid="{306A5B60-60E2-4556-9D6D-8D445D278717}"/>
    <cellStyle name="Input 2 3 4 5 2 11" xfId="22684" xr:uid="{374AD6B9-11D9-42F1-8642-6EE6A2847821}"/>
    <cellStyle name="Input 2 3 4 5 2 2" xfId="5539" xr:uid="{9C31EF1B-1271-496C-82B5-179E1D3B3BD3}"/>
    <cellStyle name="Input 2 3 4 5 2 2 10" xfId="23733" xr:uid="{6F21F358-7E11-4424-8797-CFCE66795E6B}"/>
    <cellStyle name="Input 2 3 4 5 2 2 2" xfId="10413" xr:uid="{C0F723F2-3E5A-4B0D-9A2B-2FD9A2697381}"/>
    <cellStyle name="Input 2 3 4 5 2 2 3" xfId="12233" xr:uid="{BD2BE08A-85F4-4A43-9A8B-21D67ABF017C}"/>
    <cellStyle name="Input 2 3 4 5 2 2 4" xfId="14030" xr:uid="{FCAB6F74-079B-4117-A11C-7B97D379667A}"/>
    <cellStyle name="Input 2 3 4 5 2 2 5" xfId="15774" xr:uid="{41AEB961-85DC-48BE-9EE0-1022BC9AB062}"/>
    <cellStyle name="Input 2 3 4 5 2 2 6" xfId="17461" xr:uid="{F41CC569-3BB1-4286-A77C-BFB6D3A4117D}"/>
    <cellStyle name="Input 2 3 4 5 2 2 7" xfId="19103" xr:uid="{391EA60B-CE01-46CC-AC98-DC5E25BBF3DB}"/>
    <cellStyle name="Input 2 3 4 5 2 2 8" xfId="20682" xr:uid="{7D163009-B082-4558-B182-0C20835ACE06}"/>
    <cellStyle name="Input 2 3 4 5 2 2 9" xfId="22209" xr:uid="{516983D1-8AE5-43B3-A200-0890AFB0672C}"/>
    <cellStyle name="Input 2 3 4 5 2 3" xfId="9161" xr:uid="{7B062AAF-5A32-496D-B8BD-514CF625C25B}"/>
    <cellStyle name="Input 2 3 4 5 2 4" xfId="11012" xr:uid="{6890DF5A-F6DD-4711-9573-D5B1C75FB719}"/>
    <cellStyle name="Input 2 3 4 5 2 5" xfId="12822" xr:uid="{50088DC6-6A90-4B44-8A99-43EC17BA723F}"/>
    <cellStyle name="Input 2 3 4 5 2 6" xfId="14590" xr:uid="{812FA0B7-5042-4EEF-97EF-3DD19FAF0F36}"/>
    <cellStyle name="Input 2 3 4 5 2 7" xfId="16313" xr:uid="{38B0D5EB-6484-4ADB-AF76-012FF215073B}"/>
    <cellStyle name="Input 2 3 4 5 2 8" xfId="17986" xr:uid="{8C837BE2-807F-492C-87A4-1CEEA594BB78}"/>
    <cellStyle name="Input 2 3 4 5 2 9" xfId="19593" xr:uid="{4E806FF8-9C4F-4E06-90F3-B1E8C7E0B5AD}"/>
    <cellStyle name="Input 2 3 4 5 3" xfId="5046" xr:uid="{D8D3EB77-EDB1-4E03-81FD-D460067A3AA1}"/>
    <cellStyle name="Input 2 3 4 5 3 10" xfId="23444" xr:uid="{97F629C9-7F4C-44C1-A3C0-6DECA85B30E7}"/>
    <cellStyle name="Input 2 3 4 5 3 2" xfId="9994" xr:uid="{AAEEC2D0-5223-42DB-8A16-5898CE0DF3E8}"/>
    <cellStyle name="Input 2 3 4 5 3 3" xfId="11828" xr:uid="{2B033F7C-9394-455C-B1BD-E928C31B4AB8}"/>
    <cellStyle name="Input 2 3 4 5 3 4" xfId="13635" xr:uid="{C45552A6-20D9-499D-AADD-45F5FAB71526}"/>
    <cellStyle name="Input 2 3 4 5 3 5" xfId="15396" xr:uid="{4AFB237C-4E02-4E2F-B4D9-4083D17F17A4}"/>
    <cellStyle name="Input 2 3 4 5 3 6" xfId="17106" xr:uid="{F9ED7AEF-5C4F-412E-B25A-0A9785C500BD}"/>
    <cellStyle name="Input 2 3 4 5 3 7" xfId="18770" xr:uid="{7868DC11-CE46-4670-B098-0175D047649C}"/>
    <cellStyle name="Input 2 3 4 5 3 8" xfId="20366" xr:uid="{4B1C935C-39B2-4114-9285-03F8BF7CFA36}"/>
    <cellStyle name="Input 2 3 4 5 3 9" xfId="21918" xr:uid="{55B1C640-30EB-4661-90E0-1945B5DFD973}"/>
    <cellStyle name="Input 2 3 4 5 4" xfId="6721" xr:uid="{B8B9DC75-0136-411C-B3D9-005DCFC06827}"/>
    <cellStyle name="Input 2 3 4 5 5" xfId="8379" xr:uid="{AC9C1AAD-B5D5-4ACB-9640-A9C8493EBAFA}"/>
    <cellStyle name="Input 2 3 4 5 6" xfId="5887" xr:uid="{09A13B74-E7A3-4C2E-B1AE-397B672904D6}"/>
    <cellStyle name="Input 2 3 4 5 7" xfId="7807" xr:uid="{82238E22-A7EC-4B08-AC85-312C0C5073C2}"/>
    <cellStyle name="Input 2 3 4 5 8" xfId="6498" xr:uid="{3DC154A4-4E96-4D54-A041-F415DD335233}"/>
    <cellStyle name="Input 2 3 4 5 9" xfId="7498" xr:uid="{61753066-931B-428C-BF5D-E3C5528674E4}"/>
    <cellStyle name="Input 2 3 4 6" xfId="4164" xr:uid="{027402D2-7B61-4C9B-A050-341565E06F3E}"/>
    <cellStyle name="Input 2 3 4 6 10" xfId="21146" xr:uid="{BCBB5A8A-FAC5-4B52-B2C1-E0E0793150D2}"/>
    <cellStyle name="Input 2 3 4 6 11" xfId="22672" xr:uid="{12E38F1B-54E3-4DE3-AAD3-6F6BF2E0B42B}"/>
    <cellStyle name="Input 2 3 4 6 2" xfId="5527" xr:uid="{6D74C375-EDA1-437E-AE5C-4BDECCF180E7}"/>
    <cellStyle name="Input 2 3 4 6 2 10" xfId="23721" xr:uid="{2CCF8DFE-B36D-496A-9CAC-2BE5F985D699}"/>
    <cellStyle name="Input 2 3 4 6 2 2" xfId="10401" xr:uid="{8BB205F1-8529-405A-9B86-0990FA0F704D}"/>
    <cellStyle name="Input 2 3 4 6 2 3" xfId="12221" xr:uid="{999961F6-B495-4F53-A0F6-A28696D5129E}"/>
    <cellStyle name="Input 2 3 4 6 2 4" xfId="14018" xr:uid="{B9423645-FA73-4C52-B9CC-9FFFE2026A81}"/>
    <cellStyle name="Input 2 3 4 6 2 5" xfId="15762" xr:uid="{86114726-C43A-4C8F-B66C-136DA8C34201}"/>
    <cellStyle name="Input 2 3 4 6 2 6" xfId="17449" xr:uid="{8BA1270D-E4C0-48F1-91D8-6EACF2ECA7A1}"/>
    <cellStyle name="Input 2 3 4 6 2 7" xfId="19091" xr:uid="{4CEC7D56-2EE3-4B47-9690-524B10FD44BA}"/>
    <cellStyle name="Input 2 3 4 6 2 8" xfId="20670" xr:uid="{E060DAA4-7E58-4737-B789-98AC7F327606}"/>
    <cellStyle name="Input 2 3 4 6 2 9" xfId="22197" xr:uid="{C94A21BF-B55F-463F-8F86-517F98BF6C97}"/>
    <cellStyle name="Input 2 3 4 6 3" xfId="9149" xr:uid="{963CAE59-E8A5-4E86-A285-5B9A1E6D39EE}"/>
    <cellStyle name="Input 2 3 4 6 4" xfId="11000" xr:uid="{E85C0746-0182-4AB8-92D9-F75121E8AC81}"/>
    <cellStyle name="Input 2 3 4 6 5" xfId="12810" xr:uid="{3E1EA29E-5958-4A43-BECA-CD46AC49CB1B}"/>
    <cellStyle name="Input 2 3 4 6 6" xfId="14578" xr:uid="{EEB18C17-3830-4E2B-92B3-BAF97D77EE74}"/>
    <cellStyle name="Input 2 3 4 6 7" xfId="16301" xr:uid="{2603626A-81D4-4C47-B774-AA8705694CA2}"/>
    <cellStyle name="Input 2 3 4 6 8" xfId="17974" xr:uid="{E5AFAF6B-9BA3-4257-AF5C-A62BEB274DB3}"/>
    <cellStyle name="Input 2 3 4 6 9" xfId="19581" xr:uid="{88B881C1-EB2F-434A-9506-8D54E791890E}"/>
    <cellStyle name="Input 2 3 4 7" xfId="4751" xr:uid="{6D29725B-0A1B-4EF0-8F67-66BAB529EF04}"/>
    <cellStyle name="Input 2 3 4 7 10" xfId="23150" xr:uid="{E2D2D12E-5EFF-4AED-90AF-F23F1492F422}"/>
    <cellStyle name="Input 2 3 4 7 2" xfId="9699" xr:uid="{D7A6CAC8-EAB7-4D3B-82AF-222615E3D962}"/>
    <cellStyle name="Input 2 3 4 7 3" xfId="11534" xr:uid="{E8A0B700-CB29-4C39-B692-97DDAA4A8286}"/>
    <cellStyle name="Input 2 3 4 7 4" xfId="13341" xr:uid="{0090D9F9-26EF-48A7-BA1F-84C5D417F638}"/>
    <cellStyle name="Input 2 3 4 7 5" xfId="15102" xr:uid="{7D57F0B3-1987-4CFF-B655-64F9CB3450A6}"/>
    <cellStyle name="Input 2 3 4 7 6" xfId="16812" xr:uid="{05BBCFDF-70CE-4CDC-859A-9568B0162F58}"/>
    <cellStyle name="Input 2 3 4 7 7" xfId="18476" xr:uid="{88604BE5-630A-41B7-98D0-0D0FBA4079FF}"/>
    <cellStyle name="Input 2 3 4 7 8" xfId="20072" xr:uid="{07071DE7-0AAF-4027-869C-6EFEF82671ED}"/>
    <cellStyle name="Input 2 3 4 7 9" xfId="21624" xr:uid="{22E9C559-4462-4BC7-BFD7-51DE620E8357}"/>
    <cellStyle name="Input 2 3 4 8" xfId="6709" xr:uid="{BED3ECAE-7D73-471E-80AA-4B322529D738}"/>
    <cellStyle name="Input 2 3 4 9" xfId="7353" xr:uid="{4C17D614-31EE-4EA5-8FFA-EDD468782121}"/>
    <cellStyle name="Input 2 3 5" xfId="1293" xr:uid="{78794B24-DDA0-4E8D-8BCB-95472A5093A9}"/>
    <cellStyle name="Input 2 3 5 10" xfId="5949" xr:uid="{D5B09BAB-3E9F-4A85-9D07-5C70B5644F1E}"/>
    <cellStyle name="Input 2 3 5 11" xfId="8570" xr:uid="{C983C4B2-833B-467A-87C2-D3182F2E8C70}"/>
    <cellStyle name="Input 2 3 5 12" xfId="14181" xr:uid="{4034729E-55E4-4A75-91C5-C429262C3CE6}"/>
    <cellStyle name="Input 2 3 5 13" xfId="13956" xr:uid="{F187E48A-ADA3-44E4-B45C-81F63AB87D6E}"/>
    <cellStyle name="Input 2 3 5 14" xfId="6243" xr:uid="{BC76A467-18AA-4759-ABB8-866BF4C92C33}"/>
    <cellStyle name="Input 2 3 5 2" xfId="1294" xr:uid="{46465FBF-833B-4D86-87FD-8587F5004830}"/>
    <cellStyle name="Input 2 3 5 2 10" xfId="8137" xr:uid="{7C55AE26-F528-4992-A67E-29D1090CBDF4}"/>
    <cellStyle name="Input 2 3 5 2 11" xfId="12108" xr:uid="{70555805-FDDA-4DF9-A082-C7A64137AD78}"/>
    <cellStyle name="Input 2 3 5 2 12" xfId="8603" xr:uid="{0489AB7E-DEBB-48C4-9003-A77DF5011E23}"/>
    <cellStyle name="Input 2 3 5 2 13" xfId="7114" xr:uid="{1196B32F-3D1D-46AD-976E-352D8DB0938C}"/>
    <cellStyle name="Input 2 3 5 2 2" xfId="1295" xr:uid="{8DA96933-FBF8-424E-8A18-65CD52141A12}"/>
    <cellStyle name="Input 2 3 5 2 2 10" xfId="8736" xr:uid="{C051797C-19AB-4D17-9CC4-EF62B319EC13}"/>
    <cellStyle name="Input 2 3 5 2 2 11" xfId="14739" xr:uid="{5C4AEF9D-32B7-48FA-ABA0-B8CFB3ADE3B5}"/>
    <cellStyle name="Input 2 3 5 2 2 12" xfId="13977" xr:uid="{12EA747D-67D3-4AB9-AF92-D4F7FC038D9D}"/>
    <cellStyle name="Input 2 3 5 2 2 2" xfId="4179" xr:uid="{33FFBE92-ED4F-4363-8FF5-EAA2865B2991}"/>
    <cellStyle name="Input 2 3 5 2 2 2 10" xfId="21161" xr:uid="{398D895D-6BC3-4A68-800B-7071B91493EB}"/>
    <cellStyle name="Input 2 3 5 2 2 2 11" xfId="22687" xr:uid="{B51FD1F6-0345-40A3-A63F-B1836BBB268E}"/>
    <cellStyle name="Input 2 3 5 2 2 2 2" xfId="5542" xr:uid="{AFFF718C-ED6A-4BBF-843E-619338C9077C}"/>
    <cellStyle name="Input 2 3 5 2 2 2 2 10" xfId="23736" xr:uid="{5B45AD7B-D7AE-40B0-A661-2D9215B53D4C}"/>
    <cellStyle name="Input 2 3 5 2 2 2 2 2" xfId="10416" xr:uid="{CF7636F7-5CC5-4F22-A11A-B6154A614DD5}"/>
    <cellStyle name="Input 2 3 5 2 2 2 2 3" xfId="12236" xr:uid="{82BC8377-D576-4201-AD53-6AAE2EB56035}"/>
    <cellStyle name="Input 2 3 5 2 2 2 2 4" xfId="14033" xr:uid="{8E0CDC9B-0D7C-49EC-BFA7-5C1211440D9B}"/>
    <cellStyle name="Input 2 3 5 2 2 2 2 5" xfId="15777" xr:uid="{F21AD613-504D-4D46-AAE2-E8674779EDB4}"/>
    <cellStyle name="Input 2 3 5 2 2 2 2 6" xfId="17464" xr:uid="{C5A0C41A-4DEA-483A-9049-3BA20CA574D6}"/>
    <cellStyle name="Input 2 3 5 2 2 2 2 7" xfId="19106" xr:uid="{790115B4-F8D3-4FE1-95FA-A6D601130498}"/>
    <cellStyle name="Input 2 3 5 2 2 2 2 8" xfId="20685" xr:uid="{4CABA2C4-C42A-442B-B29E-D056CB828CFA}"/>
    <cellStyle name="Input 2 3 5 2 2 2 2 9" xfId="22212" xr:uid="{917EFE7F-FC58-4243-BAD3-C70B38AC2D81}"/>
    <cellStyle name="Input 2 3 5 2 2 2 3" xfId="9164" xr:uid="{24528DD0-8B01-4747-9C9C-029190C40EBB}"/>
    <cellStyle name="Input 2 3 5 2 2 2 4" xfId="11015" xr:uid="{81AC6D27-6ACB-4DB8-8AC5-0E1F18959135}"/>
    <cellStyle name="Input 2 3 5 2 2 2 5" xfId="12825" xr:uid="{1188E527-FB1E-4C3C-8AA4-C2290CF33A76}"/>
    <cellStyle name="Input 2 3 5 2 2 2 6" xfId="14593" xr:uid="{63025910-FE3E-4021-9915-C4180F96564D}"/>
    <cellStyle name="Input 2 3 5 2 2 2 7" xfId="16316" xr:uid="{0345BFCB-06D7-4BBC-8EA7-7FFBEED8A7C2}"/>
    <cellStyle name="Input 2 3 5 2 2 2 8" xfId="17989" xr:uid="{D7AB115B-C47C-46B7-9A41-CFEFA3CE4732}"/>
    <cellStyle name="Input 2 3 5 2 2 2 9" xfId="19596" xr:uid="{13E51CED-A108-4C27-8BF5-E3BC1684C4A8}"/>
    <cellStyle name="Input 2 3 5 2 2 3" xfId="4742" xr:uid="{FC25570D-52C1-4FBF-8EBA-C25B1448DE60}"/>
    <cellStyle name="Input 2 3 5 2 2 3 10" xfId="23141" xr:uid="{86A04BC1-0A18-4BCE-9F23-B0079BCEC7DF}"/>
    <cellStyle name="Input 2 3 5 2 2 3 2" xfId="9690" xr:uid="{59C04F13-188E-47DF-9C08-7CCDB276D818}"/>
    <cellStyle name="Input 2 3 5 2 2 3 3" xfId="11525" xr:uid="{C30866A5-6D37-4838-800A-A41647FC7A38}"/>
    <cellStyle name="Input 2 3 5 2 2 3 4" xfId="13332" xr:uid="{7C2E401A-4AF6-4E19-89BF-23CBF9D92037}"/>
    <cellStyle name="Input 2 3 5 2 2 3 5" xfId="15093" xr:uid="{2400C1BB-165F-4177-8E74-D4DB70564006}"/>
    <cellStyle name="Input 2 3 5 2 2 3 6" xfId="16803" xr:uid="{D9DA3030-29F8-44EC-A5B8-9B3C654CD9B9}"/>
    <cellStyle name="Input 2 3 5 2 2 3 7" xfId="18467" xr:uid="{B89C936A-3445-46C8-9719-4514E8A2CB67}"/>
    <cellStyle name="Input 2 3 5 2 2 3 8" xfId="20063" xr:uid="{3BE9BEA0-95D6-48EC-8DEA-579C4DF7F3BE}"/>
    <cellStyle name="Input 2 3 5 2 2 3 9" xfId="21615" xr:uid="{8F3EA3DD-68F9-45AF-B1AF-F18F46A5ED94}"/>
    <cellStyle name="Input 2 3 5 2 2 4" xfId="6724" xr:uid="{CD5E0DA8-94E9-41A3-9E4D-1CB4DBEADC60}"/>
    <cellStyle name="Input 2 3 5 2 2 5" xfId="8377" xr:uid="{F0C3C480-F551-4AD2-8477-B008C1C45919}"/>
    <cellStyle name="Input 2 3 5 2 2 6" xfId="5889" xr:uid="{C0422767-43A3-4E45-85E7-6921BBF3B959}"/>
    <cellStyle name="Input 2 3 5 2 2 7" xfId="7806" xr:uid="{D34A9F3C-3D71-4095-8B15-AB926E4851BF}"/>
    <cellStyle name="Input 2 3 5 2 2 8" xfId="6499" xr:uid="{7325313F-7BB2-4094-B417-3A470B009DF7}"/>
    <cellStyle name="Input 2 3 5 2 2 9" xfId="8435" xr:uid="{E4816233-0D62-49CA-91A7-850A728AEA34}"/>
    <cellStyle name="Input 2 3 5 2 3" xfId="4178" xr:uid="{0D843503-84B4-4E1D-9347-387D56648362}"/>
    <cellStyle name="Input 2 3 5 2 3 10" xfId="21160" xr:uid="{E9A20895-C0FF-41AA-80A9-D22980CC1A78}"/>
    <cellStyle name="Input 2 3 5 2 3 11" xfId="22686" xr:uid="{6FB53D1B-8672-4FC6-AD48-74CD9D39BB2F}"/>
    <cellStyle name="Input 2 3 5 2 3 2" xfId="5541" xr:uid="{B2127780-6FEB-4D28-9441-77ABD4453080}"/>
    <cellStyle name="Input 2 3 5 2 3 2 10" xfId="23735" xr:uid="{A8C9B8CC-CF29-4F7F-A3A0-F6A15FC3F8A9}"/>
    <cellStyle name="Input 2 3 5 2 3 2 2" xfId="10415" xr:uid="{AC942A2E-1F66-4A09-83D8-917E39C3A4F9}"/>
    <cellStyle name="Input 2 3 5 2 3 2 3" xfId="12235" xr:uid="{4BB85979-E928-435D-B52F-70DE449F5E8C}"/>
    <cellStyle name="Input 2 3 5 2 3 2 4" xfId="14032" xr:uid="{D01C4220-65D5-4616-9C4C-C96E94A71F9D}"/>
    <cellStyle name="Input 2 3 5 2 3 2 5" xfId="15776" xr:uid="{55FB485E-715F-4BB5-9EBE-777F5AFE6514}"/>
    <cellStyle name="Input 2 3 5 2 3 2 6" xfId="17463" xr:uid="{C7EB3D15-E61E-47C3-84E2-8113C9ABA24D}"/>
    <cellStyle name="Input 2 3 5 2 3 2 7" xfId="19105" xr:uid="{2DCD7CD9-5C5E-40C3-8E5B-D63D720093D4}"/>
    <cellStyle name="Input 2 3 5 2 3 2 8" xfId="20684" xr:uid="{3E961DFA-A4D7-4034-9BC7-3F4D3F05CD21}"/>
    <cellStyle name="Input 2 3 5 2 3 2 9" xfId="22211" xr:uid="{0C40B0F1-485D-452A-8A35-2C428AB92B43}"/>
    <cellStyle name="Input 2 3 5 2 3 3" xfId="9163" xr:uid="{A534081A-A122-4FB0-9870-A3B19D00D2E5}"/>
    <cellStyle name="Input 2 3 5 2 3 4" xfId="11014" xr:uid="{898FEB30-2EC0-4DEF-B812-312037A281B3}"/>
    <cellStyle name="Input 2 3 5 2 3 5" xfId="12824" xr:uid="{991D199D-5CBA-4A9B-94D9-4705D1220185}"/>
    <cellStyle name="Input 2 3 5 2 3 6" xfId="14592" xr:uid="{2CE6C6DD-127E-4A4E-9271-73F9713C5092}"/>
    <cellStyle name="Input 2 3 5 2 3 7" xfId="16315" xr:uid="{1D715814-0EFA-4A05-96C3-2D9272D7C15B}"/>
    <cellStyle name="Input 2 3 5 2 3 8" xfId="17988" xr:uid="{148782FE-0FFF-4097-92D4-28C181BC39F9}"/>
    <cellStyle name="Input 2 3 5 2 3 9" xfId="19595" xr:uid="{1620F2C0-33E2-48FA-A4CF-505726264295}"/>
    <cellStyle name="Input 2 3 5 2 4" xfId="5045" xr:uid="{1BFFB01E-F0B3-4EA4-8858-0B9F0A320B27}"/>
    <cellStyle name="Input 2 3 5 2 4 10" xfId="23443" xr:uid="{EAE442A3-1660-4087-8063-811854D72711}"/>
    <cellStyle name="Input 2 3 5 2 4 2" xfId="9993" xr:uid="{4D832725-2BCF-480D-A293-D81FA7EB8D23}"/>
    <cellStyle name="Input 2 3 5 2 4 3" xfId="11827" xr:uid="{697D0965-ABC9-4F78-B29F-523CA928C98A}"/>
    <cellStyle name="Input 2 3 5 2 4 4" xfId="13634" xr:uid="{E6FA9A63-7FF3-419A-A0D3-8BD547CD4316}"/>
    <cellStyle name="Input 2 3 5 2 4 5" xfId="15395" xr:uid="{19663F04-A06C-4521-B77C-062E292AD61F}"/>
    <cellStyle name="Input 2 3 5 2 4 6" xfId="17105" xr:uid="{C7044B40-ED67-4982-88D6-0D5878F1AB9E}"/>
    <cellStyle name="Input 2 3 5 2 4 7" xfId="18769" xr:uid="{ABFAFA0B-E5FE-438B-96E6-E5CDAE58AF4E}"/>
    <cellStyle name="Input 2 3 5 2 4 8" xfId="20365" xr:uid="{680FEF79-78A4-4DF8-91A6-656C2885E1B3}"/>
    <cellStyle name="Input 2 3 5 2 4 9" xfId="21917" xr:uid="{ABDA768F-8DA2-4AA0-9F66-50B44B1B19BE}"/>
    <cellStyle name="Input 2 3 5 2 5" xfId="6723" xr:uid="{2606A4D2-13CE-47A0-B5B4-E400FFD4D036}"/>
    <cellStyle name="Input 2 3 5 2 6" xfId="7344" xr:uid="{384B0E96-7AD7-4820-9D7C-D6E80AAD54AA}"/>
    <cellStyle name="Input 2 3 5 2 7" xfId="8189" xr:uid="{95372ECE-F010-4E68-AF63-6FBA949E2BFA}"/>
    <cellStyle name="Input 2 3 5 2 8" xfId="6046" xr:uid="{D2D421E6-6FE8-4F2B-8649-6349B4087315}"/>
    <cellStyle name="Input 2 3 5 2 9" xfId="7736" xr:uid="{F2DF3D54-33EE-428F-93E7-6C668FB0910F}"/>
    <cellStyle name="Input 2 3 5 3" xfId="1296" xr:uid="{F9F2C7DE-3BF9-47B3-9F66-9BAAA2290B6D}"/>
    <cellStyle name="Input 2 3 5 3 10" xfId="7760" xr:uid="{35018B9E-0AF5-4639-92E0-D39786215EB9}"/>
    <cellStyle name="Input 2 3 5 3 11" xfId="6002" xr:uid="{28D70366-F83F-4CA7-84C0-6157F727662B}"/>
    <cellStyle name="Input 2 3 5 3 12" xfId="17604" xr:uid="{4164780E-DC85-45CF-BB95-36556559FFBC}"/>
    <cellStyle name="Input 2 3 5 3 2" xfId="4180" xr:uid="{F0DD5F1F-A067-4506-9273-D41E4F470A5C}"/>
    <cellStyle name="Input 2 3 5 3 2 10" xfId="21162" xr:uid="{DAA20FD0-DA23-439C-8334-5848467480F5}"/>
    <cellStyle name="Input 2 3 5 3 2 11" xfId="22688" xr:uid="{0326A3A3-6219-444E-ADC7-6F6CBEB4C704}"/>
    <cellStyle name="Input 2 3 5 3 2 2" xfId="5543" xr:uid="{BDFD79A8-A95C-4977-86BF-D57F24E06C10}"/>
    <cellStyle name="Input 2 3 5 3 2 2 10" xfId="23737" xr:uid="{C1C2E9F2-0516-40DA-99C4-02DEB0D586EF}"/>
    <cellStyle name="Input 2 3 5 3 2 2 2" xfId="10417" xr:uid="{200BD2C1-7F0C-40AC-A439-FAA08E382051}"/>
    <cellStyle name="Input 2 3 5 3 2 2 3" xfId="12237" xr:uid="{FCBCC0F3-3D25-4988-83FE-E87017CBF574}"/>
    <cellStyle name="Input 2 3 5 3 2 2 4" xfId="14034" xr:uid="{85B8F892-C4B8-4559-B52D-E7D4F8475C70}"/>
    <cellStyle name="Input 2 3 5 3 2 2 5" xfId="15778" xr:uid="{7C2108FE-B3D3-40B4-8A12-38C2BD70ADA4}"/>
    <cellStyle name="Input 2 3 5 3 2 2 6" xfId="17465" xr:uid="{B764073D-B602-4BEA-B923-6057CE788E4B}"/>
    <cellStyle name="Input 2 3 5 3 2 2 7" xfId="19107" xr:uid="{D8B97FD1-369B-453E-A0A0-54D3591C565B}"/>
    <cellStyle name="Input 2 3 5 3 2 2 8" xfId="20686" xr:uid="{C2A8B885-73BD-4455-A46C-70F005A2B464}"/>
    <cellStyle name="Input 2 3 5 3 2 2 9" xfId="22213" xr:uid="{C22347A0-9648-4843-8814-D607D50342DD}"/>
    <cellStyle name="Input 2 3 5 3 2 3" xfId="9165" xr:uid="{01C746E3-2814-4A2B-A8AB-4BA1678BA223}"/>
    <cellStyle name="Input 2 3 5 3 2 4" xfId="11016" xr:uid="{053B21BB-1A12-44A1-9B92-F622C5D6DC97}"/>
    <cellStyle name="Input 2 3 5 3 2 5" xfId="12826" xr:uid="{9D75CD26-D736-4D9A-BB85-9F11D2EAE22A}"/>
    <cellStyle name="Input 2 3 5 3 2 6" xfId="14594" xr:uid="{6DDB51A0-7240-4E10-81A7-7EF8D0398F1D}"/>
    <cellStyle name="Input 2 3 5 3 2 7" xfId="16317" xr:uid="{C4087BB7-01F8-4194-9E28-B07647BD3B96}"/>
    <cellStyle name="Input 2 3 5 3 2 8" xfId="17990" xr:uid="{93B0FED8-FDE4-4BC6-8833-750B4C23B504}"/>
    <cellStyle name="Input 2 3 5 3 2 9" xfId="19597" xr:uid="{D4D20E8E-FFF9-47D7-B0E4-5D0B31CB3F38}"/>
    <cellStyle name="Input 2 3 5 3 3" xfId="4741" xr:uid="{A5DD32B7-5F45-4973-A5A8-2CB67E4A6D96}"/>
    <cellStyle name="Input 2 3 5 3 3 10" xfId="23140" xr:uid="{8685186B-89C3-4838-9E63-1FB2534A6E9D}"/>
    <cellStyle name="Input 2 3 5 3 3 2" xfId="9689" xr:uid="{EBB9C5F8-D8D5-4A39-B28B-6A90946EDF2A}"/>
    <cellStyle name="Input 2 3 5 3 3 3" xfId="11524" xr:uid="{197E9CCA-57C5-472C-A173-0921FA2B4BB3}"/>
    <cellStyle name="Input 2 3 5 3 3 4" xfId="13331" xr:uid="{E252EC28-2932-4CC2-A489-614F526E3307}"/>
    <cellStyle name="Input 2 3 5 3 3 5" xfId="15092" xr:uid="{ACD81210-2758-47CC-805B-869749BEB569}"/>
    <cellStyle name="Input 2 3 5 3 3 6" xfId="16802" xr:uid="{50BAE156-7D30-401E-882C-94D93EF09A8C}"/>
    <cellStyle name="Input 2 3 5 3 3 7" xfId="18466" xr:uid="{945C73EE-3764-4517-A98B-788DA4F9693F}"/>
    <cellStyle name="Input 2 3 5 3 3 8" xfId="20062" xr:uid="{67083A91-C769-4A21-BDD7-03173CF3BF02}"/>
    <cellStyle name="Input 2 3 5 3 3 9" xfId="21614" xr:uid="{162D167F-90A5-463E-BFB1-BE041C4B9C7E}"/>
    <cellStyle name="Input 2 3 5 3 4" xfId="6725" xr:uid="{A6C2DFDD-427A-4C81-B072-079868F9C216}"/>
    <cellStyle name="Input 2 3 5 3 5" xfId="8378" xr:uid="{BB2CD97B-FADF-4153-9F8D-2E89370CE738}"/>
    <cellStyle name="Input 2 3 5 3 6" xfId="5888" xr:uid="{7F19C9BB-8358-48D1-8DEC-C60AE363F76B}"/>
    <cellStyle name="Input 2 3 5 3 7" xfId="5695" xr:uid="{6DF0EAC0-CE07-44AA-8DD6-9BC76C8EF57C}"/>
    <cellStyle name="Input 2 3 5 3 8" xfId="7984" xr:uid="{A1E64B54-ACD7-4BE5-A3ED-66BF27242198}"/>
    <cellStyle name="Input 2 3 5 3 9" xfId="8099" xr:uid="{A95A76AE-37C2-478C-A8B4-F0A231EA2B86}"/>
    <cellStyle name="Input 2 3 5 4" xfId="4177" xr:uid="{ADFCFE76-9ED1-43AB-9E92-31E94F7F913D}"/>
    <cellStyle name="Input 2 3 5 4 10" xfId="21159" xr:uid="{4647623B-C25B-4603-81F7-1655255B294C}"/>
    <cellStyle name="Input 2 3 5 4 11" xfId="22685" xr:uid="{1C2A0364-F3E1-463D-8702-C4E5EEBA9996}"/>
    <cellStyle name="Input 2 3 5 4 2" xfId="5540" xr:uid="{B41EBDFA-9365-4385-AB52-9E5F2F2F51C4}"/>
    <cellStyle name="Input 2 3 5 4 2 10" xfId="23734" xr:uid="{FDB15C4A-BD51-4280-8E3D-4BC272FB89C1}"/>
    <cellStyle name="Input 2 3 5 4 2 2" xfId="10414" xr:uid="{B48467F3-2485-4DCE-BC2A-56FF6DBC76C6}"/>
    <cellStyle name="Input 2 3 5 4 2 3" xfId="12234" xr:uid="{157C3360-316A-454B-BE18-DC38694116AC}"/>
    <cellStyle name="Input 2 3 5 4 2 4" xfId="14031" xr:uid="{19190B71-EF8B-48F4-B875-CF47BA38D0ED}"/>
    <cellStyle name="Input 2 3 5 4 2 5" xfId="15775" xr:uid="{A34EEFBE-D53A-43C3-8160-B7202CD36D86}"/>
    <cellStyle name="Input 2 3 5 4 2 6" xfId="17462" xr:uid="{F1E8E3A4-F756-4EE2-B64E-3ABF156A72D8}"/>
    <cellStyle name="Input 2 3 5 4 2 7" xfId="19104" xr:uid="{E414666E-3E0C-439E-A5FE-59844FEDFB35}"/>
    <cellStyle name="Input 2 3 5 4 2 8" xfId="20683" xr:uid="{08F10089-9ADC-45B7-A900-3CFAAC1E945C}"/>
    <cellStyle name="Input 2 3 5 4 2 9" xfId="22210" xr:uid="{1FFC293E-9AF5-459C-A398-C41B3D77B7F7}"/>
    <cellStyle name="Input 2 3 5 4 3" xfId="9162" xr:uid="{AFD0739F-D155-4A2C-85AE-548E6870DB16}"/>
    <cellStyle name="Input 2 3 5 4 4" xfId="11013" xr:uid="{CA90469D-BAF8-4A5D-913A-BE6D9B696303}"/>
    <cellStyle name="Input 2 3 5 4 5" xfId="12823" xr:uid="{42525778-642F-4DEE-BF48-BBBACA4EE50D}"/>
    <cellStyle name="Input 2 3 5 4 6" xfId="14591" xr:uid="{E251AB4E-5DC3-4DE8-BA4A-98CF6D420736}"/>
    <cellStyle name="Input 2 3 5 4 7" xfId="16314" xr:uid="{7BCFDDD2-68EF-45D5-BAD3-5A751F5FC3E5}"/>
    <cellStyle name="Input 2 3 5 4 8" xfId="17987" xr:uid="{73213673-238F-4D1F-8DA1-31F445EB1310}"/>
    <cellStyle name="Input 2 3 5 4 9" xfId="19594" xr:uid="{A2F5DBD3-4A33-4C37-9EEE-19958589B7F4}"/>
    <cellStyle name="Input 2 3 5 5" xfId="4743" xr:uid="{A3E6BC3F-0351-4853-9FEA-48492212292B}"/>
    <cellStyle name="Input 2 3 5 5 10" xfId="23142" xr:uid="{8ED54736-8C52-464A-93ED-F9047BEA9B2B}"/>
    <cellStyle name="Input 2 3 5 5 2" xfId="9691" xr:uid="{43FD3B9A-3401-4187-841A-C97815688569}"/>
    <cellStyle name="Input 2 3 5 5 3" xfId="11526" xr:uid="{5C674525-339A-4383-BB80-E4DB844CCB11}"/>
    <cellStyle name="Input 2 3 5 5 4" xfId="13333" xr:uid="{63B3D049-4895-4230-B21A-9F55AADD58FF}"/>
    <cellStyle name="Input 2 3 5 5 5" xfId="15094" xr:uid="{AEABD88F-ADF9-4D77-923D-6754E5EE1D45}"/>
    <cellStyle name="Input 2 3 5 5 6" xfId="16804" xr:uid="{A4FA14B0-CDB4-4520-8F4C-18B67621C493}"/>
    <cellStyle name="Input 2 3 5 5 7" xfId="18468" xr:uid="{82979853-7AF6-450E-8F9C-0A1FF3EA25CB}"/>
    <cellStyle name="Input 2 3 5 5 8" xfId="20064" xr:uid="{30CAF951-5593-4C76-812C-02572F055543}"/>
    <cellStyle name="Input 2 3 5 5 9" xfId="21616" xr:uid="{FC27982C-383B-434B-9E35-341F9487B6C2}"/>
    <cellStyle name="Input 2 3 5 6" xfId="6722" xr:uid="{03BDCC08-7C5F-4EF2-8FD0-15121E00AFB9}"/>
    <cellStyle name="Input 2 3 5 7" xfId="7345" xr:uid="{06AEEAE2-35D7-465F-9989-AADB2DF04F73}"/>
    <cellStyle name="Input 2 3 5 8" xfId="6945" xr:uid="{8CFE2AC3-497A-4DB4-A6D8-272EAB78D409}"/>
    <cellStyle name="Input 2 3 5 9" xfId="8309" xr:uid="{31E5AA25-D556-438A-AC52-9FD1AFA59A33}"/>
    <cellStyle name="Input 2 3 6" xfId="1297" xr:uid="{67C9F379-CB13-4F7D-8DBA-CA9DD6088CDC}"/>
    <cellStyle name="Input 2 3 6 10" xfId="8269" xr:uid="{D0384ADB-8059-43ED-B30F-7E1631EA24F6}"/>
    <cellStyle name="Input 2 3 6 11" xfId="12688" xr:uid="{7B5BA45A-E2A1-4B93-BC20-63D4F45F6F10}"/>
    <cellStyle name="Input 2 3 6 12" xfId="15704" xr:uid="{ED91A710-4270-43B0-864B-0E2C15A12BEE}"/>
    <cellStyle name="Input 2 3 6 13" xfId="7973" xr:uid="{803709E4-14CE-4592-9C4F-3BE5FC2BE99E}"/>
    <cellStyle name="Input 2 3 6 2" xfId="1298" xr:uid="{96F428BF-B375-4AF1-8DAE-BE21D34F8153}"/>
    <cellStyle name="Input 2 3 6 2 10" xfId="8245" xr:uid="{CFD2FE41-CC21-41A9-ADC4-B7BC036EC702}"/>
    <cellStyle name="Input 2 3 6 2 11" xfId="8257" xr:uid="{6D3239E4-B950-478C-AF93-201030D37CB4}"/>
    <cellStyle name="Input 2 3 6 2 12" xfId="12419" xr:uid="{4C632863-6D96-43AF-9404-B2AB83FD6555}"/>
    <cellStyle name="Input 2 3 6 2 2" xfId="4182" xr:uid="{66371AF1-0C61-48BD-AFE8-0217AB8504FE}"/>
    <cellStyle name="Input 2 3 6 2 2 10" xfId="21164" xr:uid="{19ED1348-38EF-4625-BDF4-31208D5ADD69}"/>
    <cellStyle name="Input 2 3 6 2 2 11" xfId="22690" xr:uid="{96B19264-5A04-43E5-82DA-142DD2A4C891}"/>
    <cellStyle name="Input 2 3 6 2 2 2" xfId="5545" xr:uid="{A9D9119D-63F0-4864-9195-2FBE80AE615F}"/>
    <cellStyle name="Input 2 3 6 2 2 2 10" xfId="23739" xr:uid="{332C7396-7D16-45B8-83E6-F380BE6E7509}"/>
    <cellStyle name="Input 2 3 6 2 2 2 2" xfId="10419" xr:uid="{5F1C4D47-DDAC-46C5-8041-D7698D0ABA88}"/>
    <cellStyle name="Input 2 3 6 2 2 2 3" xfId="12239" xr:uid="{F6F1BBEB-CCBF-4170-99C0-6558947084BB}"/>
    <cellStyle name="Input 2 3 6 2 2 2 4" xfId="14036" xr:uid="{43F0A4DF-83A8-4A8B-87C3-F716EDC34C7C}"/>
    <cellStyle name="Input 2 3 6 2 2 2 5" xfId="15780" xr:uid="{D9F48C7E-411C-48C1-B092-BB8AB830543E}"/>
    <cellStyle name="Input 2 3 6 2 2 2 6" xfId="17467" xr:uid="{9311AFEE-E97A-460D-9817-615802327E51}"/>
    <cellStyle name="Input 2 3 6 2 2 2 7" xfId="19109" xr:uid="{3C9243D7-D259-47CE-9BCB-CC0C73510B1C}"/>
    <cellStyle name="Input 2 3 6 2 2 2 8" xfId="20688" xr:uid="{DE0A6C1E-DDF8-438C-8EB5-C6290C48812B}"/>
    <cellStyle name="Input 2 3 6 2 2 2 9" xfId="22215" xr:uid="{E1DCD393-EFDA-40AD-A925-5A4D136062E9}"/>
    <cellStyle name="Input 2 3 6 2 2 3" xfId="9167" xr:uid="{6CAF3535-7DCC-46F1-A102-353BDAF798E1}"/>
    <cellStyle name="Input 2 3 6 2 2 4" xfId="11018" xr:uid="{39E83D5D-53F5-4FD4-9E56-0DAF2E8D0295}"/>
    <cellStyle name="Input 2 3 6 2 2 5" xfId="12828" xr:uid="{8550F61F-1A5F-48E6-88BF-121D34A42A0A}"/>
    <cellStyle name="Input 2 3 6 2 2 6" xfId="14596" xr:uid="{C927338D-614B-4279-B7A5-272B828B64BC}"/>
    <cellStyle name="Input 2 3 6 2 2 7" xfId="16319" xr:uid="{B8AE9F16-2BD0-4DB8-BCA1-C08A49A7CA20}"/>
    <cellStyle name="Input 2 3 6 2 2 8" xfId="17992" xr:uid="{83D6B47D-EF6B-4BEA-AECB-EC7E768300CD}"/>
    <cellStyle name="Input 2 3 6 2 2 9" xfId="19599" xr:uid="{A987EF05-63A6-4DC5-8579-4B77A4066B2A}"/>
    <cellStyle name="Input 2 3 6 2 3" xfId="5044" xr:uid="{F9C95399-7482-476E-9613-C46D87F3CBA5}"/>
    <cellStyle name="Input 2 3 6 2 3 10" xfId="23442" xr:uid="{B733F54A-8E90-4846-9D23-BAD668956B01}"/>
    <cellStyle name="Input 2 3 6 2 3 2" xfId="9992" xr:uid="{780D06A6-465F-4FC7-B548-DAA80A96DE7A}"/>
    <cellStyle name="Input 2 3 6 2 3 3" xfId="11826" xr:uid="{A630CC70-03D9-4326-A207-DFFAECC1CC27}"/>
    <cellStyle name="Input 2 3 6 2 3 4" xfId="13633" xr:uid="{84BF98CF-6FB7-4C68-BF06-15400D13A603}"/>
    <cellStyle name="Input 2 3 6 2 3 5" xfId="15394" xr:uid="{CDD2201F-A735-44F6-9EC0-E51884A1DB53}"/>
    <cellStyle name="Input 2 3 6 2 3 6" xfId="17104" xr:uid="{6F39AF9B-4D34-4569-8961-D3B4F404FCC4}"/>
    <cellStyle name="Input 2 3 6 2 3 7" xfId="18768" xr:uid="{DA69FB1B-34A9-4F60-8265-B706467C628B}"/>
    <cellStyle name="Input 2 3 6 2 3 8" xfId="20364" xr:uid="{4E4DCFC3-D44E-4B91-A550-4AFF11C7F6D9}"/>
    <cellStyle name="Input 2 3 6 2 3 9" xfId="21916" xr:uid="{50F7FF3E-D2A5-4A31-A1F4-CA27BC01EE64}"/>
    <cellStyle name="Input 2 3 6 2 4" xfId="6727" xr:uid="{77E0BF33-A8F6-4F13-8F25-13A6BA30836B}"/>
    <cellStyle name="Input 2 3 6 2 5" xfId="7342" xr:uid="{9FFEFC92-1813-46C2-9600-5260B51748B3}"/>
    <cellStyle name="Input 2 3 6 2 6" xfId="8188" xr:uid="{EDB37CD7-D993-42F9-AA9F-E2AAD893C8A0}"/>
    <cellStyle name="Input 2 3 6 2 7" xfId="6047" xr:uid="{BD5CBD60-0D97-4602-AFDF-8BEBF8005963}"/>
    <cellStyle name="Input 2 3 6 2 8" xfId="7735" xr:uid="{1FDD480C-308C-4A8A-8471-5D85DF74AD1D}"/>
    <cellStyle name="Input 2 3 6 2 9" xfId="9322" xr:uid="{8E19BB6A-85DD-4668-AD0E-46A1622E1D52}"/>
    <cellStyle name="Input 2 3 6 3" xfId="4181" xr:uid="{F2F9CB45-B5A8-47AE-B41A-1AD32CD84F9A}"/>
    <cellStyle name="Input 2 3 6 3 10" xfId="21163" xr:uid="{7B0F10BD-EC58-45DA-9346-6AC2EA1B5F8F}"/>
    <cellStyle name="Input 2 3 6 3 11" xfId="22689" xr:uid="{FE1973FA-1E20-4C7B-AACB-310933C09332}"/>
    <cellStyle name="Input 2 3 6 3 2" xfId="5544" xr:uid="{CFE1D197-E066-40E4-8CB4-2F25349DF4B4}"/>
    <cellStyle name="Input 2 3 6 3 2 10" xfId="23738" xr:uid="{A8A1FEDA-98AB-4C5E-BAF8-10C5A44C6DAD}"/>
    <cellStyle name="Input 2 3 6 3 2 2" xfId="10418" xr:uid="{6F324E47-E0C3-4170-974A-D27F17044976}"/>
    <cellStyle name="Input 2 3 6 3 2 3" xfId="12238" xr:uid="{C50BEB9C-C9AA-4422-A40F-C2BDD2D8F1C4}"/>
    <cellStyle name="Input 2 3 6 3 2 4" xfId="14035" xr:uid="{571CF74C-3F01-415B-8D85-4C89F3C1E8A8}"/>
    <cellStyle name="Input 2 3 6 3 2 5" xfId="15779" xr:uid="{24CA517B-4A03-4B5C-AD22-C5ACEB83A6E4}"/>
    <cellStyle name="Input 2 3 6 3 2 6" xfId="17466" xr:uid="{A0B5B83A-9EB2-4237-8357-5F46D4938298}"/>
    <cellStyle name="Input 2 3 6 3 2 7" xfId="19108" xr:uid="{FC9ECEC7-ACA2-4673-9572-01A7F465EC31}"/>
    <cellStyle name="Input 2 3 6 3 2 8" xfId="20687" xr:uid="{16DB94B6-68F6-4220-90AB-AD510E3FBBC5}"/>
    <cellStyle name="Input 2 3 6 3 2 9" xfId="22214" xr:uid="{7161B282-D2EE-408E-BFDD-387BE51E6838}"/>
    <cellStyle name="Input 2 3 6 3 3" xfId="9166" xr:uid="{5508AEF6-331C-480C-A496-36341C644591}"/>
    <cellStyle name="Input 2 3 6 3 4" xfId="11017" xr:uid="{F017636F-0B59-45EE-80EF-90B3C20EB449}"/>
    <cellStyle name="Input 2 3 6 3 5" xfId="12827" xr:uid="{954B4B39-9CEA-4975-B785-5EC0EB98AB65}"/>
    <cellStyle name="Input 2 3 6 3 6" xfId="14595" xr:uid="{62AB28CB-4084-4D33-A8BB-8026C5C26EFA}"/>
    <cellStyle name="Input 2 3 6 3 7" xfId="16318" xr:uid="{81BCB75F-7006-4FD7-BEA1-964573FB3D8F}"/>
    <cellStyle name="Input 2 3 6 3 8" xfId="17991" xr:uid="{F326420F-7479-40FE-9B50-A5B6260FF712}"/>
    <cellStyle name="Input 2 3 6 3 9" xfId="19598" xr:uid="{E41DB938-EE3F-48BD-832D-906D6C57221A}"/>
    <cellStyle name="Input 2 3 6 4" xfId="5043" xr:uid="{FEE4B697-E04B-42FE-944E-D1B077933AC1}"/>
    <cellStyle name="Input 2 3 6 4 10" xfId="23441" xr:uid="{06FAB277-53AB-4C8D-963A-64BF75109EAC}"/>
    <cellStyle name="Input 2 3 6 4 2" xfId="9991" xr:uid="{CEC9145B-9561-4EE2-B387-3552C7FD2B10}"/>
    <cellStyle name="Input 2 3 6 4 3" xfId="11825" xr:uid="{AF1BEF83-FEF2-4417-BFB8-6409FEE9A382}"/>
    <cellStyle name="Input 2 3 6 4 4" xfId="13632" xr:uid="{5159F5FA-5173-44A9-9EB5-59A0A23966C3}"/>
    <cellStyle name="Input 2 3 6 4 5" xfId="15393" xr:uid="{B5279F02-02CF-439A-8485-1E60EC365DD8}"/>
    <cellStyle name="Input 2 3 6 4 6" xfId="17103" xr:uid="{373246A0-8B88-44B5-A568-51E8FE62B957}"/>
    <cellStyle name="Input 2 3 6 4 7" xfId="18767" xr:uid="{1DD31AD5-9A2E-4350-B701-7A58A4FD82E4}"/>
    <cellStyle name="Input 2 3 6 4 8" xfId="20363" xr:uid="{E38D9949-2284-486F-849C-9112E85EA709}"/>
    <cellStyle name="Input 2 3 6 4 9" xfId="21915" xr:uid="{71467C56-46BA-4033-ACC4-43FA3B193BFF}"/>
    <cellStyle name="Input 2 3 6 5" xfId="6726" xr:uid="{774C7E13-9DCD-4E44-A64B-11695E690E25}"/>
    <cellStyle name="Input 2 3 6 6" xfId="7343" xr:uid="{B637AF5C-178B-4859-AB86-C18ECB9C4DCA}"/>
    <cellStyle name="Input 2 3 6 7" xfId="6946" xr:uid="{7F7CA594-BEA5-42E7-9253-97CDAEEB50A1}"/>
    <cellStyle name="Input 2 3 6 8" xfId="7201" xr:uid="{6772F021-A362-43A5-BD58-DC135EAC5CF2}"/>
    <cellStyle name="Input 2 3 6 9" xfId="7057" xr:uid="{6A59648F-9358-4B06-9E7C-16907420CB2A}"/>
    <cellStyle name="Input 2 3 7" xfId="4123" xr:uid="{5601D835-10BE-4425-AAA5-CA8E9FDC38C0}"/>
    <cellStyle name="Input 2 3 7 10" xfId="21105" xr:uid="{3BF2B1D0-03DB-4BC3-B78C-CC84C61E2BAE}"/>
    <cellStyle name="Input 2 3 7 11" xfId="22631" xr:uid="{663E0633-103E-4042-A8BC-F5D90FB8B58B}"/>
    <cellStyle name="Input 2 3 7 2" xfId="4465" xr:uid="{D0C31C9A-F56F-41AB-AAA8-03EFAAF207CD}"/>
    <cellStyle name="Input 2 3 7 2 10" xfId="22865" xr:uid="{BB490F06-D110-49EB-B07E-2D13FAD721FA}"/>
    <cellStyle name="Input 2 3 7 2 2" xfId="9414" xr:uid="{EBB7AB0A-1585-42E5-AE83-A896E03CA77F}"/>
    <cellStyle name="Input 2 3 7 2 3" xfId="11249" xr:uid="{982D1C14-3E6F-4B0A-A4B8-36061285CA94}"/>
    <cellStyle name="Input 2 3 7 2 4" xfId="13056" xr:uid="{9488A8E5-37CE-4BEF-B189-301B6AA9718A}"/>
    <cellStyle name="Input 2 3 7 2 5" xfId="14817" xr:uid="{4350A14C-82A0-4585-BF44-E3B6AC8D2D6C}"/>
    <cellStyle name="Input 2 3 7 2 6" xfId="16527" xr:uid="{96DB0502-1564-4525-BF54-AA868C03659D}"/>
    <cellStyle name="Input 2 3 7 2 7" xfId="18191" xr:uid="{8D17DD6D-34A7-4187-9033-3B675B9B8ED5}"/>
    <cellStyle name="Input 2 3 7 2 8" xfId="19787" xr:uid="{3AB76B78-9D7B-443F-8649-A70A63431590}"/>
    <cellStyle name="Input 2 3 7 2 9" xfId="21339" xr:uid="{898EBEDE-2398-4ED8-B0B6-EA69AE18E491}"/>
    <cellStyle name="Input 2 3 7 3" xfId="9108" xr:uid="{FE5D33BA-B83A-4A70-A826-EF95CEE42DC6}"/>
    <cellStyle name="Input 2 3 7 4" xfId="10959" xr:uid="{C3A5629B-A08D-46E5-9FD3-16BED056166C}"/>
    <cellStyle name="Input 2 3 7 5" xfId="12769" xr:uid="{E3398294-779F-4676-8195-59DC93D09211}"/>
    <cellStyle name="Input 2 3 7 6" xfId="14537" xr:uid="{AF3A1CD1-9C0C-4313-9111-56A8B441B765}"/>
    <cellStyle name="Input 2 3 7 7" xfId="16260" xr:uid="{05CA5BE2-638B-444C-9BA0-E57972360A6A}"/>
    <cellStyle name="Input 2 3 7 8" xfId="17933" xr:uid="{AEF38147-9B0F-4BB8-A735-4837A5B85047}"/>
    <cellStyle name="Input 2 3 7 9" xfId="19540" xr:uid="{091DA477-7646-4271-AE38-5160A4618ED9}"/>
    <cellStyle name="Input 2 3 8" xfId="5067" xr:uid="{BC81D1F2-DDDC-41D4-BF4A-B09C07B30C61}"/>
    <cellStyle name="Input 2 3 8 10" xfId="23465" xr:uid="{BEF30868-D751-4467-B39D-10A8A218BC81}"/>
    <cellStyle name="Input 2 3 8 2" xfId="10015" xr:uid="{EFC2BD55-0B53-4259-991C-4691420478C9}"/>
    <cellStyle name="Input 2 3 8 3" xfId="11849" xr:uid="{F36F1358-50B0-4420-A4C6-389FD0AB1AB7}"/>
    <cellStyle name="Input 2 3 8 4" xfId="13656" xr:uid="{9B9D4040-0EEC-4FB7-A632-CB952F235265}"/>
    <cellStyle name="Input 2 3 8 5" xfId="15417" xr:uid="{D875ABC9-F8D2-414D-B7DE-A9C29E754E0E}"/>
    <cellStyle name="Input 2 3 8 6" xfId="17127" xr:uid="{4AD5D349-59E6-414F-8B47-64B9F7577428}"/>
    <cellStyle name="Input 2 3 8 7" xfId="18791" xr:uid="{B3819795-7AE0-45D6-8FF9-ED3109DA5753}"/>
    <cellStyle name="Input 2 3 8 8" xfId="20387" xr:uid="{AEB1A09A-338B-4F31-A4A7-C2B3ED60B50D}"/>
    <cellStyle name="Input 2 3 8 9" xfId="21939" xr:uid="{34558CBC-8B09-4F3B-8F2D-BB0EFBCDBC20}"/>
    <cellStyle name="Input 2 3 9" xfId="6668" xr:uid="{FEA336FC-68F9-44A8-93FA-F6E7116FA63F}"/>
    <cellStyle name="Input 2 3_cash" xfId="1299" xr:uid="{032C9B62-D32F-41ED-9D0F-805844A968FF}"/>
    <cellStyle name="Input 2 4" xfId="1300" xr:uid="{872DCD33-BE05-4D59-97FF-163B9C1209FB}"/>
    <cellStyle name="Input 2 4 10" xfId="4740" xr:uid="{ED158E86-79E3-4516-BF2E-B07D81AB7333}"/>
    <cellStyle name="Input 2 4 10 10" xfId="23139" xr:uid="{3F5495ED-85C2-4128-B508-66FDBFA995F4}"/>
    <cellStyle name="Input 2 4 10 2" xfId="9688" xr:uid="{90CF9500-42ED-4083-8FE0-5CD177820A1A}"/>
    <cellStyle name="Input 2 4 10 3" xfId="11523" xr:uid="{2836C833-34B1-4A26-A47D-EEDC1CAA976F}"/>
    <cellStyle name="Input 2 4 10 4" xfId="13330" xr:uid="{CC668153-7650-41A9-9A42-823E7A0E514D}"/>
    <cellStyle name="Input 2 4 10 5" xfId="15091" xr:uid="{7F31BDB8-0C51-4474-92F4-58E39E56ED15}"/>
    <cellStyle name="Input 2 4 10 6" xfId="16801" xr:uid="{6D6C4917-BEBD-4ED0-AF4E-B56D8FB289F5}"/>
    <cellStyle name="Input 2 4 10 7" xfId="18465" xr:uid="{B4AC66F8-F109-4D00-9BFB-A65DF1336067}"/>
    <cellStyle name="Input 2 4 10 8" xfId="20061" xr:uid="{199C11E5-8F12-4B88-B4C4-449072262371}"/>
    <cellStyle name="Input 2 4 10 9" xfId="21613" xr:uid="{04C5697A-2DA3-4B80-A317-03B7D1C91278}"/>
    <cellStyle name="Input 2 4 11" xfId="6728" xr:uid="{486476B5-2C74-4B1B-BF2F-FBFE3F514F3C}"/>
    <cellStyle name="Input 2 4 12" xfId="7341" xr:uid="{4A2855D4-CDD1-4314-BF97-61763684AC2A}"/>
    <cellStyle name="Input 2 4 13" xfId="6947" xr:uid="{E26391F5-8588-413E-ACA2-87231F7A9ACE}"/>
    <cellStyle name="Input 2 4 14" xfId="7200" xr:uid="{214FF8EC-C907-490F-BE70-3BCA622B0CE2}"/>
    <cellStyle name="Input 2 4 15" xfId="7058" xr:uid="{4D08DC17-C3AB-4DFD-B499-C77419F27249}"/>
    <cellStyle name="Input 2 4 16" xfId="7140" xr:uid="{22981153-69F2-43BD-BD65-7467E1D7EEEB}"/>
    <cellStyle name="Input 2 4 17" xfId="10881" xr:uid="{DAA95B1C-D771-4DF7-B433-23E3DBA407AC}"/>
    <cellStyle name="Input 2 4 18" xfId="15658" xr:uid="{45211FA6-2745-4A12-829B-588203E1FB1B}"/>
    <cellStyle name="Input 2 4 19" xfId="8164" xr:uid="{41ED9E54-AA22-4BCA-B671-BF292EEDC053}"/>
    <cellStyle name="Input 2 4 2" xfId="1301" xr:uid="{8EFA9EE9-806C-4A20-8DBB-0B9F062938E0}"/>
    <cellStyle name="Input 2 4 2 10" xfId="7805" xr:uid="{CFCA3562-835F-4FB3-B2DA-2A81561A0A3C}"/>
    <cellStyle name="Input 2 4 2 11" xfId="9316" xr:uid="{4A4DFD72-E34E-4FF5-8DFF-E60CCD9A9287}"/>
    <cellStyle name="Input 2 4 2 12" xfId="11163" xr:uid="{45365390-ECDE-473C-8713-8C3B02701CD3}"/>
    <cellStyle name="Input 2 4 2 13" xfId="5756" xr:uid="{35289989-15FE-4FEB-BEDD-04D796BB9B61}"/>
    <cellStyle name="Input 2 4 2 14" xfId="14457" xr:uid="{C8363555-3CFA-4AA7-9BDF-142B26FDD516}"/>
    <cellStyle name="Input 2 4 2 15" xfId="16464" xr:uid="{518F6337-8CD7-48D7-BF26-0C3F66734874}"/>
    <cellStyle name="Input 2 4 2 2" xfId="1302" xr:uid="{97D95807-FFB6-410B-B3A6-A5D6D9BEC206}"/>
    <cellStyle name="Input 2 4 2 2 10" xfId="8307" xr:uid="{8734D1A2-0562-442C-94C8-0FE45DAA322C}"/>
    <cellStyle name="Input 2 4 2 2 11" xfId="5951" xr:uid="{F654FE18-5F08-4210-8328-644654EFC9FC}"/>
    <cellStyle name="Input 2 4 2 2 12" xfId="7792" xr:uid="{2F951C65-9A2F-49EC-A4D8-8DB0C3635687}"/>
    <cellStyle name="Input 2 4 2 2 13" xfId="10353" xr:uid="{21F3C034-9FA3-405D-9691-B17A06345022}"/>
    <cellStyle name="Input 2 4 2 2 14" xfId="6172" xr:uid="{E6EC1157-8F4A-48D7-8749-3CB5742AADF2}"/>
    <cellStyle name="Input 2 4 2 2 15" xfId="14743" xr:uid="{411DECDF-9C0E-439C-9974-B6D64E5E6124}"/>
    <cellStyle name="Input 2 4 2 2 2" xfId="1303" xr:uid="{451C1475-22AA-4F90-BD61-547BC0C6FF14}"/>
    <cellStyle name="Input 2 4 2 2 2 10" xfId="5950" xr:uid="{EAFD3514-F789-4140-9610-0FE863B5985E}"/>
    <cellStyle name="Input 2 4 2 2 2 11" xfId="8621" xr:uid="{AA0D94EC-842C-4958-ACC3-B1F523787EEA}"/>
    <cellStyle name="Input 2 4 2 2 2 12" xfId="14180" xr:uid="{947FA364-642A-4D10-9588-7E18B40E75E5}"/>
    <cellStyle name="Input 2 4 2 2 2 13" xfId="9320" xr:uid="{FF404719-2D3C-4666-AE1B-05D8127D115E}"/>
    <cellStyle name="Input 2 4 2 2 2 14" xfId="8665" xr:uid="{75E9E4B1-FB79-4742-AD5B-0E3688B1D263}"/>
    <cellStyle name="Input 2 4 2 2 2 2" xfId="1304" xr:uid="{D5078CC2-BB12-4D27-B3D0-5EE9D33AD59B}"/>
    <cellStyle name="Input 2 4 2 2 2 2 10" xfId="12151" xr:uid="{773F5AA0-E2C5-430B-8FB2-591C02DA937B}"/>
    <cellStyle name="Input 2 4 2 2 2 2 11" xfId="7104" xr:uid="{20B78DF9-7496-46E6-89D5-50D4FE567CAA}"/>
    <cellStyle name="Input 2 4 2 2 2 2 12" xfId="7773" xr:uid="{6DA7777B-9CD3-4A78-A64B-90C635665DA3}"/>
    <cellStyle name="Input 2 4 2 2 2 2 13" xfId="16187" xr:uid="{13823415-225F-44E2-A659-F0C360E5FC40}"/>
    <cellStyle name="Input 2 4 2 2 2 2 2" xfId="1305" xr:uid="{6437EA68-AC62-4356-9197-007B423F5647}"/>
    <cellStyle name="Input 2 4 2 2 2 2 2 10" xfId="8663" xr:uid="{3F7EE6C0-7163-4E5A-A7ED-B067B0723951}"/>
    <cellStyle name="Input 2 4 2 2 2 2 2 11" xfId="10582" xr:uid="{ADFF71D5-5A9E-48D0-A825-5C1FE03C4CDE}"/>
    <cellStyle name="Input 2 4 2 2 2 2 2 12" xfId="17404" xr:uid="{99FEDFC9-AAC6-4CB9-A7FA-688EB2CDB28D}"/>
    <cellStyle name="Input 2 4 2 2 2 2 2 2" xfId="4188" xr:uid="{E0674952-176A-481D-9939-F4EE54DFAB92}"/>
    <cellStyle name="Input 2 4 2 2 2 2 2 2 10" xfId="21170" xr:uid="{27661597-2B8B-4B67-8E95-517585B30D8E}"/>
    <cellStyle name="Input 2 4 2 2 2 2 2 2 11" xfId="22696" xr:uid="{14107C15-3C89-4512-9178-5B47EFAEEEDB}"/>
    <cellStyle name="Input 2 4 2 2 2 2 2 2 2" xfId="5551" xr:uid="{02A3B082-48FA-48D7-9AA3-56597F1632DD}"/>
    <cellStyle name="Input 2 4 2 2 2 2 2 2 2 10" xfId="23745" xr:uid="{3B6AA466-14A7-4F63-AC5F-E600E2A11BF8}"/>
    <cellStyle name="Input 2 4 2 2 2 2 2 2 2 2" xfId="10425" xr:uid="{5E13A18F-5FD3-4009-86A3-BBB7A283D07F}"/>
    <cellStyle name="Input 2 4 2 2 2 2 2 2 2 3" xfId="12245" xr:uid="{862E24A6-A294-4B27-8237-387BCF127F94}"/>
    <cellStyle name="Input 2 4 2 2 2 2 2 2 2 4" xfId="14042" xr:uid="{74708FD0-06E6-4944-B46F-9F5BD8214777}"/>
    <cellStyle name="Input 2 4 2 2 2 2 2 2 2 5" xfId="15786" xr:uid="{E150751C-7C53-4043-AB4A-A111773657B5}"/>
    <cellStyle name="Input 2 4 2 2 2 2 2 2 2 6" xfId="17473" xr:uid="{FDDC45A1-E015-479A-B1E0-8BBFA5A9B39E}"/>
    <cellStyle name="Input 2 4 2 2 2 2 2 2 2 7" xfId="19115" xr:uid="{6D611C7D-18B1-4360-AC4D-58B4FB8F7414}"/>
    <cellStyle name="Input 2 4 2 2 2 2 2 2 2 8" xfId="20694" xr:uid="{467ADA01-30EA-40BD-AF21-9FBD3B0BA1A0}"/>
    <cellStyle name="Input 2 4 2 2 2 2 2 2 2 9" xfId="22221" xr:uid="{217DEDFC-8278-423C-94B0-CDF3746188DB}"/>
    <cellStyle name="Input 2 4 2 2 2 2 2 2 3" xfId="9173" xr:uid="{89BD24DA-9AE2-4E67-AD21-F121DFF69C72}"/>
    <cellStyle name="Input 2 4 2 2 2 2 2 2 4" xfId="11024" xr:uid="{1C498DE7-04BB-4274-A628-85B1C286A446}"/>
    <cellStyle name="Input 2 4 2 2 2 2 2 2 5" xfId="12834" xr:uid="{B2608BF5-7815-4640-8793-CE784AC3D82E}"/>
    <cellStyle name="Input 2 4 2 2 2 2 2 2 6" xfId="14602" xr:uid="{50CFEDA4-9D95-460D-9F98-FFB4AF20F240}"/>
    <cellStyle name="Input 2 4 2 2 2 2 2 2 7" xfId="16325" xr:uid="{7BD6B30F-B3B5-4DE7-B0F7-5F27B933F339}"/>
    <cellStyle name="Input 2 4 2 2 2 2 2 2 8" xfId="17998" xr:uid="{A76C0B7D-312B-4043-9544-DB100ED71F21}"/>
    <cellStyle name="Input 2 4 2 2 2 2 2 2 9" xfId="19605" xr:uid="{0E75FB22-3387-4268-BDCA-9E2DBE5A6CC1}"/>
    <cellStyle name="Input 2 4 2 2 2 2 2 3" xfId="4737" xr:uid="{9E9CA79A-2B8D-4634-B4B2-9F50CF8A6C4B}"/>
    <cellStyle name="Input 2 4 2 2 2 2 2 3 10" xfId="23136" xr:uid="{AACA67A8-2942-4915-B0AB-B9D9C7A118D2}"/>
    <cellStyle name="Input 2 4 2 2 2 2 2 3 2" xfId="9685" xr:uid="{B9B90770-F875-4E21-A620-0FCF31D784B8}"/>
    <cellStyle name="Input 2 4 2 2 2 2 2 3 3" xfId="11520" xr:uid="{B679AA7B-71C2-4E20-8A4E-92831BAF2DED}"/>
    <cellStyle name="Input 2 4 2 2 2 2 2 3 4" xfId="13327" xr:uid="{44B720D0-F232-4A26-A3C1-FA29D3425A76}"/>
    <cellStyle name="Input 2 4 2 2 2 2 2 3 5" xfId="15088" xr:uid="{4957CE80-1360-4B28-9488-7767C3497D91}"/>
    <cellStyle name="Input 2 4 2 2 2 2 2 3 6" xfId="16798" xr:uid="{72C0FAAE-62D9-455A-A777-8B141EE19C6F}"/>
    <cellStyle name="Input 2 4 2 2 2 2 2 3 7" xfId="18462" xr:uid="{D4B1C0E7-24BC-45DF-8E9F-EBA64BC5439A}"/>
    <cellStyle name="Input 2 4 2 2 2 2 2 3 8" xfId="20058" xr:uid="{F72A10E9-A5DC-4FA5-B0FA-5EDA3C2F5DDC}"/>
    <cellStyle name="Input 2 4 2 2 2 2 2 3 9" xfId="21610" xr:uid="{8E634A47-6303-4EF0-BBB2-3F994B985E19}"/>
    <cellStyle name="Input 2 4 2 2 2 2 2 4" xfId="6733" xr:uid="{3402405D-278B-4003-927D-8FD167A2D5B4}"/>
    <cellStyle name="Input 2 4 2 2 2 2 2 5" xfId="8375" xr:uid="{FCDD0BCB-4381-496F-8AC5-6C2A7FCC0AD5}"/>
    <cellStyle name="Input 2 4 2 2 2 2 2 6" xfId="5891" xr:uid="{7FB4D120-21E9-46A3-926F-2844B7794225}"/>
    <cellStyle name="Input 2 4 2 2 2 2 2 7" xfId="8714" xr:uid="{8F8DA74D-1DC2-40CF-B5D3-F6A04D8FBA78}"/>
    <cellStyle name="Input 2 4 2 2 2 2 2 8" xfId="10576" xr:uid="{1AD323BE-4DE1-4E57-9D1A-8437F7918C6E}"/>
    <cellStyle name="Input 2 4 2 2 2 2 2 9" xfId="12393" xr:uid="{B93C7B30-9C34-461A-BE8F-2ACB899713E0}"/>
    <cellStyle name="Input 2 4 2 2 2 2 3" xfId="4187" xr:uid="{1E85E9AE-7483-4BAB-B907-4DFD083402E9}"/>
    <cellStyle name="Input 2 4 2 2 2 2 3 10" xfId="21169" xr:uid="{F4C2CB28-5047-4DDF-AA0C-86E03A1B6A6E}"/>
    <cellStyle name="Input 2 4 2 2 2 2 3 11" xfId="22695" xr:uid="{B1AE4CE2-9160-417B-BE7F-63190CC23F18}"/>
    <cellStyle name="Input 2 4 2 2 2 2 3 2" xfId="5550" xr:uid="{0E2ECB96-4216-4EF8-861E-DA56403CA859}"/>
    <cellStyle name="Input 2 4 2 2 2 2 3 2 10" xfId="23744" xr:uid="{64A18789-7576-4CAD-B00C-FCF341E3057D}"/>
    <cellStyle name="Input 2 4 2 2 2 2 3 2 2" xfId="10424" xr:uid="{01DDCE50-811F-49F2-ACEF-63329072F0CE}"/>
    <cellStyle name="Input 2 4 2 2 2 2 3 2 3" xfId="12244" xr:uid="{AED263B9-AEC7-4943-A962-1D391B243DA5}"/>
    <cellStyle name="Input 2 4 2 2 2 2 3 2 4" xfId="14041" xr:uid="{8DBAC993-09BB-47FA-9DF6-7916CCFC70B1}"/>
    <cellStyle name="Input 2 4 2 2 2 2 3 2 5" xfId="15785" xr:uid="{9B538E54-44B7-4E0F-80B5-1030132CBC68}"/>
    <cellStyle name="Input 2 4 2 2 2 2 3 2 6" xfId="17472" xr:uid="{93AD1C45-6AD7-41F5-8D26-CC1C69EDD5AB}"/>
    <cellStyle name="Input 2 4 2 2 2 2 3 2 7" xfId="19114" xr:uid="{14B124E4-4B22-4B21-8AE9-CAE39FDEC057}"/>
    <cellStyle name="Input 2 4 2 2 2 2 3 2 8" xfId="20693" xr:uid="{8B6CB2B1-E808-40EA-A821-F67D20821B4B}"/>
    <cellStyle name="Input 2 4 2 2 2 2 3 2 9" xfId="22220" xr:uid="{54CCD5AB-AC2A-4425-98A6-EF3148CAA966}"/>
    <cellStyle name="Input 2 4 2 2 2 2 3 3" xfId="9172" xr:uid="{3E55EE9C-AB1F-473C-8B05-3AB141023CE9}"/>
    <cellStyle name="Input 2 4 2 2 2 2 3 4" xfId="11023" xr:uid="{D07787AB-E82E-48B3-9EDB-E6DE480FEC49}"/>
    <cellStyle name="Input 2 4 2 2 2 2 3 5" xfId="12833" xr:uid="{5E176A05-6939-490B-B300-FF6DC3E66FB7}"/>
    <cellStyle name="Input 2 4 2 2 2 2 3 6" xfId="14601" xr:uid="{FF55825A-AE62-4E64-A725-99FC2F94710E}"/>
    <cellStyle name="Input 2 4 2 2 2 2 3 7" xfId="16324" xr:uid="{95DBF275-703E-4191-B60C-EF69F8683D5B}"/>
    <cellStyle name="Input 2 4 2 2 2 2 3 8" xfId="17997" xr:uid="{C2B17C91-75F2-4B47-9F5B-F817E22B74F2}"/>
    <cellStyle name="Input 2 4 2 2 2 2 3 9" xfId="19604" xr:uid="{F4BE7E15-DE0B-4651-8455-6B0A0C0FF8DA}"/>
    <cellStyle name="Input 2 4 2 2 2 2 4" xfId="4738" xr:uid="{10FAB0B5-F568-4443-AF5C-443A545CAE06}"/>
    <cellStyle name="Input 2 4 2 2 2 2 4 10" xfId="23137" xr:uid="{56720928-2096-4BD7-B823-7D157CCE4E2B}"/>
    <cellStyle name="Input 2 4 2 2 2 2 4 2" xfId="9686" xr:uid="{9D545978-7FC3-4C0B-A76E-199E31AE64ED}"/>
    <cellStyle name="Input 2 4 2 2 2 2 4 3" xfId="11521" xr:uid="{AB4A359B-0F17-4A73-A33D-945C237D8783}"/>
    <cellStyle name="Input 2 4 2 2 2 2 4 4" xfId="13328" xr:uid="{0FE54768-D7A7-4F80-8B40-A43549E26894}"/>
    <cellStyle name="Input 2 4 2 2 2 2 4 5" xfId="15089" xr:uid="{039601D1-8F28-4BBA-99BA-59D7F2B1D8AA}"/>
    <cellStyle name="Input 2 4 2 2 2 2 4 6" xfId="16799" xr:uid="{D62D6EAB-753C-404D-ABD4-B8520D567090}"/>
    <cellStyle name="Input 2 4 2 2 2 2 4 7" xfId="18463" xr:uid="{FB1576C5-3A21-462A-893A-1DC34EBB80B9}"/>
    <cellStyle name="Input 2 4 2 2 2 2 4 8" xfId="20059" xr:uid="{1462FC8B-D513-41D2-8752-F46E18387162}"/>
    <cellStyle name="Input 2 4 2 2 2 2 4 9" xfId="21611" xr:uid="{58D79440-5150-4B01-AFFA-1AADDB9BA604}"/>
    <cellStyle name="Input 2 4 2 2 2 2 5" xfId="6732" xr:uid="{392551CB-24DA-46E5-AB32-EC4E6F7AB6FC}"/>
    <cellStyle name="Input 2 4 2 2 2 2 6" xfId="8374" xr:uid="{80F834FF-4BF6-4F92-B053-5807C6BE942B}"/>
    <cellStyle name="Input 2 4 2 2 2 2 7" xfId="5892" xr:uid="{13A9163C-8BF1-401B-801E-F372EFFE696F}"/>
    <cellStyle name="Input 2 4 2 2 2 2 8" xfId="7804" xr:uid="{6B94D0CC-4395-4BB0-AF16-0D0969850AFF}"/>
    <cellStyle name="Input 2 4 2 2 2 2 9" xfId="10326" xr:uid="{92FCE4D0-1A53-44A9-8B47-07556EC187FE}"/>
    <cellStyle name="Input 2 4 2 2 2 3" xfId="1306" xr:uid="{6C8B696F-E7C3-4C6F-9D4E-DA8DF5DE405C}"/>
    <cellStyle name="Input 2 4 2 2 2 3 10" xfId="8743" xr:uid="{E4892B43-9CAD-45C0-9397-A861D65004A6}"/>
    <cellStyle name="Input 2 4 2 2 2 3 11" xfId="5734" xr:uid="{EF36D1AA-7CF7-4089-AF00-A2B7107B34B0}"/>
    <cellStyle name="Input 2 4 2 2 2 3 12" xfId="15707" xr:uid="{34FAEFBE-F578-4F8C-A0EA-9F0263C0AE31}"/>
    <cellStyle name="Input 2 4 2 2 2 3 2" xfId="4189" xr:uid="{39D8BDC9-1CBB-493A-BC15-FEEF2C959396}"/>
    <cellStyle name="Input 2 4 2 2 2 3 2 10" xfId="21171" xr:uid="{E65A795A-5115-4322-B487-CAEF6585BD1E}"/>
    <cellStyle name="Input 2 4 2 2 2 3 2 11" xfId="22697" xr:uid="{F9D953C9-D8F9-4854-A040-6C753CEEF889}"/>
    <cellStyle name="Input 2 4 2 2 2 3 2 2" xfId="5552" xr:uid="{91A3D924-9ED2-4BA2-88EC-A1C8B61D5412}"/>
    <cellStyle name="Input 2 4 2 2 2 3 2 2 10" xfId="23746" xr:uid="{EA012161-0381-4057-804D-FD449CBEAADD}"/>
    <cellStyle name="Input 2 4 2 2 2 3 2 2 2" xfId="10426" xr:uid="{23FEEB59-2734-46F8-AD5F-FC76B9A3199B}"/>
    <cellStyle name="Input 2 4 2 2 2 3 2 2 3" xfId="12246" xr:uid="{F8A10A28-290E-4904-AE2E-34A9432038C2}"/>
    <cellStyle name="Input 2 4 2 2 2 3 2 2 4" xfId="14043" xr:uid="{2CA21CBE-E55A-429A-84A0-8E66337ECA12}"/>
    <cellStyle name="Input 2 4 2 2 2 3 2 2 5" xfId="15787" xr:uid="{FFC2175C-C779-4CA8-9B8C-76316DD5234F}"/>
    <cellStyle name="Input 2 4 2 2 2 3 2 2 6" xfId="17474" xr:uid="{E1F908B1-4238-4778-AAE5-519D0300272E}"/>
    <cellStyle name="Input 2 4 2 2 2 3 2 2 7" xfId="19116" xr:uid="{488E9E61-546D-4048-8372-41D8BCC6B3C3}"/>
    <cellStyle name="Input 2 4 2 2 2 3 2 2 8" xfId="20695" xr:uid="{242B61D9-D7F7-4859-AE04-AF78648E3E0B}"/>
    <cellStyle name="Input 2 4 2 2 2 3 2 2 9" xfId="22222" xr:uid="{1787D94F-242F-45BA-8E2A-2785388D9EB7}"/>
    <cellStyle name="Input 2 4 2 2 2 3 2 3" xfId="9174" xr:uid="{CA029BE8-A77C-4CA2-933C-8D39D81638EE}"/>
    <cellStyle name="Input 2 4 2 2 2 3 2 4" xfId="11025" xr:uid="{9273E26E-D8B1-4B6B-8EE8-10AEB877A352}"/>
    <cellStyle name="Input 2 4 2 2 2 3 2 5" xfId="12835" xr:uid="{2960CF85-920D-4189-968E-9D0CA88B03E4}"/>
    <cellStyle name="Input 2 4 2 2 2 3 2 6" xfId="14603" xr:uid="{28829649-1DC3-465E-9059-3205844D2651}"/>
    <cellStyle name="Input 2 4 2 2 2 3 2 7" xfId="16326" xr:uid="{23B0E785-1324-47C2-AC74-A2899AE22B48}"/>
    <cellStyle name="Input 2 4 2 2 2 3 2 8" xfId="17999" xr:uid="{FF201427-01DE-4B16-9901-9F39DAB30423}"/>
    <cellStyle name="Input 2 4 2 2 2 3 2 9" xfId="19606" xr:uid="{7407470B-6AC4-4150-9D8F-5A56F12F4EBB}"/>
    <cellStyle name="Input 2 4 2 2 2 3 3" xfId="5039" xr:uid="{7710C9E7-9194-4FFD-973C-730664FEB253}"/>
    <cellStyle name="Input 2 4 2 2 2 3 3 10" xfId="23437" xr:uid="{2E829D4B-861A-416E-84DE-FF46B73C473A}"/>
    <cellStyle name="Input 2 4 2 2 2 3 3 2" xfId="9987" xr:uid="{B56193C3-35F0-4A83-8FE7-8FCD194572D0}"/>
    <cellStyle name="Input 2 4 2 2 2 3 3 3" xfId="11821" xr:uid="{4EA66FF1-FFAD-427C-A86E-7F8C9DF5A39A}"/>
    <cellStyle name="Input 2 4 2 2 2 3 3 4" xfId="13628" xr:uid="{D4656431-D3E9-4DE4-BF8B-44E57526BB4E}"/>
    <cellStyle name="Input 2 4 2 2 2 3 3 5" xfId="15389" xr:uid="{D47E6533-2857-4E0D-9225-741E60DF6F56}"/>
    <cellStyle name="Input 2 4 2 2 2 3 3 6" xfId="17099" xr:uid="{04B7BB74-7938-4485-A060-A89E193F8075}"/>
    <cellStyle name="Input 2 4 2 2 2 3 3 7" xfId="18763" xr:uid="{C41304B1-43D9-493B-898E-8401729114CF}"/>
    <cellStyle name="Input 2 4 2 2 2 3 3 8" xfId="20359" xr:uid="{E59CDD03-7115-4534-AE60-D6912281994B}"/>
    <cellStyle name="Input 2 4 2 2 2 3 3 9" xfId="21911" xr:uid="{4CC3B4C1-251D-46A3-BBF4-37E15D5DA6B8}"/>
    <cellStyle name="Input 2 4 2 2 2 3 4" xfId="6734" xr:uid="{54685E76-4A4B-4B92-9E9E-67F861953F2B}"/>
    <cellStyle name="Input 2 4 2 2 2 3 5" xfId="7338" xr:uid="{D9D44937-1868-4ABA-A5A0-8154A7FAC449}"/>
    <cellStyle name="Input 2 4 2 2 2 3 6" xfId="8190" xr:uid="{7242369F-38FF-479A-A919-14364161A03E}"/>
    <cellStyle name="Input 2 4 2 2 2 3 7" xfId="6045" xr:uid="{B3E5E7FA-0CDD-4DB6-B93E-15F51F038C7F}"/>
    <cellStyle name="Input 2 4 2 2 2 3 8" xfId="7737" xr:uid="{8ED01137-9B00-4664-B114-8CA355952F3A}"/>
    <cellStyle name="Input 2 4 2 2 2 3 9" xfId="10278" xr:uid="{F87E78D2-6877-49E8-A31D-F7C3C6DD6F78}"/>
    <cellStyle name="Input 2 4 2 2 2 4" xfId="4186" xr:uid="{4E5E8B4E-C4EE-446A-97D5-81446BD614E7}"/>
    <cellStyle name="Input 2 4 2 2 2 4 10" xfId="21168" xr:uid="{6D6CEE9C-CE62-4946-A105-D7E294374CE2}"/>
    <cellStyle name="Input 2 4 2 2 2 4 11" xfId="22694" xr:uid="{78D05134-87A3-43F1-820F-F09B7DFD43F1}"/>
    <cellStyle name="Input 2 4 2 2 2 4 2" xfId="5549" xr:uid="{FBDD387B-227C-4B89-98AF-2C1ADE36D440}"/>
    <cellStyle name="Input 2 4 2 2 2 4 2 10" xfId="23743" xr:uid="{13EC2BA7-B061-4820-8EF0-5FB9029222B6}"/>
    <cellStyle name="Input 2 4 2 2 2 4 2 2" xfId="10423" xr:uid="{DFA93646-568A-4480-BAF8-C2FD254F4ECA}"/>
    <cellStyle name="Input 2 4 2 2 2 4 2 3" xfId="12243" xr:uid="{48668A8C-3CC9-49BF-B42E-356243BBE717}"/>
    <cellStyle name="Input 2 4 2 2 2 4 2 4" xfId="14040" xr:uid="{7E615DCE-4667-4AB4-AB1D-7EEE09EAF85F}"/>
    <cellStyle name="Input 2 4 2 2 2 4 2 5" xfId="15784" xr:uid="{CBFBC4F6-A544-43E9-BA78-22BCCB4BB940}"/>
    <cellStyle name="Input 2 4 2 2 2 4 2 6" xfId="17471" xr:uid="{8E0DE2C7-0175-400D-89AE-73F2D0D321A8}"/>
    <cellStyle name="Input 2 4 2 2 2 4 2 7" xfId="19113" xr:uid="{ADC6825A-68A5-45A9-9AFB-2F194AB84059}"/>
    <cellStyle name="Input 2 4 2 2 2 4 2 8" xfId="20692" xr:uid="{E43AF761-66A6-4AA1-B73B-F3EE0311A27C}"/>
    <cellStyle name="Input 2 4 2 2 2 4 2 9" xfId="22219" xr:uid="{7436796D-9F00-47BC-A1A7-DA136E25E740}"/>
    <cellStyle name="Input 2 4 2 2 2 4 3" xfId="9171" xr:uid="{336B35F0-1042-41A1-A1E5-659C58C26DA5}"/>
    <cellStyle name="Input 2 4 2 2 2 4 4" xfId="11022" xr:uid="{07A6DA87-EC99-4146-8877-63852C454F93}"/>
    <cellStyle name="Input 2 4 2 2 2 4 5" xfId="12832" xr:uid="{BC64646F-A10D-4F4B-A952-FC6B38F9865C}"/>
    <cellStyle name="Input 2 4 2 2 2 4 6" xfId="14600" xr:uid="{79C0A050-C9E6-4582-BD8D-411BA2E5F1CB}"/>
    <cellStyle name="Input 2 4 2 2 2 4 7" xfId="16323" xr:uid="{1042D794-F552-4B30-A2E1-C98657A71340}"/>
    <cellStyle name="Input 2 4 2 2 2 4 8" xfId="17996" xr:uid="{BED59F7A-BC70-4D17-B7B2-18169AE93F8C}"/>
    <cellStyle name="Input 2 4 2 2 2 4 9" xfId="19603" xr:uid="{91BB518A-7273-4C9E-80F7-97DF09922913}"/>
    <cellStyle name="Input 2 4 2 2 2 5" xfId="5041" xr:uid="{24BD6010-D39F-4770-A27B-5AE83E7CA7B4}"/>
    <cellStyle name="Input 2 4 2 2 2 5 10" xfId="23439" xr:uid="{8D72867C-7198-471A-90AB-441B018E754B}"/>
    <cellStyle name="Input 2 4 2 2 2 5 2" xfId="9989" xr:uid="{AB54E9FA-145C-45D5-BA5B-AE6326E22D76}"/>
    <cellStyle name="Input 2 4 2 2 2 5 3" xfId="11823" xr:uid="{1233978B-6D53-4C8C-A064-A2F67435176D}"/>
    <cellStyle name="Input 2 4 2 2 2 5 4" xfId="13630" xr:uid="{1F83ACB3-E914-4A08-8732-51F6B1A77562}"/>
    <cellStyle name="Input 2 4 2 2 2 5 5" xfId="15391" xr:uid="{7806E86B-6C17-45EA-9916-B14784783F0E}"/>
    <cellStyle name="Input 2 4 2 2 2 5 6" xfId="17101" xr:uid="{AEFEA075-4FEC-482B-9DCB-E7ADEBB426F7}"/>
    <cellStyle name="Input 2 4 2 2 2 5 7" xfId="18765" xr:uid="{855F81E1-1CB4-4894-A119-9B9E1AEBC7F2}"/>
    <cellStyle name="Input 2 4 2 2 2 5 8" xfId="20361" xr:uid="{A5558F5A-53C8-412B-A73B-0047389ACD73}"/>
    <cellStyle name="Input 2 4 2 2 2 5 9" xfId="21913" xr:uid="{901ABB7D-DF59-4917-BD7B-69558D1C87A2}"/>
    <cellStyle name="Input 2 4 2 2 2 6" xfId="6731" xr:uid="{9A1CBCC3-DD1E-4FB6-9141-3F297DFCF768}"/>
    <cellStyle name="Input 2 4 2 2 2 7" xfId="7339" xr:uid="{B0B43351-E63A-4A7E-9DC4-FFBCE845C7CE}"/>
    <cellStyle name="Input 2 4 2 2 2 8" xfId="6949" xr:uid="{3010793F-96F8-4C5B-8F50-A3F4E39C3B6B}"/>
    <cellStyle name="Input 2 4 2 2 2 9" xfId="8308" xr:uid="{9FC12422-A549-4C97-9F4C-1398F608969D}"/>
    <cellStyle name="Input 2 4 2 2 3" xfId="1307" xr:uid="{56A53B79-15B9-4B86-81EA-00935F0AD5E6}"/>
    <cellStyle name="Input 2 4 2 2 3 10" xfId="6016" xr:uid="{EFF6E78F-30C9-4D8E-B427-D7E403AE4439}"/>
    <cellStyle name="Input 2 4 2 2 3 11" xfId="5990" xr:uid="{03CF8FC3-5706-439A-8117-E2A73BF3C5C1}"/>
    <cellStyle name="Input 2 4 2 2 3 12" xfId="14738" xr:uid="{F6F15D16-32B6-4ACE-A11A-1C7D4D935843}"/>
    <cellStyle name="Input 2 4 2 2 3 13" xfId="6184" xr:uid="{9100ED94-301D-424A-8EB2-FBEC0B42EB63}"/>
    <cellStyle name="Input 2 4 2 2 3 2" xfId="1308" xr:uid="{1CE0CD4B-BAEA-45FE-A52E-ACD915B5C512}"/>
    <cellStyle name="Input 2 4 2 2 3 2 10" xfId="5729" xr:uid="{B67BDCCF-AD4D-4F5C-8A39-DE4DD2A636E6}"/>
    <cellStyle name="Input 2 4 2 2 3 2 11" xfId="8136" xr:uid="{2C9EF37F-602B-49A8-AAC5-5B2C26D15FFB}"/>
    <cellStyle name="Input 2 4 2 2 3 2 12" xfId="12425" xr:uid="{56FAF8F0-0E20-409F-8822-DB7919FFB39C}"/>
    <cellStyle name="Input 2 4 2 2 3 2 2" xfId="4191" xr:uid="{336580F7-85FC-4CFB-944D-213DA2B0CEC5}"/>
    <cellStyle name="Input 2 4 2 2 3 2 2 10" xfId="21173" xr:uid="{05D47685-EE6F-4C14-81FB-EB024079073C}"/>
    <cellStyle name="Input 2 4 2 2 3 2 2 11" xfId="22699" xr:uid="{02D5C3F3-07BD-4FF8-81ED-8F42CEF3C458}"/>
    <cellStyle name="Input 2 4 2 2 3 2 2 2" xfId="5554" xr:uid="{3645CB02-F140-443C-88EA-6C486A5D6C28}"/>
    <cellStyle name="Input 2 4 2 2 3 2 2 2 10" xfId="23748" xr:uid="{74203120-90B7-4F88-AFEE-1E019F0082FD}"/>
    <cellStyle name="Input 2 4 2 2 3 2 2 2 2" xfId="10428" xr:uid="{544F94E3-E00C-453F-9F82-83038ABC5F84}"/>
    <cellStyle name="Input 2 4 2 2 3 2 2 2 3" xfId="12248" xr:uid="{0E49BA26-9A2C-402C-8B29-6AC8C680BE2D}"/>
    <cellStyle name="Input 2 4 2 2 3 2 2 2 4" xfId="14045" xr:uid="{7C3E5B6E-FCB4-4E84-BEE1-635C6F56894D}"/>
    <cellStyle name="Input 2 4 2 2 3 2 2 2 5" xfId="15789" xr:uid="{263454BF-6281-4D07-9AD5-3B87FA166D16}"/>
    <cellStyle name="Input 2 4 2 2 3 2 2 2 6" xfId="17476" xr:uid="{679ECF2B-E094-480F-9FB4-6EC51CF8E6BD}"/>
    <cellStyle name="Input 2 4 2 2 3 2 2 2 7" xfId="19118" xr:uid="{514B16DB-9AD2-4235-BD47-3C6B4D0B6ECA}"/>
    <cellStyle name="Input 2 4 2 2 3 2 2 2 8" xfId="20697" xr:uid="{0581D45C-8BAC-416C-913D-69765E50AE42}"/>
    <cellStyle name="Input 2 4 2 2 3 2 2 2 9" xfId="22224" xr:uid="{FB9F2EF5-FD36-4E80-8580-839EFBD32AB9}"/>
    <cellStyle name="Input 2 4 2 2 3 2 2 3" xfId="9176" xr:uid="{3B4776B6-52B2-4F11-96CB-1645E8ECDD1F}"/>
    <cellStyle name="Input 2 4 2 2 3 2 2 4" xfId="11027" xr:uid="{7AA95E3D-0BA2-481A-893A-FA19B86BB267}"/>
    <cellStyle name="Input 2 4 2 2 3 2 2 5" xfId="12837" xr:uid="{521A889D-E324-46CA-9A7D-EF311CED5663}"/>
    <cellStyle name="Input 2 4 2 2 3 2 2 6" xfId="14605" xr:uid="{90269A31-33A4-412C-B77A-8ECCEA139B49}"/>
    <cellStyle name="Input 2 4 2 2 3 2 2 7" xfId="16328" xr:uid="{7ADBDA1B-2940-4930-B212-C13EC492D513}"/>
    <cellStyle name="Input 2 4 2 2 3 2 2 8" xfId="18001" xr:uid="{041D5CB7-9428-499D-8405-1A8398FC8FB0}"/>
    <cellStyle name="Input 2 4 2 2 3 2 2 9" xfId="19608" xr:uid="{099FA39B-BB62-493A-846F-FBCF4BA53F08}"/>
    <cellStyle name="Input 2 4 2 2 3 2 3" xfId="4736" xr:uid="{632B55DE-5708-4766-9C42-128BE57661FF}"/>
    <cellStyle name="Input 2 4 2 2 3 2 3 10" xfId="23135" xr:uid="{AD75CEB8-A553-4706-9160-BCF9EF985B1E}"/>
    <cellStyle name="Input 2 4 2 2 3 2 3 2" xfId="9684" xr:uid="{49672197-D46C-4593-9A88-C984DEAEE8EA}"/>
    <cellStyle name="Input 2 4 2 2 3 2 3 3" xfId="11519" xr:uid="{16D9938B-D459-40B2-ABFD-A5840C88EE0F}"/>
    <cellStyle name="Input 2 4 2 2 3 2 3 4" xfId="13326" xr:uid="{630F9593-7B8D-48BC-94A9-17ED5D00F4A8}"/>
    <cellStyle name="Input 2 4 2 2 3 2 3 5" xfId="15087" xr:uid="{567FA9A0-92F3-4C59-A20B-7E5FD53ED43C}"/>
    <cellStyle name="Input 2 4 2 2 3 2 3 6" xfId="16797" xr:uid="{C16AE44D-E56B-40D4-98D9-53B6364B5EEB}"/>
    <cellStyle name="Input 2 4 2 2 3 2 3 7" xfId="18461" xr:uid="{557AE64A-D4BC-41FF-B53C-6D11A729CC10}"/>
    <cellStyle name="Input 2 4 2 2 3 2 3 8" xfId="20057" xr:uid="{52ED058D-89A1-4B38-8046-A5503371B1AE}"/>
    <cellStyle name="Input 2 4 2 2 3 2 3 9" xfId="21609" xr:uid="{7F2D3871-E4F6-4D83-8273-297AEF406000}"/>
    <cellStyle name="Input 2 4 2 2 3 2 4" xfId="6736" xr:uid="{A28E6BB6-4864-412A-BA38-DD296983B425}"/>
    <cellStyle name="Input 2 4 2 2 3 2 5" xfId="7336" xr:uid="{872C811D-BFCD-4B94-88E8-0411001B140F}"/>
    <cellStyle name="Input 2 4 2 2 3 2 6" xfId="6951" xr:uid="{DD2F62AB-80EE-4D7A-AA98-DDF9BD8B678C}"/>
    <cellStyle name="Input 2 4 2 2 3 2 7" xfId="7198" xr:uid="{15534EED-9EE0-47E2-9AE1-14A1DF855674}"/>
    <cellStyle name="Input 2 4 2 2 3 2 8" xfId="8225" xr:uid="{E0DFA61F-A537-4B7B-804A-4A06356D1AA0}"/>
    <cellStyle name="Input 2 4 2 2 3 2 9" xfId="6017" xr:uid="{B7A0E750-8D84-4F2A-8C5A-AA485A8F9C7F}"/>
    <cellStyle name="Input 2 4 2 2 3 3" xfId="4190" xr:uid="{E71FBE81-79C2-4C59-B5C4-028277DC285E}"/>
    <cellStyle name="Input 2 4 2 2 3 3 10" xfId="21172" xr:uid="{321A829A-99C0-46AB-9CA6-B86C66C20D63}"/>
    <cellStyle name="Input 2 4 2 2 3 3 11" xfId="22698" xr:uid="{7CD11172-CF9A-40B5-8ED5-753813C8CA99}"/>
    <cellStyle name="Input 2 4 2 2 3 3 2" xfId="5553" xr:uid="{7AF60754-D8DB-4AB8-BD52-F961987FBD20}"/>
    <cellStyle name="Input 2 4 2 2 3 3 2 10" xfId="23747" xr:uid="{111839BE-08B7-4242-A12C-AAD2F3E340D2}"/>
    <cellStyle name="Input 2 4 2 2 3 3 2 2" xfId="10427" xr:uid="{75F81D5E-2C60-475B-ADA6-BBDCB281A3B9}"/>
    <cellStyle name="Input 2 4 2 2 3 3 2 3" xfId="12247" xr:uid="{3458348C-B911-40CF-B40A-8031F5D2D73D}"/>
    <cellStyle name="Input 2 4 2 2 3 3 2 4" xfId="14044" xr:uid="{C81FADF5-BE51-4413-A12E-28A7A288E1EA}"/>
    <cellStyle name="Input 2 4 2 2 3 3 2 5" xfId="15788" xr:uid="{2E3397DB-28DF-4E7E-86F6-1327CCA4750A}"/>
    <cellStyle name="Input 2 4 2 2 3 3 2 6" xfId="17475" xr:uid="{1E6452CA-7480-4795-9BC5-9EBC1BD3ECD9}"/>
    <cellStyle name="Input 2 4 2 2 3 3 2 7" xfId="19117" xr:uid="{0CD40A0E-205D-40F1-84B0-6BDE24348DDF}"/>
    <cellStyle name="Input 2 4 2 2 3 3 2 8" xfId="20696" xr:uid="{3DE42744-EF64-440E-BF29-0C2F0C9C3852}"/>
    <cellStyle name="Input 2 4 2 2 3 3 2 9" xfId="22223" xr:uid="{0713B2A3-2627-42E1-9250-23AF18134E68}"/>
    <cellStyle name="Input 2 4 2 2 3 3 3" xfId="9175" xr:uid="{1CD03BB5-DD5C-4674-9B2A-D4C9E2CFDFD0}"/>
    <cellStyle name="Input 2 4 2 2 3 3 4" xfId="11026" xr:uid="{A65A3C43-BBFF-4204-9578-E4D6D9865EFA}"/>
    <cellStyle name="Input 2 4 2 2 3 3 5" xfId="12836" xr:uid="{183E9C1B-C4CA-4499-BDA2-AE7F61F6188E}"/>
    <cellStyle name="Input 2 4 2 2 3 3 6" xfId="14604" xr:uid="{C48302AF-04D5-4B73-A0B2-AD1A2C4E40F3}"/>
    <cellStyle name="Input 2 4 2 2 3 3 7" xfId="16327" xr:uid="{3DA075AF-01AC-4064-924C-06D7965A397A}"/>
    <cellStyle name="Input 2 4 2 2 3 3 8" xfId="18000" xr:uid="{F3D66C4E-F726-4746-B83F-B8417045A206}"/>
    <cellStyle name="Input 2 4 2 2 3 3 9" xfId="19607" xr:uid="{FFC261AC-C181-4E3D-AC9B-5BC67EF33CE8}"/>
    <cellStyle name="Input 2 4 2 2 3 4" xfId="5040" xr:uid="{8302A0BA-1C2D-4FED-81F0-EB09962AA0EE}"/>
    <cellStyle name="Input 2 4 2 2 3 4 10" xfId="23438" xr:uid="{2ED29412-1DE8-4BE0-A259-6515D698FE8C}"/>
    <cellStyle name="Input 2 4 2 2 3 4 2" xfId="9988" xr:uid="{B21C0925-243D-4D16-A94F-6CEFED86BB15}"/>
    <cellStyle name="Input 2 4 2 2 3 4 3" xfId="11822" xr:uid="{72218E53-BCB7-4F3D-A427-38B3E22D1201}"/>
    <cellStyle name="Input 2 4 2 2 3 4 4" xfId="13629" xr:uid="{7FD0DE3B-BC30-4957-89C0-0157BD7CF126}"/>
    <cellStyle name="Input 2 4 2 2 3 4 5" xfId="15390" xr:uid="{686A34F9-EEA2-4D14-BCB0-D8037C319A10}"/>
    <cellStyle name="Input 2 4 2 2 3 4 6" xfId="17100" xr:uid="{BBC08CE1-B74C-4C11-9095-C6920112796A}"/>
    <cellStyle name="Input 2 4 2 2 3 4 7" xfId="18764" xr:uid="{F4E3F85A-ABC4-4364-A90F-A1C9B85389FE}"/>
    <cellStyle name="Input 2 4 2 2 3 4 8" xfId="20360" xr:uid="{A55EAED0-7CB9-4936-883C-1D3582A2AFBC}"/>
    <cellStyle name="Input 2 4 2 2 3 4 9" xfId="21912" xr:uid="{218AF9B0-07C9-438F-9920-8C2A085112CE}"/>
    <cellStyle name="Input 2 4 2 2 3 5" xfId="6735" xr:uid="{124DC820-0541-4D3F-BBB8-E5144E7FC35D}"/>
    <cellStyle name="Input 2 4 2 2 3 6" xfId="7337" xr:uid="{ECA65B29-85C0-4F43-A3BB-76E78C541E8D}"/>
    <cellStyle name="Input 2 4 2 2 3 7" xfId="6950" xr:uid="{A5E4B8B6-E51D-41B0-B3B3-016C0DDCB0A2}"/>
    <cellStyle name="Input 2 4 2 2 3 8" xfId="7199" xr:uid="{1762B643-C07F-4D1A-970F-B2F20751563B}"/>
    <cellStyle name="Input 2 4 2 2 3 9" xfId="8226" xr:uid="{0B5DB7F5-E8EB-480C-9100-8458EC1B8A89}"/>
    <cellStyle name="Input 2 4 2 2 4" xfId="1309" xr:uid="{9C5C8FE8-186D-4566-A6BB-8E71D6D6E33B}"/>
    <cellStyle name="Input 2 4 2 2 4 10" xfId="14174" xr:uid="{B78C3EB9-C817-41A0-9CE0-6437D3D0AAC3}"/>
    <cellStyle name="Input 2 4 2 2 4 11" xfId="7928" xr:uid="{7A10E049-31BB-4CA1-B8A2-2BCC9DFF4495}"/>
    <cellStyle name="Input 2 4 2 2 4 12" xfId="17361" xr:uid="{BCCFE679-37D4-46C9-842A-CE4973988FB0}"/>
    <cellStyle name="Input 2 4 2 2 4 2" xfId="4192" xr:uid="{CB777D55-81F7-45C4-8D06-18EB326D1F4D}"/>
    <cellStyle name="Input 2 4 2 2 4 2 10" xfId="21174" xr:uid="{D30D1B9F-B2F4-46EE-95B6-6940413F428E}"/>
    <cellStyle name="Input 2 4 2 2 4 2 11" xfId="22700" xr:uid="{0B21AB70-6F60-4790-8686-C3C339B953F4}"/>
    <cellStyle name="Input 2 4 2 2 4 2 2" xfId="5555" xr:uid="{91493541-1204-4B6F-AAE6-985A3F355A85}"/>
    <cellStyle name="Input 2 4 2 2 4 2 2 10" xfId="23749" xr:uid="{9FB72F8B-26A8-40C8-AD9E-228569B2AC0D}"/>
    <cellStyle name="Input 2 4 2 2 4 2 2 2" xfId="10429" xr:uid="{954F5889-4383-4656-8389-4E29413B1785}"/>
    <cellStyle name="Input 2 4 2 2 4 2 2 3" xfId="12249" xr:uid="{687925C4-48A6-4833-B935-AF9E5886E86E}"/>
    <cellStyle name="Input 2 4 2 2 4 2 2 4" xfId="14046" xr:uid="{6198A54E-7DEF-4D61-88B2-DFD62CC7D9F2}"/>
    <cellStyle name="Input 2 4 2 2 4 2 2 5" xfId="15790" xr:uid="{299BD348-052A-46C7-B709-3203CEF7C807}"/>
    <cellStyle name="Input 2 4 2 2 4 2 2 6" xfId="17477" xr:uid="{6CBB35C2-7222-44FA-B3E7-B057E02296EF}"/>
    <cellStyle name="Input 2 4 2 2 4 2 2 7" xfId="19119" xr:uid="{15FB9A7B-EC0D-4A0D-AF3C-E13F68CEAC97}"/>
    <cellStyle name="Input 2 4 2 2 4 2 2 8" xfId="20698" xr:uid="{40185334-5F1C-4750-927D-764EE2DFB637}"/>
    <cellStyle name="Input 2 4 2 2 4 2 2 9" xfId="22225" xr:uid="{9118CEE3-E5A2-4A43-91E8-18DCF5E4AEB2}"/>
    <cellStyle name="Input 2 4 2 2 4 2 3" xfId="9177" xr:uid="{BE7BD135-25E9-4A62-A3A2-0103312795A2}"/>
    <cellStyle name="Input 2 4 2 2 4 2 4" xfId="11028" xr:uid="{CBA5EE7A-D877-4F09-8637-B2DD98789175}"/>
    <cellStyle name="Input 2 4 2 2 4 2 5" xfId="12838" xr:uid="{2E05631B-42CE-479D-B1EB-B9652E79B7C8}"/>
    <cellStyle name="Input 2 4 2 2 4 2 6" xfId="14606" xr:uid="{1148DC5E-063E-4DFE-8EB9-69B8EA2042A6}"/>
    <cellStyle name="Input 2 4 2 2 4 2 7" xfId="16329" xr:uid="{4AB7369C-8A10-4237-B451-D1266046C4E8}"/>
    <cellStyle name="Input 2 4 2 2 4 2 8" xfId="18002" xr:uid="{8907CCA9-5808-40EA-AD62-5728CE9563B7}"/>
    <cellStyle name="Input 2 4 2 2 4 2 9" xfId="19609" xr:uid="{60605198-C283-4F7A-944F-A6EF1A2D0B5C}"/>
    <cellStyle name="Input 2 4 2 2 4 3" xfId="4735" xr:uid="{A8C38BA6-5F3C-4B8A-8030-6F060FB2B16E}"/>
    <cellStyle name="Input 2 4 2 2 4 3 10" xfId="23134" xr:uid="{8983D9A4-B46C-4EC6-8583-2AA9A9E72E27}"/>
    <cellStyle name="Input 2 4 2 2 4 3 2" xfId="9683" xr:uid="{E3EDFF2B-0702-4B7E-B91F-3470873CDAC0}"/>
    <cellStyle name="Input 2 4 2 2 4 3 3" xfId="11518" xr:uid="{D18CA163-FD0D-4EDC-A85F-A1B4898B9405}"/>
    <cellStyle name="Input 2 4 2 2 4 3 4" xfId="13325" xr:uid="{05821A3F-ACFC-43A1-AEBB-BE598275658C}"/>
    <cellStyle name="Input 2 4 2 2 4 3 5" xfId="15086" xr:uid="{3C2098E8-A12D-4C7F-B2CC-AE9A346D6E0B}"/>
    <cellStyle name="Input 2 4 2 2 4 3 6" xfId="16796" xr:uid="{9F14046C-EAD7-485F-8092-ED265B6C3C80}"/>
    <cellStyle name="Input 2 4 2 2 4 3 7" xfId="18460" xr:uid="{09A05972-E16E-4099-AEB5-F2951FAB14BC}"/>
    <cellStyle name="Input 2 4 2 2 4 3 8" xfId="20056" xr:uid="{0A2D2ED0-3847-4B7A-9DF9-7732A1DB13E4}"/>
    <cellStyle name="Input 2 4 2 2 4 3 9" xfId="21608" xr:uid="{25BE8A9E-3737-4CA0-AA9C-43872B35CC5E}"/>
    <cellStyle name="Input 2 4 2 2 4 4" xfId="6737" xr:uid="{C1D13BA0-A2B7-419B-AAAA-C892950BE094}"/>
    <cellStyle name="Input 2 4 2 2 4 5" xfId="8373" xr:uid="{F720A316-F996-4E7C-87AB-78CA3335EC77}"/>
    <cellStyle name="Input 2 4 2 2 4 6" xfId="5893" xr:uid="{F2B98229-8CF7-46F7-88C5-9D550127C49A}"/>
    <cellStyle name="Input 2 4 2 2 4 7" xfId="7803" xr:uid="{361947A4-298B-4597-9269-9FD0705B2077}"/>
    <cellStyle name="Input 2 4 2 2 4 8" xfId="9021" xr:uid="{F8023ADF-C0BB-4B77-AA5D-F771401DE04C}"/>
    <cellStyle name="Input 2 4 2 2 4 9" xfId="10877" xr:uid="{9ADF57CB-2323-4783-B428-732B9C874248}"/>
    <cellStyle name="Input 2 4 2 2 5" xfId="4185" xr:uid="{70F219F8-C955-4683-8BFB-213CB19EB2EE}"/>
    <cellStyle name="Input 2 4 2 2 5 10" xfId="21167" xr:uid="{3A551982-D048-430C-85CA-31AC6983A927}"/>
    <cellStyle name="Input 2 4 2 2 5 11" xfId="22693" xr:uid="{6CD83316-D1EC-40AE-81AD-08B0DCD48D8B}"/>
    <cellStyle name="Input 2 4 2 2 5 2" xfId="5548" xr:uid="{E5685F33-DA2E-4F1F-95A0-EC5A53D7C0C9}"/>
    <cellStyle name="Input 2 4 2 2 5 2 10" xfId="23742" xr:uid="{4A96CD51-4EA3-4BBA-8B10-4685215ED7FE}"/>
    <cellStyle name="Input 2 4 2 2 5 2 2" xfId="10422" xr:uid="{EFF62A69-453E-4972-80F5-2411FD526258}"/>
    <cellStyle name="Input 2 4 2 2 5 2 3" xfId="12242" xr:uid="{49DF27C6-14AB-4879-A191-EBF150D25C26}"/>
    <cellStyle name="Input 2 4 2 2 5 2 4" xfId="14039" xr:uid="{6CD6CAE2-D430-4575-89DF-50BE3620C830}"/>
    <cellStyle name="Input 2 4 2 2 5 2 5" xfId="15783" xr:uid="{0CDC3874-0DA3-459E-8479-A1B90AFA4F11}"/>
    <cellStyle name="Input 2 4 2 2 5 2 6" xfId="17470" xr:uid="{E1B1E428-1117-4E02-95E4-86A7B5920BB5}"/>
    <cellStyle name="Input 2 4 2 2 5 2 7" xfId="19112" xr:uid="{D9A4911B-52C8-451B-B756-9843F8FB946C}"/>
    <cellStyle name="Input 2 4 2 2 5 2 8" xfId="20691" xr:uid="{AC6DD776-401D-4C21-970B-0E1B74ADCC3E}"/>
    <cellStyle name="Input 2 4 2 2 5 2 9" xfId="22218" xr:uid="{BB490BE1-FF31-4604-B05F-C4B1D7DBB343}"/>
    <cellStyle name="Input 2 4 2 2 5 3" xfId="9170" xr:uid="{E32CE81E-8765-49BD-9E96-6B8BDF3FB011}"/>
    <cellStyle name="Input 2 4 2 2 5 4" xfId="11021" xr:uid="{4BBE6CEF-4CF9-44E7-90FB-BF17CBB30730}"/>
    <cellStyle name="Input 2 4 2 2 5 5" xfId="12831" xr:uid="{C5C66051-0B51-4D01-9AEB-609E01128074}"/>
    <cellStyle name="Input 2 4 2 2 5 6" xfId="14599" xr:uid="{10AFE762-46C3-4372-8B74-51CA0DC83D68}"/>
    <cellStyle name="Input 2 4 2 2 5 7" xfId="16322" xr:uid="{46C2FBCF-F3EB-4249-B2F8-99C023CD1A40}"/>
    <cellStyle name="Input 2 4 2 2 5 8" xfId="17995" xr:uid="{69AC595B-2A38-4ABA-876C-8D08101F537A}"/>
    <cellStyle name="Input 2 4 2 2 5 9" xfId="19602" xr:uid="{FCD3B60F-8A1D-489C-9F5F-88C3DA2FD382}"/>
    <cellStyle name="Input 2 4 2 2 6" xfId="4739" xr:uid="{F1DB627B-C781-4732-889B-8B064AE140BC}"/>
    <cellStyle name="Input 2 4 2 2 6 10" xfId="23138" xr:uid="{31BA7994-8C98-4343-A0B9-57F5E6CAD6EC}"/>
    <cellStyle name="Input 2 4 2 2 6 2" xfId="9687" xr:uid="{D13BB852-408F-4EFE-9182-3F5B0D46BBEA}"/>
    <cellStyle name="Input 2 4 2 2 6 3" xfId="11522" xr:uid="{F9674336-C4CC-4737-9D38-DFFB5FB2D89E}"/>
    <cellStyle name="Input 2 4 2 2 6 4" xfId="13329" xr:uid="{B08C509A-3527-497D-83E5-1DEBF0CFEDA7}"/>
    <cellStyle name="Input 2 4 2 2 6 5" xfId="15090" xr:uid="{7F070721-8A9F-4A27-82B1-2FF753238246}"/>
    <cellStyle name="Input 2 4 2 2 6 6" xfId="16800" xr:uid="{6AA26311-3822-4F94-968C-E3F7FBEDB65A}"/>
    <cellStyle name="Input 2 4 2 2 6 7" xfId="18464" xr:uid="{2B075EB1-31B2-4D3C-BF4B-6A9E576310C1}"/>
    <cellStyle name="Input 2 4 2 2 6 8" xfId="20060" xr:uid="{0D4F97D3-2C17-4797-A1E9-EE5F537EAC89}"/>
    <cellStyle name="Input 2 4 2 2 6 9" xfId="21612" xr:uid="{45E1B8C4-715E-40BC-814C-A8B76AD65530}"/>
    <cellStyle name="Input 2 4 2 2 7" xfId="6730" xr:uid="{2D0EFC3F-23BF-4CD7-A4B9-8F6FA1194192}"/>
    <cellStyle name="Input 2 4 2 2 8" xfId="7340" xr:uid="{4114EE3C-29C6-4059-8616-E3AC100247E8}"/>
    <cellStyle name="Input 2 4 2 2 9" xfId="6948" xr:uid="{CAFFC3A6-1036-42A7-9CB0-871D42C9EA3D}"/>
    <cellStyle name="Input 2 4 2 3" xfId="1310" xr:uid="{C71DF2DB-0ED0-4CBE-AF13-DB2A5B2E80B3}"/>
    <cellStyle name="Input 2 4 2 3 10" xfId="7059" xr:uid="{E95E998B-23FD-497D-81BC-2A18C962ECA7}"/>
    <cellStyle name="Input 2 4 2 3 11" xfId="7139" xr:uid="{1775F16B-506C-404A-8AA6-B31BEBB99396}"/>
    <cellStyle name="Input 2 4 2 3 12" xfId="5671" xr:uid="{5A162C0F-F869-42B6-A777-271E86C8FC04}"/>
    <cellStyle name="Input 2 4 2 3 13" xfId="14456" xr:uid="{195485DE-5EB0-407B-8C30-234BB50C2148}"/>
    <cellStyle name="Input 2 4 2 3 14" xfId="7765" xr:uid="{B489CBB5-E7B4-46F3-9F6E-1B0B9DE2D4FC}"/>
    <cellStyle name="Input 2 4 2 3 2" xfId="1311" xr:uid="{0372DB72-2BF6-4978-932B-47F1EE82ED06}"/>
    <cellStyle name="Input 2 4 2 3 2 10" xfId="12104" xr:uid="{1976159B-DD3D-4751-8A34-4AEC8E6073A9}"/>
    <cellStyle name="Input 2 4 2 3 2 11" xfId="12200" xr:uid="{DCCAE915-DA92-4F3B-A928-331CEAFE5599}"/>
    <cellStyle name="Input 2 4 2 3 2 12" xfId="15703" xr:uid="{EE4EF46D-6788-45C9-8C55-340641E7DF54}"/>
    <cellStyle name="Input 2 4 2 3 2 13" xfId="9382" xr:uid="{24128852-005B-4971-A16B-A42D82B907A2}"/>
    <cellStyle name="Input 2 4 2 3 2 2" xfId="1312" xr:uid="{DD8F0137-3722-467B-B4FC-DCCCB814684A}"/>
    <cellStyle name="Input 2 4 2 3 2 2 10" xfId="8749" xr:uid="{8729EAF4-E803-4FEC-A3D0-E7ECBC91CCAF}"/>
    <cellStyle name="Input 2 4 2 3 2 2 11" xfId="7718" xr:uid="{CE74868B-7CC3-41AD-9D34-0078F50FE325}"/>
    <cellStyle name="Input 2 4 2 3 2 2 12" xfId="13015" xr:uid="{E02DA9E3-9ED6-443C-A986-7BDB0BB34136}"/>
    <cellStyle name="Input 2 4 2 3 2 2 2" xfId="4195" xr:uid="{3448ADA7-FD34-43F0-91F7-59EF81E46BB9}"/>
    <cellStyle name="Input 2 4 2 3 2 2 2 10" xfId="21177" xr:uid="{75811208-B840-42C6-A1C7-70B176098177}"/>
    <cellStyle name="Input 2 4 2 3 2 2 2 11" xfId="22703" xr:uid="{CD8CB9D0-492B-4E4D-A39D-F887BC6FAB36}"/>
    <cellStyle name="Input 2 4 2 3 2 2 2 2" xfId="5558" xr:uid="{AA742B9E-D72B-49B1-92CF-DB65DE633EF2}"/>
    <cellStyle name="Input 2 4 2 3 2 2 2 2 10" xfId="23752" xr:uid="{02DA455C-120F-47AE-93D8-20689203D451}"/>
    <cellStyle name="Input 2 4 2 3 2 2 2 2 2" xfId="10432" xr:uid="{64A47480-D55B-4B5E-BE00-89B56F913EBF}"/>
    <cellStyle name="Input 2 4 2 3 2 2 2 2 3" xfId="12252" xr:uid="{D5C76388-AD1D-48C0-8FD4-6F43076A0DA8}"/>
    <cellStyle name="Input 2 4 2 3 2 2 2 2 4" xfId="14049" xr:uid="{F3A6C0B8-A1D9-475B-B20A-BB805BF0C605}"/>
    <cellStyle name="Input 2 4 2 3 2 2 2 2 5" xfId="15793" xr:uid="{E0F1B091-B3CC-4586-ACAB-A4C966299BD2}"/>
    <cellStyle name="Input 2 4 2 3 2 2 2 2 6" xfId="17480" xr:uid="{58D30A3B-1E5C-46C9-879D-C482969FBA59}"/>
    <cellStyle name="Input 2 4 2 3 2 2 2 2 7" xfId="19122" xr:uid="{3348BE6D-A48B-4129-B093-F9A5BE7D3652}"/>
    <cellStyle name="Input 2 4 2 3 2 2 2 2 8" xfId="20701" xr:uid="{8043B494-29BD-4811-B0A4-F36BE5177486}"/>
    <cellStyle name="Input 2 4 2 3 2 2 2 2 9" xfId="22228" xr:uid="{6F1B347E-A20B-4109-9204-2FEE5841D6AF}"/>
    <cellStyle name="Input 2 4 2 3 2 2 2 3" xfId="9180" xr:uid="{D1551AC1-DAE8-4D14-849C-97905D01C1AF}"/>
    <cellStyle name="Input 2 4 2 3 2 2 2 4" xfId="11031" xr:uid="{A0796DC9-ADC2-4F8B-A128-CCF9323602C7}"/>
    <cellStyle name="Input 2 4 2 3 2 2 2 5" xfId="12841" xr:uid="{4C573D87-7788-4037-AA14-8C20D0075CBE}"/>
    <cellStyle name="Input 2 4 2 3 2 2 2 6" xfId="14609" xr:uid="{2593679F-F24C-45CF-8061-9FD7B2457DD7}"/>
    <cellStyle name="Input 2 4 2 3 2 2 2 7" xfId="16332" xr:uid="{5C043691-0BAE-45BE-89E4-B65638B02ADF}"/>
    <cellStyle name="Input 2 4 2 3 2 2 2 8" xfId="18005" xr:uid="{D99EF5FB-29F9-4EE0-8B2F-AC9A81336E91}"/>
    <cellStyle name="Input 2 4 2 3 2 2 2 9" xfId="19612" xr:uid="{06AE5279-9F44-4ED1-8EAC-8FFB6DCCA8E4}"/>
    <cellStyle name="Input 2 4 2 3 2 2 3" xfId="4733" xr:uid="{E2E07F0D-A9E0-4D32-987C-545955F979F7}"/>
    <cellStyle name="Input 2 4 2 3 2 2 3 10" xfId="23132" xr:uid="{61E305AA-F470-4DC3-98A8-43A94447E501}"/>
    <cellStyle name="Input 2 4 2 3 2 2 3 2" xfId="9681" xr:uid="{E49658E2-5CA4-4E73-A6D8-D68C33B17039}"/>
    <cellStyle name="Input 2 4 2 3 2 2 3 3" xfId="11516" xr:uid="{DD860686-CAD8-4D86-8D24-38F25C37AD82}"/>
    <cellStyle name="Input 2 4 2 3 2 2 3 4" xfId="13323" xr:uid="{09AABEFF-0A23-4899-9C46-9FFD6C18157A}"/>
    <cellStyle name="Input 2 4 2 3 2 2 3 5" xfId="15084" xr:uid="{407961EE-899B-4843-867F-DB608FEFF7D5}"/>
    <cellStyle name="Input 2 4 2 3 2 2 3 6" xfId="16794" xr:uid="{A6E35E8B-C73E-4722-BB8D-8940363D172D}"/>
    <cellStyle name="Input 2 4 2 3 2 2 3 7" xfId="18458" xr:uid="{719EEA52-7C32-49A0-AA2C-8BB8CEB32A57}"/>
    <cellStyle name="Input 2 4 2 3 2 2 3 8" xfId="20054" xr:uid="{710B8BA8-EAA1-4362-AC29-2055BFEB4B99}"/>
    <cellStyle name="Input 2 4 2 3 2 2 3 9" xfId="21606" xr:uid="{0B02FE73-B310-447C-8E8B-2A234A57AD44}"/>
    <cellStyle name="Input 2 4 2 3 2 2 4" xfId="6740" xr:uid="{97E8D7C3-5534-41B5-AF54-9257BC578CF6}"/>
    <cellStyle name="Input 2 4 2 3 2 2 5" xfId="7334" xr:uid="{D3603481-3D13-4224-B3A5-02BB6C4B679D}"/>
    <cellStyle name="Input 2 4 2 3 2 2 6" xfId="8191" xr:uid="{13461E65-903D-4554-B52F-26B7915BFE61}"/>
    <cellStyle name="Input 2 4 2 3 2 2 7" xfId="6044" xr:uid="{E6B6CAB8-5D7E-4A2D-9498-445010607A95}"/>
    <cellStyle name="Input 2 4 2 3 2 2 8" xfId="7738" xr:uid="{A7D08756-734A-4302-9D79-77D64BEC0295}"/>
    <cellStyle name="Input 2 4 2 3 2 2 9" xfId="9027" xr:uid="{0D02578A-82D4-4DD4-8C74-0184246D8A2D}"/>
    <cellStyle name="Input 2 4 2 3 2 3" xfId="4194" xr:uid="{D77D6D59-5EEB-4A3E-8F7F-4E8E8BC49D44}"/>
    <cellStyle name="Input 2 4 2 3 2 3 10" xfId="21176" xr:uid="{15A9E427-902D-4827-BC5D-FBEE86248D3F}"/>
    <cellStyle name="Input 2 4 2 3 2 3 11" xfId="22702" xr:uid="{2DBE0423-D7DB-4B1C-8878-B4C3E0EF0CC7}"/>
    <cellStyle name="Input 2 4 2 3 2 3 2" xfId="5557" xr:uid="{14AA5D1F-1637-4C4B-B6A1-6A1FFBAD1242}"/>
    <cellStyle name="Input 2 4 2 3 2 3 2 10" xfId="23751" xr:uid="{BB35AE9F-1D7A-4B6B-AAD6-67D2F70DF5F3}"/>
    <cellStyle name="Input 2 4 2 3 2 3 2 2" xfId="10431" xr:uid="{DE8B1C2C-5145-45DE-8B25-3CD8C339D915}"/>
    <cellStyle name="Input 2 4 2 3 2 3 2 3" xfId="12251" xr:uid="{CAA2F2B3-6AF3-4307-BF82-28898082DA2C}"/>
    <cellStyle name="Input 2 4 2 3 2 3 2 4" xfId="14048" xr:uid="{4F79E63A-B76A-4DF7-95F4-6044FEB4E68E}"/>
    <cellStyle name="Input 2 4 2 3 2 3 2 5" xfId="15792" xr:uid="{BDB8A67E-1DBC-440E-A169-0006CEFA258D}"/>
    <cellStyle name="Input 2 4 2 3 2 3 2 6" xfId="17479" xr:uid="{44A9E852-3722-4FF7-8431-FC9820DBD4E3}"/>
    <cellStyle name="Input 2 4 2 3 2 3 2 7" xfId="19121" xr:uid="{9209560F-0E69-4FDF-91EE-F7B64C9784EE}"/>
    <cellStyle name="Input 2 4 2 3 2 3 2 8" xfId="20700" xr:uid="{DFD220F4-4CA2-47EF-9115-C781ECC03576}"/>
    <cellStyle name="Input 2 4 2 3 2 3 2 9" xfId="22227" xr:uid="{5A6A2FE2-ABC2-4499-9D21-7C39FFE555FC}"/>
    <cellStyle name="Input 2 4 2 3 2 3 3" xfId="9179" xr:uid="{AE7F49F4-C8C8-4304-AE42-2F28E720A7A0}"/>
    <cellStyle name="Input 2 4 2 3 2 3 4" xfId="11030" xr:uid="{C305A90B-F572-4EB6-9F51-BD90D2C62FEE}"/>
    <cellStyle name="Input 2 4 2 3 2 3 5" xfId="12840" xr:uid="{EA1A5F50-945A-4217-A1F9-FBC240287411}"/>
    <cellStyle name="Input 2 4 2 3 2 3 6" xfId="14608" xr:uid="{167E5E6E-4333-4610-B500-255A7CD41239}"/>
    <cellStyle name="Input 2 4 2 3 2 3 7" xfId="16331" xr:uid="{65050E38-B984-4560-9D08-FEFBF60873D2}"/>
    <cellStyle name="Input 2 4 2 3 2 3 8" xfId="18004" xr:uid="{18E6484E-0BA3-443E-B856-A1341C2A2202}"/>
    <cellStyle name="Input 2 4 2 3 2 3 9" xfId="19611" xr:uid="{6A385E55-AF42-4909-A4C9-3D6430BAFAD5}"/>
    <cellStyle name="Input 2 4 2 3 2 4" xfId="5038" xr:uid="{C1F50F69-C2F6-4894-A5F4-718A5799375C}"/>
    <cellStyle name="Input 2 4 2 3 2 4 10" xfId="23436" xr:uid="{A4F95DF7-3414-45C8-A83C-8B410191F1AB}"/>
    <cellStyle name="Input 2 4 2 3 2 4 2" xfId="9986" xr:uid="{983BDF4E-E15F-45FB-8A16-FCEA98437E70}"/>
    <cellStyle name="Input 2 4 2 3 2 4 3" xfId="11820" xr:uid="{28CD6A68-0F31-494F-A5F4-6ADFE3B3060B}"/>
    <cellStyle name="Input 2 4 2 3 2 4 4" xfId="13627" xr:uid="{72297AD3-04B8-49D1-A8EC-BEB50E6CBBC5}"/>
    <cellStyle name="Input 2 4 2 3 2 4 5" xfId="15388" xr:uid="{57B1D0DA-722A-4207-9802-006241D002F4}"/>
    <cellStyle name="Input 2 4 2 3 2 4 6" xfId="17098" xr:uid="{642E1D21-40AF-4034-8D9A-93BA4C7956B1}"/>
    <cellStyle name="Input 2 4 2 3 2 4 7" xfId="18762" xr:uid="{B5C2D9A6-FF70-4EE8-8BC9-2F41B11BBA4D}"/>
    <cellStyle name="Input 2 4 2 3 2 4 8" xfId="20358" xr:uid="{B7D721F7-1F24-4E21-B289-C0A2690F3584}"/>
    <cellStyle name="Input 2 4 2 3 2 4 9" xfId="21910" xr:uid="{37E8C47A-BB03-4267-B30E-8577030195BF}"/>
    <cellStyle name="Input 2 4 2 3 2 5" xfId="6739" xr:uid="{C55387E7-FE17-4FF8-A683-D56B385D0FC2}"/>
    <cellStyle name="Input 2 4 2 3 2 6" xfId="8372" xr:uid="{55B1CE1B-8A77-4721-BA5C-5F1544A52F63}"/>
    <cellStyle name="Input 2 4 2 3 2 7" xfId="5894" xr:uid="{03B99965-2C47-4F67-92D1-98EA39431A58}"/>
    <cellStyle name="Input 2 4 2 3 2 8" xfId="7802" xr:uid="{D9F0E782-39DB-4BAA-B61C-E4B82A89F942}"/>
    <cellStyle name="Input 2 4 2 3 2 9" xfId="10273" xr:uid="{04F3F353-081E-4748-88D6-060C7FFF50DB}"/>
    <cellStyle name="Input 2 4 2 3 3" xfId="1313" xr:uid="{106C480A-5896-4353-84AF-3C0630E058B2}"/>
    <cellStyle name="Input 2 4 2 3 3 10" xfId="8246" xr:uid="{5D1BBA9D-588F-4DBA-A104-1A35EF02EEA5}"/>
    <cellStyle name="Input 2 4 2 3 3 11" xfId="7774" xr:uid="{C22D4A88-CB8D-4BD3-A55C-45846BF35875}"/>
    <cellStyle name="Input 2 4 2 3 3 12" xfId="9339" xr:uid="{63C224FD-E127-4B3C-9027-FF5E975BA75F}"/>
    <cellStyle name="Input 2 4 2 3 3 2" xfId="4196" xr:uid="{71E46521-B115-4B0A-9252-0E5DCBCD721C}"/>
    <cellStyle name="Input 2 4 2 3 3 2 10" xfId="21178" xr:uid="{82501FEE-9DD0-43E7-B30B-300AB111A657}"/>
    <cellStyle name="Input 2 4 2 3 3 2 11" xfId="22704" xr:uid="{849672F2-9729-48D7-8A7E-FB2508D35BD9}"/>
    <cellStyle name="Input 2 4 2 3 3 2 2" xfId="5559" xr:uid="{DBE2ABD5-24F1-40FA-819D-A8A1F9EA827D}"/>
    <cellStyle name="Input 2 4 2 3 3 2 2 10" xfId="23753" xr:uid="{01868B16-C0B8-4AEA-88C5-53B588142D23}"/>
    <cellStyle name="Input 2 4 2 3 3 2 2 2" xfId="10433" xr:uid="{0E64EF7D-BDD8-4768-A1B1-7F97C539823D}"/>
    <cellStyle name="Input 2 4 2 3 3 2 2 3" xfId="12253" xr:uid="{14674DA1-CA39-42E8-8E3C-B18A2C687484}"/>
    <cellStyle name="Input 2 4 2 3 3 2 2 4" xfId="14050" xr:uid="{90FB9843-E561-44BF-9B8C-4435112B6F19}"/>
    <cellStyle name="Input 2 4 2 3 3 2 2 5" xfId="15794" xr:uid="{8FAA4DC7-A9F1-4B5B-B795-7963EEB8D097}"/>
    <cellStyle name="Input 2 4 2 3 3 2 2 6" xfId="17481" xr:uid="{81E7D8BD-4665-4222-8A00-F83DFEAD31AF}"/>
    <cellStyle name="Input 2 4 2 3 3 2 2 7" xfId="19123" xr:uid="{01FB9D11-F643-42A7-B6C2-4D27CBECA3CC}"/>
    <cellStyle name="Input 2 4 2 3 3 2 2 8" xfId="20702" xr:uid="{3DEA8E6B-9EB4-4455-BC1A-14BB7A3909BF}"/>
    <cellStyle name="Input 2 4 2 3 3 2 2 9" xfId="22229" xr:uid="{59770C24-02ED-4F48-9999-81EB5A083430}"/>
    <cellStyle name="Input 2 4 2 3 3 2 3" xfId="9181" xr:uid="{541345C6-7355-473D-868F-02595A05CEF4}"/>
    <cellStyle name="Input 2 4 2 3 3 2 4" xfId="11032" xr:uid="{C3473E5D-90C5-4788-A1DD-8E4BA1FDAB50}"/>
    <cellStyle name="Input 2 4 2 3 3 2 5" xfId="12842" xr:uid="{1390F7E7-C80D-4633-AEF8-29D542842CBD}"/>
    <cellStyle name="Input 2 4 2 3 3 2 6" xfId="14610" xr:uid="{BF2016FE-381C-4450-BF96-FD6C31D38C61}"/>
    <cellStyle name="Input 2 4 2 3 3 2 7" xfId="16333" xr:uid="{49AAA732-D15B-4848-9069-32B5F5E45E79}"/>
    <cellStyle name="Input 2 4 2 3 3 2 8" xfId="18006" xr:uid="{1FF704CC-2383-40AC-A2F9-AEB5F4D8F4F6}"/>
    <cellStyle name="Input 2 4 2 3 3 2 9" xfId="19613" xr:uid="{D62626A3-EB57-42E2-B111-4E81E0C5BB5F}"/>
    <cellStyle name="Input 2 4 2 3 3 3" xfId="5037" xr:uid="{F4927B0E-9F46-4D87-9438-221F621193AE}"/>
    <cellStyle name="Input 2 4 2 3 3 3 10" xfId="23435" xr:uid="{62F1670B-899D-49A8-BF89-916951473C60}"/>
    <cellStyle name="Input 2 4 2 3 3 3 2" xfId="9985" xr:uid="{33A8BAE6-22F6-40A6-9E36-A9E60E72C15A}"/>
    <cellStyle name="Input 2 4 2 3 3 3 3" xfId="11819" xr:uid="{9B791E2F-A9EC-4398-AFE3-A5BE4D0F6D21}"/>
    <cellStyle name="Input 2 4 2 3 3 3 4" xfId="13626" xr:uid="{EBE2ED80-9982-41FA-B452-50C209191ABB}"/>
    <cellStyle name="Input 2 4 2 3 3 3 5" xfId="15387" xr:uid="{17CF86CB-6B48-4D8F-8EB9-689B224CE06B}"/>
    <cellStyle name="Input 2 4 2 3 3 3 6" xfId="17097" xr:uid="{AC2C8794-BFAA-4EE2-85F8-A24DA91890C4}"/>
    <cellStyle name="Input 2 4 2 3 3 3 7" xfId="18761" xr:uid="{A25C8F14-C376-4DED-82C6-49AF01D6AAD5}"/>
    <cellStyle name="Input 2 4 2 3 3 3 8" xfId="20357" xr:uid="{AFD2D61A-3120-415D-A501-D7EC0CB8F880}"/>
    <cellStyle name="Input 2 4 2 3 3 3 9" xfId="21909" xr:uid="{29EFA325-B50D-46D3-A314-5112D36935EF}"/>
    <cellStyle name="Input 2 4 2 3 3 4" xfId="6741" xr:uid="{430ED427-F2C1-4993-84BA-89671344F1D9}"/>
    <cellStyle name="Input 2 4 2 3 3 5" xfId="7333" xr:uid="{FFB4C692-751D-465B-A82D-F9601B9B411F}"/>
    <cellStyle name="Input 2 4 2 3 3 6" xfId="6953" xr:uid="{8D9C46B5-80FC-42B3-980B-7B6F0A29CAFC}"/>
    <cellStyle name="Input 2 4 2 3 3 7" xfId="8306" xr:uid="{2DEDC72F-B883-4BC1-9493-D5288D490500}"/>
    <cellStyle name="Input 2 4 2 3 3 8" xfId="5952" xr:uid="{845CA77D-BC3B-40C7-87B3-F494E80B2C08}"/>
    <cellStyle name="Input 2 4 2 3 3 9" xfId="8569" xr:uid="{BAD8BFC6-A153-44A3-9B9C-C259AD7D182A}"/>
    <cellStyle name="Input 2 4 2 3 4" xfId="4193" xr:uid="{C699258E-9988-437E-9515-F7CE0462886D}"/>
    <cellStyle name="Input 2 4 2 3 4 10" xfId="21175" xr:uid="{A4B66B6D-CD6B-495E-8976-8D32081EF7AD}"/>
    <cellStyle name="Input 2 4 2 3 4 11" xfId="22701" xr:uid="{DAD46E0C-842A-4EE5-AF45-BA2B1A4D29BA}"/>
    <cellStyle name="Input 2 4 2 3 4 2" xfId="5556" xr:uid="{3F9DD963-81A8-4CEF-AC04-A6C79F0E72EA}"/>
    <cellStyle name="Input 2 4 2 3 4 2 10" xfId="23750" xr:uid="{AFAE6D19-ACE4-4EC1-B273-F214FCB884CA}"/>
    <cellStyle name="Input 2 4 2 3 4 2 2" xfId="10430" xr:uid="{AEE7C0AD-0F37-45FE-88E1-7EE8E896726C}"/>
    <cellStyle name="Input 2 4 2 3 4 2 3" xfId="12250" xr:uid="{25A195AD-7367-4149-B3AD-9F0FC1CECA42}"/>
    <cellStyle name="Input 2 4 2 3 4 2 4" xfId="14047" xr:uid="{85291DFD-3347-43BB-9FA9-AC944041F8E2}"/>
    <cellStyle name="Input 2 4 2 3 4 2 5" xfId="15791" xr:uid="{312585D1-6AB7-4D75-BEC6-A294DD960805}"/>
    <cellStyle name="Input 2 4 2 3 4 2 6" xfId="17478" xr:uid="{82C4BA52-5054-46AE-A2C4-5959551E52B5}"/>
    <cellStyle name="Input 2 4 2 3 4 2 7" xfId="19120" xr:uid="{7A3ED0D6-6F56-4BEF-A503-BFAA20FF2F93}"/>
    <cellStyle name="Input 2 4 2 3 4 2 8" xfId="20699" xr:uid="{A074FF58-EE64-498F-BA7D-0F3C4D5134E0}"/>
    <cellStyle name="Input 2 4 2 3 4 2 9" xfId="22226" xr:uid="{E7DCA897-78CF-4908-A062-EF756971FF7D}"/>
    <cellStyle name="Input 2 4 2 3 4 3" xfId="9178" xr:uid="{76FB1B2A-51CB-4C9C-8648-C309D821DA03}"/>
    <cellStyle name="Input 2 4 2 3 4 4" xfId="11029" xr:uid="{7FCC2288-4B6E-4124-A385-804AF4448142}"/>
    <cellStyle name="Input 2 4 2 3 4 5" xfId="12839" xr:uid="{EBFD4BBD-EB77-479F-B0B2-819398E0A07E}"/>
    <cellStyle name="Input 2 4 2 3 4 6" xfId="14607" xr:uid="{67DBD819-69A3-4903-BCC4-3B86973E8312}"/>
    <cellStyle name="Input 2 4 2 3 4 7" xfId="16330" xr:uid="{109BBADA-6829-4BDE-81F1-08B0547CE654}"/>
    <cellStyle name="Input 2 4 2 3 4 8" xfId="18003" xr:uid="{7BE0D1BE-0210-4EDE-8D82-AC82CADFC790}"/>
    <cellStyle name="Input 2 4 2 3 4 9" xfId="19610" xr:uid="{A1C4944B-CB30-4D27-95CF-F6603CF047B7}"/>
    <cellStyle name="Input 2 4 2 3 5" xfId="4734" xr:uid="{DA439063-3F1F-4402-BADD-EEA68A0016F3}"/>
    <cellStyle name="Input 2 4 2 3 5 10" xfId="23133" xr:uid="{64650DF9-4CB2-4B44-AC6C-0BCD0002F278}"/>
    <cellStyle name="Input 2 4 2 3 5 2" xfId="9682" xr:uid="{091D3CB3-C4F9-4747-A685-61F5EBF11611}"/>
    <cellStyle name="Input 2 4 2 3 5 3" xfId="11517" xr:uid="{F0E79341-DB4B-4271-95C3-2BCAFF0FB657}"/>
    <cellStyle name="Input 2 4 2 3 5 4" xfId="13324" xr:uid="{85FC90C6-30CB-4914-BDD9-34AEB8E0BF5A}"/>
    <cellStyle name="Input 2 4 2 3 5 5" xfId="15085" xr:uid="{0D63247F-766B-4F5C-AFB7-4C98F4C97A9D}"/>
    <cellStyle name="Input 2 4 2 3 5 6" xfId="16795" xr:uid="{532987C5-342D-4DE2-A471-D038185218F1}"/>
    <cellStyle name="Input 2 4 2 3 5 7" xfId="18459" xr:uid="{60016FBC-3D55-4FBD-A812-AD43A60E3B28}"/>
    <cellStyle name="Input 2 4 2 3 5 8" xfId="20055" xr:uid="{1EA22D65-5804-481E-A67C-B925818A5F41}"/>
    <cellStyle name="Input 2 4 2 3 5 9" xfId="21607" xr:uid="{6C5772A5-C876-4934-9A16-E3C1C6A9E9EA}"/>
    <cellStyle name="Input 2 4 2 3 6" xfId="6738" xr:uid="{A73A02FA-DE51-40DA-90E9-B7576BC5ACFA}"/>
    <cellStyle name="Input 2 4 2 3 7" xfId="7335" xr:uid="{8A3F807A-B8B5-4633-BC18-A4B83E201506}"/>
    <cellStyle name="Input 2 4 2 3 8" xfId="6952" xr:uid="{10637F2F-B1C6-4149-8670-A052A0A88875}"/>
    <cellStyle name="Input 2 4 2 3 9" xfId="7197" xr:uid="{77B9A866-C9EC-4495-B85E-F7A151B7A201}"/>
    <cellStyle name="Input 2 4 2 4" xfId="1314" xr:uid="{2173918C-7800-4921-826C-BDE251652298}"/>
    <cellStyle name="Input 2 4 2 4 10" xfId="6090" xr:uid="{49B5569A-965B-4B24-9377-AE0EC8DB0654}"/>
    <cellStyle name="Input 2 4 2 4 11" xfId="13953" xr:uid="{690B6915-9BB1-4725-A0CE-1F38781D4C91}"/>
    <cellStyle name="Input 2 4 2 4 12" xfId="12975" xr:uid="{F965B8A2-9821-4879-B0A2-389426377234}"/>
    <cellStyle name="Input 2 4 2 4 13" xfId="17629" xr:uid="{25AB7380-7ABB-4AF7-840F-87D3CE4D1C87}"/>
    <cellStyle name="Input 2 4 2 4 2" xfId="1315" xr:uid="{E70E18F3-6DA8-4F1F-91D6-82318417166A}"/>
    <cellStyle name="Input 2 4 2 4 2 10" xfId="12972" xr:uid="{AC54CC5D-DFD3-430C-B936-034A1481CF8B}"/>
    <cellStyle name="Input 2 4 2 4 2 11" xfId="7118" xr:uid="{6A71FED6-A3D3-4B44-8701-708B205A05B4}"/>
    <cellStyle name="Input 2 4 2 4 2 12" xfId="17630" xr:uid="{1A11A9C6-5577-4E95-A01B-65DF5E2605AE}"/>
    <cellStyle name="Input 2 4 2 4 2 2" xfId="4198" xr:uid="{7D05708C-7156-4D0E-ACB8-0539C46CF94B}"/>
    <cellStyle name="Input 2 4 2 4 2 2 10" xfId="21180" xr:uid="{FF9106A4-239D-48C9-AA24-E87AD7ED2BC4}"/>
    <cellStyle name="Input 2 4 2 4 2 2 11" xfId="22706" xr:uid="{F26EE700-DF06-4138-89A5-50619F486A0A}"/>
    <cellStyle name="Input 2 4 2 4 2 2 2" xfId="5561" xr:uid="{BE33C7C1-A45D-4EC6-9387-AC78558E8278}"/>
    <cellStyle name="Input 2 4 2 4 2 2 2 10" xfId="23755" xr:uid="{31D4CA82-47DF-4745-B192-AD129F5B21E7}"/>
    <cellStyle name="Input 2 4 2 4 2 2 2 2" xfId="10435" xr:uid="{C30459B8-A19C-48F7-967A-41DE7729AEE7}"/>
    <cellStyle name="Input 2 4 2 4 2 2 2 3" xfId="12255" xr:uid="{5F14C94C-16D6-4E49-BED9-AE092B620E62}"/>
    <cellStyle name="Input 2 4 2 4 2 2 2 4" xfId="14052" xr:uid="{A4CEFA38-8496-43FE-A89D-A083C06D5D4F}"/>
    <cellStyle name="Input 2 4 2 4 2 2 2 5" xfId="15796" xr:uid="{DB6B3C10-9D04-4B7E-9BBD-13DBA32985BB}"/>
    <cellStyle name="Input 2 4 2 4 2 2 2 6" xfId="17483" xr:uid="{6C495A59-2483-4DA1-BD1D-00367EA9ACFA}"/>
    <cellStyle name="Input 2 4 2 4 2 2 2 7" xfId="19125" xr:uid="{F307FD40-AF17-4F4A-B410-3CD43192BF74}"/>
    <cellStyle name="Input 2 4 2 4 2 2 2 8" xfId="20704" xr:uid="{74061737-1BAE-47D8-BE8E-EF603DA0F92B}"/>
    <cellStyle name="Input 2 4 2 4 2 2 2 9" xfId="22231" xr:uid="{3F62C38C-2840-40C3-BDFD-D569BA691811}"/>
    <cellStyle name="Input 2 4 2 4 2 2 3" xfId="9183" xr:uid="{F44EB120-C1CF-4B27-B8F3-72DB08FDCD34}"/>
    <cellStyle name="Input 2 4 2 4 2 2 4" xfId="11034" xr:uid="{80DF9083-4FD0-42B6-8BEB-48C9EF3659E0}"/>
    <cellStyle name="Input 2 4 2 4 2 2 5" xfId="12844" xr:uid="{653E89D0-1A91-47ED-8529-8D0FDF71F2CD}"/>
    <cellStyle name="Input 2 4 2 4 2 2 6" xfId="14612" xr:uid="{04EE5C63-C707-4B61-A6D4-0960D65396E0}"/>
    <cellStyle name="Input 2 4 2 4 2 2 7" xfId="16335" xr:uid="{58B8D6B2-C897-4C81-97C3-729395684487}"/>
    <cellStyle name="Input 2 4 2 4 2 2 8" xfId="18008" xr:uid="{A1506CCB-5A25-45FC-905E-AD7A705FF2BB}"/>
    <cellStyle name="Input 2 4 2 4 2 2 9" xfId="19615" xr:uid="{30344419-DAE3-4984-8396-14F9C5BA6CEB}"/>
    <cellStyle name="Input 2 4 2 4 2 3" xfId="4731" xr:uid="{4F9E27A0-F9AF-415A-BDBF-4DADAAF1CD8B}"/>
    <cellStyle name="Input 2 4 2 4 2 3 10" xfId="23130" xr:uid="{5F92C787-F413-4BD2-812C-E0165181DC1B}"/>
    <cellStyle name="Input 2 4 2 4 2 3 2" xfId="9679" xr:uid="{A7589267-100E-4C19-A9FB-D9CF42B384F5}"/>
    <cellStyle name="Input 2 4 2 4 2 3 3" xfId="11514" xr:uid="{0F2B5D07-3130-4645-8E41-07D731E97CB5}"/>
    <cellStyle name="Input 2 4 2 4 2 3 4" xfId="13321" xr:uid="{54EF8FF5-51C5-48F1-8A70-8F38FE88628D}"/>
    <cellStyle name="Input 2 4 2 4 2 3 5" xfId="15082" xr:uid="{A261E355-11F8-4757-A0FD-838A4C514059}"/>
    <cellStyle name="Input 2 4 2 4 2 3 6" xfId="16792" xr:uid="{CA1F35C2-6109-43FA-87D3-5BB71725FED7}"/>
    <cellStyle name="Input 2 4 2 4 2 3 7" xfId="18456" xr:uid="{04456778-4630-4987-B82B-826341851027}"/>
    <cellStyle name="Input 2 4 2 4 2 3 8" xfId="20052" xr:uid="{EF18175D-4BBB-4056-80D6-B2C089C8E414}"/>
    <cellStyle name="Input 2 4 2 4 2 3 9" xfId="21604" xr:uid="{DC89ECD4-9541-4643-B04D-7D348DB6E6AB}"/>
    <cellStyle name="Input 2 4 2 4 2 4" xfId="6743" xr:uid="{F80E7851-7570-472D-A87C-C9A37D7FC48E}"/>
    <cellStyle name="Input 2 4 2 4 2 5" xfId="8371" xr:uid="{5C9679E6-D2B2-4D07-AB7B-F1B893F8AC9E}"/>
    <cellStyle name="Input 2 4 2 4 2 6" xfId="5895" xr:uid="{79E4B20B-BD93-40F1-81A4-64A67A766A22}"/>
    <cellStyle name="Input 2 4 2 4 2 7" xfId="8713" xr:uid="{4F0B0C42-674E-424E-BE38-130B6D29AD74}"/>
    <cellStyle name="Input 2 4 2 4 2 8" xfId="10575" xr:uid="{579549FD-2599-41CA-AECD-D9DD6B4D6F4D}"/>
    <cellStyle name="Input 2 4 2 4 2 9" xfId="12392" xr:uid="{6A961567-855D-42A5-87F7-40718C99FA2B}"/>
    <cellStyle name="Input 2 4 2 4 3" xfId="4197" xr:uid="{E7C88ADA-6F52-4D5E-A5F8-A0BA755DB625}"/>
    <cellStyle name="Input 2 4 2 4 3 10" xfId="21179" xr:uid="{1C61C778-21AB-4A45-AFF8-8F543ECCDB0E}"/>
    <cellStyle name="Input 2 4 2 4 3 11" xfId="22705" xr:uid="{4F95F21A-84EC-497B-B9E4-A1C677F91C07}"/>
    <cellStyle name="Input 2 4 2 4 3 2" xfId="5560" xr:uid="{958B4A8B-6A36-4D36-9194-80CC71EAD8C5}"/>
    <cellStyle name="Input 2 4 2 4 3 2 10" xfId="23754" xr:uid="{9FB9709A-E2E0-4330-A0D7-67E77C8E357C}"/>
    <cellStyle name="Input 2 4 2 4 3 2 2" xfId="10434" xr:uid="{3C6BDF40-D713-4800-894C-4F4EDE5438D3}"/>
    <cellStyle name="Input 2 4 2 4 3 2 3" xfId="12254" xr:uid="{DA48EB1A-0F4A-40FE-A49F-498FA82AB398}"/>
    <cellStyle name="Input 2 4 2 4 3 2 4" xfId="14051" xr:uid="{DAFFB7B5-812B-4B43-8F88-1A11E9606AF7}"/>
    <cellStyle name="Input 2 4 2 4 3 2 5" xfId="15795" xr:uid="{4451B0A6-3766-4B12-9298-9E5B3135454E}"/>
    <cellStyle name="Input 2 4 2 4 3 2 6" xfId="17482" xr:uid="{23FD389F-EBDC-4C34-B31B-4089019EDDCA}"/>
    <cellStyle name="Input 2 4 2 4 3 2 7" xfId="19124" xr:uid="{0D7F1AF0-9103-4FD9-B6A2-C3D080A6F7D8}"/>
    <cellStyle name="Input 2 4 2 4 3 2 8" xfId="20703" xr:uid="{1828EFAC-C818-4222-8A75-0A98E6038354}"/>
    <cellStyle name="Input 2 4 2 4 3 2 9" xfId="22230" xr:uid="{5ADC7926-2C1D-4F2B-968F-F757AAEF3B55}"/>
    <cellStyle name="Input 2 4 2 4 3 3" xfId="9182" xr:uid="{7CA4BB4E-A4A6-4AFB-8198-943B13C43C39}"/>
    <cellStyle name="Input 2 4 2 4 3 4" xfId="11033" xr:uid="{B8C600F2-CB4D-4D0D-A938-39A7D57DB1CE}"/>
    <cellStyle name="Input 2 4 2 4 3 5" xfId="12843" xr:uid="{385D9821-4ABA-4C46-81C9-36F8ECF514AA}"/>
    <cellStyle name="Input 2 4 2 4 3 6" xfId="14611" xr:uid="{11DD999D-F395-4AF9-9C76-FC8459ABC055}"/>
    <cellStyle name="Input 2 4 2 4 3 7" xfId="16334" xr:uid="{764CD62C-7398-4DAE-B05F-290660BBBB74}"/>
    <cellStyle name="Input 2 4 2 4 3 8" xfId="18007" xr:uid="{7D550D41-3007-4DA9-B839-0537E206901D}"/>
    <cellStyle name="Input 2 4 2 4 3 9" xfId="19614" xr:uid="{A9F60551-7721-43DB-85CB-785673DF8119}"/>
    <cellStyle name="Input 2 4 2 4 4" xfId="4732" xr:uid="{9D0D63CC-3E9C-4BF5-B045-2A0C1900F5AA}"/>
    <cellStyle name="Input 2 4 2 4 4 10" xfId="23131" xr:uid="{88E73A66-C9FD-430E-BDDA-00CC5EEFA89A}"/>
    <cellStyle name="Input 2 4 2 4 4 2" xfId="9680" xr:uid="{0B39B4F2-F566-4694-8DC9-5CC165C6E392}"/>
    <cellStyle name="Input 2 4 2 4 4 3" xfId="11515" xr:uid="{E12A9EFE-92CB-46E7-A964-326C832554FA}"/>
    <cellStyle name="Input 2 4 2 4 4 4" xfId="13322" xr:uid="{F5666F76-C14B-4C26-8A18-D95C5CEB6661}"/>
    <cellStyle name="Input 2 4 2 4 4 5" xfId="15083" xr:uid="{B2DA83D4-4A3A-49E5-8B72-A2134709B022}"/>
    <cellStyle name="Input 2 4 2 4 4 6" xfId="16793" xr:uid="{A715B49F-5B88-4F96-9EE7-BC0AADDCF84B}"/>
    <cellStyle name="Input 2 4 2 4 4 7" xfId="18457" xr:uid="{63211EBE-BEBC-49D7-BD73-AF9ED08E0E89}"/>
    <cellStyle name="Input 2 4 2 4 4 8" xfId="20053" xr:uid="{D7AD64CD-B2DB-4EF2-81F2-931B5E39A149}"/>
    <cellStyle name="Input 2 4 2 4 4 9" xfId="21605" xr:uid="{A81E54FD-399F-4AFD-B793-AFE15D5E5B4F}"/>
    <cellStyle name="Input 2 4 2 4 5" xfId="6742" xr:uid="{B0F8581D-36B6-4EE6-9814-410AF6DB54AD}"/>
    <cellStyle name="Input 2 4 2 4 6" xfId="8370" xr:uid="{C18AD05D-65D1-4A37-98C9-CC6C5E4B768F}"/>
    <cellStyle name="Input 2 4 2 4 7" xfId="5896" xr:uid="{8D04BEF8-F5F7-4BA0-ABE8-6EC69CAAE52D}"/>
    <cellStyle name="Input 2 4 2 4 8" xfId="7801" xr:uid="{2417F8F7-A42E-4E5A-9B53-AB988D09EAAC}"/>
    <cellStyle name="Input 2 4 2 4 9" xfId="8133" xr:uid="{E847B96E-47BC-4952-95CD-157598596357}"/>
    <cellStyle name="Input 2 4 2 5" xfId="4184" xr:uid="{005ACAC1-7C14-4C5D-A049-FD2F12660556}"/>
    <cellStyle name="Input 2 4 2 5 10" xfId="21166" xr:uid="{BEF8F1FA-7F9A-47A8-A7A5-FED8B54270AC}"/>
    <cellStyle name="Input 2 4 2 5 11" xfId="22692" xr:uid="{BBD01261-2055-4F98-98A7-B66249D02214}"/>
    <cellStyle name="Input 2 4 2 5 2" xfId="5547" xr:uid="{3A1FF105-10F8-49F3-B89F-86074E97280E}"/>
    <cellStyle name="Input 2 4 2 5 2 10" xfId="23741" xr:uid="{7EE125AB-AFC5-4C89-8EE5-8AB6F35694DE}"/>
    <cellStyle name="Input 2 4 2 5 2 2" xfId="10421" xr:uid="{6E46B743-6C8D-4CC8-86A5-DA4768D55356}"/>
    <cellStyle name="Input 2 4 2 5 2 3" xfId="12241" xr:uid="{4916F125-6BE5-4D1E-BE13-0C1EC546BEE8}"/>
    <cellStyle name="Input 2 4 2 5 2 4" xfId="14038" xr:uid="{779A7A04-79AF-4FE3-B0FC-3EC266775048}"/>
    <cellStyle name="Input 2 4 2 5 2 5" xfId="15782" xr:uid="{5E7E8735-B424-4552-9A95-F41D348065D3}"/>
    <cellStyle name="Input 2 4 2 5 2 6" xfId="17469" xr:uid="{4A90B227-0FA8-4A85-B826-CA87E82791A5}"/>
    <cellStyle name="Input 2 4 2 5 2 7" xfId="19111" xr:uid="{C5B26F03-11D4-461A-99B5-DC1901419333}"/>
    <cellStyle name="Input 2 4 2 5 2 8" xfId="20690" xr:uid="{85F11263-6BDC-45CC-A22C-CCFD83A9C275}"/>
    <cellStyle name="Input 2 4 2 5 2 9" xfId="22217" xr:uid="{C57F144C-342C-42CB-8134-2CF2875F8FDC}"/>
    <cellStyle name="Input 2 4 2 5 3" xfId="9169" xr:uid="{5FA64CD9-B3E7-4E45-83BD-7AA6C4906DCD}"/>
    <cellStyle name="Input 2 4 2 5 4" xfId="11020" xr:uid="{20DA5260-1841-422D-A3F3-479C8546D877}"/>
    <cellStyle name="Input 2 4 2 5 5" xfId="12830" xr:uid="{86BD782A-E7F9-4BAE-B560-2ACFE0576693}"/>
    <cellStyle name="Input 2 4 2 5 6" xfId="14598" xr:uid="{3432741B-8D97-4CD9-BA05-FC0835EBFF10}"/>
    <cellStyle name="Input 2 4 2 5 7" xfId="16321" xr:uid="{C548F5EF-5D6A-42CF-82DB-D160EA362D8B}"/>
    <cellStyle name="Input 2 4 2 5 8" xfId="17994" xr:uid="{147D99D5-BA5C-4C81-923C-33EDED29ABE1}"/>
    <cellStyle name="Input 2 4 2 5 9" xfId="19601" xr:uid="{45146DA1-11AB-4B73-BB67-053715A8B037}"/>
    <cellStyle name="Input 2 4 2 6" xfId="5042" xr:uid="{63B3F5DF-F7C2-4E68-B7A5-02CDFEE24465}"/>
    <cellStyle name="Input 2 4 2 6 10" xfId="23440" xr:uid="{BC3FC9B1-87C6-41E3-AD34-16E15BA80136}"/>
    <cellStyle name="Input 2 4 2 6 2" xfId="9990" xr:uid="{D66D93BB-F018-4AF0-AF67-F772D479152D}"/>
    <cellStyle name="Input 2 4 2 6 3" xfId="11824" xr:uid="{BDDCD7F3-03E5-4CB9-9157-40AEDAD41413}"/>
    <cellStyle name="Input 2 4 2 6 4" xfId="13631" xr:uid="{E5BADF55-4F0F-4D19-A91C-473D88BD8562}"/>
    <cellStyle name="Input 2 4 2 6 5" xfId="15392" xr:uid="{FF9825E0-346D-437A-AC95-0821095E2D0F}"/>
    <cellStyle name="Input 2 4 2 6 6" xfId="17102" xr:uid="{BAEBC2EE-3868-4F61-9FA1-830943B407AD}"/>
    <cellStyle name="Input 2 4 2 6 7" xfId="18766" xr:uid="{AA417CBF-C317-4A22-81C0-E267409F3322}"/>
    <cellStyle name="Input 2 4 2 6 8" xfId="20362" xr:uid="{E69F22D5-1B87-4103-B108-832117A9AF96}"/>
    <cellStyle name="Input 2 4 2 6 9" xfId="21914" xr:uid="{9FD7F278-34A9-4749-9289-6C7B9D6ADACC}"/>
    <cellStyle name="Input 2 4 2 7" xfId="6729" xr:uid="{62C3DB16-300A-4F2A-A98C-CAD94DBB647E}"/>
    <cellStyle name="Input 2 4 2 8" xfId="8376" xr:uid="{391735D8-F8B6-45A4-8BF6-1A40DE3A5716}"/>
    <cellStyle name="Input 2 4 2 9" xfId="5890" xr:uid="{D8507D31-F26F-418E-8B8A-5664FDA681A5}"/>
    <cellStyle name="Input 2 4 3" xfId="1316" xr:uid="{A3EA14AE-E4B6-4C79-A3C1-9642D2AA8303}"/>
    <cellStyle name="Input 2 4 3 10" xfId="7196" xr:uid="{283F2DED-1505-4097-8460-3891AFE4F896}"/>
    <cellStyle name="Input 2 4 3 11" xfId="7060" xr:uid="{0B6DF88B-0919-467F-84FF-B223674DA2FD}"/>
    <cellStyle name="Input 2 4 3 12" xfId="7138" xr:uid="{BD411570-5DC4-41D2-9152-0B9B56588266}"/>
    <cellStyle name="Input 2 4 3 13" xfId="12155" xr:uid="{09C125A5-2955-4B70-BB6B-6AFB6FF1E779}"/>
    <cellStyle name="Input 2 4 3 14" xfId="12152" xr:uid="{8CEA7165-AD77-435B-9401-3D0420F04B64}"/>
    <cellStyle name="Input 2 4 3 15" xfId="8062" xr:uid="{F07B6D21-2C26-4E10-B0F5-2AE2C32E6BAA}"/>
    <cellStyle name="Input 2 4 3 2" xfId="1317" xr:uid="{910C40F9-F685-4CE2-B10C-CC3A13E331FD}"/>
    <cellStyle name="Input 2 4 3 2 10" xfId="5953" xr:uid="{9F45013E-2601-45D4-B7E9-A7167398C5DC}"/>
    <cellStyle name="Input 2 4 3 2 11" xfId="8618" xr:uid="{0C52D5A1-ED51-48DE-A305-81F1C7077F01}"/>
    <cellStyle name="Input 2 4 3 2 12" xfId="5991" xr:uid="{69DADEAF-98E7-4AD4-B187-6078162D59FD}"/>
    <cellStyle name="Input 2 4 3 2 13" xfId="15657" xr:uid="{014372EE-9BAC-4BB0-B5B1-312EA7A63D81}"/>
    <cellStyle name="Input 2 4 3 2 14" xfId="7687" xr:uid="{A85384A5-8B5A-4383-8B98-99FDB59FCC07}"/>
    <cellStyle name="Input 2 4 3 2 2" xfId="1318" xr:uid="{D6FBB39B-29D7-482C-A4A2-9167343BE439}"/>
    <cellStyle name="Input 2 4 3 2 2 10" xfId="6015" xr:uid="{34F246F8-A71C-496C-90ED-F07F90194F6F}"/>
    <cellStyle name="Input 2 4 3 2 2 11" xfId="12687" xr:uid="{56321C67-6DB2-4EB5-8179-ECA4840B522C}"/>
    <cellStyle name="Input 2 4 3 2 2 12" xfId="8019" xr:uid="{A478CBDF-6078-4BED-A3B5-9B91163A060D}"/>
    <cellStyle name="Input 2 4 3 2 2 13" xfId="12035" xr:uid="{FCFDD0E5-3AAD-4AFD-B62A-7A36AB46DEE1}"/>
    <cellStyle name="Input 2 4 3 2 2 2" xfId="1319" xr:uid="{CBD77207-F8A3-4765-A6C4-B33C4A0190D9}"/>
    <cellStyle name="Input 2 4 3 2 2 2 10" xfId="11203" xr:uid="{7DD8FF7A-AA12-4C9F-A7A2-7D21FF26BC13}"/>
    <cellStyle name="Input 2 4 3 2 2 2 11" xfId="8071" xr:uid="{74D8EC1A-DF92-4E94-8247-E38EEFD958C5}"/>
    <cellStyle name="Input 2 4 3 2 2 2 12" xfId="12435" xr:uid="{0C0794BF-B1C9-41D5-B3DE-FAA1B5F7D1B0}"/>
    <cellStyle name="Input 2 4 3 2 2 2 2" xfId="4202" xr:uid="{474B85DB-DC38-44AC-810A-24E97FAFD1F1}"/>
    <cellStyle name="Input 2 4 3 2 2 2 2 10" xfId="21184" xr:uid="{13D578F5-9C4B-49A8-874C-BC00BFD72EE8}"/>
    <cellStyle name="Input 2 4 3 2 2 2 2 11" xfId="22710" xr:uid="{3B397808-2475-42BA-B601-F191075F1D10}"/>
    <cellStyle name="Input 2 4 3 2 2 2 2 2" xfId="5565" xr:uid="{6AAA87BA-764E-4077-A953-B543304CF276}"/>
    <cellStyle name="Input 2 4 3 2 2 2 2 2 10" xfId="23759" xr:uid="{C34C398D-7433-4539-9432-2F7A4A8DEF0B}"/>
    <cellStyle name="Input 2 4 3 2 2 2 2 2 2" xfId="10439" xr:uid="{7CE645DF-9FA8-4E1D-9208-CA64D9BA63D1}"/>
    <cellStyle name="Input 2 4 3 2 2 2 2 2 3" xfId="12259" xr:uid="{C561AB9A-4466-4860-8438-57B7453D73EF}"/>
    <cellStyle name="Input 2 4 3 2 2 2 2 2 4" xfId="14056" xr:uid="{6EB4D992-43A8-4D23-9513-81746A196DE7}"/>
    <cellStyle name="Input 2 4 3 2 2 2 2 2 5" xfId="15800" xr:uid="{1C42FCAA-2EF8-44B8-95AE-65D20D344A7F}"/>
    <cellStyle name="Input 2 4 3 2 2 2 2 2 6" xfId="17487" xr:uid="{1AD992A8-34F9-47BF-A8C9-A49B85746EA2}"/>
    <cellStyle name="Input 2 4 3 2 2 2 2 2 7" xfId="19129" xr:uid="{0F589C31-2579-4BF5-B989-60802BD7446F}"/>
    <cellStyle name="Input 2 4 3 2 2 2 2 2 8" xfId="20708" xr:uid="{152A35E3-DA03-4B76-BCBE-4A0F01F17851}"/>
    <cellStyle name="Input 2 4 3 2 2 2 2 2 9" xfId="22235" xr:uid="{532CB85C-584B-4FB3-9490-42C6C65D05CB}"/>
    <cellStyle name="Input 2 4 3 2 2 2 2 3" xfId="9187" xr:uid="{EDE43618-4692-4450-87C8-91E8F44E1008}"/>
    <cellStyle name="Input 2 4 3 2 2 2 2 4" xfId="11038" xr:uid="{28256776-F803-4787-8522-FE7DB15D1685}"/>
    <cellStyle name="Input 2 4 3 2 2 2 2 5" xfId="12848" xr:uid="{F3A7A048-F47C-4DE3-9BAB-E810FD08013B}"/>
    <cellStyle name="Input 2 4 3 2 2 2 2 6" xfId="14616" xr:uid="{522E38F0-E641-44DB-AC2D-74ECE1D9EFAE}"/>
    <cellStyle name="Input 2 4 3 2 2 2 2 7" xfId="16339" xr:uid="{B65D59ED-CB2C-4B52-B1CE-F870EC7D25FC}"/>
    <cellStyle name="Input 2 4 3 2 2 2 2 8" xfId="18012" xr:uid="{CA3C0A23-9C58-4279-B851-7B146F56B32D}"/>
    <cellStyle name="Input 2 4 3 2 2 2 2 9" xfId="19619" xr:uid="{3E49120A-5582-47F4-BDE6-941721E98987}"/>
    <cellStyle name="Input 2 4 3 2 2 2 3" xfId="4729" xr:uid="{2D681F2D-D3A3-41FC-9D22-56C89A9A3111}"/>
    <cellStyle name="Input 2 4 3 2 2 2 3 10" xfId="23128" xr:uid="{6BC5815D-8CD9-4A92-B965-97D4D5EB1D25}"/>
    <cellStyle name="Input 2 4 3 2 2 2 3 2" xfId="9677" xr:uid="{61F1D0DB-DCF4-4A8B-9079-101C59570467}"/>
    <cellStyle name="Input 2 4 3 2 2 2 3 3" xfId="11512" xr:uid="{F4B37C63-7EE3-48E9-A03A-78D010D18A2E}"/>
    <cellStyle name="Input 2 4 3 2 2 2 3 4" xfId="13319" xr:uid="{BB25FE9B-E769-47F4-8934-C1635EAE362B}"/>
    <cellStyle name="Input 2 4 3 2 2 2 3 5" xfId="15080" xr:uid="{7D7CB89E-9F15-4F3A-AA05-03EFE1D04420}"/>
    <cellStyle name="Input 2 4 3 2 2 2 3 6" xfId="16790" xr:uid="{C75DF763-93F3-4432-B3F4-CDE89D4FBE2C}"/>
    <cellStyle name="Input 2 4 3 2 2 2 3 7" xfId="18454" xr:uid="{A8ADFD52-AB21-4074-A028-7209B7A7246A}"/>
    <cellStyle name="Input 2 4 3 2 2 2 3 8" xfId="20050" xr:uid="{90A59167-4F72-496F-B33A-7EF79231362B}"/>
    <cellStyle name="Input 2 4 3 2 2 2 3 9" xfId="21602" xr:uid="{A06488BB-DF30-4B7D-ABCB-9EDFDB311463}"/>
    <cellStyle name="Input 2 4 3 2 2 2 4" xfId="6747" xr:uid="{06C1492B-8EB9-4735-856E-A07E186C61A4}"/>
    <cellStyle name="Input 2 4 3 2 2 2 5" xfId="7329" xr:uid="{714B3088-037E-4F62-BD90-53741E3B89D0}"/>
    <cellStyle name="Input 2 4 3 2 2 2 6" xfId="6957" xr:uid="{B2712F3E-B41A-4178-B0AA-56D8981812D4}"/>
    <cellStyle name="Input 2 4 3 2 2 2 7" xfId="7194" xr:uid="{9218922A-94D4-4517-9D36-FB8D4F7292C2}"/>
    <cellStyle name="Input 2 4 3 2 2 2 8" xfId="7061" xr:uid="{0D25C474-83A3-427C-9E76-C6E1C1C0EF81}"/>
    <cellStyle name="Input 2 4 3 2 2 2 9" xfId="8267" xr:uid="{FB4D1368-712E-40FB-B14A-405475C99AF1}"/>
    <cellStyle name="Input 2 4 3 2 2 3" xfId="4201" xr:uid="{BA053E76-A09E-4105-B280-07413D4269D9}"/>
    <cellStyle name="Input 2 4 3 2 2 3 10" xfId="21183" xr:uid="{99118236-298B-43E4-B39C-F8CE8C808F96}"/>
    <cellStyle name="Input 2 4 3 2 2 3 11" xfId="22709" xr:uid="{79AD3C84-5182-4AEA-8453-D8099C4071EF}"/>
    <cellStyle name="Input 2 4 3 2 2 3 2" xfId="5564" xr:uid="{DD18BDEC-1EFB-4A92-9924-A34AADD32629}"/>
    <cellStyle name="Input 2 4 3 2 2 3 2 10" xfId="23758" xr:uid="{1A0FE116-D578-4802-9581-CCD12CD4B27A}"/>
    <cellStyle name="Input 2 4 3 2 2 3 2 2" xfId="10438" xr:uid="{6A3D2004-76E4-4FB6-A9DE-0E2C0075B7C2}"/>
    <cellStyle name="Input 2 4 3 2 2 3 2 3" xfId="12258" xr:uid="{69C6CC49-3B79-4656-A9A0-F762C98B244F}"/>
    <cellStyle name="Input 2 4 3 2 2 3 2 4" xfId="14055" xr:uid="{6D61CDEB-8C0C-4F03-BDEA-01B48CE95C15}"/>
    <cellStyle name="Input 2 4 3 2 2 3 2 5" xfId="15799" xr:uid="{89967DEA-5FBF-444B-85A5-ED486F337194}"/>
    <cellStyle name="Input 2 4 3 2 2 3 2 6" xfId="17486" xr:uid="{64360C4B-0F34-4A68-B01F-3F4C428CD6A6}"/>
    <cellStyle name="Input 2 4 3 2 2 3 2 7" xfId="19128" xr:uid="{41A98145-1FA1-49FB-B17B-6A0687363A9A}"/>
    <cellStyle name="Input 2 4 3 2 2 3 2 8" xfId="20707" xr:uid="{106DE8CC-25D5-4AC1-B4E5-CF157F9D886F}"/>
    <cellStyle name="Input 2 4 3 2 2 3 2 9" xfId="22234" xr:uid="{3211FEFD-4808-4B5E-873E-FBD2EC126252}"/>
    <cellStyle name="Input 2 4 3 2 2 3 3" xfId="9186" xr:uid="{A3AC7F49-BCA1-404E-982B-DD5784D4B507}"/>
    <cellStyle name="Input 2 4 3 2 2 3 4" xfId="11037" xr:uid="{BDFAA5CF-628E-4492-AE4B-5765FDCF6EA7}"/>
    <cellStyle name="Input 2 4 3 2 2 3 5" xfId="12847" xr:uid="{48EF8F82-6CB5-43C4-9B9A-AB5D9B0B426F}"/>
    <cellStyle name="Input 2 4 3 2 2 3 6" xfId="14615" xr:uid="{2E3EFD11-D858-4E8D-B7ED-7A81671E2EFC}"/>
    <cellStyle name="Input 2 4 3 2 2 3 7" xfId="16338" xr:uid="{02D26E7E-9F2C-49A5-9D0F-F7DBF230242E}"/>
    <cellStyle name="Input 2 4 3 2 2 3 8" xfId="18011" xr:uid="{A8DF0433-FE38-47F1-BBFF-53B5987C3753}"/>
    <cellStyle name="Input 2 4 3 2 2 3 9" xfId="19618" xr:uid="{8B5FB532-1215-44E3-B550-8CAF4212C48D}"/>
    <cellStyle name="Input 2 4 3 2 2 4" xfId="4730" xr:uid="{4CCB1F2E-D272-4555-8694-1EA8E327BA3E}"/>
    <cellStyle name="Input 2 4 3 2 2 4 10" xfId="23129" xr:uid="{FC6F1734-15EE-4527-A5F0-03040663F4A7}"/>
    <cellStyle name="Input 2 4 3 2 2 4 2" xfId="9678" xr:uid="{327A0B85-FEB1-4BE3-A6B7-074AE242F5AC}"/>
    <cellStyle name="Input 2 4 3 2 2 4 3" xfId="11513" xr:uid="{52762563-9B69-4E45-999B-5E37976B85F0}"/>
    <cellStyle name="Input 2 4 3 2 2 4 4" xfId="13320" xr:uid="{47B6628A-526C-4E52-851F-0B074DCB793D}"/>
    <cellStyle name="Input 2 4 3 2 2 4 5" xfId="15081" xr:uid="{BFE665B1-6E31-419C-AFB2-0986921DBB52}"/>
    <cellStyle name="Input 2 4 3 2 2 4 6" xfId="16791" xr:uid="{D06DC3AA-6F3D-4664-847B-2D7EC36534A9}"/>
    <cellStyle name="Input 2 4 3 2 2 4 7" xfId="18455" xr:uid="{7A2D29CD-A8E7-48CC-B587-C9B8079EBD1B}"/>
    <cellStyle name="Input 2 4 3 2 2 4 8" xfId="20051" xr:uid="{72621E68-399F-4812-A35A-126B7BBE9240}"/>
    <cellStyle name="Input 2 4 3 2 2 4 9" xfId="21603" xr:uid="{9819EBF0-BEC2-435E-BC49-0F1A3EFC108A}"/>
    <cellStyle name="Input 2 4 3 2 2 5" xfId="6746" xr:uid="{96FA53B6-0A23-4041-9DBE-DC7AA9BED120}"/>
    <cellStyle name="Input 2 4 3 2 2 6" xfId="7330" xr:uid="{7C77D052-4263-4148-A8FA-4AE56948D9E3}"/>
    <cellStyle name="Input 2 4 3 2 2 7" xfId="6956" xr:uid="{E2CE4ED5-0DAE-4F71-9D89-400D877E0EFB}"/>
    <cellStyle name="Input 2 4 3 2 2 8" xfId="7195" xr:uid="{90B5BE42-F0A8-4407-9698-4F6D087C51F2}"/>
    <cellStyle name="Input 2 4 3 2 2 9" xfId="8227" xr:uid="{D6304265-1B86-42C9-B948-CDFE1F6F5880}"/>
    <cellStyle name="Input 2 4 3 2 3" xfId="1320" xr:uid="{6978EDD9-0542-4C6A-8623-3C3F09EE9EB2}"/>
    <cellStyle name="Input 2 4 3 2 3 10" xfId="13907" xr:uid="{A2B1B67B-AB6C-4EF4-A77A-CCC0C7CA2ECF}"/>
    <cellStyle name="Input 2 4 3 2 3 11" xfId="13910" xr:uid="{16168DDB-88AC-4208-B68B-07D8B92D0AEE}"/>
    <cellStyle name="Input 2 4 3 2 3 12" xfId="5749" xr:uid="{36865E51-2107-4D5F-8C38-6B2BDA78F1C6}"/>
    <cellStyle name="Input 2 4 3 2 3 2" xfId="4203" xr:uid="{856FE94E-B842-4C19-946C-0D0B8BA31A40}"/>
    <cellStyle name="Input 2 4 3 2 3 2 10" xfId="21185" xr:uid="{5FFDEF8D-C79B-4A84-842D-E75D9F284B08}"/>
    <cellStyle name="Input 2 4 3 2 3 2 11" xfId="22711" xr:uid="{F4086456-5546-4AD9-8A1F-A6A4A65A588E}"/>
    <cellStyle name="Input 2 4 3 2 3 2 2" xfId="5566" xr:uid="{87C774CB-C9A0-4BC2-BC12-43FF0BE33C57}"/>
    <cellStyle name="Input 2 4 3 2 3 2 2 10" xfId="23760" xr:uid="{91FA735E-537B-47F1-8EB4-369CCDBE9F4B}"/>
    <cellStyle name="Input 2 4 3 2 3 2 2 2" xfId="10440" xr:uid="{80671905-3555-4F1B-BB82-0E317B880BCF}"/>
    <cellStyle name="Input 2 4 3 2 3 2 2 3" xfId="12260" xr:uid="{E1F52EEA-16B6-4A0D-ABF1-EFFD3A5E413A}"/>
    <cellStyle name="Input 2 4 3 2 3 2 2 4" xfId="14057" xr:uid="{F4758224-F73B-4227-9A8C-B2EC2149935D}"/>
    <cellStyle name="Input 2 4 3 2 3 2 2 5" xfId="15801" xr:uid="{DBA8387D-F31C-4681-B5AD-4EA554339085}"/>
    <cellStyle name="Input 2 4 3 2 3 2 2 6" xfId="17488" xr:uid="{6C4D6BFD-E0A6-433F-BCC3-57674D6EA3F3}"/>
    <cellStyle name="Input 2 4 3 2 3 2 2 7" xfId="19130" xr:uid="{94D3DD27-0AD3-4B76-BFD1-A44899942EA6}"/>
    <cellStyle name="Input 2 4 3 2 3 2 2 8" xfId="20709" xr:uid="{ABA02131-3C3F-4FE7-B5C1-DC0A5810BF28}"/>
    <cellStyle name="Input 2 4 3 2 3 2 2 9" xfId="22236" xr:uid="{369DACAE-5E78-4C88-B43B-964049552A5B}"/>
    <cellStyle name="Input 2 4 3 2 3 2 3" xfId="9188" xr:uid="{E4FD4CA1-EEA3-4943-971E-A23FC40ED5F1}"/>
    <cellStyle name="Input 2 4 3 2 3 2 4" xfId="11039" xr:uid="{0627446E-3CFF-4640-9C17-7C8B39E953CB}"/>
    <cellStyle name="Input 2 4 3 2 3 2 5" xfId="12849" xr:uid="{F7AB42DA-03F0-44EA-B35E-5A8F7FF23693}"/>
    <cellStyle name="Input 2 4 3 2 3 2 6" xfId="14617" xr:uid="{655FD664-0668-443C-85B6-074408EDC770}"/>
    <cellStyle name="Input 2 4 3 2 3 2 7" xfId="16340" xr:uid="{9C8C76C0-7B1E-4854-8881-8C799B792D59}"/>
    <cellStyle name="Input 2 4 3 2 3 2 8" xfId="18013" xr:uid="{E037EA1A-B99C-4FDE-8909-67621124C4CC}"/>
    <cellStyle name="Input 2 4 3 2 3 2 9" xfId="19620" xr:uid="{106F7977-982C-4281-9E48-B6E4E6917858}"/>
    <cellStyle name="Input 2 4 3 2 3 3" xfId="4728" xr:uid="{7B136129-E799-4073-986A-9F2B4D5D48DC}"/>
    <cellStyle name="Input 2 4 3 2 3 3 10" xfId="23127" xr:uid="{3A4F262E-ABB6-4F59-B093-18E001213C5D}"/>
    <cellStyle name="Input 2 4 3 2 3 3 2" xfId="9676" xr:uid="{54390688-B1EA-4E13-BCC2-7261BE18920C}"/>
    <cellStyle name="Input 2 4 3 2 3 3 3" xfId="11511" xr:uid="{E2FE1C7F-3700-4128-B5CD-B04213939C74}"/>
    <cellStyle name="Input 2 4 3 2 3 3 4" xfId="13318" xr:uid="{DEAB0965-A806-4902-BD12-B2B9249CB397}"/>
    <cellStyle name="Input 2 4 3 2 3 3 5" xfId="15079" xr:uid="{811B2CC8-62A6-43F1-B57B-74D7E26137A1}"/>
    <cellStyle name="Input 2 4 3 2 3 3 6" xfId="16789" xr:uid="{65D24183-DBFB-490D-A37C-E6A375964E47}"/>
    <cellStyle name="Input 2 4 3 2 3 3 7" xfId="18453" xr:uid="{4ABB565D-013C-45C6-B97D-54689D0BD56B}"/>
    <cellStyle name="Input 2 4 3 2 3 3 8" xfId="20049" xr:uid="{64425FC5-2055-4A19-B65E-4968A7ADAC77}"/>
    <cellStyle name="Input 2 4 3 2 3 3 9" xfId="21601" xr:uid="{1CDCDD39-4EE1-4935-94B6-EFB5E4791814}"/>
    <cellStyle name="Input 2 4 3 2 3 4" xfId="6748" xr:uid="{45FAD540-19DB-43E1-92A2-6FC86650D22B}"/>
    <cellStyle name="Input 2 4 3 2 3 5" xfId="7328" xr:uid="{92CF7F03-C629-41AC-924F-96B5C36033D2}"/>
    <cellStyle name="Input 2 4 3 2 3 6" xfId="6958" xr:uid="{8C613D54-1337-4E1D-B82B-75BB901CF7E6}"/>
    <cellStyle name="Input 2 4 3 2 3 7" xfId="8303" xr:uid="{745ED977-9DFC-4331-9C7D-69C5E530E539}"/>
    <cellStyle name="Input 2 4 3 2 3 8" xfId="5955" xr:uid="{B256EEC2-9FB0-4FBD-804F-49DE4ADAB52D}"/>
    <cellStyle name="Input 2 4 3 2 3 9" xfId="8616" xr:uid="{39C1A412-BA9C-42F9-9A51-7B21ED40D460}"/>
    <cellStyle name="Input 2 4 3 2 4" xfId="4200" xr:uid="{A82BF2A0-AB05-4C03-9DC0-249515A747E2}"/>
    <cellStyle name="Input 2 4 3 2 4 10" xfId="21182" xr:uid="{665C3854-CF4E-4F19-9165-D80A178B4295}"/>
    <cellStyle name="Input 2 4 3 2 4 11" xfId="22708" xr:uid="{3327C59D-7F21-48B2-86D6-0BC44846E8DA}"/>
    <cellStyle name="Input 2 4 3 2 4 2" xfId="5563" xr:uid="{8C2308C0-A707-4674-A7BC-E6D0B420371C}"/>
    <cellStyle name="Input 2 4 3 2 4 2 10" xfId="23757" xr:uid="{78CEA120-3927-4754-BBC0-F2FBDF3963D6}"/>
    <cellStyle name="Input 2 4 3 2 4 2 2" xfId="10437" xr:uid="{5E847EDD-A60A-4629-AA69-1EA0BED61C39}"/>
    <cellStyle name="Input 2 4 3 2 4 2 3" xfId="12257" xr:uid="{0AAEE3A9-F9FA-4F4D-B937-B28FEDD43087}"/>
    <cellStyle name="Input 2 4 3 2 4 2 4" xfId="14054" xr:uid="{54CB4A27-A05B-497C-B22A-4D868DBFF82E}"/>
    <cellStyle name="Input 2 4 3 2 4 2 5" xfId="15798" xr:uid="{7100990D-35BC-47FA-9768-7BD0A64AD27E}"/>
    <cellStyle name="Input 2 4 3 2 4 2 6" xfId="17485" xr:uid="{F4E4976D-8B06-4B79-9143-CA5BEDF4F2A5}"/>
    <cellStyle name="Input 2 4 3 2 4 2 7" xfId="19127" xr:uid="{233C1363-C48F-41E6-BA17-5FC26374B01E}"/>
    <cellStyle name="Input 2 4 3 2 4 2 8" xfId="20706" xr:uid="{8BCA445E-5843-43DD-9338-3AFDEDF7E215}"/>
    <cellStyle name="Input 2 4 3 2 4 2 9" xfId="22233" xr:uid="{C88E6051-D40A-4296-9C6B-5602CA4D48D3}"/>
    <cellStyle name="Input 2 4 3 2 4 3" xfId="9185" xr:uid="{59B8085B-4594-485B-A624-57EAEAEAB196}"/>
    <cellStyle name="Input 2 4 3 2 4 4" xfId="11036" xr:uid="{0A6FAE58-C9A2-4A0A-A50C-283EA916510A}"/>
    <cellStyle name="Input 2 4 3 2 4 5" xfId="12846" xr:uid="{3A9AA900-6A1E-409B-967D-AF1C04AAB101}"/>
    <cellStyle name="Input 2 4 3 2 4 6" xfId="14614" xr:uid="{F7CACCE0-6B93-4371-A599-63D4F1FA7B7E}"/>
    <cellStyle name="Input 2 4 3 2 4 7" xfId="16337" xr:uid="{7341D466-5B94-46F0-B081-4821543BC580}"/>
    <cellStyle name="Input 2 4 3 2 4 8" xfId="18010" xr:uid="{14A841D5-78D0-4E31-8A93-4DB370CCDBC0}"/>
    <cellStyle name="Input 2 4 3 2 4 9" xfId="19617" xr:uid="{975400D8-BC5E-4E74-803F-AF21852B9D45}"/>
    <cellStyle name="Input 2 4 3 2 5" xfId="5036" xr:uid="{D90BAA1C-52A9-4CA1-A1D2-9A14024A032A}"/>
    <cellStyle name="Input 2 4 3 2 5 10" xfId="23434" xr:uid="{7D4F2F57-A8BE-4C69-827E-511B55F06867}"/>
    <cellStyle name="Input 2 4 3 2 5 2" xfId="9984" xr:uid="{06550FC4-9C62-4690-9A89-7DB9C2C266F3}"/>
    <cellStyle name="Input 2 4 3 2 5 3" xfId="11818" xr:uid="{B244410A-6095-4A30-AF56-0241FC3342B0}"/>
    <cellStyle name="Input 2 4 3 2 5 4" xfId="13625" xr:uid="{3B53553D-6E08-4392-A0C9-71EBD9F9BC0A}"/>
    <cellStyle name="Input 2 4 3 2 5 5" xfId="15386" xr:uid="{6B71E14F-297A-4784-AE4B-918F3067DFA0}"/>
    <cellStyle name="Input 2 4 3 2 5 6" xfId="17096" xr:uid="{A03CC80E-C4CE-4533-A723-387E0F3A8CA5}"/>
    <cellStyle name="Input 2 4 3 2 5 7" xfId="18760" xr:uid="{4DDD27F7-4267-4D82-8AA6-B550241567FE}"/>
    <cellStyle name="Input 2 4 3 2 5 8" xfId="20356" xr:uid="{88E0C7F4-1136-44E5-AC4C-C552DAC311A6}"/>
    <cellStyle name="Input 2 4 3 2 5 9" xfId="21908" xr:uid="{1E76F636-1CAC-4F54-A050-AE13B79CDA84}"/>
    <cellStyle name="Input 2 4 3 2 6" xfId="6745" xr:uid="{46CDDBC1-9270-4930-AA73-81F050095A95}"/>
    <cellStyle name="Input 2 4 3 2 7" xfId="7331" xr:uid="{68A8FE2E-E4AB-4BD5-B644-4B4AF04EF84B}"/>
    <cellStyle name="Input 2 4 3 2 8" xfId="6955" xr:uid="{80174609-B8AE-4BD1-8B6A-CE6D3E40A826}"/>
    <cellStyle name="Input 2 4 3 2 9" xfId="8305" xr:uid="{9907F8A2-36F9-4BA1-A132-43ADC61E856E}"/>
    <cellStyle name="Input 2 4 3 3" xfId="1321" xr:uid="{D7B28328-5754-406A-A454-056A6E8A2D39}"/>
    <cellStyle name="Input 2 4 3 3 10" xfId="12385" xr:uid="{180994A1-A149-44CA-893E-9112296ACB43}"/>
    <cellStyle name="Input 2 4 3 3 11" xfId="7105" xr:uid="{3ECE347D-D928-4719-B463-2EA256FE91C5}"/>
    <cellStyle name="Input 2 4 3 3 12" xfId="10597" xr:uid="{40A76DC1-65C9-4550-90AA-CE27FA8BE56E}"/>
    <cellStyle name="Input 2 4 3 3 13" xfId="17627" xr:uid="{288C47B4-E718-4570-9AC3-CDC5D54EF621}"/>
    <cellStyle name="Input 2 4 3 3 2" xfId="1322" xr:uid="{FEA70604-B946-46CF-AC44-5307FEACB32C}"/>
    <cellStyle name="Input 2 4 3 3 2 10" xfId="8030" xr:uid="{F2DA3DA5-A956-4316-9D58-CADDB2512FEA}"/>
    <cellStyle name="Input 2 4 3 3 2 11" xfId="6154" xr:uid="{3DB70829-0E1B-4176-81D8-E16F5CD757A3}"/>
    <cellStyle name="Input 2 4 3 3 2 12" xfId="12430" xr:uid="{6A607E20-5283-4A8A-9495-1C6FA6F8F963}"/>
    <cellStyle name="Input 2 4 3 3 2 2" xfId="4205" xr:uid="{D57904BB-DBE3-4882-8622-5BFCC431C146}"/>
    <cellStyle name="Input 2 4 3 3 2 2 10" xfId="21187" xr:uid="{37763772-F1FB-4E4C-B496-2BFFEE6A1D0F}"/>
    <cellStyle name="Input 2 4 3 3 2 2 11" xfId="22713" xr:uid="{2BAF7559-8EA3-4A73-B5A6-1F257DE94520}"/>
    <cellStyle name="Input 2 4 3 3 2 2 2" xfId="5568" xr:uid="{2EB2ED04-9CDC-4038-AFC6-366F6DBB38A7}"/>
    <cellStyle name="Input 2 4 3 3 2 2 2 10" xfId="23762" xr:uid="{074C85C2-6C21-472E-8895-B01DDF012BC6}"/>
    <cellStyle name="Input 2 4 3 3 2 2 2 2" xfId="10442" xr:uid="{CF862688-3428-4A8A-BFF9-EA497822C521}"/>
    <cellStyle name="Input 2 4 3 3 2 2 2 3" xfId="12262" xr:uid="{D06EBBE8-23A3-4CB0-8143-6FF63E6BF7A8}"/>
    <cellStyle name="Input 2 4 3 3 2 2 2 4" xfId="14059" xr:uid="{94CD97C8-AFB5-4E66-B63A-386210B6135F}"/>
    <cellStyle name="Input 2 4 3 3 2 2 2 5" xfId="15803" xr:uid="{FD4DF2C6-D13A-4A12-B90E-90CC51E685DC}"/>
    <cellStyle name="Input 2 4 3 3 2 2 2 6" xfId="17490" xr:uid="{436D538D-5E4E-4AF1-A965-F195C0435FD5}"/>
    <cellStyle name="Input 2 4 3 3 2 2 2 7" xfId="19132" xr:uid="{FE21A868-AF35-4D92-AEB5-9A83B59D86CE}"/>
    <cellStyle name="Input 2 4 3 3 2 2 2 8" xfId="20711" xr:uid="{27D39441-A499-4D62-8B0B-853E723FB14C}"/>
    <cellStyle name="Input 2 4 3 3 2 2 2 9" xfId="22238" xr:uid="{1DB82C0A-748B-437C-BA8E-28DBA17E8573}"/>
    <cellStyle name="Input 2 4 3 3 2 2 3" xfId="9190" xr:uid="{2501A1A0-AC39-4153-9139-701257238633}"/>
    <cellStyle name="Input 2 4 3 3 2 2 4" xfId="11041" xr:uid="{EE57FC1D-C806-4676-911A-2827EA14991A}"/>
    <cellStyle name="Input 2 4 3 3 2 2 5" xfId="12851" xr:uid="{8C2C0E10-0D4F-49E6-AE18-E7E6C75A0FE0}"/>
    <cellStyle name="Input 2 4 3 3 2 2 6" xfId="14619" xr:uid="{F095E18A-C9DE-49F5-9749-59553019B207}"/>
    <cellStyle name="Input 2 4 3 3 2 2 7" xfId="16342" xr:uid="{2F3E9E9D-D22C-4D72-BA02-445D3C989649}"/>
    <cellStyle name="Input 2 4 3 3 2 2 8" xfId="18015" xr:uid="{C1C6E0F3-715C-4D43-A0B3-A62A77DD6AEA}"/>
    <cellStyle name="Input 2 4 3 3 2 2 9" xfId="19622" xr:uid="{EAA475DC-D58B-4ACA-8862-7C26C2B20428}"/>
    <cellStyle name="Input 2 4 3 3 2 3" xfId="4727" xr:uid="{BBF940FC-9C88-4D3C-BDFC-DD65480B1AAB}"/>
    <cellStyle name="Input 2 4 3 3 2 3 10" xfId="23126" xr:uid="{810D0D97-E72A-467F-9413-6B183216AA79}"/>
    <cellStyle name="Input 2 4 3 3 2 3 2" xfId="9675" xr:uid="{82209237-C38E-492A-A9C0-4C91C5966CC7}"/>
    <cellStyle name="Input 2 4 3 3 2 3 3" xfId="11510" xr:uid="{D2C13AE2-59AE-4890-B387-410D4A014EDC}"/>
    <cellStyle name="Input 2 4 3 3 2 3 4" xfId="13317" xr:uid="{576E114C-461D-4B19-8927-CA9D343CE309}"/>
    <cellStyle name="Input 2 4 3 3 2 3 5" xfId="15078" xr:uid="{401AFA90-18AA-4BA6-9A8E-87D1E14F02B9}"/>
    <cellStyle name="Input 2 4 3 3 2 3 6" xfId="16788" xr:uid="{9CB9A79E-6BB7-4CC0-A5D4-1758CC95A8F8}"/>
    <cellStyle name="Input 2 4 3 3 2 3 7" xfId="18452" xr:uid="{43D1BF75-64E5-44BD-9C79-7921020004A3}"/>
    <cellStyle name="Input 2 4 3 3 2 3 8" xfId="20048" xr:uid="{E3BE627A-FEEA-4C02-BE4C-0BE71CB2ECCB}"/>
    <cellStyle name="Input 2 4 3 3 2 3 9" xfId="21600" xr:uid="{E2F335D2-4664-4181-9B30-59872AB63E7D}"/>
    <cellStyle name="Input 2 4 3 3 2 4" xfId="6750" xr:uid="{712A28BB-05CD-45E1-8EA4-C9D3EA48515E}"/>
    <cellStyle name="Input 2 4 3 3 2 5" xfId="7327" xr:uid="{3884D65B-8F70-4C22-92D9-13ED9B811D2A}"/>
    <cellStyle name="Input 2 4 3 3 2 6" xfId="6959" xr:uid="{7A372CD7-D1BA-4BD5-8FA7-AA54FB907475}"/>
    <cellStyle name="Input 2 4 3 3 2 7" xfId="8304" xr:uid="{18BA8538-A376-46DF-A209-BE77C7F086B5}"/>
    <cellStyle name="Input 2 4 3 3 2 8" xfId="5954" xr:uid="{01064F8B-A2B7-41E0-84BE-50A80C3619B0}"/>
    <cellStyle name="Input 2 4 3 3 2 9" xfId="8568" xr:uid="{5DEF8ABF-8D10-4347-9596-66242E3D14DC}"/>
    <cellStyle name="Input 2 4 3 3 3" xfId="4204" xr:uid="{9F4BF15F-94A1-40FA-AEE0-40D1E32E92F3}"/>
    <cellStyle name="Input 2 4 3 3 3 10" xfId="21186" xr:uid="{BE55DE73-D8E3-476C-B655-C1DE444CBEAB}"/>
    <cellStyle name="Input 2 4 3 3 3 11" xfId="22712" xr:uid="{8BE10734-DBE2-402A-B34C-895FA56E8E15}"/>
    <cellStyle name="Input 2 4 3 3 3 2" xfId="5567" xr:uid="{8F93154E-2597-4C59-A674-D810C68C6D32}"/>
    <cellStyle name="Input 2 4 3 3 3 2 10" xfId="23761" xr:uid="{87E73214-AD9E-4837-852F-BBAECE43984E}"/>
    <cellStyle name="Input 2 4 3 3 3 2 2" xfId="10441" xr:uid="{6B47A36D-E511-4796-8A80-23C34E4D49C6}"/>
    <cellStyle name="Input 2 4 3 3 3 2 3" xfId="12261" xr:uid="{3668E105-26F0-4B04-8D10-23BCB84C1E70}"/>
    <cellStyle name="Input 2 4 3 3 3 2 4" xfId="14058" xr:uid="{4DE04789-6958-46BF-B5CC-54E95C49FB56}"/>
    <cellStyle name="Input 2 4 3 3 3 2 5" xfId="15802" xr:uid="{A7CC8372-F677-46EE-92BF-950E66474F95}"/>
    <cellStyle name="Input 2 4 3 3 3 2 6" xfId="17489" xr:uid="{B57D6523-70DA-4E5E-BA6F-F13FC2CB6CE6}"/>
    <cellStyle name="Input 2 4 3 3 3 2 7" xfId="19131" xr:uid="{B38E7089-E8CE-4A7E-97E4-6B80672590F2}"/>
    <cellStyle name="Input 2 4 3 3 3 2 8" xfId="20710" xr:uid="{9411FFE0-0238-4021-AF3D-45528412BC9C}"/>
    <cellStyle name="Input 2 4 3 3 3 2 9" xfId="22237" xr:uid="{4224B6DD-55C4-4970-BAF0-42C4CC082317}"/>
    <cellStyle name="Input 2 4 3 3 3 3" xfId="9189" xr:uid="{93DBEFAE-7449-4850-973A-69E56695DDA2}"/>
    <cellStyle name="Input 2 4 3 3 3 4" xfId="11040" xr:uid="{06F517C7-39DB-4437-AC9E-F9063D4FF693}"/>
    <cellStyle name="Input 2 4 3 3 3 5" xfId="12850" xr:uid="{725AF118-9EBA-4133-B8C8-A7E4EDD646C8}"/>
    <cellStyle name="Input 2 4 3 3 3 6" xfId="14618" xr:uid="{C74BB3E9-BF8C-407A-8EE5-50EE78FFF491}"/>
    <cellStyle name="Input 2 4 3 3 3 7" xfId="16341" xr:uid="{5F23A9BA-8100-4020-9FA4-0ED659C931F1}"/>
    <cellStyle name="Input 2 4 3 3 3 8" xfId="18014" xr:uid="{0A39D220-514A-4BCB-849B-9587E41D8F23}"/>
    <cellStyle name="Input 2 4 3 3 3 9" xfId="19621" xr:uid="{BF12358C-0D2C-40A9-AF6C-9F309DDE2E21}"/>
    <cellStyle name="Input 2 4 3 3 4" xfId="5034" xr:uid="{48B11182-D68E-4373-920C-C0E659B344A9}"/>
    <cellStyle name="Input 2 4 3 3 4 10" xfId="23432" xr:uid="{A65CAACC-311A-4C77-88DE-3F2C42E90DD1}"/>
    <cellStyle name="Input 2 4 3 3 4 2" xfId="9982" xr:uid="{8365894D-5F15-4C68-908B-9D95AF7264CC}"/>
    <cellStyle name="Input 2 4 3 3 4 3" xfId="11816" xr:uid="{10766571-D6A7-43CA-B3CA-BF132A8B307C}"/>
    <cellStyle name="Input 2 4 3 3 4 4" xfId="13623" xr:uid="{3BB46C7B-FA32-4B76-A375-F348E39E6780}"/>
    <cellStyle name="Input 2 4 3 3 4 5" xfId="15384" xr:uid="{02770010-952D-48B0-A86C-AE7DEC69BD60}"/>
    <cellStyle name="Input 2 4 3 3 4 6" xfId="17094" xr:uid="{F713B712-FA27-428D-99A2-28383F8F23BD}"/>
    <cellStyle name="Input 2 4 3 3 4 7" xfId="18758" xr:uid="{7406D00B-1F38-4341-8FC3-1C47C335ED54}"/>
    <cellStyle name="Input 2 4 3 3 4 8" xfId="20354" xr:uid="{094FDFFC-D04F-41E6-8F54-9D48D02B41E4}"/>
    <cellStyle name="Input 2 4 3 3 4 9" xfId="21906" xr:uid="{579351DC-D881-456E-8992-2CC2DED108E6}"/>
    <cellStyle name="Input 2 4 3 3 5" xfId="6749" xr:uid="{1F979533-D37F-4551-941B-D46AF331466D}"/>
    <cellStyle name="Input 2 4 3 3 6" xfId="8369" xr:uid="{FA1ABBC4-BDDA-451C-9E5A-3FFAA69A9289}"/>
    <cellStyle name="Input 2 4 3 3 7" xfId="5897" xr:uid="{8CA1B5C5-039C-49E7-AF38-2E719FAA6436}"/>
    <cellStyle name="Input 2 4 3 3 8" xfId="8704" xr:uid="{79E8C588-CB8D-49B9-AB60-034CA7DF92D2}"/>
    <cellStyle name="Input 2 4 3 3 9" xfId="10567" xr:uid="{7F41C87E-F0BF-4C94-B2A7-7A99726733D6}"/>
    <cellStyle name="Input 2 4 3 4" xfId="1323" xr:uid="{9C6EAA81-E6FB-4C23-A8DA-5847FD21533C}"/>
    <cellStyle name="Input 2 4 3 4 10" xfId="14218" xr:uid="{6FFE40F6-0B2F-4ACB-BD59-F24449A5A100}"/>
    <cellStyle name="Input 2 4 3 4 11" xfId="7715" xr:uid="{72EBBCE7-FE1E-47B9-8F92-15B13A61DF8E}"/>
    <cellStyle name="Input 2 4 3 4 12" xfId="17625" xr:uid="{55764331-46A5-4370-8BAB-8A553C8EA532}"/>
    <cellStyle name="Input 2 4 3 4 2" xfId="4206" xr:uid="{10DFC788-719A-4CBC-B1D1-945C32992350}"/>
    <cellStyle name="Input 2 4 3 4 2 10" xfId="21188" xr:uid="{8AB82F82-45E0-4F44-B4E1-23DA1E965922}"/>
    <cellStyle name="Input 2 4 3 4 2 11" xfId="22714" xr:uid="{FC9BF8DE-FE50-4B61-93F5-2737871DE92F}"/>
    <cellStyle name="Input 2 4 3 4 2 2" xfId="5569" xr:uid="{78BA998C-8BE2-46AB-A3E2-FF0DF2E253DE}"/>
    <cellStyle name="Input 2 4 3 4 2 2 10" xfId="23763" xr:uid="{8A2932DC-4821-4007-97EF-201ABBC73E1A}"/>
    <cellStyle name="Input 2 4 3 4 2 2 2" xfId="10443" xr:uid="{20BC4522-964E-490F-8564-B44F18E37ED4}"/>
    <cellStyle name="Input 2 4 3 4 2 2 3" xfId="12263" xr:uid="{A81BEED5-F7CF-491E-9C8B-DEA3AD93FA46}"/>
    <cellStyle name="Input 2 4 3 4 2 2 4" xfId="14060" xr:uid="{E1D54BD2-4646-4E44-9F18-0EA12011C4BB}"/>
    <cellStyle name="Input 2 4 3 4 2 2 5" xfId="15804" xr:uid="{71D6BD17-48BC-438E-9B5E-B2DD5FDD33E9}"/>
    <cellStyle name="Input 2 4 3 4 2 2 6" xfId="17491" xr:uid="{97CA94A8-C729-43A4-884F-3F0E39216573}"/>
    <cellStyle name="Input 2 4 3 4 2 2 7" xfId="19133" xr:uid="{185B4A38-2B31-412B-A67A-7CF7714BDCBF}"/>
    <cellStyle name="Input 2 4 3 4 2 2 8" xfId="20712" xr:uid="{4835BC55-9533-4689-B307-3426F77C8D58}"/>
    <cellStyle name="Input 2 4 3 4 2 2 9" xfId="22239" xr:uid="{2A858D13-2BB1-40EE-B34C-C1443FA79959}"/>
    <cellStyle name="Input 2 4 3 4 2 3" xfId="9191" xr:uid="{636004BC-B81A-4A58-BFB8-C236EED7543C}"/>
    <cellStyle name="Input 2 4 3 4 2 4" xfId="11042" xr:uid="{2CBB8B9A-C189-40BC-A93A-A2D666083F14}"/>
    <cellStyle name="Input 2 4 3 4 2 5" xfId="12852" xr:uid="{7A471545-BF79-4CCE-917F-F954C276E996}"/>
    <cellStyle name="Input 2 4 3 4 2 6" xfId="14620" xr:uid="{DAF4BD44-C830-4CB2-BEA2-D64C336A7900}"/>
    <cellStyle name="Input 2 4 3 4 2 7" xfId="16343" xr:uid="{93DEAA3E-30DC-4780-A73D-803B54AB97B3}"/>
    <cellStyle name="Input 2 4 3 4 2 8" xfId="18016" xr:uid="{95F391FA-A889-4804-A07B-0BD2418BBD33}"/>
    <cellStyle name="Input 2 4 3 4 2 9" xfId="19623" xr:uid="{AB64152D-332D-463D-9BDC-5C3BE23D7223}"/>
    <cellStyle name="Input 2 4 3 4 3" xfId="5033" xr:uid="{48A16898-243C-4244-9566-A29B25E8108E}"/>
    <cellStyle name="Input 2 4 3 4 3 10" xfId="23431" xr:uid="{83161A8A-FA3D-48F2-80C3-EE8E6000EB56}"/>
    <cellStyle name="Input 2 4 3 4 3 2" xfId="9981" xr:uid="{F544773D-BC22-4B60-AF09-CD56EF22839A}"/>
    <cellStyle name="Input 2 4 3 4 3 3" xfId="11815" xr:uid="{413DB72E-59CE-43B0-AB9B-EC7F0E8609BD}"/>
    <cellStyle name="Input 2 4 3 4 3 4" xfId="13622" xr:uid="{8A790975-E8F4-43E3-80A6-F98269BA079D}"/>
    <cellStyle name="Input 2 4 3 4 3 5" xfId="15383" xr:uid="{F8D6C72D-D17D-4640-A87E-D4B4FC2122A3}"/>
    <cellStyle name="Input 2 4 3 4 3 6" xfId="17093" xr:uid="{28721B10-FC1F-4285-AD26-E5E64EC5CF3C}"/>
    <cellStyle name="Input 2 4 3 4 3 7" xfId="18757" xr:uid="{F150C497-1A0E-4259-82B0-320D2FE9E08C}"/>
    <cellStyle name="Input 2 4 3 4 3 8" xfId="20353" xr:uid="{4F7C9AAE-3A00-4A94-8424-0FD7A5DAF61A}"/>
    <cellStyle name="Input 2 4 3 4 3 9" xfId="21905" xr:uid="{6F6305B8-8CC6-40A5-A8DA-6A3028F69B1E}"/>
    <cellStyle name="Input 2 4 3 4 4" xfId="6751" xr:uid="{1599DBBD-3D42-4328-848D-242C7AA2DF1B}"/>
    <cellStyle name="Input 2 4 3 4 5" xfId="8368" xr:uid="{35F48F0E-93A7-4397-860F-EBAB69FA710C}"/>
    <cellStyle name="Input 2 4 3 4 6" xfId="8049" xr:uid="{5A2247ED-FD01-4EDF-AF40-81ADC90EFC9F}"/>
    <cellStyle name="Input 2 4 3 4 7" xfId="6149" xr:uid="{4177DEFB-871F-49CC-908A-2A0AE3E7EB00}"/>
    <cellStyle name="Input 2 4 3 4 8" xfId="7702" xr:uid="{D153C51F-D810-493E-BFCA-398069C22A12}"/>
    <cellStyle name="Input 2 4 3 4 9" xfId="10380" xr:uid="{8E2AF7A5-B13E-4B7D-A54B-662664DED5FC}"/>
    <cellStyle name="Input 2 4 3 5" xfId="4199" xr:uid="{ABC07237-BB47-4ECA-AEBF-48881F8AE60F}"/>
    <cellStyle name="Input 2 4 3 5 10" xfId="21181" xr:uid="{51F5353F-19E8-413E-A690-2505EEB87904}"/>
    <cellStyle name="Input 2 4 3 5 11" xfId="22707" xr:uid="{1632BA38-7357-4188-9675-756F9D6BE379}"/>
    <cellStyle name="Input 2 4 3 5 2" xfId="5562" xr:uid="{A9802FB7-C59D-4AA3-B07D-9AC2B397F398}"/>
    <cellStyle name="Input 2 4 3 5 2 10" xfId="23756" xr:uid="{214E1732-B38B-48F8-89B7-B3DF08589963}"/>
    <cellStyle name="Input 2 4 3 5 2 2" xfId="10436" xr:uid="{FDAA4D7D-58E9-424F-B975-F36D54B14A70}"/>
    <cellStyle name="Input 2 4 3 5 2 3" xfId="12256" xr:uid="{EABEDB79-BE11-407C-BA07-D51FAF790D06}"/>
    <cellStyle name="Input 2 4 3 5 2 4" xfId="14053" xr:uid="{E26DB724-004D-4E0D-A6FA-F6A65BEAB2AC}"/>
    <cellStyle name="Input 2 4 3 5 2 5" xfId="15797" xr:uid="{D13E6A35-0784-4D57-A155-8EA79FBA0519}"/>
    <cellStyle name="Input 2 4 3 5 2 6" xfId="17484" xr:uid="{2956A59E-E255-4BDB-A7E5-B51E9A5AE751}"/>
    <cellStyle name="Input 2 4 3 5 2 7" xfId="19126" xr:uid="{A9BE7CA2-30EF-4486-9235-93324CCA936C}"/>
    <cellStyle name="Input 2 4 3 5 2 8" xfId="20705" xr:uid="{7F6F88F8-FFEC-4C00-9308-7E2D6DB21E13}"/>
    <cellStyle name="Input 2 4 3 5 2 9" xfId="22232" xr:uid="{DC0E81A1-A2E1-4FFB-B982-03606AB1B4CA}"/>
    <cellStyle name="Input 2 4 3 5 3" xfId="9184" xr:uid="{9DCAC58E-3AF8-438C-B2FD-79B05A992FDD}"/>
    <cellStyle name="Input 2 4 3 5 4" xfId="11035" xr:uid="{E8544AD3-DDE1-4470-8F30-54D8E90DE6E7}"/>
    <cellStyle name="Input 2 4 3 5 5" xfId="12845" xr:uid="{D03DDE14-5D4E-4FE4-87A3-7F92C58DFD3C}"/>
    <cellStyle name="Input 2 4 3 5 6" xfId="14613" xr:uid="{F680B9D1-98C1-4181-9D68-08288F614D46}"/>
    <cellStyle name="Input 2 4 3 5 7" xfId="16336" xr:uid="{446A067D-2DF6-4554-91E6-3AAE956E051F}"/>
    <cellStyle name="Input 2 4 3 5 8" xfId="18009" xr:uid="{7FCB9498-D30D-443F-904E-9B96EB783029}"/>
    <cellStyle name="Input 2 4 3 5 9" xfId="19616" xr:uid="{13FF4611-C7DD-4C73-8AF4-E0BDEA510AB0}"/>
    <cellStyle name="Input 2 4 3 6" xfId="5035" xr:uid="{EF8765B0-F83F-419C-B2F7-DDB0AB76127E}"/>
    <cellStyle name="Input 2 4 3 6 10" xfId="23433" xr:uid="{3533984F-F6D0-4F3A-9C75-4832F3A5B9D0}"/>
    <cellStyle name="Input 2 4 3 6 2" xfId="9983" xr:uid="{1FF8C33D-8105-49A1-B43D-18D5EA37DBCF}"/>
    <cellStyle name="Input 2 4 3 6 3" xfId="11817" xr:uid="{63274D70-4675-43D4-805F-4251DF1BED33}"/>
    <cellStyle name="Input 2 4 3 6 4" xfId="13624" xr:uid="{A49F492E-A5CA-4BF1-A607-AF26820F11E5}"/>
    <cellStyle name="Input 2 4 3 6 5" xfId="15385" xr:uid="{B4FEEECC-7236-4F72-83B2-894888B477E6}"/>
    <cellStyle name="Input 2 4 3 6 6" xfId="17095" xr:uid="{C0936D34-863D-4F34-9ADB-60F1762D10DC}"/>
    <cellStyle name="Input 2 4 3 6 7" xfId="18759" xr:uid="{B69352C2-9147-4242-9F61-48BFE77A252D}"/>
    <cellStyle name="Input 2 4 3 6 8" xfId="20355" xr:uid="{6CB24F15-1372-4F79-A327-7B5D0A083406}"/>
    <cellStyle name="Input 2 4 3 6 9" xfId="21907" xr:uid="{840230BF-DF1E-406A-B829-8483AC3760F3}"/>
    <cellStyle name="Input 2 4 3 7" xfId="6744" xr:uid="{86CEAFEA-4A6E-4BB0-B257-5E0C660A402D}"/>
    <cellStyle name="Input 2 4 3 8" xfId="7332" xr:uid="{D7779CDB-E2C4-4193-8A12-C706B7759C06}"/>
    <cellStyle name="Input 2 4 3 9" xfId="6954" xr:uid="{8348D658-BA70-40EF-BC5E-241094656855}"/>
    <cellStyle name="Input 2 4 4" xfId="1324" xr:uid="{7D3AE514-7427-4CFD-863F-6610D19EEA74}"/>
    <cellStyle name="Input 2 4 4 10" xfId="8228" xr:uid="{FD8B3124-0E96-45A6-A28B-3AC7C06E769B}"/>
    <cellStyle name="Input 2 4 4 11" xfId="6014" xr:uid="{CA041ABC-EBF3-4AB0-B4A7-7216D13BD834}"/>
    <cellStyle name="Input 2 4 4 12" xfId="8167" xr:uid="{C4341378-2AE3-4111-99B3-90CA5CC69F40}"/>
    <cellStyle name="Input 2 4 4 13" xfId="10275" xr:uid="{B2F43CC1-0C72-4812-9FF6-A03BDC74F1BF}"/>
    <cellStyle name="Input 2 4 4 14" xfId="5997" xr:uid="{AC12457F-FD1B-4D86-BA83-86FD854A2FD1}"/>
    <cellStyle name="Input 2 4 4 2" xfId="1325" xr:uid="{41AE68D3-1B33-4BEB-A115-0F79DF5A9588}"/>
    <cellStyle name="Input 2 4 4 2 10" xfId="7137" xr:uid="{7B0287A7-B99B-4A5D-A38C-A22AB7C0AFA2}"/>
    <cellStyle name="Input 2 4 4 2 11" xfId="8761" xr:uid="{54880771-DDE1-4D7E-B01A-D818DEAAD4F3}"/>
    <cellStyle name="Input 2 4 4 2 12" xfId="6001" xr:uid="{EC798F04-E029-4010-BD5E-EC118AB63449}"/>
    <cellStyle name="Input 2 4 4 2 13" xfId="8656" xr:uid="{8E83CA70-503E-4477-85CD-75826484FB10}"/>
    <cellStyle name="Input 2 4 4 2 2" xfId="1326" xr:uid="{B849E2D1-EBB6-44E2-826B-D16C978DF525}"/>
    <cellStyle name="Input 2 4 4 2 2 10" xfId="11168" xr:uid="{CB817F49-3F37-4C96-B5AE-09FE91E9AB8A}"/>
    <cellStyle name="Input 2 4 4 2 2 11" xfId="12027" xr:uid="{A12DB60C-1503-4F63-8C73-C71E4EB966D3}"/>
    <cellStyle name="Input 2 4 4 2 2 12" xfId="8762" xr:uid="{EB82C389-C752-401D-8E2C-9F9E77C21BAB}"/>
    <cellStyle name="Input 2 4 4 2 2 2" xfId="4209" xr:uid="{F3B48386-EF2A-4123-8B26-1E6676510A09}"/>
    <cellStyle name="Input 2 4 4 2 2 2 10" xfId="21191" xr:uid="{F998EA31-14F8-43C0-9319-6DA283141569}"/>
    <cellStyle name="Input 2 4 4 2 2 2 11" xfId="22717" xr:uid="{C91140BA-0DF0-4E00-AE67-6B391005F305}"/>
    <cellStyle name="Input 2 4 4 2 2 2 2" xfId="5572" xr:uid="{8A1B802C-F4EC-4CE6-8C00-55458A789046}"/>
    <cellStyle name="Input 2 4 4 2 2 2 2 10" xfId="23766" xr:uid="{E814817D-F49A-4089-9C19-D05E3248EE65}"/>
    <cellStyle name="Input 2 4 4 2 2 2 2 2" xfId="10446" xr:uid="{72F1C1AE-EAB1-4946-8320-F18D99DD89C8}"/>
    <cellStyle name="Input 2 4 4 2 2 2 2 3" xfId="12266" xr:uid="{EB852E47-3687-4630-B9B3-7DE3E8E9FEEB}"/>
    <cellStyle name="Input 2 4 4 2 2 2 2 4" xfId="14063" xr:uid="{99560013-8101-4960-8F90-268373597890}"/>
    <cellStyle name="Input 2 4 4 2 2 2 2 5" xfId="15807" xr:uid="{A40784E9-B5D0-4E52-84DD-B1E1F1AFFE24}"/>
    <cellStyle name="Input 2 4 4 2 2 2 2 6" xfId="17494" xr:uid="{3F169759-3886-4C05-B938-96D86F403157}"/>
    <cellStyle name="Input 2 4 4 2 2 2 2 7" xfId="19136" xr:uid="{5DE6EAF9-EEE1-4785-8748-831EC3420699}"/>
    <cellStyle name="Input 2 4 4 2 2 2 2 8" xfId="20715" xr:uid="{EB4AC3C6-FFF0-4B26-871D-BE46297BAAB4}"/>
    <cellStyle name="Input 2 4 4 2 2 2 2 9" xfId="22242" xr:uid="{D28FC711-2C14-40FC-A98B-837BA3485EF2}"/>
    <cellStyle name="Input 2 4 4 2 2 2 3" xfId="9194" xr:uid="{31D77248-EC58-4B96-84F7-3B4B28F7DCA2}"/>
    <cellStyle name="Input 2 4 4 2 2 2 4" xfId="11045" xr:uid="{4DF4A8C1-943C-4A7F-ACC7-3860B9324E48}"/>
    <cellStyle name="Input 2 4 4 2 2 2 5" xfId="12855" xr:uid="{204DE764-48B6-4CDA-8EF5-57796C2EDD8F}"/>
    <cellStyle name="Input 2 4 4 2 2 2 6" xfId="14623" xr:uid="{7E8EE6CD-6930-4E14-94BE-8976E9ADEBE0}"/>
    <cellStyle name="Input 2 4 4 2 2 2 7" xfId="16346" xr:uid="{901BB5B5-3489-4742-BB6F-009F0CB0597A}"/>
    <cellStyle name="Input 2 4 4 2 2 2 8" xfId="18019" xr:uid="{2F6F5002-05A9-4AA4-8460-49E3A21E496E}"/>
    <cellStyle name="Input 2 4 4 2 2 2 9" xfId="19626" xr:uid="{0821F1F5-8ED4-46BD-AE3E-CDCBE55E2F6F}"/>
    <cellStyle name="Input 2 4 4 2 2 3" xfId="5031" xr:uid="{2ECAD88F-EE00-47F6-9347-BD6F62492064}"/>
    <cellStyle name="Input 2 4 4 2 2 3 10" xfId="23429" xr:uid="{CC8743C5-11DB-4B25-9425-2BD96F8E9D80}"/>
    <cellStyle name="Input 2 4 4 2 2 3 2" xfId="9979" xr:uid="{539A4E48-BC81-4404-BF83-A02ECFA27E3F}"/>
    <cellStyle name="Input 2 4 4 2 2 3 3" xfId="11813" xr:uid="{605F0DDF-2F3D-4755-B096-F573C9585BB8}"/>
    <cellStyle name="Input 2 4 4 2 2 3 4" xfId="13620" xr:uid="{B0189A1C-E90B-49E3-AA1C-3DF2BCD6D9F3}"/>
    <cellStyle name="Input 2 4 4 2 2 3 5" xfId="15381" xr:uid="{51754C48-3076-4F1C-A077-D3BE2C2D49A4}"/>
    <cellStyle name="Input 2 4 4 2 2 3 6" xfId="17091" xr:uid="{63E5F07D-7CBF-4445-922E-FAA46C1A460B}"/>
    <cellStyle name="Input 2 4 4 2 2 3 7" xfId="18755" xr:uid="{82BF96A2-FDA2-4E93-AC15-2116E29A11F4}"/>
    <cellStyle name="Input 2 4 4 2 2 3 8" xfId="20351" xr:uid="{45CD3001-600C-440F-ABEF-E10FFDB3B922}"/>
    <cellStyle name="Input 2 4 4 2 2 3 9" xfId="21903" xr:uid="{05EC10E9-EFA0-478E-B1B8-DF1E298B626A}"/>
    <cellStyle name="Input 2 4 4 2 2 4" xfId="6754" xr:uid="{575AE017-755C-4C7F-A12D-3411579603AE}"/>
    <cellStyle name="Input 2 4 4 2 2 5" xfId="8366" xr:uid="{05AD1385-3ACF-4D5E-90CC-8000607763D2}"/>
    <cellStyle name="Input 2 4 4 2 2 6" xfId="5899" xr:uid="{74D849CF-9658-4159-944B-22CE34B01245}"/>
    <cellStyle name="Input 2 4 4 2 2 7" xfId="7799" xr:uid="{7BA42688-08E0-483A-84A7-C66D98F13DA3}"/>
    <cellStyle name="Input 2 4 4 2 2 8" xfId="10325" xr:uid="{98619978-860C-4423-BDB0-BB7AF916E769}"/>
    <cellStyle name="Input 2 4 4 2 2 9" xfId="12150" xr:uid="{6B6BE3CF-9CD4-4070-BFD7-E1F4BD73640B}"/>
    <cellStyle name="Input 2 4 4 2 3" xfId="4208" xr:uid="{CFD8DA8A-8F14-4DD7-99C4-A466EF051FFB}"/>
    <cellStyle name="Input 2 4 4 2 3 10" xfId="21190" xr:uid="{2E3ABBD7-5527-4D75-8C14-71D2EE6E37C1}"/>
    <cellStyle name="Input 2 4 4 2 3 11" xfId="22716" xr:uid="{2A7DF3FB-CE8A-4CDA-B63A-432AF6543CDE}"/>
    <cellStyle name="Input 2 4 4 2 3 2" xfId="5571" xr:uid="{0847DAEC-D1F9-4C1A-8C0C-8B55F39355C6}"/>
    <cellStyle name="Input 2 4 4 2 3 2 10" xfId="23765" xr:uid="{93E55838-6D6D-483C-9EC8-C79EAD27B749}"/>
    <cellStyle name="Input 2 4 4 2 3 2 2" xfId="10445" xr:uid="{0E3770EE-19D4-4BBE-8E38-A7039B9DE5A6}"/>
    <cellStyle name="Input 2 4 4 2 3 2 3" xfId="12265" xr:uid="{D5E963AF-6877-442F-94CC-10F168C4AAFF}"/>
    <cellStyle name="Input 2 4 4 2 3 2 4" xfId="14062" xr:uid="{9A173D8A-DFD4-4167-84C5-1E62C539C5AD}"/>
    <cellStyle name="Input 2 4 4 2 3 2 5" xfId="15806" xr:uid="{EEEC4D26-2C4C-43DA-8C29-0C044C620FB5}"/>
    <cellStyle name="Input 2 4 4 2 3 2 6" xfId="17493" xr:uid="{B5F5E574-9129-4135-B285-FA8519C22647}"/>
    <cellStyle name="Input 2 4 4 2 3 2 7" xfId="19135" xr:uid="{7C831BE3-1A9E-4701-994E-71E377A8D012}"/>
    <cellStyle name="Input 2 4 4 2 3 2 8" xfId="20714" xr:uid="{7081DF81-984D-4C4F-90E5-602BEF4E4835}"/>
    <cellStyle name="Input 2 4 4 2 3 2 9" xfId="22241" xr:uid="{E943A2FF-54B2-47EC-A779-70F4786CB465}"/>
    <cellStyle name="Input 2 4 4 2 3 3" xfId="9193" xr:uid="{8BED5777-622F-4717-AB21-C216053BBAB8}"/>
    <cellStyle name="Input 2 4 4 2 3 4" xfId="11044" xr:uid="{16C7CEF7-15BF-4337-BAE5-7AA4D42D3E1D}"/>
    <cellStyle name="Input 2 4 4 2 3 5" xfId="12854" xr:uid="{0755D1C7-0830-4A82-988A-B913898AECB7}"/>
    <cellStyle name="Input 2 4 4 2 3 6" xfId="14622" xr:uid="{B190B51A-8C8E-4C20-9CB0-11CA95DD86C2}"/>
    <cellStyle name="Input 2 4 4 2 3 7" xfId="16345" xr:uid="{0A92AFE8-767B-4C02-A9BF-EAA40CA37F60}"/>
    <cellStyle name="Input 2 4 4 2 3 8" xfId="18018" xr:uid="{6729B078-6820-4A1C-9533-3934597D641A}"/>
    <cellStyle name="Input 2 4 4 2 3 9" xfId="19625" xr:uid="{C47308B0-C887-46D8-AA42-05F5217B469C}"/>
    <cellStyle name="Input 2 4 4 2 4" xfId="4725" xr:uid="{A8491ED6-0846-4AA9-8AAD-39760D870C6E}"/>
    <cellStyle name="Input 2 4 4 2 4 10" xfId="23124" xr:uid="{2C5F4028-DB9E-4D7A-80DF-D415D9B9FCD4}"/>
    <cellStyle name="Input 2 4 4 2 4 2" xfId="9673" xr:uid="{A61FA7E2-61E6-4228-89D8-BEC53DB5EFB1}"/>
    <cellStyle name="Input 2 4 4 2 4 3" xfId="11508" xr:uid="{17964FA9-4458-4A73-94DB-E588E05A3196}"/>
    <cellStyle name="Input 2 4 4 2 4 4" xfId="13315" xr:uid="{E2970967-0BD4-4E8D-A6E8-7AED098DC723}"/>
    <cellStyle name="Input 2 4 4 2 4 5" xfId="15076" xr:uid="{2365C598-AD71-44AE-B522-5D1EED335F07}"/>
    <cellStyle name="Input 2 4 4 2 4 6" xfId="16786" xr:uid="{9C29FA98-6914-4F0C-AA0D-D33147C3AE1E}"/>
    <cellStyle name="Input 2 4 4 2 4 7" xfId="18450" xr:uid="{DA6FC2AF-7ED9-462A-8004-C1C13CF24CD8}"/>
    <cellStyle name="Input 2 4 4 2 4 8" xfId="20046" xr:uid="{585CC410-63FA-4BE6-9427-A5C68088B034}"/>
    <cellStyle name="Input 2 4 4 2 4 9" xfId="21598" xr:uid="{B4235527-4652-4187-B2F1-3A1C947C4983}"/>
    <cellStyle name="Input 2 4 4 2 5" xfId="6753" xr:uid="{AAA57294-480F-483B-91AD-642E1C68F316}"/>
    <cellStyle name="Input 2 4 4 2 6" xfId="7325" xr:uid="{6FDB4E88-5510-4DC1-B846-9B5BE7E88D69}"/>
    <cellStyle name="Input 2 4 4 2 7" xfId="6961" xr:uid="{6D9300ED-2208-4E03-9B7F-DBC18883FB50}"/>
    <cellStyle name="Input 2 4 4 2 8" xfId="7192" xr:uid="{77748D1B-CD0D-4E7E-BFF9-46DB34873FCE}"/>
    <cellStyle name="Input 2 4 4 2 9" xfId="7062" xr:uid="{D9987427-9B54-434D-9D1C-88FA8324C2C8}"/>
    <cellStyle name="Input 2 4 4 3" xfId="1327" xr:uid="{B0D71512-5790-40B3-ADDD-EFA69A43EF55}"/>
    <cellStyle name="Input 2 4 4 3 10" xfId="5730" xr:uid="{DDE13260-8433-40D4-A73F-11F61F5ECFA0}"/>
    <cellStyle name="Input 2 4 4 3 11" xfId="12692" xr:uid="{13617612-1B29-48F6-B921-A528758CE329}"/>
    <cellStyle name="Input 2 4 4 3 12" xfId="17624" xr:uid="{E5622034-DF31-4BBD-8702-187BDDC3BD53}"/>
    <cellStyle name="Input 2 4 4 3 2" xfId="4210" xr:uid="{49AD85DA-C332-4FE9-8353-BD25186BC355}"/>
    <cellStyle name="Input 2 4 4 3 2 10" xfId="21192" xr:uid="{D3D23AAA-ABF0-4118-ACD8-D676CB107A60}"/>
    <cellStyle name="Input 2 4 4 3 2 11" xfId="22718" xr:uid="{E2E20470-F9A3-4E44-B77B-0558EC423EBB}"/>
    <cellStyle name="Input 2 4 4 3 2 2" xfId="5573" xr:uid="{1552C3EA-AC01-439D-9CC5-67ED40EE5BB8}"/>
    <cellStyle name="Input 2 4 4 3 2 2 10" xfId="23767" xr:uid="{E3E17943-A6AB-4696-8C0E-E7966368BED6}"/>
    <cellStyle name="Input 2 4 4 3 2 2 2" xfId="10447" xr:uid="{EF52564B-F1EB-4C30-912A-F73D68DAFFDC}"/>
    <cellStyle name="Input 2 4 4 3 2 2 3" xfId="12267" xr:uid="{3CCD4082-0D14-4027-8714-F974F47AD0EB}"/>
    <cellStyle name="Input 2 4 4 3 2 2 4" xfId="14064" xr:uid="{31F9ED56-5A34-4E74-B3A0-19C4169D0E5F}"/>
    <cellStyle name="Input 2 4 4 3 2 2 5" xfId="15808" xr:uid="{F0A2BE7F-0DEB-4AAD-8AC6-AA7C0A1FECD4}"/>
    <cellStyle name="Input 2 4 4 3 2 2 6" xfId="17495" xr:uid="{9F0666B9-C9E7-4D1F-9788-BFB0C5ADD73D}"/>
    <cellStyle name="Input 2 4 4 3 2 2 7" xfId="19137" xr:uid="{929E2890-EA22-41DB-A976-78262A42C84B}"/>
    <cellStyle name="Input 2 4 4 3 2 2 8" xfId="20716" xr:uid="{075BD3C2-06B8-451C-B10F-5BFFA5D14F8F}"/>
    <cellStyle name="Input 2 4 4 3 2 2 9" xfId="22243" xr:uid="{1F932989-6415-474D-A652-F00329DF49EC}"/>
    <cellStyle name="Input 2 4 4 3 2 3" xfId="9195" xr:uid="{253C2FFD-A6F4-4098-B019-23E8AFC6C908}"/>
    <cellStyle name="Input 2 4 4 3 2 4" xfId="11046" xr:uid="{138C3580-52AB-4419-8080-79C0C50CB73F}"/>
    <cellStyle name="Input 2 4 4 3 2 5" xfId="12856" xr:uid="{8ED1119A-C80E-4BC9-8D94-D340C477B93B}"/>
    <cellStyle name="Input 2 4 4 3 2 6" xfId="14624" xr:uid="{F65AE3DF-6E4A-42BA-84E0-94776849F003}"/>
    <cellStyle name="Input 2 4 4 3 2 7" xfId="16347" xr:uid="{5F15E544-984A-4299-BCF4-A97293A2C8B4}"/>
    <cellStyle name="Input 2 4 4 3 2 8" xfId="18020" xr:uid="{B14B355B-AA37-4E5A-BA23-406AAC5176EA}"/>
    <cellStyle name="Input 2 4 4 3 2 9" xfId="19627" xr:uid="{CD62A0FE-8D99-4CB8-805B-95BC83507889}"/>
    <cellStyle name="Input 2 4 4 3 3" xfId="5032" xr:uid="{93C68B35-A37D-4E53-B9AD-E4083AB321AA}"/>
    <cellStyle name="Input 2 4 4 3 3 10" xfId="23430" xr:uid="{FFD087E4-F24B-4E81-83CC-2ADD69C671EE}"/>
    <cellStyle name="Input 2 4 4 3 3 2" xfId="9980" xr:uid="{F3B71A44-6736-4D11-A0CC-70567502D031}"/>
    <cellStyle name="Input 2 4 4 3 3 3" xfId="11814" xr:uid="{6D0AB490-9216-4DF3-8DD2-520A73FD0B98}"/>
    <cellStyle name="Input 2 4 4 3 3 4" xfId="13621" xr:uid="{A2C7F041-83E9-4F12-8A31-1BC585613792}"/>
    <cellStyle name="Input 2 4 4 3 3 5" xfId="15382" xr:uid="{A23FC90A-21D0-4B59-8F29-F7D514E6FE3D}"/>
    <cellStyle name="Input 2 4 4 3 3 6" xfId="17092" xr:uid="{47665345-62DE-46C7-9E66-72F93C48D1B8}"/>
    <cellStyle name="Input 2 4 4 3 3 7" xfId="18756" xr:uid="{80DB5755-F30E-4F98-B292-DB8C7AF0EFCA}"/>
    <cellStyle name="Input 2 4 4 3 3 8" xfId="20352" xr:uid="{0A54731D-B275-4794-99EA-3D494EECF861}"/>
    <cellStyle name="Input 2 4 4 3 3 9" xfId="21904" xr:uid="{F5F36E0E-481C-4351-9228-3328BFADDFB7}"/>
    <cellStyle name="Input 2 4 4 3 4" xfId="6755" xr:uid="{6729297D-CBAD-45D5-A27F-C58B685F948F}"/>
    <cellStyle name="Input 2 4 4 3 5" xfId="8367" xr:uid="{46A269ED-1EA4-4B3D-82AC-430BF7BD92C7}"/>
    <cellStyle name="Input 2 4 4 3 6" xfId="5898" xr:uid="{2582E190-6231-4C5B-BB97-4BF4E810636F}"/>
    <cellStyle name="Input 2 4 4 3 7" xfId="7800" xr:uid="{8B0E2A74-4B8A-4518-94E1-29E7E56F98F8}"/>
    <cellStyle name="Input 2 4 4 3 8" xfId="9315" xr:uid="{917A253B-19CE-4BB4-858F-4BF13B90B2AD}"/>
    <cellStyle name="Input 2 4 4 3 9" xfId="11162" xr:uid="{970948FD-564D-44C3-8D14-BD4613D3A7AE}"/>
    <cellStyle name="Input 2 4 4 4" xfId="4207" xr:uid="{BBAE65AB-D186-4D5A-BCC5-D560350A1774}"/>
    <cellStyle name="Input 2 4 4 4 10" xfId="21189" xr:uid="{236C4DD9-C13D-4216-932B-54DBC4BC2F49}"/>
    <cellStyle name="Input 2 4 4 4 11" xfId="22715" xr:uid="{EDA5F6C0-8812-4480-A595-97D15CD3B82F}"/>
    <cellStyle name="Input 2 4 4 4 2" xfId="5570" xr:uid="{5F1059CA-F5ED-4D66-A488-8206D1937CF6}"/>
    <cellStyle name="Input 2 4 4 4 2 10" xfId="23764" xr:uid="{2B2A8F2A-32E4-4867-A00E-69E9F150F6D8}"/>
    <cellStyle name="Input 2 4 4 4 2 2" xfId="10444" xr:uid="{7F36D3DD-7E82-4237-A0A9-69E5BD799267}"/>
    <cellStyle name="Input 2 4 4 4 2 3" xfId="12264" xr:uid="{BA3216B0-C499-40A4-8B96-E402F63ED447}"/>
    <cellStyle name="Input 2 4 4 4 2 4" xfId="14061" xr:uid="{1EAA6D4A-4120-4526-8350-708F8E8154AA}"/>
    <cellStyle name="Input 2 4 4 4 2 5" xfId="15805" xr:uid="{96C55609-15EE-44FA-BB5D-FF85CBFD2553}"/>
    <cellStyle name="Input 2 4 4 4 2 6" xfId="17492" xr:uid="{C3CB8BE7-DFA1-4713-BEAB-5E1747EB2566}"/>
    <cellStyle name="Input 2 4 4 4 2 7" xfId="19134" xr:uid="{1F79715D-C16F-406E-A797-3F90DE19E1C7}"/>
    <cellStyle name="Input 2 4 4 4 2 8" xfId="20713" xr:uid="{A11395ED-A3A0-4EA0-BE8D-8B73EF46B6D7}"/>
    <cellStyle name="Input 2 4 4 4 2 9" xfId="22240" xr:uid="{E8E3F00D-FC53-4532-AB09-C6124202C713}"/>
    <cellStyle name="Input 2 4 4 4 3" xfId="9192" xr:uid="{D90AFD6D-A847-403F-8152-54870E6AC395}"/>
    <cellStyle name="Input 2 4 4 4 4" xfId="11043" xr:uid="{8219BB11-5D8B-4EB7-B2A6-F807BAE39497}"/>
    <cellStyle name="Input 2 4 4 4 5" xfId="12853" xr:uid="{25EDE8C5-ACEC-41C3-81AF-CBA53B138628}"/>
    <cellStyle name="Input 2 4 4 4 6" xfId="14621" xr:uid="{3AB0ECBF-6193-4D97-967F-8DE98B9FF1E4}"/>
    <cellStyle name="Input 2 4 4 4 7" xfId="16344" xr:uid="{0372084D-34FA-4460-8E90-BBB018866E28}"/>
    <cellStyle name="Input 2 4 4 4 8" xfId="18017" xr:uid="{B1E038CC-5F6B-415F-A4D5-8ED644A28B36}"/>
    <cellStyle name="Input 2 4 4 4 9" xfId="19624" xr:uid="{0B2F05F3-9E34-4111-9130-9BBF62A2330A}"/>
    <cellStyle name="Input 2 4 4 5" xfId="4726" xr:uid="{E5C52C55-7CB6-4732-A2F8-E355C32C15E5}"/>
    <cellStyle name="Input 2 4 4 5 10" xfId="23125" xr:uid="{EA65C12E-AF96-4D12-B77E-49E8C418A514}"/>
    <cellStyle name="Input 2 4 4 5 2" xfId="9674" xr:uid="{E8579A28-B28F-4AA3-AB5F-48C017EA9E66}"/>
    <cellStyle name="Input 2 4 4 5 3" xfId="11509" xr:uid="{52088921-7705-45C8-87A9-65D5DC5DCF6F}"/>
    <cellStyle name="Input 2 4 4 5 4" xfId="13316" xr:uid="{1DD5A60B-5B68-4B13-B92E-4337C7150CF5}"/>
    <cellStyle name="Input 2 4 4 5 5" xfId="15077" xr:uid="{97EBEF70-39DD-44FF-AF8F-641B0A4F389C}"/>
    <cellStyle name="Input 2 4 4 5 6" xfId="16787" xr:uid="{894E535B-7118-4423-B269-A3748566E23A}"/>
    <cellStyle name="Input 2 4 4 5 7" xfId="18451" xr:uid="{2629DDB1-30B7-4EE1-99B9-87BAA4904E0C}"/>
    <cellStyle name="Input 2 4 4 5 8" xfId="20047" xr:uid="{161D4DAB-6C6C-4BCB-A7EC-E0D0E45C08B7}"/>
    <cellStyle name="Input 2 4 4 5 9" xfId="21599" xr:uid="{9CCDB164-F15B-45B0-BB7A-9A38D4F1EA32}"/>
    <cellStyle name="Input 2 4 4 6" xfId="6752" xr:uid="{331645C9-91DE-4734-9786-0A36653DA0BB}"/>
    <cellStyle name="Input 2 4 4 7" xfId="7326" xr:uid="{17F16AE3-C170-4A8D-9E84-791B95D22171}"/>
    <cellStyle name="Input 2 4 4 8" xfId="6960" xr:uid="{173BC664-186C-4DFF-9343-0B864B40165D}"/>
    <cellStyle name="Input 2 4 4 9" xfId="7193" xr:uid="{74D3DD99-3601-4729-9420-B70339318192}"/>
    <cellStyle name="Input 2 4 5" xfId="1328" xr:uid="{D23B955A-7D3E-43B6-A768-51C6982332D0}"/>
    <cellStyle name="Input 2 4 5 10" xfId="7739" xr:uid="{83751867-FEB6-4E9A-899E-5451263B74B1}"/>
    <cellStyle name="Input 2 4 5 11" xfId="10331" xr:uid="{6037B22F-4124-441E-96D7-B05B098688B9}"/>
    <cellStyle name="Input 2 4 5 12" xfId="10546" xr:uid="{01303859-BCAD-4FE7-8FBB-FE1E17BB9EED}"/>
    <cellStyle name="Input 2 4 5 13" xfId="14741" xr:uid="{1834B010-9B0D-4FD8-88E1-00964572DA76}"/>
    <cellStyle name="Input 2 4 5 14" xfId="6244" xr:uid="{8CA2C32B-FC39-474C-87A7-D1B4A327810C}"/>
    <cellStyle name="Input 2 4 5 2" xfId="1329" xr:uid="{DCC3B34E-8C93-4A90-90A2-A7E44D1E3ABC}"/>
    <cellStyle name="Input 2 4 5 2 10" xfId="8266" xr:uid="{05C191A8-8FE4-496D-AD4D-3113D9779810}"/>
    <cellStyle name="Input 2 4 5 2 11" xfId="8755" xr:uid="{18D4997C-E144-4ED0-BAE3-288AC8D55781}"/>
    <cellStyle name="Input 2 4 5 2 12" xfId="7927" xr:uid="{80B44358-E3E7-406A-A6DD-182D9CCB4ED6}"/>
    <cellStyle name="Input 2 4 5 2 13" xfId="10346" xr:uid="{B26E6C60-6EDB-47FB-AF2D-B1DE722BD583}"/>
    <cellStyle name="Input 2 4 5 2 2" xfId="1330" xr:uid="{ACF4C06D-D6D7-471B-8597-EAE9C66A7B44}"/>
    <cellStyle name="Input 2 4 5 2 2 10" xfId="14216" xr:uid="{E8ADC6A8-3FF3-4E90-8E18-5CC639A14572}"/>
    <cellStyle name="Input 2 4 5 2 2 11" xfId="7117" xr:uid="{9383E2BB-6FF7-4E0B-9534-4F020AEC4231}"/>
    <cellStyle name="Input 2 4 5 2 2 12" xfId="17621" xr:uid="{56FCDC14-F3B1-46C2-9CCC-DA4AD5E330F4}"/>
    <cellStyle name="Input 2 4 5 2 2 2" xfId="4213" xr:uid="{72DC7096-ACCF-492C-BE2B-524322131722}"/>
    <cellStyle name="Input 2 4 5 2 2 2 10" xfId="21195" xr:uid="{1A0F21D7-3A62-4303-BECC-FD78ACF1ED3E}"/>
    <cellStyle name="Input 2 4 5 2 2 2 11" xfId="22721" xr:uid="{2C423376-7779-4BDE-AA58-DD5637894A3E}"/>
    <cellStyle name="Input 2 4 5 2 2 2 2" xfId="5576" xr:uid="{EF31083F-8C04-45EA-9F62-7E4368478038}"/>
    <cellStyle name="Input 2 4 5 2 2 2 2 10" xfId="23770" xr:uid="{2967F2E7-82E2-4D21-8A98-2D7A1F9B712E}"/>
    <cellStyle name="Input 2 4 5 2 2 2 2 2" xfId="10450" xr:uid="{8AED5119-816F-46D9-A985-02734C7FBE32}"/>
    <cellStyle name="Input 2 4 5 2 2 2 2 3" xfId="12270" xr:uid="{870AFB8B-557E-4DED-977E-72AE0F98254A}"/>
    <cellStyle name="Input 2 4 5 2 2 2 2 4" xfId="14067" xr:uid="{61467DBE-E1CF-4D75-A3C5-23AC549CB5C4}"/>
    <cellStyle name="Input 2 4 5 2 2 2 2 5" xfId="15811" xr:uid="{8336A3F6-1D5B-4D76-99FB-34860BC09A4E}"/>
    <cellStyle name="Input 2 4 5 2 2 2 2 6" xfId="17498" xr:uid="{FAAD2F39-CD69-4E8B-9200-723F4C8CEEF6}"/>
    <cellStyle name="Input 2 4 5 2 2 2 2 7" xfId="19140" xr:uid="{ACC51751-6832-4286-A6C5-1FE36538ABB3}"/>
    <cellStyle name="Input 2 4 5 2 2 2 2 8" xfId="20719" xr:uid="{F080762C-1850-464F-927C-8C9AB13B63F9}"/>
    <cellStyle name="Input 2 4 5 2 2 2 2 9" xfId="22246" xr:uid="{0FCB714E-4130-472E-9F5E-8D9E7C1F774D}"/>
    <cellStyle name="Input 2 4 5 2 2 2 3" xfId="9198" xr:uid="{5DF992CF-CDD9-4377-AACA-DF67D6FDB693}"/>
    <cellStyle name="Input 2 4 5 2 2 2 4" xfId="11049" xr:uid="{0E7F2CFA-E35C-4CFB-96AB-17F0F1E05E38}"/>
    <cellStyle name="Input 2 4 5 2 2 2 5" xfId="12859" xr:uid="{1CF08437-4991-436C-8AC5-185FD8D796A6}"/>
    <cellStyle name="Input 2 4 5 2 2 2 6" xfId="14627" xr:uid="{C8CEB13F-D679-413D-933F-A6D4A8AD7257}"/>
    <cellStyle name="Input 2 4 5 2 2 2 7" xfId="16350" xr:uid="{2F53692E-5AC2-4F79-8938-8687CABBA3A3}"/>
    <cellStyle name="Input 2 4 5 2 2 2 8" xfId="18023" xr:uid="{7A214B9C-DC86-4F0C-8B95-8CDC3A20D94A}"/>
    <cellStyle name="Input 2 4 5 2 2 2 9" xfId="19630" xr:uid="{EE1D56D1-DBD7-4441-809A-84137D85AC1F}"/>
    <cellStyle name="Input 2 4 5 2 2 3" xfId="5030" xr:uid="{27D52966-DC37-4C3C-8644-AE851690B498}"/>
    <cellStyle name="Input 2 4 5 2 2 3 10" xfId="23428" xr:uid="{E1CB4293-A3FD-4EA9-9A57-BD2114427BCF}"/>
    <cellStyle name="Input 2 4 5 2 2 3 2" xfId="9978" xr:uid="{63A4E4ED-3EE5-4EE7-B998-E3E42682D23F}"/>
    <cellStyle name="Input 2 4 5 2 2 3 3" xfId="11812" xr:uid="{52ED9CB5-4127-41BF-9F0D-FE41A7A000F3}"/>
    <cellStyle name="Input 2 4 5 2 2 3 4" xfId="13619" xr:uid="{89CFAD33-2A0E-4E57-B321-920D44648D4D}"/>
    <cellStyle name="Input 2 4 5 2 2 3 5" xfId="15380" xr:uid="{BE42278B-2390-402E-BC52-BE2169AB5D60}"/>
    <cellStyle name="Input 2 4 5 2 2 3 6" xfId="17090" xr:uid="{01C34C5D-5459-4739-9D62-9FC1228CC117}"/>
    <cellStyle name="Input 2 4 5 2 2 3 7" xfId="18754" xr:uid="{332B198B-33DD-4EDE-9DAB-CC0C3A034936}"/>
    <cellStyle name="Input 2 4 5 2 2 3 8" xfId="20350" xr:uid="{0E188622-C1A0-4947-9FFA-CBBB6E295DF0}"/>
    <cellStyle name="Input 2 4 5 2 2 3 9" xfId="21902" xr:uid="{00D7127B-F908-41AE-98E5-525EFCE5D400}"/>
    <cellStyle name="Input 2 4 5 2 2 4" xfId="6758" xr:uid="{01C3B188-4FF3-4FD0-87BF-8DA14D8C6275}"/>
    <cellStyle name="Input 2 4 5 2 2 5" xfId="8365" xr:uid="{0F125B51-644E-4992-B1F4-CAC6336ED840}"/>
    <cellStyle name="Input 2 4 5 2 2 6" xfId="5900" xr:uid="{3E1B8128-B67A-46DE-B848-E3C10B1DB470}"/>
    <cellStyle name="Input 2 4 5 2 2 7" xfId="7798" xr:uid="{9F2E24B7-A6EF-4934-B261-DEA11349AA36}"/>
    <cellStyle name="Input 2 4 5 2 2 8" xfId="9020" xr:uid="{E9F65AEC-A9C9-4EC5-8DCE-2328D95DC89F}"/>
    <cellStyle name="Input 2 4 5 2 2 9" xfId="10876" xr:uid="{753989BC-5D99-4F6F-96CB-D779C046E714}"/>
    <cellStyle name="Input 2 4 5 2 3" xfId="4212" xr:uid="{A3C774ED-E3F8-4040-89AF-ABFCDB22B092}"/>
    <cellStyle name="Input 2 4 5 2 3 10" xfId="21194" xr:uid="{53177FD7-13B2-4C17-8E5B-498BFF8DF25F}"/>
    <cellStyle name="Input 2 4 5 2 3 11" xfId="22720" xr:uid="{1E9DC3E9-4673-43CD-99BB-D31EF396D09E}"/>
    <cellStyle name="Input 2 4 5 2 3 2" xfId="5575" xr:uid="{05597622-7777-4DA5-8BBF-7AD2770E3777}"/>
    <cellStyle name="Input 2 4 5 2 3 2 10" xfId="23769" xr:uid="{4852A884-288A-49F4-AD16-C12A02A254D0}"/>
    <cellStyle name="Input 2 4 5 2 3 2 2" xfId="10449" xr:uid="{8EE819BE-9E83-4DC4-A344-4CBC373CFA9B}"/>
    <cellStyle name="Input 2 4 5 2 3 2 3" xfId="12269" xr:uid="{A159B6DB-EA72-43CA-A4D6-710599ACA1AB}"/>
    <cellStyle name="Input 2 4 5 2 3 2 4" xfId="14066" xr:uid="{E825FDCB-CFCA-4CD4-8D2E-8976C098AA19}"/>
    <cellStyle name="Input 2 4 5 2 3 2 5" xfId="15810" xr:uid="{308D703F-0A96-4B0A-B025-B442FDBD241B}"/>
    <cellStyle name="Input 2 4 5 2 3 2 6" xfId="17497" xr:uid="{12B3AC58-FF33-4C6D-AF90-4960D09C6808}"/>
    <cellStyle name="Input 2 4 5 2 3 2 7" xfId="19139" xr:uid="{41AAD22A-0FFB-4551-AEDF-79F536C3D78F}"/>
    <cellStyle name="Input 2 4 5 2 3 2 8" xfId="20718" xr:uid="{282F5469-C214-48C0-BDB1-BC40885A908C}"/>
    <cellStyle name="Input 2 4 5 2 3 2 9" xfId="22245" xr:uid="{6AF0A04C-81C5-4D0B-89C8-A1F5AF479CEE}"/>
    <cellStyle name="Input 2 4 5 2 3 3" xfId="9197" xr:uid="{06F6558D-EBC0-40CF-8DE2-6660DAE1E3DC}"/>
    <cellStyle name="Input 2 4 5 2 3 4" xfId="11048" xr:uid="{2296C0D0-ADE0-481F-A419-FA0664C9B627}"/>
    <cellStyle name="Input 2 4 5 2 3 5" xfId="12858" xr:uid="{360832B4-24D5-4E4B-B5B2-4F43115F23EB}"/>
    <cellStyle name="Input 2 4 5 2 3 6" xfId="14626" xr:uid="{A7F9B1F8-9787-4F93-A7B5-817FA8A59E26}"/>
    <cellStyle name="Input 2 4 5 2 3 7" xfId="16349" xr:uid="{9D6D7045-F136-453A-9CD6-F63CDC41270F}"/>
    <cellStyle name="Input 2 4 5 2 3 8" xfId="18022" xr:uid="{57A64CB7-90E8-4EBC-A749-9A693F89F85E}"/>
    <cellStyle name="Input 2 4 5 2 3 9" xfId="19629" xr:uid="{11F55F1F-477D-40F2-95D1-38040A4F8BE0}"/>
    <cellStyle name="Input 2 4 5 2 4" xfId="4723" xr:uid="{827F1FBA-CE0B-4949-8714-8CE9EEE2923E}"/>
    <cellStyle name="Input 2 4 5 2 4 10" xfId="23122" xr:uid="{3F9F14EB-0EC9-4AA5-B9B6-19A12ADD0394}"/>
    <cellStyle name="Input 2 4 5 2 4 2" xfId="9671" xr:uid="{17F0EC82-D09B-4870-B7CE-A73ADE5AFA79}"/>
    <cellStyle name="Input 2 4 5 2 4 3" xfId="11506" xr:uid="{5E72F65D-BC1C-4AB1-B997-2CD766CF7C6C}"/>
    <cellStyle name="Input 2 4 5 2 4 4" xfId="13313" xr:uid="{93BE2F08-2AD6-4A06-A5F3-4D13ECD1B0C3}"/>
    <cellStyle name="Input 2 4 5 2 4 5" xfId="15074" xr:uid="{60B68FFA-2D56-4A18-82FD-F8DC963F7884}"/>
    <cellStyle name="Input 2 4 5 2 4 6" xfId="16784" xr:uid="{E2125C21-E05A-4C83-BCF2-31B8603DEA26}"/>
    <cellStyle name="Input 2 4 5 2 4 7" xfId="18448" xr:uid="{03F27D45-952E-4696-8E42-293D3DE4A25F}"/>
    <cellStyle name="Input 2 4 5 2 4 8" xfId="20044" xr:uid="{7C7B26E0-8455-4DF6-979A-FC158A3A4FD3}"/>
    <cellStyle name="Input 2 4 5 2 4 9" xfId="21596" xr:uid="{125C8054-9942-45CA-8C9B-B1B0BCB83DEF}"/>
    <cellStyle name="Input 2 4 5 2 5" xfId="6757" xr:uid="{E0458187-4D8B-4899-9373-6F506335B1F7}"/>
    <cellStyle name="Input 2 4 5 2 6" xfId="7323" xr:uid="{B1150640-9AE1-4F1E-9977-EECBB9556A53}"/>
    <cellStyle name="Input 2 4 5 2 7" xfId="6962" xr:uid="{0385749B-EDF7-420F-9173-66D660B8712F}"/>
    <cellStyle name="Input 2 4 5 2 8" xfId="7191" xr:uid="{5A8139A3-6151-448D-8E4B-B125F445627C}"/>
    <cellStyle name="Input 2 4 5 2 9" xfId="7063" xr:uid="{2C1B93C1-2EA8-4ED0-90C3-01884D6481B5}"/>
    <cellStyle name="Input 2 4 5 3" xfId="1331" xr:uid="{3450B12B-CB51-4499-8459-A1A5EC2811DD}"/>
    <cellStyle name="Input 2 4 5 3 10" xfId="7106" xr:uid="{22F946D8-BBDA-4963-A1CA-3A2D0AAD33CB}"/>
    <cellStyle name="Input 2 4 5 3 11" xfId="15706" xr:uid="{7714F05F-B673-4D27-98BE-A8DC7A08F598}"/>
    <cellStyle name="Input 2 4 5 3 12" xfId="12438" xr:uid="{E9595BD0-2369-4300-9179-8FCFCB14A52F}"/>
    <cellStyle name="Input 2 4 5 3 2" xfId="4214" xr:uid="{510B5D82-B3FD-4542-881D-5D1FC49F9C3B}"/>
    <cellStyle name="Input 2 4 5 3 2 10" xfId="21196" xr:uid="{B6B83278-A201-408C-A637-8742155C4C49}"/>
    <cellStyle name="Input 2 4 5 3 2 11" xfId="22722" xr:uid="{C86775E2-3EB5-4ADF-83F6-CD25F682BAF6}"/>
    <cellStyle name="Input 2 4 5 3 2 2" xfId="5577" xr:uid="{4A5937C4-754F-4E4C-B620-38CAB25C6546}"/>
    <cellStyle name="Input 2 4 5 3 2 2 10" xfId="23771" xr:uid="{FD0A811E-5B30-462E-BA4D-F2D32E71380F}"/>
    <cellStyle name="Input 2 4 5 3 2 2 2" xfId="10451" xr:uid="{77940211-972E-4360-8A63-36E32E89AE28}"/>
    <cellStyle name="Input 2 4 5 3 2 2 3" xfId="12271" xr:uid="{B807B2B7-A20F-49F9-B775-8942AB7B0E1C}"/>
    <cellStyle name="Input 2 4 5 3 2 2 4" xfId="14068" xr:uid="{6808167D-1379-4331-9B72-5A81EAB8A989}"/>
    <cellStyle name="Input 2 4 5 3 2 2 5" xfId="15812" xr:uid="{01872876-5D91-490B-9571-D22B786C1804}"/>
    <cellStyle name="Input 2 4 5 3 2 2 6" xfId="17499" xr:uid="{96F7BD61-1840-482E-AAF3-35F0D7F7CBA5}"/>
    <cellStyle name="Input 2 4 5 3 2 2 7" xfId="19141" xr:uid="{D9D4FFAC-EFB6-4FD4-AF5B-47D53697FA31}"/>
    <cellStyle name="Input 2 4 5 3 2 2 8" xfId="20720" xr:uid="{A07BD326-87BC-418A-8BAB-BB1E68DC86A9}"/>
    <cellStyle name="Input 2 4 5 3 2 2 9" xfId="22247" xr:uid="{8A24F87D-2DAE-46D3-BC15-6E327AA45E98}"/>
    <cellStyle name="Input 2 4 5 3 2 3" xfId="9199" xr:uid="{B9A0043B-DCBE-4354-A1BC-3B10BCF7259E}"/>
    <cellStyle name="Input 2 4 5 3 2 4" xfId="11050" xr:uid="{EFE8D181-7592-4529-8F45-76F807F8E707}"/>
    <cellStyle name="Input 2 4 5 3 2 5" xfId="12860" xr:uid="{6BCFE0F5-5625-4818-B20E-6BEF0EA0642D}"/>
    <cellStyle name="Input 2 4 5 3 2 6" xfId="14628" xr:uid="{91933013-551A-43F6-A71D-4172B9783DB3}"/>
    <cellStyle name="Input 2 4 5 3 2 7" xfId="16351" xr:uid="{0F827AEE-0A3A-467F-9851-0AF3E3014306}"/>
    <cellStyle name="Input 2 4 5 3 2 8" xfId="18024" xr:uid="{66140D2C-45C7-4AC6-B0DD-B4D1AC8994E5}"/>
    <cellStyle name="Input 2 4 5 3 2 9" xfId="19631" xr:uid="{F19B0539-EDB3-4919-AF5E-1EF87E106742}"/>
    <cellStyle name="Input 2 4 5 3 3" xfId="4722" xr:uid="{9B11ACDB-829C-4BD1-A308-944B3504F699}"/>
    <cellStyle name="Input 2 4 5 3 3 10" xfId="23121" xr:uid="{8E2FB9A3-8315-4284-B002-52CEC9B1BF12}"/>
    <cellStyle name="Input 2 4 5 3 3 2" xfId="9670" xr:uid="{7EFF33FF-7F9C-42CF-BE9D-E42755A365BF}"/>
    <cellStyle name="Input 2 4 5 3 3 3" xfId="11505" xr:uid="{FFD2AAD3-E4C2-41C1-8D98-0227F463250C}"/>
    <cellStyle name="Input 2 4 5 3 3 4" xfId="13312" xr:uid="{F3C53DC4-AF79-4B40-A27F-4AA5992DC11F}"/>
    <cellStyle name="Input 2 4 5 3 3 5" xfId="15073" xr:uid="{5BAEFACC-7694-43A9-99AF-57F2DED6494A}"/>
    <cellStyle name="Input 2 4 5 3 3 6" xfId="16783" xr:uid="{A0DF6CCD-8225-4343-B28F-01C5881701A6}"/>
    <cellStyle name="Input 2 4 5 3 3 7" xfId="18447" xr:uid="{3A6E5D28-1D5B-46F2-88D5-4485C79F4FE4}"/>
    <cellStyle name="Input 2 4 5 3 3 8" xfId="20043" xr:uid="{924FCA05-1C1B-49F6-A5AB-F07A66C5B2C1}"/>
    <cellStyle name="Input 2 4 5 3 3 9" xfId="21595" xr:uid="{84A1B043-0B22-496D-A767-27904BE8E5F3}"/>
    <cellStyle name="Input 2 4 5 3 4" xfId="6759" xr:uid="{B90F418F-44E6-4873-BBEC-C926CF58FE48}"/>
    <cellStyle name="Input 2 4 5 3 5" xfId="7322" xr:uid="{A664B98F-D2E4-4F2F-9B0A-8405AF42E64D}"/>
    <cellStyle name="Input 2 4 5 3 6" xfId="8192" xr:uid="{58A1ADA8-51FC-46E8-88A2-0A4D6BCB1430}"/>
    <cellStyle name="Input 2 4 5 3 7" xfId="6043" xr:uid="{48864020-E5DA-453C-BDE3-F309C0231FE6}"/>
    <cellStyle name="Input 2 4 5 3 8" xfId="5711" xr:uid="{47589C03-FE37-4A53-959A-48FFF293171C}"/>
    <cellStyle name="Input 2 4 5 3 9" xfId="9363" xr:uid="{D43007A5-8AC2-4C9D-BF18-1CAFF733B0DC}"/>
    <cellStyle name="Input 2 4 5 4" xfId="4211" xr:uid="{38FDE954-A1FD-4B99-8334-337B1AE6AA76}"/>
    <cellStyle name="Input 2 4 5 4 10" xfId="21193" xr:uid="{11964FC1-4AC1-4A82-8E59-16CD55F8BB31}"/>
    <cellStyle name="Input 2 4 5 4 11" xfId="22719" xr:uid="{4897B836-EA9B-456E-A802-6B24D8C9BFFA}"/>
    <cellStyle name="Input 2 4 5 4 2" xfId="5574" xr:uid="{B5F612AC-4A88-428F-8A57-753B50FF39D9}"/>
    <cellStyle name="Input 2 4 5 4 2 10" xfId="23768" xr:uid="{F950A948-3B4B-4497-8B84-07BFC257185D}"/>
    <cellStyle name="Input 2 4 5 4 2 2" xfId="10448" xr:uid="{3FEF14D6-ADF3-42D1-90F5-E12AB4CCC470}"/>
    <cellStyle name="Input 2 4 5 4 2 3" xfId="12268" xr:uid="{70B6227D-8088-4810-BA85-9F6AC2F976F9}"/>
    <cellStyle name="Input 2 4 5 4 2 4" xfId="14065" xr:uid="{28A0D92E-F08B-4122-8D8B-73F77D6895C3}"/>
    <cellStyle name="Input 2 4 5 4 2 5" xfId="15809" xr:uid="{0FD0E926-05C9-40CD-ABFE-306870ACBF6A}"/>
    <cellStyle name="Input 2 4 5 4 2 6" xfId="17496" xr:uid="{8557CE8F-8E2D-4D5C-8C02-E0CB372042CC}"/>
    <cellStyle name="Input 2 4 5 4 2 7" xfId="19138" xr:uid="{8DD38A74-2B4F-4651-A9A0-053955AE9913}"/>
    <cellStyle name="Input 2 4 5 4 2 8" xfId="20717" xr:uid="{7B5E29B0-115E-4F23-B863-6E03975EA215}"/>
    <cellStyle name="Input 2 4 5 4 2 9" xfId="22244" xr:uid="{5C8E5B8C-F41E-484A-BA4E-2A37F844DEAA}"/>
    <cellStyle name="Input 2 4 5 4 3" xfId="9196" xr:uid="{61196220-8146-4FC5-83B1-CDEFA1912DEE}"/>
    <cellStyle name="Input 2 4 5 4 4" xfId="11047" xr:uid="{D2EADC62-78C1-406A-9A86-1566AEBCDE22}"/>
    <cellStyle name="Input 2 4 5 4 5" xfId="12857" xr:uid="{1FBCA6A6-A34E-4444-A39C-624FD107DE1F}"/>
    <cellStyle name="Input 2 4 5 4 6" xfId="14625" xr:uid="{380ADAE0-C34D-441D-9DC6-6B880E3A86FC}"/>
    <cellStyle name="Input 2 4 5 4 7" xfId="16348" xr:uid="{2EE9C3AA-B713-42F3-8527-336AE8A6B32C}"/>
    <cellStyle name="Input 2 4 5 4 8" xfId="18021" xr:uid="{0E15F810-4FCD-4B39-A135-4ADB54577633}"/>
    <cellStyle name="Input 2 4 5 4 9" xfId="19628" xr:uid="{44A31BD8-DEE4-4721-B18C-764FBFB0695C}"/>
    <cellStyle name="Input 2 4 5 5" xfId="4724" xr:uid="{F4855D36-7928-4C1F-9542-64AAF395D9E5}"/>
    <cellStyle name="Input 2 4 5 5 10" xfId="23123" xr:uid="{08A6C4C9-BBF1-42ED-83AA-81B9297F965B}"/>
    <cellStyle name="Input 2 4 5 5 2" xfId="9672" xr:uid="{C97B6380-2025-477A-B032-64AE59B303DB}"/>
    <cellStyle name="Input 2 4 5 5 3" xfId="11507" xr:uid="{A78F2121-11C3-450A-974D-0DD947FD00C5}"/>
    <cellStyle name="Input 2 4 5 5 4" xfId="13314" xr:uid="{DC96285F-8ED9-4CB0-9728-20230D25910F}"/>
    <cellStyle name="Input 2 4 5 5 5" xfId="15075" xr:uid="{B21D4F97-DFE0-44B1-8C02-A72BA971F006}"/>
    <cellStyle name="Input 2 4 5 5 6" xfId="16785" xr:uid="{11F64B5C-F4A7-4024-8400-6E25BE6F1CA8}"/>
    <cellStyle name="Input 2 4 5 5 7" xfId="18449" xr:uid="{BA7B7B28-3CC2-4037-AC74-A9EF16699911}"/>
    <cellStyle name="Input 2 4 5 5 8" xfId="20045" xr:uid="{C9F1C33E-A8A9-410F-AB63-F71CB4852CFF}"/>
    <cellStyle name="Input 2 4 5 5 9" xfId="21597" xr:uid="{95B6519E-8664-40BC-8DA0-BD5ECA971DDB}"/>
    <cellStyle name="Input 2 4 5 6" xfId="6756" xr:uid="{CE75C921-6002-4FB4-A566-1DF2FB5C7EE0}"/>
    <cellStyle name="Input 2 4 5 7" xfId="7324" xr:uid="{CD732BB0-D8B9-4AF5-975A-F778DB955CF8}"/>
    <cellStyle name="Input 2 4 5 8" xfId="8193" xr:uid="{620306AC-B8ED-43C3-A4A1-D48E2454AEF9}"/>
    <cellStyle name="Input 2 4 5 9" xfId="6042" xr:uid="{CFE71D59-55E3-423E-A43D-376FDA056ED2}"/>
    <cellStyle name="Input 2 4 6" xfId="1332" xr:uid="{DD5D1B81-8C87-4F88-A407-9175CF8EA696}"/>
    <cellStyle name="Input 2 4 6 10" xfId="12103" xr:uid="{3C99C1C1-13B3-4A83-9091-5EB5DB83BB5F}"/>
    <cellStyle name="Input 2 4 6 11" xfId="6087" xr:uid="{4A1FE5EA-B673-47FD-8FFF-5FA886C4202A}"/>
    <cellStyle name="Input 2 4 6 12" xfId="15920" xr:uid="{C88E61C6-3AD9-4CDA-881A-7C5C14E24600}"/>
    <cellStyle name="Input 2 4 6 13" xfId="15738" xr:uid="{3D0900FF-A61A-446E-92C4-B12AD2D3A68C}"/>
    <cellStyle name="Input 2 4 6 2" xfId="1333" xr:uid="{E0F5F62C-A369-4920-82FC-22CC3C0C90D5}"/>
    <cellStyle name="Input 2 4 6 2 10" xfId="14213" xr:uid="{FB1DE57C-70DD-4468-AD89-D2F0A3B7C086}"/>
    <cellStyle name="Input 2 4 6 2 11" xfId="5715" xr:uid="{43D3A3FF-8AE9-4836-87B2-8BE774441220}"/>
    <cellStyle name="Input 2 4 6 2 12" xfId="6202" xr:uid="{4750F220-500A-48BB-9956-8741692EEA22}"/>
    <cellStyle name="Input 2 4 6 2 2" xfId="4216" xr:uid="{2E3172A1-9107-4BCB-A354-C16A4A91378B}"/>
    <cellStyle name="Input 2 4 6 2 2 10" xfId="21198" xr:uid="{E03D658D-F5E0-404B-B51A-56AB3E4B2620}"/>
    <cellStyle name="Input 2 4 6 2 2 11" xfId="22724" xr:uid="{BEE03D8E-AABA-414C-9BD9-F41ADFB4A3FB}"/>
    <cellStyle name="Input 2 4 6 2 2 2" xfId="5579" xr:uid="{B673E842-699E-41B5-9FC5-0DB723C4BB63}"/>
    <cellStyle name="Input 2 4 6 2 2 2 10" xfId="23773" xr:uid="{F219314C-11EB-4C60-B52A-E0B1CE0A8896}"/>
    <cellStyle name="Input 2 4 6 2 2 2 2" xfId="10453" xr:uid="{1B4B5558-820D-4B3B-A508-D625C6D712FD}"/>
    <cellStyle name="Input 2 4 6 2 2 2 3" xfId="12273" xr:uid="{29729841-E061-4794-9C50-C02C4070A067}"/>
    <cellStyle name="Input 2 4 6 2 2 2 4" xfId="14070" xr:uid="{81274D05-BBE1-4BD9-AC71-9246A69C44B6}"/>
    <cellStyle name="Input 2 4 6 2 2 2 5" xfId="15814" xr:uid="{B9924AE4-9BFF-4380-AB4B-35E93CCD8BF6}"/>
    <cellStyle name="Input 2 4 6 2 2 2 6" xfId="17501" xr:uid="{84EB82AF-2FC7-4357-9F1C-AAA5FFE4312D}"/>
    <cellStyle name="Input 2 4 6 2 2 2 7" xfId="19143" xr:uid="{80EDDDF1-6599-418C-B20E-107098FFED1F}"/>
    <cellStyle name="Input 2 4 6 2 2 2 8" xfId="20722" xr:uid="{AF1F891D-DE2D-496B-B721-461316ECAD2D}"/>
    <cellStyle name="Input 2 4 6 2 2 2 9" xfId="22249" xr:uid="{77CDB10F-C7A3-4F29-B089-7D11295EBD70}"/>
    <cellStyle name="Input 2 4 6 2 2 3" xfId="9201" xr:uid="{5A278C61-34CD-41D9-A164-C9C618E7E5AE}"/>
    <cellStyle name="Input 2 4 6 2 2 4" xfId="11052" xr:uid="{A73597C8-7F5F-4A0C-9D92-8C25629469E6}"/>
    <cellStyle name="Input 2 4 6 2 2 5" xfId="12862" xr:uid="{707A7DF8-A883-4E6F-98B9-CED46C77F4D2}"/>
    <cellStyle name="Input 2 4 6 2 2 6" xfId="14630" xr:uid="{D2C650B8-CB3B-475C-82BF-ECF7D3790C24}"/>
    <cellStyle name="Input 2 4 6 2 2 7" xfId="16353" xr:uid="{3C9AB80C-708F-41A7-A2D9-1A6C03C685DE}"/>
    <cellStyle name="Input 2 4 6 2 2 8" xfId="18026" xr:uid="{F7416043-4CFC-406E-BABA-1681213E128F}"/>
    <cellStyle name="Input 2 4 6 2 2 9" xfId="19633" xr:uid="{399576A7-87F3-4CEF-B7CA-CA20CB36CBA6}"/>
    <cellStyle name="Input 2 4 6 2 3" xfId="4721" xr:uid="{FB3FFCD0-BB8E-4C62-8417-4AF99C313804}"/>
    <cellStyle name="Input 2 4 6 2 3 10" xfId="23120" xr:uid="{F2C912DD-3E5F-400E-9A95-4863FCACF04A}"/>
    <cellStyle name="Input 2 4 6 2 3 2" xfId="9669" xr:uid="{095E8905-E520-4E47-8128-54C8F144411D}"/>
    <cellStyle name="Input 2 4 6 2 3 3" xfId="11504" xr:uid="{C6635B7B-C61B-4E04-BEFF-ADFE9935B912}"/>
    <cellStyle name="Input 2 4 6 2 3 4" xfId="13311" xr:uid="{D91363EF-5B3A-4156-A3AD-D66904F1E075}"/>
    <cellStyle name="Input 2 4 6 2 3 5" xfId="15072" xr:uid="{F0B9AD8D-C7FB-4DF1-96C0-EFD90C5D0326}"/>
    <cellStyle name="Input 2 4 6 2 3 6" xfId="16782" xr:uid="{BED157CD-D2E0-4566-9F79-7596FA5C8615}"/>
    <cellStyle name="Input 2 4 6 2 3 7" xfId="18446" xr:uid="{49D65FE9-1F69-4FCC-BF9D-A623E5AB13E7}"/>
    <cellStyle name="Input 2 4 6 2 3 8" xfId="20042" xr:uid="{DB4F4C0F-6B9F-4E78-809D-207513AB1794}"/>
    <cellStyle name="Input 2 4 6 2 3 9" xfId="21594" xr:uid="{EDD15EAD-4C0E-4CFE-8010-65FC0FFE1801}"/>
    <cellStyle name="Input 2 4 6 2 4" xfId="6761" xr:uid="{330A131D-6627-44AD-8578-C8F7AAE8A48C}"/>
    <cellStyle name="Input 2 4 6 2 5" xfId="7321" xr:uid="{DE6E6BCB-8DE2-4424-8AFC-01147E75DDA8}"/>
    <cellStyle name="Input 2 4 6 2 6" xfId="6963" xr:uid="{06055324-A348-457C-ADF4-23B2913984FC}"/>
    <cellStyle name="Input 2 4 6 2 7" xfId="7190" xr:uid="{E0DF6F94-A349-4CEC-8B71-5DCB91293406}"/>
    <cellStyle name="Input 2 4 6 2 8" xfId="7064" xr:uid="{F0232735-D533-430A-B0AD-1C9166449544}"/>
    <cellStyle name="Input 2 4 6 2 9" xfId="7136" xr:uid="{43DB3581-8A0B-40CA-A7A0-0E3BDE2A7C52}"/>
    <cellStyle name="Input 2 4 6 3" xfId="4215" xr:uid="{62D15EA6-E390-4CC2-B758-87903DAA1693}"/>
    <cellStyle name="Input 2 4 6 3 10" xfId="21197" xr:uid="{3131A850-B3C9-4551-8627-2FFDC7840910}"/>
    <cellStyle name="Input 2 4 6 3 11" xfId="22723" xr:uid="{E6F79A13-F8A1-4039-9E05-81D3590BF414}"/>
    <cellStyle name="Input 2 4 6 3 2" xfId="5578" xr:uid="{68EE5A0A-2C86-43FA-BFD4-80E5F78A68AA}"/>
    <cellStyle name="Input 2 4 6 3 2 10" xfId="23772" xr:uid="{1939C212-5010-4EC9-9E32-9BC17E2FADC5}"/>
    <cellStyle name="Input 2 4 6 3 2 2" xfId="10452" xr:uid="{978767D5-7E38-48FE-A0AF-16BCB48435E3}"/>
    <cellStyle name="Input 2 4 6 3 2 3" xfId="12272" xr:uid="{E3332405-92D9-44D5-8378-FB33DE83C25C}"/>
    <cellStyle name="Input 2 4 6 3 2 4" xfId="14069" xr:uid="{DC0B3DF4-C009-4795-B126-F33D2E72E0AD}"/>
    <cellStyle name="Input 2 4 6 3 2 5" xfId="15813" xr:uid="{99A96FCC-3D5A-47D0-A2D2-1701DF0CDC42}"/>
    <cellStyle name="Input 2 4 6 3 2 6" xfId="17500" xr:uid="{29CB9AEF-8FD2-434A-A4E8-76E5182532C5}"/>
    <cellStyle name="Input 2 4 6 3 2 7" xfId="19142" xr:uid="{9CE1470B-0E91-474D-8A32-66877CBCE39A}"/>
    <cellStyle name="Input 2 4 6 3 2 8" xfId="20721" xr:uid="{2E23283C-D6BD-4FCB-BBEA-4E814B64DB5D}"/>
    <cellStyle name="Input 2 4 6 3 2 9" xfId="22248" xr:uid="{F64FD1DF-5CEC-48DE-A71C-B4DD9C70DC92}"/>
    <cellStyle name="Input 2 4 6 3 3" xfId="9200" xr:uid="{685D34CA-E3E9-422F-B992-1670D01BA43F}"/>
    <cellStyle name="Input 2 4 6 3 4" xfId="11051" xr:uid="{C6EB6628-8C51-4BB6-BE90-044F994B3E62}"/>
    <cellStyle name="Input 2 4 6 3 5" xfId="12861" xr:uid="{9B91A0A3-FC0D-4D15-8B5D-1CECCBD8CED5}"/>
    <cellStyle name="Input 2 4 6 3 6" xfId="14629" xr:uid="{F84C541D-15B6-4E41-A547-A0F348FE1146}"/>
    <cellStyle name="Input 2 4 6 3 7" xfId="16352" xr:uid="{E744AF46-972F-40C6-918C-B5A18C93AD1F}"/>
    <cellStyle name="Input 2 4 6 3 8" xfId="18025" xr:uid="{0D24F90C-F83A-46FE-BD80-615011EDC5AE}"/>
    <cellStyle name="Input 2 4 6 3 9" xfId="19632" xr:uid="{D6B7354E-AC21-43C3-BBD0-B0315CF95295}"/>
    <cellStyle name="Input 2 4 6 4" xfId="5029" xr:uid="{354E6647-2330-4BD0-932E-387F11113C71}"/>
    <cellStyle name="Input 2 4 6 4 10" xfId="23427" xr:uid="{017FDBC4-1EEB-4307-84BE-9466820B186F}"/>
    <cellStyle name="Input 2 4 6 4 2" xfId="9977" xr:uid="{2F12F8B0-123E-4ECA-BE9C-0B1EFF4710C1}"/>
    <cellStyle name="Input 2 4 6 4 3" xfId="11811" xr:uid="{8679D06B-FF30-4CBF-9ADC-3DF4FA2949D7}"/>
    <cellStyle name="Input 2 4 6 4 4" xfId="13618" xr:uid="{06E5AC47-43AD-4D24-B54E-667567491B64}"/>
    <cellStyle name="Input 2 4 6 4 5" xfId="15379" xr:uid="{CFF36C4C-932B-4473-83CF-72A8FD5CB700}"/>
    <cellStyle name="Input 2 4 6 4 6" xfId="17089" xr:uid="{22B9A6E4-52DB-403F-86E3-2B8367EAF06C}"/>
    <cellStyle name="Input 2 4 6 4 7" xfId="18753" xr:uid="{3680B91C-0C9B-4DA1-B015-17C673B8BCF2}"/>
    <cellStyle name="Input 2 4 6 4 8" xfId="20349" xr:uid="{DFCDF2AB-CB3E-4B8E-B5CC-E20F8B941BF3}"/>
    <cellStyle name="Input 2 4 6 4 9" xfId="21901" xr:uid="{3B3DA7A7-7CFA-4C82-828D-71A600D6DFE5}"/>
    <cellStyle name="Input 2 4 6 5" xfId="6760" xr:uid="{A4F589F5-0A8E-41D2-8C26-17F948292BD4}"/>
    <cellStyle name="Input 2 4 6 6" xfId="8364" xr:uid="{A9B88F18-DCA8-48F8-90D3-5ECD30AF96F4}"/>
    <cellStyle name="Input 2 4 6 7" xfId="5901" xr:uid="{738F3E2B-F645-4180-9AB7-45516A7F55D9}"/>
    <cellStyle name="Input 2 4 6 8" xfId="7797" xr:uid="{52A6B4FF-EF1D-40C9-BECC-27F812A265B5}"/>
    <cellStyle name="Input 2 4 6 9" xfId="10272" xr:uid="{B93E69BC-43B9-43D9-9AB2-4C96828F9266}"/>
    <cellStyle name="Input 2 4 7" xfId="1334" xr:uid="{4427E8F5-D38A-4BAA-BCCB-3A028B44E705}"/>
    <cellStyle name="Input 2 4 7 10" xfId="8567" xr:uid="{6580575E-5D36-4832-8D9E-36924211E038}"/>
    <cellStyle name="Input 2 4 7 11" xfId="14215" xr:uid="{53B376F6-D6DD-4545-AE67-471B69968FFC}"/>
    <cellStyle name="Input 2 4 7 12" xfId="10603" xr:uid="{84A27385-E405-4D8F-9F06-8E3F5B8CE07D}"/>
    <cellStyle name="Input 2 4 7 13" xfId="14461" xr:uid="{93B8B36B-4B9B-4EC4-A5AE-7139254755A0}"/>
    <cellStyle name="Input 2 4 7 2" xfId="1335" xr:uid="{6D4E8B07-4A04-4C01-9779-E5E649CE55D8}"/>
    <cellStyle name="Input 2 4 7 2 10" xfId="5727" xr:uid="{C206A4E7-7F98-48DD-8D5F-3B393F195E31}"/>
    <cellStyle name="Input 2 4 7 2 11" xfId="7772" xr:uid="{19A04F2F-807A-460B-B33E-8AF1207CA3E9}"/>
    <cellStyle name="Input 2 4 7 2 12" xfId="18975" xr:uid="{C2D3D77D-D008-4E0A-9B27-2E4DA0831BE5}"/>
    <cellStyle name="Input 2 4 7 2 2" xfId="4218" xr:uid="{C4110A43-B9CD-45DF-91F6-27BB5FF77ADC}"/>
    <cellStyle name="Input 2 4 7 2 2 10" xfId="21200" xr:uid="{7D11F650-83F0-4656-8DFA-A19580943AD0}"/>
    <cellStyle name="Input 2 4 7 2 2 11" xfId="22726" xr:uid="{48456935-8448-402A-A9D1-51210F4B0BA0}"/>
    <cellStyle name="Input 2 4 7 2 2 2" xfId="5581" xr:uid="{5C3EA22E-B6FB-4BB3-94A4-FDCF19F5A96C}"/>
    <cellStyle name="Input 2 4 7 2 2 2 10" xfId="23775" xr:uid="{2776B50A-8828-429A-8421-727B0DE2E5AA}"/>
    <cellStyle name="Input 2 4 7 2 2 2 2" xfId="10455" xr:uid="{028FDF08-3A44-44EC-BAC6-63F8E571448C}"/>
    <cellStyle name="Input 2 4 7 2 2 2 3" xfId="12275" xr:uid="{5D4FB011-77B3-4290-9136-27E6833D0777}"/>
    <cellStyle name="Input 2 4 7 2 2 2 4" xfId="14072" xr:uid="{45C29CDD-A6E8-41BA-87FA-A3C0FD36FA6A}"/>
    <cellStyle name="Input 2 4 7 2 2 2 5" xfId="15816" xr:uid="{A86DACF0-994C-4001-9BCA-035C3E2D0230}"/>
    <cellStyle name="Input 2 4 7 2 2 2 6" xfId="17503" xr:uid="{787B0FAD-E27B-4D95-86C5-930848541131}"/>
    <cellStyle name="Input 2 4 7 2 2 2 7" xfId="19145" xr:uid="{171554F6-188A-4103-804D-767D628AC00F}"/>
    <cellStyle name="Input 2 4 7 2 2 2 8" xfId="20724" xr:uid="{1FDB3BA4-25E0-4800-8CE8-D9E4FEE23568}"/>
    <cellStyle name="Input 2 4 7 2 2 2 9" xfId="22251" xr:uid="{E4600111-6D09-49F8-9C58-0916C25B7537}"/>
    <cellStyle name="Input 2 4 7 2 2 3" xfId="9203" xr:uid="{5F582267-8384-4FB2-BC2A-9F15CB17A89B}"/>
    <cellStyle name="Input 2 4 7 2 2 4" xfId="11054" xr:uid="{1A9C1E8E-C46C-481D-BE51-86562B219EFF}"/>
    <cellStyle name="Input 2 4 7 2 2 5" xfId="12864" xr:uid="{FC5AD9E5-E141-47AF-B9BB-8667C255E9CE}"/>
    <cellStyle name="Input 2 4 7 2 2 6" xfId="14632" xr:uid="{8FED21C0-8531-41D6-95DE-A03DEA0DBA0D}"/>
    <cellStyle name="Input 2 4 7 2 2 7" xfId="16355" xr:uid="{6EDFDF2C-35B4-4154-8D6E-17D01515B192}"/>
    <cellStyle name="Input 2 4 7 2 2 8" xfId="18028" xr:uid="{E875FE51-4658-443C-9ABE-F9B6FEF20763}"/>
    <cellStyle name="Input 2 4 7 2 2 9" xfId="19635" xr:uid="{96275D54-64D0-4D70-90E2-969358A83D83}"/>
    <cellStyle name="Input 2 4 7 2 3" xfId="5027" xr:uid="{BE37404B-DDE7-4AF7-9BB7-A1A3E4CA9868}"/>
    <cellStyle name="Input 2 4 7 2 3 10" xfId="23425" xr:uid="{E7627128-02F3-421A-80A4-39F71599F355}"/>
    <cellStyle name="Input 2 4 7 2 3 2" xfId="9975" xr:uid="{4CBEEF67-C4D4-4284-B442-CCE44EA33D88}"/>
    <cellStyle name="Input 2 4 7 2 3 3" xfId="11809" xr:uid="{FDB3F772-776A-4F0A-9EBD-950C26EEB3A4}"/>
    <cellStyle name="Input 2 4 7 2 3 4" xfId="13616" xr:uid="{D9180A07-FF89-4B56-B096-8384EA040BCB}"/>
    <cellStyle name="Input 2 4 7 2 3 5" xfId="15377" xr:uid="{1E14D1B7-3E00-4695-BBED-FBB405B9B257}"/>
    <cellStyle name="Input 2 4 7 2 3 6" xfId="17087" xr:uid="{0C122FE7-99FF-46CC-A133-F61675D1A7B5}"/>
    <cellStyle name="Input 2 4 7 2 3 7" xfId="18751" xr:uid="{30B0EF3C-F08F-4154-8191-12F6DA3D7271}"/>
    <cellStyle name="Input 2 4 7 2 3 8" xfId="20347" xr:uid="{F9117FB7-77A9-4CF1-913C-25ED83721743}"/>
    <cellStyle name="Input 2 4 7 2 3 9" xfId="21899" xr:uid="{09B6F937-691E-4736-8047-4A326483186B}"/>
    <cellStyle name="Input 2 4 7 2 4" xfId="6763" xr:uid="{B8FD03C3-E9EB-4123-96CD-43C33D7DF9A8}"/>
    <cellStyle name="Input 2 4 7 2 5" xfId="8362" xr:uid="{DFEEBDD9-F744-4BAF-B7AC-F76FC835874D}"/>
    <cellStyle name="Input 2 4 7 2 6" xfId="5903" xr:uid="{E2EE4B29-B612-4FC7-8BBB-9EC63677F6DE}"/>
    <cellStyle name="Input 2 4 7 2 7" xfId="8775" xr:uid="{EF4F3415-6739-4992-BBE8-4F47F839EEE5}"/>
    <cellStyle name="Input 2 4 7 2 8" xfId="10633" xr:uid="{E5D521AA-84B7-4ACA-9D5B-D281AEBB1A4C}"/>
    <cellStyle name="Input 2 4 7 2 9" xfId="12447" xr:uid="{FDDACA66-3035-47D8-80D3-76C205970771}"/>
    <cellStyle name="Input 2 4 7 3" xfId="4217" xr:uid="{ED316D32-3AD6-443C-BE84-0C05313AC19A}"/>
    <cellStyle name="Input 2 4 7 3 10" xfId="21199" xr:uid="{61069D59-F0EB-4E71-85EA-B6D7C1D4D183}"/>
    <cellStyle name="Input 2 4 7 3 11" xfId="22725" xr:uid="{228C9FE7-1825-41F7-BC09-4117BBCF3755}"/>
    <cellStyle name="Input 2 4 7 3 2" xfId="5580" xr:uid="{EE8E53A3-B75E-4D20-83FE-7FCA7428AB55}"/>
    <cellStyle name="Input 2 4 7 3 2 10" xfId="23774" xr:uid="{31A60EDA-B266-47CF-9D83-2BEDA99B0555}"/>
    <cellStyle name="Input 2 4 7 3 2 2" xfId="10454" xr:uid="{450BAFFB-EC24-4FE3-8595-74524132F7EF}"/>
    <cellStyle name="Input 2 4 7 3 2 3" xfId="12274" xr:uid="{9A34B12B-97CD-4B9B-A822-3E46F1CE7D0B}"/>
    <cellStyle name="Input 2 4 7 3 2 4" xfId="14071" xr:uid="{92228DAA-B69F-48E5-A442-8EF3F3EDF28F}"/>
    <cellStyle name="Input 2 4 7 3 2 5" xfId="15815" xr:uid="{0F4ACD4E-7D01-4A1B-B35E-1E3FF2538A88}"/>
    <cellStyle name="Input 2 4 7 3 2 6" xfId="17502" xr:uid="{850DC2FE-4436-40AF-9470-91AA44BFE539}"/>
    <cellStyle name="Input 2 4 7 3 2 7" xfId="19144" xr:uid="{CC30F58B-6549-4433-A97E-D2F7FF661FB1}"/>
    <cellStyle name="Input 2 4 7 3 2 8" xfId="20723" xr:uid="{BA102807-E24F-42B8-BE10-F4DA4DA67DD8}"/>
    <cellStyle name="Input 2 4 7 3 2 9" xfId="22250" xr:uid="{E52798BD-0646-44DA-938A-1A4089518EEB}"/>
    <cellStyle name="Input 2 4 7 3 3" xfId="9202" xr:uid="{26C70918-D90E-4CB6-80D5-DECA92EE68A6}"/>
    <cellStyle name="Input 2 4 7 3 4" xfId="11053" xr:uid="{4F06786C-ADBE-4FAA-8FC9-AB0F70D44689}"/>
    <cellStyle name="Input 2 4 7 3 5" xfId="12863" xr:uid="{0F3D3EB0-847E-4050-A2AB-2FC8AF2B1D72}"/>
    <cellStyle name="Input 2 4 7 3 6" xfId="14631" xr:uid="{B17D6A04-39E2-4CD4-90DF-3381ED518DA8}"/>
    <cellStyle name="Input 2 4 7 3 7" xfId="16354" xr:uid="{0AB51920-975E-4748-B119-0EA7F1A90DE2}"/>
    <cellStyle name="Input 2 4 7 3 8" xfId="18027" xr:uid="{39264D98-7B75-4E82-A951-0A7FF56D8283}"/>
    <cellStyle name="Input 2 4 7 3 9" xfId="19634" xr:uid="{96BE0E23-C379-42EE-A9B1-9645F69F93C1}"/>
    <cellStyle name="Input 2 4 7 4" xfId="4720" xr:uid="{7B96A683-F3D1-4D66-AA47-376C4213FDC8}"/>
    <cellStyle name="Input 2 4 7 4 10" xfId="23119" xr:uid="{D66F0525-9DBD-438E-A93C-B089225117CD}"/>
    <cellStyle name="Input 2 4 7 4 2" xfId="9668" xr:uid="{36724E7D-863D-42F0-9C29-F859A598CB8B}"/>
    <cellStyle name="Input 2 4 7 4 3" xfId="11503" xr:uid="{1BED073D-0D88-4884-A4CB-5C058B844AB2}"/>
    <cellStyle name="Input 2 4 7 4 4" xfId="13310" xr:uid="{CCB10C59-A902-4119-9507-73C1C2926BFE}"/>
    <cellStyle name="Input 2 4 7 4 5" xfId="15071" xr:uid="{0117FA76-C888-4055-85E6-F90B66472F39}"/>
    <cellStyle name="Input 2 4 7 4 6" xfId="16781" xr:uid="{668F0AED-614F-4879-88CE-453403B1DA92}"/>
    <cellStyle name="Input 2 4 7 4 7" xfId="18445" xr:uid="{AF9B557A-7FC4-4493-8734-19AE7310EB85}"/>
    <cellStyle name="Input 2 4 7 4 8" xfId="20041" xr:uid="{7C526AA7-D9BD-483B-AA44-DB6B47F38146}"/>
    <cellStyle name="Input 2 4 7 4 9" xfId="21593" xr:uid="{128487B0-7717-4294-A866-2C24591A1953}"/>
    <cellStyle name="Input 2 4 7 5" xfId="6762" xr:uid="{A654B4CC-74AF-4AA5-BD93-CD755EB0059C}"/>
    <cellStyle name="Input 2 4 7 6" xfId="7320" xr:uid="{F347ABAE-BEE7-4160-A12F-F1FC671CB17B}"/>
    <cellStyle name="Input 2 4 7 7" xfId="6964" xr:uid="{B39BD1CC-517E-42E5-9B41-B767D082CDB0}"/>
    <cellStyle name="Input 2 4 7 8" xfId="8302" xr:uid="{097E6827-B17D-40F8-B6F0-D401BFF006FF}"/>
    <cellStyle name="Input 2 4 7 9" xfId="5956" xr:uid="{270B45AC-2A5A-498D-A74A-AEC15C7748DF}"/>
    <cellStyle name="Input 2 4 8" xfId="1336" xr:uid="{1448E776-E24C-4515-9102-CCF07D6DD52E}"/>
    <cellStyle name="Input 2 4 8 10" xfId="5757" xr:uid="{D312B499-D235-4639-9A82-D423C3F7BEE8}"/>
    <cellStyle name="Input 2 4 8 11" xfId="14459" xr:uid="{C18E7055-1B80-449A-BB25-8C52D682A527}"/>
    <cellStyle name="Input 2 4 8 12" xfId="17618" xr:uid="{524513E6-B352-4243-B4A8-B2ECD9D2A72C}"/>
    <cellStyle name="Input 2 4 8 2" xfId="4219" xr:uid="{E562C9B8-3A5E-492C-B51E-D808228FF82F}"/>
    <cellStyle name="Input 2 4 8 2 10" xfId="21201" xr:uid="{C676A3B1-59FF-4806-9821-574B73FF3EB3}"/>
    <cellStyle name="Input 2 4 8 2 11" xfId="22727" xr:uid="{EDEFCAED-1219-40D7-8039-442010CB4158}"/>
    <cellStyle name="Input 2 4 8 2 2" xfId="5582" xr:uid="{B1DD54E3-C51B-4ED3-B5AE-B1A715EBEA63}"/>
    <cellStyle name="Input 2 4 8 2 2 10" xfId="23776" xr:uid="{2CC524A8-9B72-44BD-B144-4A3F7E8140D9}"/>
    <cellStyle name="Input 2 4 8 2 2 2" xfId="10456" xr:uid="{E95E614B-D730-4D52-9731-93186C3BCD76}"/>
    <cellStyle name="Input 2 4 8 2 2 3" xfId="12276" xr:uid="{C4F5898B-8124-4467-A187-D7FFFB6EAA66}"/>
    <cellStyle name="Input 2 4 8 2 2 4" xfId="14073" xr:uid="{79E0A8A9-F0BA-45B3-9AF9-229110074C61}"/>
    <cellStyle name="Input 2 4 8 2 2 5" xfId="15817" xr:uid="{842B4C6B-672A-414B-9B9A-BE20DC349946}"/>
    <cellStyle name="Input 2 4 8 2 2 6" xfId="17504" xr:uid="{78B26AD9-2E6B-4CAF-9B53-7C8F33403C9B}"/>
    <cellStyle name="Input 2 4 8 2 2 7" xfId="19146" xr:uid="{DAFACC5A-F8A6-4731-A84F-F3A4A5F440F6}"/>
    <cellStyle name="Input 2 4 8 2 2 8" xfId="20725" xr:uid="{FC5F0A5E-54C7-481F-A6CC-3C86F4BCF4FD}"/>
    <cellStyle name="Input 2 4 8 2 2 9" xfId="22252" xr:uid="{C435D0C8-8E36-44CF-B800-56428CA13030}"/>
    <cellStyle name="Input 2 4 8 2 3" xfId="9204" xr:uid="{84E691ED-E38E-4CBC-A052-47723F6995EC}"/>
    <cellStyle name="Input 2 4 8 2 4" xfId="11055" xr:uid="{167BE029-2C55-4239-81F4-1B83689B0DF7}"/>
    <cellStyle name="Input 2 4 8 2 5" xfId="12865" xr:uid="{54B8F3BA-C026-4E30-90B7-26B52813436E}"/>
    <cellStyle name="Input 2 4 8 2 6" xfId="14633" xr:uid="{9430FBF8-E31F-4494-B966-2DD679E3B145}"/>
    <cellStyle name="Input 2 4 8 2 7" xfId="16356" xr:uid="{A99C153B-068D-4798-B3A6-E89910003B11}"/>
    <cellStyle name="Input 2 4 8 2 8" xfId="18029" xr:uid="{94CBE7D3-AF15-4894-85C6-406540B56EF0}"/>
    <cellStyle name="Input 2 4 8 2 9" xfId="19636" xr:uid="{06207A9A-B104-40D7-AF5E-9C91A039AFCE}"/>
    <cellStyle name="Input 2 4 8 3" xfId="5028" xr:uid="{02B5BB79-C16B-4727-8CEE-728385A38921}"/>
    <cellStyle name="Input 2 4 8 3 10" xfId="23426" xr:uid="{2E2B5722-67B9-49C3-B4CE-C5324413A4B6}"/>
    <cellStyle name="Input 2 4 8 3 2" xfId="9976" xr:uid="{BF5DAEA9-E4A8-49B5-A97C-8248E147FB42}"/>
    <cellStyle name="Input 2 4 8 3 3" xfId="11810" xr:uid="{61689BF2-E547-489D-BBB3-869EADFBE680}"/>
    <cellStyle name="Input 2 4 8 3 4" xfId="13617" xr:uid="{4BAE72EF-9697-41FE-AC20-6C2CC9C4F776}"/>
    <cellStyle name="Input 2 4 8 3 5" xfId="15378" xr:uid="{6A5AC943-3F30-448A-B24C-D73F690C004C}"/>
    <cellStyle name="Input 2 4 8 3 6" xfId="17088" xr:uid="{6239EC0B-D58E-4262-8DBC-674AC740E0F9}"/>
    <cellStyle name="Input 2 4 8 3 7" xfId="18752" xr:uid="{98F1DD0B-C113-44BB-B96D-233348F58DBA}"/>
    <cellStyle name="Input 2 4 8 3 8" xfId="20348" xr:uid="{F480C448-6DFE-4F22-B082-DC06CD8FDCAF}"/>
    <cellStyle name="Input 2 4 8 3 9" xfId="21900" xr:uid="{3AFD9EED-3054-4D4A-9AD6-951E7A780E44}"/>
    <cellStyle name="Input 2 4 8 4" xfId="6764" xr:uid="{8EF3D34F-CF7B-4B38-857E-3216C50A7E85}"/>
    <cellStyle name="Input 2 4 8 5" xfId="8363" xr:uid="{C19A92FC-AAB5-473A-8DC5-1A85C350A2DE}"/>
    <cellStyle name="Input 2 4 8 6" xfId="5902" xr:uid="{579D1C7F-6A9E-4388-8663-5F2B5CECB11B}"/>
    <cellStyle name="Input 2 4 8 7" xfId="7796" xr:uid="{3513C140-2728-4AE3-9062-DAE9F1EC487D}"/>
    <cellStyle name="Input 2 4 8 8" xfId="6500" xr:uid="{16E6C0CA-3B48-4A8A-8AC1-49495266BA36}"/>
    <cellStyle name="Input 2 4 8 9" xfId="7497" xr:uid="{358D0A9A-B0AD-45A7-A4A6-42F83FA5E7D2}"/>
    <cellStyle name="Input 2 4 9" xfId="4183" xr:uid="{4B738EE4-DC17-4042-8179-D911F2AA32C3}"/>
    <cellStyle name="Input 2 4 9 10" xfId="21165" xr:uid="{A0099165-84DF-4CCF-9033-A13C450E5434}"/>
    <cellStyle name="Input 2 4 9 11" xfId="22691" xr:uid="{2F1C44A3-8696-40EA-830E-68DF2923AB45}"/>
    <cellStyle name="Input 2 4 9 2" xfId="5546" xr:uid="{60FD037D-A57B-453A-AFB0-06631D5C19E8}"/>
    <cellStyle name="Input 2 4 9 2 10" xfId="23740" xr:uid="{000F199B-87B0-4244-89C6-EEF6B630488C}"/>
    <cellStyle name="Input 2 4 9 2 2" xfId="10420" xr:uid="{370081CF-FC3D-4FE7-8541-3040BBC98888}"/>
    <cellStyle name="Input 2 4 9 2 3" xfId="12240" xr:uid="{D08E6EB7-BDF9-4ACA-AC37-10422AA42EAE}"/>
    <cellStyle name="Input 2 4 9 2 4" xfId="14037" xr:uid="{977415B8-1615-4562-BAB0-7CE7C49871AC}"/>
    <cellStyle name="Input 2 4 9 2 5" xfId="15781" xr:uid="{3BD66469-3D0B-47F1-BC92-181DB9531F0B}"/>
    <cellStyle name="Input 2 4 9 2 6" xfId="17468" xr:uid="{BF987BC7-6677-4578-B19A-BACFD97444F5}"/>
    <cellStyle name="Input 2 4 9 2 7" xfId="19110" xr:uid="{900ADE0D-849A-4E0A-B8D7-D394895413B6}"/>
    <cellStyle name="Input 2 4 9 2 8" xfId="20689" xr:uid="{C625AC29-EE11-47D3-883B-11EF5024BF7B}"/>
    <cellStyle name="Input 2 4 9 2 9" xfId="22216" xr:uid="{CB60BD30-04EE-46E3-B02C-84333C3EA674}"/>
    <cellStyle name="Input 2 4 9 3" xfId="9168" xr:uid="{93B7E2F1-05A6-4F2F-9FE5-138CB5D97221}"/>
    <cellStyle name="Input 2 4 9 4" xfId="11019" xr:uid="{CA26E13A-9391-4090-B0AC-C5C6C1EBDF0D}"/>
    <cellStyle name="Input 2 4 9 5" xfId="12829" xr:uid="{520726C6-32FC-4CCE-8AB1-9E601707D196}"/>
    <cellStyle name="Input 2 4 9 6" xfId="14597" xr:uid="{06F5681E-6D20-4D98-83E2-03C16CE26510}"/>
    <cellStyle name="Input 2 4 9 7" xfId="16320" xr:uid="{3CC6E388-6273-4262-B1C7-57BA6AEE3DED}"/>
    <cellStyle name="Input 2 4 9 8" xfId="17993" xr:uid="{9A681B6A-6339-4AE7-B5BC-73C8E94616AA}"/>
    <cellStyle name="Input 2 4 9 9" xfId="19600" xr:uid="{E6401A89-AB3C-48A7-AC0F-DEECCA87C6E7}"/>
    <cellStyle name="Input 2 5" xfId="1337" xr:uid="{BDF36F89-42BE-4EFC-B34D-5C6363A517E0}"/>
    <cellStyle name="Input 2 5 10" xfId="7189" xr:uid="{CBD6A9BA-F5B3-43B5-A8C9-E559E9EC3B3C}"/>
    <cellStyle name="Input 2 5 11" xfId="8230" xr:uid="{EBE7F794-AD90-4BF8-B352-DF26CFCE4C0D}"/>
    <cellStyle name="Input 2 5 12" xfId="6012" xr:uid="{E57D829B-1B1B-4F1F-A850-6D9D0B3107A5}"/>
    <cellStyle name="Input 2 5 13" xfId="5992" xr:uid="{040C7C2E-7330-444C-9031-35206D765CB2}"/>
    <cellStyle name="Input 2 5 14" xfId="8633" xr:uid="{3C705C6E-8F36-4A55-A1DF-7D0C8F7C6842}"/>
    <cellStyle name="Input 2 5 15" xfId="7708" xr:uid="{F070BF06-B835-4B25-85A8-3E82EA81145A}"/>
    <cellStyle name="Input 2 5 2" xfId="1338" xr:uid="{1F92056F-B26F-4C56-8692-53145558FB13}"/>
    <cellStyle name="Input 2 5 2 10" xfId="8194" xr:uid="{EE3E661B-8875-4DB3-9764-9506F1D2B77F}"/>
    <cellStyle name="Input 2 5 2 11" xfId="6041" xr:uid="{06BE6932-32BF-4208-9ED6-FB2239E8A87A}"/>
    <cellStyle name="Input 2 5 2 12" xfId="7740" xr:uid="{61CA6363-3C6F-4AB5-A067-010061808C8C}"/>
    <cellStyle name="Input 2 5 2 13" xfId="9323" xr:uid="{8B712F17-F503-4936-9676-2A25B02DC195}"/>
    <cellStyle name="Input 2 5 2 14" xfId="14211" xr:uid="{D5FC600B-C241-4D76-B9F0-E352C78EEAF6}"/>
    <cellStyle name="Input 2 5 2 15" xfId="15660" xr:uid="{0C68BE18-0F5D-4D49-8BAB-27D81F911018}"/>
    <cellStyle name="Input 2 5 2 16" xfId="15662" xr:uid="{E18A4907-A761-4920-ADC4-A41740D96810}"/>
    <cellStyle name="Input 2 5 2 2" xfId="1339" xr:uid="{FCAF9AF5-623D-4845-99A3-BF511A891A5A}"/>
    <cellStyle name="Input 2 5 2 2 10" xfId="5957" xr:uid="{1CD3EA54-8EEA-4C82-B364-BA9B816FCEAF}"/>
    <cellStyle name="Input 2 5 2 2 11" xfId="8615" xr:uid="{9FD9B681-3943-43C0-91CC-99E5882B08B8}"/>
    <cellStyle name="Input 2 5 2 2 12" xfId="8765" xr:uid="{D41773BD-CAA3-4FC9-B5E4-9DE9117775DA}"/>
    <cellStyle name="Input 2 5 2 2 13" xfId="8002" xr:uid="{6164FBB3-6B0D-4B6E-A4A5-0BD70FA988F3}"/>
    <cellStyle name="Input 2 5 2 2 14" xfId="6169" xr:uid="{059F8328-5E9F-4636-BFD5-CDAA0B2283A7}"/>
    <cellStyle name="Input 2 5 2 2 2" xfId="1340" xr:uid="{9EE222AF-ABCB-45BD-99E8-737FD3757734}"/>
    <cellStyle name="Input 2 5 2 2 2 10" xfId="8679" xr:uid="{CD9D6845-EAAF-4554-B68C-16BF953CF339}"/>
    <cellStyle name="Input 2 5 2 2 2 11" xfId="5838" xr:uid="{787BB7DD-2DEF-4D14-A980-58D39E1C9AE6}"/>
    <cellStyle name="Input 2 5 2 2 2 12" xfId="10610" xr:uid="{DD66BB74-4A35-4AA7-B997-EE1F4ECC3D89}"/>
    <cellStyle name="Input 2 5 2 2 2 13" xfId="19069" xr:uid="{4710119E-06A2-49EC-9CA0-9B00DBB5A25C}"/>
    <cellStyle name="Input 2 5 2 2 2 2" xfId="1341" xr:uid="{DBF1B611-3290-4188-8001-C39584724F67}"/>
    <cellStyle name="Input 2 5 2 2 2 2 10" xfId="5702" xr:uid="{24AFD961-EEC2-42D8-909D-09F8AB35DDA6}"/>
    <cellStyle name="Input 2 5 2 2 2 2 11" xfId="12175" xr:uid="{EF675FA4-911F-420A-8C58-DF1E5DEF297D}"/>
    <cellStyle name="Input 2 5 2 2 2 2 12" xfId="12442" xr:uid="{A9CD8001-7F8E-4E31-A17C-ED773A8CA416}"/>
    <cellStyle name="Input 2 5 2 2 2 2 2" xfId="4224" xr:uid="{4CE410B6-0790-4719-9745-C2CF14D09804}"/>
    <cellStyle name="Input 2 5 2 2 2 2 2 10" xfId="21206" xr:uid="{ADE1DDD7-FE39-48F1-B278-C759E0822BCD}"/>
    <cellStyle name="Input 2 5 2 2 2 2 2 11" xfId="22732" xr:uid="{2E221543-FE5B-4321-9F4D-2455E6666997}"/>
    <cellStyle name="Input 2 5 2 2 2 2 2 2" xfId="5587" xr:uid="{A7A181EF-7E87-440C-9DDB-6497186F0267}"/>
    <cellStyle name="Input 2 5 2 2 2 2 2 2 10" xfId="23781" xr:uid="{B6C77289-6DE2-4106-9AFC-A7E376A1CA6A}"/>
    <cellStyle name="Input 2 5 2 2 2 2 2 2 2" xfId="10461" xr:uid="{405AF264-20B6-4819-9F73-E0F72C246658}"/>
    <cellStyle name="Input 2 5 2 2 2 2 2 2 3" xfId="12281" xr:uid="{8ABEBC55-BB24-4D44-8E3B-0F839857BF79}"/>
    <cellStyle name="Input 2 5 2 2 2 2 2 2 4" xfId="14078" xr:uid="{B77E13B8-5098-462E-A437-34C55FE9ADDD}"/>
    <cellStyle name="Input 2 5 2 2 2 2 2 2 5" xfId="15822" xr:uid="{ABBF43EB-D043-4708-8CA5-973EDCE6F161}"/>
    <cellStyle name="Input 2 5 2 2 2 2 2 2 6" xfId="17509" xr:uid="{0427BC4F-758D-4636-9915-380FCA632021}"/>
    <cellStyle name="Input 2 5 2 2 2 2 2 2 7" xfId="19151" xr:uid="{9DE0ACC0-3BAD-4853-A2AF-2E09362EB4FE}"/>
    <cellStyle name="Input 2 5 2 2 2 2 2 2 8" xfId="20730" xr:uid="{A198E8B9-65C8-4E25-98DB-21CCCBE18806}"/>
    <cellStyle name="Input 2 5 2 2 2 2 2 2 9" xfId="22257" xr:uid="{49C2D9EB-6519-4F31-B925-EDB2EAB3D600}"/>
    <cellStyle name="Input 2 5 2 2 2 2 2 3" xfId="9209" xr:uid="{BEA1E408-9C10-4480-88EE-EC8EABF1415A}"/>
    <cellStyle name="Input 2 5 2 2 2 2 2 4" xfId="11060" xr:uid="{CE082459-CFB4-412A-9E8C-9081B5F0C429}"/>
    <cellStyle name="Input 2 5 2 2 2 2 2 5" xfId="12870" xr:uid="{E0A4ADE1-F9DE-4BD2-8896-F7056C040D7D}"/>
    <cellStyle name="Input 2 5 2 2 2 2 2 6" xfId="14638" xr:uid="{2324F13D-76A0-46A3-BB23-32B747F20A9E}"/>
    <cellStyle name="Input 2 5 2 2 2 2 2 7" xfId="16361" xr:uid="{01EE73A7-C3E2-4D49-A15F-EC291B6732D8}"/>
    <cellStyle name="Input 2 5 2 2 2 2 2 8" xfId="18034" xr:uid="{0D9936D9-F626-49F3-AA05-036FA2F9C156}"/>
    <cellStyle name="Input 2 5 2 2 2 2 2 9" xfId="19641" xr:uid="{B15DD66B-E75F-4725-8E45-73D96591F849}"/>
    <cellStyle name="Input 2 5 2 2 2 2 3" xfId="4716" xr:uid="{1115674A-DE67-42DA-A353-6C95C089E01D}"/>
    <cellStyle name="Input 2 5 2 2 2 2 3 10" xfId="23115" xr:uid="{2F69CB7E-4A65-4D4B-A851-A040A13BBE4D}"/>
    <cellStyle name="Input 2 5 2 2 2 2 3 2" xfId="9664" xr:uid="{131FABF4-1AE6-4EDD-897E-64EA58AFC15E}"/>
    <cellStyle name="Input 2 5 2 2 2 2 3 3" xfId="11499" xr:uid="{6B110374-98F9-4884-B515-CF305634F187}"/>
    <cellStyle name="Input 2 5 2 2 2 2 3 4" xfId="13306" xr:uid="{4495ED1A-02E9-4859-BAB8-1D2542E87C87}"/>
    <cellStyle name="Input 2 5 2 2 2 2 3 5" xfId="15067" xr:uid="{158B0CDA-127A-4D43-BEE7-17DEEBF723DD}"/>
    <cellStyle name="Input 2 5 2 2 2 2 3 6" xfId="16777" xr:uid="{8FDF564A-70B2-4C45-BD31-45BEFBA73682}"/>
    <cellStyle name="Input 2 5 2 2 2 2 3 7" xfId="18441" xr:uid="{636A5EE5-33DE-4D5D-B6C2-F9FF061A87E9}"/>
    <cellStyle name="Input 2 5 2 2 2 2 3 8" xfId="20037" xr:uid="{7B9A82E3-027F-4AA0-9A9A-A7C032C2AB9E}"/>
    <cellStyle name="Input 2 5 2 2 2 2 3 9" xfId="21589" xr:uid="{1577FD91-62B0-4360-A31A-365F94C5AEB4}"/>
    <cellStyle name="Input 2 5 2 2 2 2 4" xfId="6769" xr:uid="{EDAF7382-801A-431B-9FFC-051FB9B4FFC2}"/>
    <cellStyle name="Input 2 5 2 2 2 2 5" xfId="7316" xr:uid="{37CAAD46-6FB9-4495-A1B2-3DF622EF1AE6}"/>
    <cellStyle name="Input 2 5 2 2 2 2 6" xfId="6967" xr:uid="{F3C90943-16CA-40CC-83AB-2EBC1BCF4BED}"/>
    <cellStyle name="Input 2 5 2 2 2 2 7" xfId="7188" xr:uid="{E8CECDED-CD25-4C6E-A0F0-11C2670F6071}"/>
    <cellStyle name="Input 2 5 2 2 2 2 8" xfId="8229" xr:uid="{AEAA988E-7C17-44E8-8B1B-2F9DBA9D9277}"/>
    <cellStyle name="Input 2 5 2 2 2 2 9" xfId="6013" xr:uid="{F418EA82-816B-40EA-8AE7-BA11235392C9}"/>
    <cellStyle name="Input 2 5 2 2 2 3" xfId="4223" xr:uid="{FDA51A31-F1CC-41AA-A7C3-77586861B783}"/>
    <cellStyle name="Input 2 5 2 2 2 3 10" xfId="21205" xr:uid="{C46038BC-E6A9-47F8-BEAC-EF847066C583}"/>
    <cellStyle name="Input 2 5 2 2 2 3 11" xfId="22731" xr:uid="{31F41BDD-138A-4C92-98FA-7D78580D47E0}"/>
    <cellStyle name="Input 2 5 2 2 2 3 2" xfId="5586" xr:uid="{29F09BA7-3586-4BF8-9474-C2DEEC7F98B1}"/>
    <cellStyle name="Input 2 5 2 2 2 3 2 10" xfId="23780" xr:uid="{6A372E5F-48D2-46D5-B580-FC7872D89AF1}"/>
    <cellStyle name="Input 2 5 2 2 2 3 2 2" xfId="10460" xr:uid="{6FEECAB0-9253-430E-9874-4A364D0CEB8A}"/>
    <cellStyle name="Input 2 5 2 2 2 3 2 3" xfId="12280" xr:uid="{E352347E-3586-44C5-8E50-38A373604711}"/>
    <cellStyle name="Input 2 5 2 2 2 3 2 4" xfId="14077" xr:uid="{E3A840B5-4BE1-493F-AF17-0730B5ACB403}"/>
    <cellStyle name="Input 2 5 2 2 2 3 2 5" xfId="15821" xr:uid="{37F314AF-5827-4EB8-A003-F481D71A1BDB}"/>
    <cellStyle name="Input 2 5 2 2 2 3 2 6" xfId="17508" xr:uid="{02D8F2EC-4ACA-478C-BBA1-A4462FE9BE80}"/>
    <cellStyle name="Input 2 5 2 2 2 3 2 7" xfId="19150" xr:uid="{9EC40876-841E-4B8F-BA92-F3A228BFF396}"/>
    <cellStyle name="Input 2 5 2 2 2 3 2 8" xfId="20729" xr:uid="{AB3BD68F-4A83-497A-819E-1E20AF76E66D}"/>
    <cellStyle name="Input 2 5 2 2 2 3 2 9" xfId="22256" xr:uid="{FB92AAA9-F590-4AF4-A787-6590D9DE0292}"/>
    <cellStyle name="Input 2 5 2 2 2 3 3" xfId="9208" xr:uid="{8396CC4D-25FA-4CD3-A6C2-BB723699D5B3}"/>
    <cellStyle name="Input 2 5 2 2 2 3 4" xfId="11059" xr:uid="{4D943009-2EB9-458D-A149-0B67C5354502}"/>
    <cellStyle name="Input 2 5 2 2 2 3 5" xfId="12869" xr:uid="{94AA1A8D-8C84-496B-B835-9FF645C7DCD7}"/>
    <cellStyle name="Input 2 5 2 2 2 3 6" xfId="14637" xr:uid="{65EF228F-0062-40E1-A2A1-3D3920E4C139}"/>
    <cellStyle name="Input 2 5 2 2 2 3 7" xfId="16360" xr:uid="{254393AE-3C99-4FB7-8996-9754BA85A091}"/>
    <cellStyle name="Input 2 5 2 2 2 3 8" xfId="18033" xr:uid="{6E4A2F14-B7C0-4795-B78E-970455CF75C9}"/>
    <cellStyle name="Input 2 5 2 2 2 3 9" xfId="19640" xr:uid="{46D208F4-43A8-4EA0-83A6-D6A8C4E5700D}"/>
    <cellStyle name="Input 2 5 2 2 2 4" xfId="5026" xr:uid="{C33EA4FA-CC87-4B5D-8A74-D3B29D6253F8}"/>
    <cellStyle name="Input 2 5 2 2 2 4 10" xfId="23424" xr:uid="{C6F6F6B7-04A7-46AF-8934-9BBA9A9E26B1}"/>
    <cellStyle name="Input 2 5 2 2 2 4 2" xfId="9974" xr:uid="{1B6347B4-8C12-4591-A8BA-03F9BBD88CD7}"/>
    <cellStyle name="Input 2 5 2 2 2 4 3" xfId="11808" xr:uid="{6223A890-7231-4A85-A348-07D65ED24EEC}"/>
    <cellStyle name="Input 2 5 2 2 2 4 4" xfId="13615" xr:uid="{E0492F10-FBF3-44C6-AC7D-9963651C71CF}"/>
    <cellStyle name="Input 2 5 2 2 2 4 5" xfId="15376" xr:uid="{E112F78F-FFC7-4599-BFB2-29E60A4B64AA}"/>
    <cellStyle name="Input 2 5 2 2 2 4 6" xfId="17086" xr:uid="{EFB50042-5AA5-4C8B-AF02-068266C3F8E8}"/>
    <cellStyle name="Input 2 5 2 2 2 4 7" xfId="18750" xr:uid="{6EED58E8-1771-46D9-AEA3-2B82D9896018}"/>
    <cellStyle name="Input 2 5 2 2 2 4 8" xfId="20346" xr:uid="{AD295D2B-A3EB-4927-AD69-063BC89CBD18}"/>
    <cellStyle name="Input 2 5 2 2 2 4 9" xfId="21898" xr:uid="{AE5D21C0-76EE-427D-8849-80F7754B6B54}"/>
    <cellStyle name="Input 2 5 2 2 2 5" xfId="6768" xr:uid="{D1391E81-26E5-49DA-8512-DF58098EFBBA}"/>
    <cellStyle name="Input 2 5 2 2 2 6" xfId="8361" xr:uid="{429C9F61-978E-4AFB-BF8F-1EA3CBB4B3A4}"/>
    <cellStyle name="Input 2 5 2 2 2 7" xfId="8050" xr:uid="{78815899-04F0-44C4-A27F-98C2B7973BE9}"/>
    <cellStyle name="Input 2 5 2 2 2 8" xfId="8085" xr:uid="{1DC81238-2E54-457F-A384-0BF996C69E5B}"/>
    <cellStyle name="Input 2 5 2 2 2 9" xfId="6127" xr:uid="{A90D2D1F-31C4-4DF9-8893-C0C604A0599D}"/>
    <cellStyle name="Input 2 5 2 2 3" xfId="1342" xr:uid="{7746FD4F-1E1D-4A12-8FBE-C90338B5E1E7}"/>
    <cellStyle name="Input 2 5 2 2 3 10" xfId="8060" xr:uid="{68CBE374-A2E4-416B-A572-D12C126369EF}"/>
    <cellStyle name="Input 2 5 2 2 3 11" xfId="15919" xr:uid="{2F13E77D-2D8F-49F7-A87D-7F42D7930D91}"/>
    <cellStyle name="Input 2 5 2 2 3 12" xfId="18154" xr:uid="{8AFDF6D3-062B-4BEF-BB00-FF508B92B189}"/>
    <cellStyle name="Input 2 5 2 2 3 2" xfId="4225" xr:uid="{AF1A7D84-4EE8-4B4F-80A0-61C17A2D1FB5}"/>
    <cellStyle name="Input 2 5 2 2 3 2 10" xfId="21207" xr:uid="{EB39A0BA-981D-4DD1-B2D9-9F768E23CAF5}"/>
    <cellStyle name="Input 2 5 2 2 3 2 11" xfId="22733" xr:uid="{F1C194C3-7ED6-4D8E-84E4-62B015452D30}"/>
    <cellStyle name="Input 2 5 2 2 3 2 2" xfId="5588" xr:uid="{4146A2AB-6633-4A60-BAB0-AADDE1A6A7AE}"/>
    <cellStyle name="Input 2 5 2 2 3 2 2 10" xfId="23782" xr:uid="{59C5D302-9F7B-4F59-B1CF-CF06B1E11690}"/>
    <cellStyle name="Input 2 5 2 2 3 2 2 2" xfId="10462" xr:uid="{4A897398-934F-4328-931E-D38140D8CEAD}"/>
    <cellStyle name="Input 2 5 2 2 3 2 2 3" xfId="12282" xr:uid="{EF100A50-D44D-4EB4-964D-3750B424A79D}"/>
    <cellStyle name="Input 2 5 2 2 3 2 2 4" xfId="14079" xr:uid="{4D18048F-A9CB-4D28-A5AA-582B5A71ACD7}"/>
    <cellStyle name="Input 2 5 2 2 3 2 2 5" xfId="15823" xr:uid="{CBB58C6C-3022-424C-8598-E9E1E16FFA17}"/>
    <cellStyle name="Input 2 5 2 2 3 2 2 6" xfId="17510" xr:uid="{7EAF53E4-E7FE-4CE4-A5BF-9B531A254B31}"/>
    <cellStyle name="Input 2 5 2 2 3 2 2 7" xfId="19152" xr:uid="{6356303A-A1A2-4781-892C-B158294F84EE}"/>
    <cellStyle name="Input 2 5 2 2 3 2 2 8" xfId="20731" xr:uid="{9FA88AAA-30B9-4FA3-9AF2-46EF5CFBAE3A}"/>
    <cellStyle name="Input 2 5 2 2 3 2 2 9" xfId="22258" xr:uid="{FB4DB7A0-D679-41BD-9BB9-2C2D416330A4}"/>
    <cellStyle name="Input 2 5 2 2 3 2 3" xfId="9210" xr:uid="{FCD87F4F-3D2B-49D7-9B2A-6F489BC72D1D}"/>
    <cellStyle name="Input 2 5 2 2 3 2 4" xfId="11061" xr:uid="{0FB0B4F9-3225-4537-9440-D483FEBA866E}"/>
    <cellStyle name="Input 2 5 2 2 3 2 5" xfId="12871" xr:uid="{207FE2DA-760F-4B6E-B704-6A725329D168}"/>
    <cellStyle name="Input 2 5 2 2 3 2 6" xfId="14639" xr:uid="{4AC43EFA-E774-4383-9491-641E79129316}"/>
    <cellStyle name="Input 2 5 2 2 3 2 7" xfId="16362" xr:uid="{DD416BF9-81CA-4625-BDB2-26D5140D3FD3}"/>
    <cellStyle name="Input 2 5 2 2 3 2 8" xfId="18035" xr:uid="{B49811B6-9164-4508-B6BD-B4F66E4D940A}"/>
    <cellStyle name="Input 2 5 2 2 3 2 9" xfId="19642" xr:uid="{4DB5CD65-879A-44B3-BB02-74E73BDFE273}"/>
    <cellStyle name="Input 2 5 2 2 3 3" xfId="5025" xr:uid="{ABFF1B95-3086-4B2B-965E-AB00D378B42F}"/>
    <cellStyle name="Input 2 5 2 2 3 3 10" xfId="23423" xr:uid="{A82AF714-1FEF-4124-88D3-6228F3ABE727}"/>
    <cellStyle name="Input 2 5 2 2 3 3 2" xfId="9973" xr:uid="{7A4F8666-BD3E-42E9-8ADE-08647F2EE609}"/>
    <cellStyle name="Input 2 5 2 2 3 3 3" xfId="11807" xr:uid="{8174CD6D-2664-4A21-9CF3-90325D419398}"/>
    <cellStyle name="Input 2 5 2 2 3 3 4" xfId="13614" xr:uid="{5324D5B8-C5A8-450E-9029-4A094713855D}"/>
    <cellStyle name="Input 2 5 2 2 3 3 5" xfId="15375" xr:uid="{CF3E86DA-DA44-4213-B63A-E419F0C9201A}"/>
    <cellStyle name="Input 2 5 2 2 3 3 6" xfId="17085" xr:uid="{F2D20C02-2DB9-41B8-AABF-00DF24D6CB42}"/>
    <cellStyle name="Input 2 5 2 2 3 3 7" xfId="18749" xr:uid="{2E03DCDF-0460-485C-A03C-F9754047F0E8}"/>
    <cellStyle name="Input 2 5 2 2 3 3 8" xfId="20345" xr:uid="{2DB3520B-2A0B-4E9F-A4AE-EBDA2DA303F7}"/>
    <cellStyle name="Input 2 5 2 2 3 3 9" xfId="21897" xr:uid="{CEB34F47-F40B-4579-BCB2-127B1C5745F4}"/>
    <cellStyle name="Input 2 5 2 2 3 4" xfId="6770" xr:uid="{8A46BCB1-4331-49A0-A633-D2362F50A15E}"/>
    <cellStyle name="Input 2 5 2 2 3 5" xfId="8360" xr:uid="{69EA6E43-B337-474F-B2DD-4A11F9C062C4}"/>
    <cellStyle name="Input 2 5 2 2 3 6" xfId="5904" xr:uid="{01AE35AE-2D55-4F5A-AF9C-5DE2CD435A37}"/>
    <cellStyle name="Input 2 5 2 2 3 7" xfId="8772" xr:uid="{374250ED-45F2-49C9-8211-E37E09994BA9}"/>
    <cellStyle name="Input 2 5 2 2 3 8" xfId="10629" xr:uid="{1F3B5B22-8178-41D4-8DE1-6449B96E618E}"/>
    <cellStyle name="Input 2 5 2 2 3 9" xfId="12444" xr:uid="{51BC9AC8-848B-46E0-B7F9-826EBD958AA6}"/>
    <cellStyle name="Input 2 5 2 2 4" xfId="4222" xr:uid="{DEE9536C-E697-40A5-B942-BD91088774F5}"/>
    <cellStyle name="Input 2 5 2 2 4 10" xfId="21204" xr:uid="{BF3A4247-5578-4AD7-8AEA-76FC82F74549}"/>
    <cellStyle name="Input 2 5 2 2 4 11" xfId="22730" xr:uid="{FE5B91A9-8E52-4220-AA96-157D7A7DC3DA}"/>
    <cellStyle name="Input 2 5 2 2 4 2" xfId="5585" xr:uid="{630E63B6-F8D2-4577-A771-D8E446BBDA1D}"/>
    <cellStyle name="Input 2 5 2 2 4 2 10" xfId="23779" xr:uid="{22BE87C0-4110-48CD-9508-C72F21E5376D}"/>
    <cellStyle name="Input 2 5 2 2 4 2 2" xfId="10459" xr:uid="{AC6D408A-8ECC-4C9C-BF3A-86A0DCC015F6}"/>
    <cellStyle name="Input 2 5 2 2 4 2 3" xfId="12279" xr:uid="{64BBE491-70FA-432C-9F19-B3ED9C0EFF63}"/>
    <cellStyle name="Input 2 5 2 2 4 2 4" xfId="14076" xr:uid="{907F5CAC-8D7E-48F2-BED6-5D08F23E9AD5}"/>
    <cellStyle name="Input 2 5 2 2 4 2 5" xfId="15820" xr:uid="{C7838282-10B4-4920-BB8D-A1FC7EBD0C18}"/>
    <cellStyle name="Input 2 5 2 2 4 2 6" xfId="17507" xr:uid="{3C698B63-6385-4F5D-85E1-42F4DFD5640B}"/>
    <cellStyle name="Input 2 5 2 2 4 2 7" xfId="19149" xr:uid="{007E29F2-F173-4445-ACAD-697D77E83FF2}"/>
    <cellStyle name="Input 2 5 2 2 4 2 8" xfId="20728" xr:uid="{5F37DC4F-9E3A-4092-A000-2B079D6BFF1A}"/>
    <cellStyle name="Input 2 5 2 2 4 2 9" xfId="22255" xr:uid="{3446AB3A-7437-44B3-8756-099776E66199}"/>
    <cellStyle name="Input 2 5 2 2 4 3" xfId="9207" xr:uid="{0E3C3F27-1A01-4847-B227-A3AD6F83465C}"/>
    <cellStyle name="Input 2 5 2 2 4 4" xfId="11058" xr:uid="{6C4FF6F3-B02C-4FFA-B371-24CC4CB2038B}"/>
    <cellStyle name="Input 2 5 2 2 4 5" xfId="12868" xr:uid="{E0E4CCFE-5CE1-468D-838F-2F792E66D3A3}"/>
    <cellStyle name="Input 2 5 2 2 4 6" xfId="14636" xr:uid="{3053852C-876D-441E-964A-443A7A4EA39C}"/>
    <cellStyle name="Input 2 5 2 2 4 7" xfId="16359" xr:uid="{147F7BFE-75E4-411E-92DD-CC7FB6456135}"/>
    <cellStyle name="Input 2 5 2 2 4 8" xfId="18032" xr:uid="{09977FC5-C25D-49EC-A628-D2A201A46AAC}"/>
    <cellStyle name="Input 2 5 2 2 4 9" xfId="19639" xr:uid="{10494154-08E9-4D75-BBE1-F53F469F2550}"/>
    <cellStyle name="Input 2 5 2 2 5" xfId="4717" xr:uid="{679979FE-A128-477C-9C29-6AEC57497C11}"/>
    <cellStyle name="Input 2 5 2 2 5 10" xfId="23116" xr:uid="{9BCE41B5-5241-4360-969F-A8F7A18CD947}"/>
    <cellStyle name="Input 2 5 2 2 5 2" xfId="9665" xr:uid="{D5F5DFBB-BCAA-457A-905C-AFC22911146F}"/>
    <cellStyle name="Input 2 5 2 2 5 3" xfId="11500" xr:uid="{63D9F081-4502-4E7B-9EDA-99CCC3E9A37F}"/>
    <cellStyle name="Input 2 5 2 2 5 4" xfId="13307" xr:uid="{CB9358B6-89DD-4D86-8FC5-F1F24565C094}"/>
    <cellStyle name="Input 2 5 2 2 5 5" xfId="15068" xr:uid="{C241AF41-87EC-4A96-BE92-455967E5ED98}"/>
    <cellStyle name="Input 2 5 2 2 5 6" xfId="16778" xr:uid="{67978B5C-6088-4FC7-9BA0-97F861D452E6}"/>
    <cellStyle name="Input 2 5 2 2 5 7" xfId="18442" xr:uid="{BB077FE3-9877-4CEC-AEC6-1697BB571D54}"/>
    <cellStyle name="Input 2 5 2 2 5 8" xfId="20038" xr:uid="{7B2EC026-8F1E-4259-9F06-0DDC685FA603}"/>
    <cellStyle name="Input 2 5 2 2 5 9" xfId="21590" xr:uid="{401741A1-73B8-4609-9590-0B73ED76D39B}"/>
    <cellStyle name="Input 2 5 2 2 6" xfId="6767" xr:uid="{2671E094-F166-4826-89A1-868461C0E93B}"/>
    <cellStyle name="Input 2 5 2 2 7" xfId="7317" xr:uid="{B3E9795E-C1D2-4DD9-9E01-5EF9412C136C}"/>
    <cellStyle name="Input 2 5 2 2 8" xfId="6966" xr:uid="{3D3AEB41-D144-436A-B8BF-2FDC4BD14B4C}"/>
    <cellStyle name="Input 2 5 2 2 9" xfId="8301" xr:uid="{36E353E7-8659-48C2-AE5D-4246B24503B1}"/>
    <cellStyle name="Input 2 5 2 3" xfId="1343" xr:uid="{6C908748-3CE7-47C4-BC2D-B1A95E9FF3E0}"/>
    <cellStyle name="Input 2 5 2 3 10" xfId="7065" xr:uid="{CE87AC53-239B-483E-B684-C5892B66905A}"/>
    <cellStyle name="Input 2 5 2 3 11" xfId="7135" xr:uid="{962D2C86-91DF-44E8-80C8-F5232D003B6D}"/>
    <cellStyle name="Input 2 5 2 3 12" xfId="14208" xr:uid="{D171397D-63F3-4B63-978A-CA4567D65632}"/>
    <cellStyle name="Input 2 5 2 3 13" xfId="6000" xr:uid="{D38004FF-1D52-404F-AB9D-46D68370C30A}"/>
    <cellStyle name="Input 2 5 2 3 14" xfId="7767" xr:uid="{C69962CE-102F-42E4-9689-2F9A92C46289}"/>
    <cellStyle name="Input 2 5 2 3 2" xfId="1344" xr:uid="{C25102F7-1DDB-4BA6-8928-62EF06E4864A}"/>
    <cellStyle name="Input 2 5 2 3 2 10" xfId="8138" xr:uid="{3E6A5F8B-E4C2-4A84-928B-1A6D7B18A6A2}"/>
    <cellStyle name="Input 2 5 2 3 2 11" xfId="11214" xr:uid="{70B1553E-6229-4B34-A74D-A8FCE0DC5D5F}"/>
    <cellStyle name="Input 2 5 2 3 2 12" xfId="13957" xr:uid="{247108D0-D018-4E48-A284-E6FFF56ED4B8}"/>
    <cellStyle name="Input 2 5 2 3 2 13" xfId="6203" xr:uid="{B55D0078-5F71-48F6-B8E0-AF681CAFE2B3}"/>
    <cellStyle name="Input 2 5 2 3 2 2" xfId="1345" xr:uid="{4975450A-85B1-4D43-8F8F-8A8588DCABEB}"/>
    <cellStyle name="Input 2 5 2 3 2 2 10" xfId="8610" xr:uid="{609AD332-042A-445C-8CB7-BB5535B69B39}"/>
    <cellStyle name="Input 2 5 2 3 2 2 11" xfId="7771" xr:uid="{CD4752D3-6F11-4035-9636-E4841967F668}"/>
    <cellStyle name="Input 2 5 2 3 2 2 12" xfId="18973" xr:uid="{DA18CE2D-290D-40B9-865E-D1B406C029E0}"/>
    <cellStyle name="Input 2 5 2 3 2 2 2" xfId="4228" xr:uid="{CF4F82A5-37D4-438A-A1F1-804B509367C4}"/>
    <cellStyle name="Input 2 5 2 3 2 2 2 10" xfId="21210" xr:uid="{1B2D0ABB-CECC-4177-AE53-8952C411A6F9}"/>
    <cellStyle name="Input 2 5 2 3 2 2 2 11" xfId="22736" xr:uid="{84975C20-226F-4954-99B0-45902CD501A7}"/>
    <cellStyle name="Input 2 5 2 3 2 2 2 2" xfId="5591" xr:uid="{F4C50952-7929-4D3E-8ABA-00593B3E5492}"/>
    <cellStyle name="Input 2 5 2 3 2 2 2 2 10" xfId="23785" xr:uid="{47959581-2018-4012-9BD2-5CA039EF414C}"/>
    <cellStyle name="Input 2 5 2 3 2 2 2 2 2" xfId="10465" xr:uid="{681DEDE5-1664-4DF7-BBD9-63DD9BA5547E}"/>
    <cellStyle name="Input 2 5 2 3 2 2 2 2 3" xfId="12285" xr:uid="{02627332-C609-4295-B0E2-56577E29128D}"/>
    <cellStyle name="Input 2 5 2 3 2 2 2 2 4" xfId="14082" xr:uid="{8856AEE7-DDA9-438A-9F89-D6FD86ABDB6F}"/>
    <cellStyle name="Input 2 5 2 3 2 2 2 2 5" xfId="15826" xr:uid="{E23B4B59-AE7A-4A46-B0B8-C127B2378DE7}"/>
    <cellStyle name="Input 2 5 2 3 2 2 2 2 6" xfId="17513" xr:uid="{E5BDBE8B-76D8-471D-99EE-3B9E047EFC04}"/>
    <cellStyle name="Input 2 5 2 3 2 2 2 2 7" xfId="19155" xr:uid="{1C2C53F7-D7BA-416D-B3E8-8F166A4B9B9A}"/>
    <cellStyle name="Input 2 5 2 3 2 2 2 2 8" xfId="20734" xr:uid="{44D1B349-7625-47D6-82BE-1AFEE2106E07}"/>
    <cellStyle name="Input 2 5 2 3 2 2 2 2 9" xfId="22261" xr:uid="{BCA6FD1F-21E4-434B-937A-CBD704506518}"/>
    <cellStyle name="Input 2 5 2 3 2 2 2 3" xfId="9213" xr:uid="{39078E98-2793-4B54-9D20-88D25A72EA6D}"/>
    <cellStyle name="Input 2 5 2 3 2 2 2 4" xfId="11064" xr:uid="{36FA07F8-F132-4C72-AFF2-C4D141B71A3E}"/>
    <cellStyle name="Input 2 5 2 3 2 2 2 5" xfId="12874" xr:uid="{0861BA4B-0F54-47E3-9273-C3685A6EA6CB}"/>
    <cellStyle name="Input 2 5 2 3 2 2 2 6" xfId="14642" xr:uid="{48EEAA5C-01D6-430C-B53C-914B0FAB9834}"/>
    <cellStyle name="Input 2 5 2 3 2 2 2 7" xfId="16365" xr:uid="{7DBF8156-DB4A-488D-8CD6-D02C661F0A07}"/>
    <cellStyle name="Input 2 5 2 3 2 2 2 8" xfId="18038" xr:uid="{2FB980B1-EBEB-43F8-BC8A-939C4BB361D2}"/>
    <cellStyle name="Input 2 5 2 3 2 2 2 9" xfId="19645" xr:uid="{E78D31B2-DF21-48A9-AA98-6DD245CEE2E2}"/>
    <cellStyle name="Input 2 5 2 3 2 2 3" xfId="5023" xr:uid="{A681A2BB-2DA8-4EF0-B939-7DEF2AE8A71E}"/>
    <cellStyle name="Input 2 5 2 3 2 2 3 10" xfId="23421" xr:uid="{1DF05E59-9E71-4F34-BA6E-5CD0D443119E}"/>
    <cellStyle name="Input 2 5 2 3 2 2 3 2" xfId="9971" xr:uid="{DC31C160-0E6D-42F1-91AF-B16C52F37374}"/>
    <cellStyle name="Input 2 5 2 3 2 2 3 3" xfId="11805" xr:uid="{8CAA8AE1-0BB5-4863-9825-806FEE3B4977}"/>
    <cellStyle name="Input 2 5 2 3 2 2 3 4" xfId="13612" xr:uid="{A5D83190-C603-46D1-9E73-261417FA717F}"/>
    <cellStyle name="Input 2 5 2 3 2 2 3 5" xfId="15373" xr:uid="{D482A331-EF72-4C5D-9243-0355F2371A5B}"/>
    <cellStyle name="Input 2 5 2 3 2 2 3 6" xfId="17083" xr:uid="{FB144091-69EF-4852-BB10-9CC2AD5243C7}"/>
    <cellStyle name="Input 2 5 2 3 2 2 3 7" xfId="18747" xr:uid="{29238A49-A50A-43C4-B641-9DBC498AD828}"/>
    <cellStyle name="Input 2 5 2 3 2 2 3 8" xfId="20343" xr:uid="{C5C60B1B-0786-4223-AE50-8D44C0CAD9FD}"/>
    <cellStyle name="Input 2 5 2 3 2 2 3 9" xfId="21895" xr:uid="{CD8F1E85-8B7D-4E64-9FEB-75F7826F5B1D}"/>
    <cellStyle name="Input 2 5 2 3 2 2 4" xfId="6773" xr:uid="{E6E58212-6615-48C5-9ECD-40101B40A850}"/>
    <cellStyle name="Input 2 5 2 3 2 2 5" xfId="8358" xr:uid="{43C1598B-45B3-42EA-BE05-A5FD9C0B065D}"/>
    <cellStyle name="Input 2 5 2 3 2 2 6" xfId="5906" xr:uid="{27C3AEAE-2EAE-488D-A797-1600BEE3E2B1}"/>
    <cellStyle name="Input 2 5 2 3 2 2 7" xfId="8764" xr:uid="{C7A5B65E-702E-4B15-8C51-0F71F48F0A87}"/>
    <cellStyle name="Input 2 5 2 3 2 2 8" xfId="10621" xr:uid="{2E6DCDB6-B50E-4D26-8B7B-3973CE349D5E}"/>
    <cellStyle name="Input 2 5 2 3 2 2 9" xfId="12437" xr:uid="{8E701B24-7A32-4B65-9401-793F75F1068B}"/>
    <cellStyle name="Input 2 5 2 3 2 3" xfId="4227" xr:uid="{86535B61-FBDF-4D78-9D4B-8BD2F0D0B998}"/>
    <cellStyle name="Input 2 5 2 3 2 3 10" xfId="21209" xr:uid="{5DED4855-D6CD-49D6-B274-4591A6593A9A}"/>
    <cellStyle name="Input 2 5 2 3 2 3 11" xfId="22735" xr:uid="{E1858C4F-5704-462B-95F1-3069AF613429}"/>
    <cellStyle name="Input 2 5 2 3 2 3 2" xfId="5590" xr:uid="{0365FFCE-B922-453B-842A-0E8E80218732}"/>
    <cellStyle name="Input 2 5 2 3 2 3 2 10" xfId="23784" xr:uid="{C7258B32-8303-4C84-AC52-1F7E560462BA}"/>
    <cellStyle name="Input 2 5 2 3 2 3 2 2" xfId="10464" xr:uid="{7B3D03BD-E886-4150-802B-E1B385885CF6}"/>
    <cellStyle name="Input 2 5 2 3 2 3 2 3" xfId="12284" xr:uid="{682AA5AF-017C-4DC4-B040-C7E34CF06633}"/>
    <cellStyle name="Input 2 5 2 3 2 3 2 4" xfId="14081" xr:uid="{8BB9B6EA-AEB1-4CBE-8704-1A02B7D0AED4}"/>
    <cellStyle name="Input 2 5 2 3 2 3 2 5" xfId="15825" xr:uid="{3263CB9C-081A-4623-A0C9-308CDDE0ECB3}"/>
    <cellStyle name="Input 2 5 2 3 2 3 2 6" xfId="17512" xr:uid="{413F5F0A-313C-4BDB-BC44-0D6064E47C8E}"/>
    <cellStyle name="Input 2 5 2 3 2 3 2 7" xfId="19154" xr:uid="{728E4EEF-911F-4466-A7A5-F45832498E7E}"/>
    <cellStyle name="Input 2 5 2 3 2 3 2 8" xfId="20733" xr:uid="{275EA887-6463-41E0-B352-1D81BF41DC3E}"/>
    <cellStyle name="Input 2 5 2 3 2 3 2 9" xfId="22260" xr:uid="{BBFB7ECE-3EAB-4058-972E-508E571B472E}"/>
    <cellStyle name="Input 2 5 2 3 2 3 3" xfId="9212" xr:uid="{4BCE53DE-B025-4794-B767-3440BA4491E7}"/>
    <cellStyle name="Input 2 5 2 3 2 3 4" xfId="11063" xr:uid="{2DE70DAF-1BA3-4249-AE96-1AEB87DBFB8F}"/>
    <cellStyle name="Input 2 5 2 3 2 3 5" xfId="12873" xr:uid="{42751BFD-B429-4F9E-83C5-9CD5ECE0D47C}"/>
    <cellStyle name="Input 2 5 2 3 2 3 6" xfId="14641" xr:uid="{2E4861A3-D170-47C8-85D7-FAEE83D0183A}"/>
    <cellStyle name="Input 2 5 2 3 2 3 7" xfId="16364" xr:uid="{E09F1B68-AB10-43C9-8EFC-BE60E4D2F822}"/>
    <cellStyle name="Input 2 5 2 3 2 3 8" xfId="18037" xr:uid="{E0493709-6EA0-4FBE-8CFC-98CB7457A66F}"/>
    <cellStyle name="Input 2 5 2 3 2 3 9" xfId="19644" xr:uid="{996F6616-9F41-4072-B009-C5E4ED901164}"/>
    <cellStyle name="Input 2 5 2 3 2 4" xfId="4714" xr:uid="{6D1627EF-359F-4BFF-9827-7CC37E48B64A}"/>
    <cellStyle name="Input 2 5 2 3 2 4 10" xfId="23113" xr:uid="{8F9930FF-7098-4FBF-95EB-8BA8D7D2C8CD}"/>
    <cellStyle name="Input 2 5 2 3 2 4 2" xfId="9662" xr:uid="{900BDDFC-2A28-482C-B09A-DF859C986C2A}"/>
    <cellStyle name="Input 2 5 2 3 2 4 3" xfId="11497" xr:uid="{091F1428-3305-4CA4-A2F2-CCF9C9D6F799}"/>
    <cellStyle name="Input 2 5 2 3 2 4 4" xfId="13304" xr:uid="{8BDBE2D5-95D5-45C6-BC59-F0951686E272}"/>
    <cellStyle name="Input 2 5 2 3 2 4 5" xfId="15065" xr:uid="{8AA79B19-1381-488B-AFE4-6EFEA1512DF6}"/>
    <cellStyle name="Input 2 5 2 3 2 4 6" xfId="16775" xr:uid="{E658A6AF-57E1-4B99-A185-0CF1E9DE6B66}"/>
    <cellStyle name="Input 2 5 2 3 2 4 7" xfId="18439" xr:uid="{D65A57D6-BE0F-4E7D-8515-28E541690F8B}"/>
    <cellStyle name="Input 2 5 2 3 2 4 8" xfId="20035" xr:uid="{FA1A7FB8-7318-458E-9227-D019B82F3906}"/>
    <cellStyle name="Input 2 5 2 3 2 4 9" xfId="21587" xr:uid="{E97EBD74-2E04-4569-8791-254F961E8710}"/>
    <cellStyle name="Input 2 5 2 3 2 5" xfId="6772" xr:uid="{4ACC675F-9BAF-4B30-9C95-8650500723BC}"/>
    <cellStyle name="Input 2 5 2 3 2 6" xfId="7314" xr:uid="{7ECD46EE-FB3A-44EE-B87B-E131A0F11D46}"/>
    <cellStyle name="Input 2 5 2 3 2 7" xfId="8195" xr:uid="{F828CBC9-1E1F-4B5C-BD61-19373D38A4C7}"/>
    <cellStyle name="Input 2 5 2 3 2 8" xfId="6040" xr:uid="{1FD201F9-063D-444A-9D16-61D22C4BCA41}"/>
    <cellStyle name="Input 2 5 2 3 2 9" xfId="7741" xr:uid="{2E0FB826-18C4-420E-B5F6-90BE9C66E693}"/>
    <cellStyle name="Input 2 5 2 3 3" xfId="1346" xr:uid="{C3970E5D-853B-4421-A1EC-0F84D5819F50}"/>
    <cellStyle name="Input 2 5 2 3 3 10" xfId="12440" xr:uid="{53FD73CB-CD30-4EAA-A361-902B1B2BBE5C}"/>
    <cellStyle name="Input 2 5 2 3 3 11" xfId="8770" xr:uid="{2CDB75DB-F2D3-43BD-B1C1-FCB42D536DDF}"/>
    <cellStyle name="Input 2 5 2 3 3 12" xfId="15913" xr:uid="{47762341-DC0E-4B20-98FE-2CAAE12B2AD9}"/>
    <cellStyle name="Input 2 5 2 3 3 13" xfId="17614" xr:uid="{EC87CB78-E025-44C0-883A-864B98D0EBA8}"/>
    <cellStyle name="Input 2 5 2 3 3 2" xfId="1347" xr:uid="{EC8E6E5B-7C23-454B-B12C-59A53B748A88}"/>
    <cellStyle name="Input 2 5 2 3 3 2 10" xfId="14203" xr:uid="{F2ADE633-464C-414D-918A-2308DD789885}"/>
    <cellStyle name="Input 2 5 2 3 3 2 11" xfId="13011" xr:uid="{4AB05CDA-71AA-4448-BA8F-FB92AA4184D8}"/>
    <cellStyle name="Input 2 5 2 3 3 2 12" xfId="11212" xr:uid="{86D1C9E2-DFBA-4D15-B020-FED18770FA2A}"/>
    <cellStyle name="Input 2 5 2 3 3 2 2" xfId="4230" xr:uid="{BF093A31-B676-46CD-BF26-AAA00F6B0DD1}"/>
    <cellStyle name="Input 2 5 2 3 3 2 2 10" xfId="21212" xr:uid="{8AF5420B-F57C-48D5-B1AD-8C12D6F09F95}"/>
    <cellStyle name="Input 2 5 2 3 3 2 2 11" xfId="22738" xr:uid="{4E6F2C78-440A-4ED9-A334-BF03E21D9D1A}"/>
    <cellStyle name="Input 2 5 2 3 3 2 2 2" xfId="5593" xr:uid="{1FF8AF80-0542-4B27-B75C-9580DFAC38F4}"/>
    <cellStyle name="Input 2 5 2 3 3 2 2 2 10" xfId="23787" xr:uid="{B26E6186-37D5-4445-8AEA-BD3513E835FC}"/>
    <cellStyle name="Input 2 5 2 3 3 2 2 2 2" xfId="10467" xr:uid="{9D4903DA-2586-456E-9FB0-568D0A67669C}"/>
    <cellStyle name="Input 2 5 2 3 3 2 2 2 3" xfId="12287" xr:uid="{1A07D278-78EE-4FB9-81E2-66C658B5BB55}"/>
    <cellStyle name="Input 2 5 2 3 3 2 2 2 4" xfId="14084" xr:uid="{C00A7FF2-DD73-4F4C-866C-069F1CC7296F}"/>
    <cellStyle name="Input 2 5 2 3 3 2 2 2 5" xfId="15828" xr:uid="{28D68CE7-7942-402D-8403-33D53441229E}"/>
    <cellStyle name="Input 2 5 2 3 3 2 2 2 6" xfId="17515" xr:uid="{B9710A4B-5F1F-45A0-830D-2F6373446E8E}"/>
    <cellStyle name="Input 2 5 2 3 3 2 2 2 7" xfId="19157" xr:uid="{A87C69F8-6731-4720-8742-B979D51B099C}"/>
    <cellStyle name="Input 2 5 2 3 3 2 2 2 8" xfId="20736" xr:uid="{B81DA739-A367-4917-87AD-5F833760C712}"/>
    <cellStyle name="Input 2 5 2 3 3 2 2 2 9" xfId="22263" xr:uid="{003E31AE-543D-498D-9294-0197988253F9}"/>
    <cellStyle name="Input 2 5 2 3 3 2 2 3" xfId="9215" xr:uid="{D8B566D0-37D9-4705-B1FC-0EEB85336427}"/>
    <cellStyle name="Input 2 5 2 3 3 2 2 4" xfId="11066" xr:uid="{88D2FDEA-0B00-461A-A221-211F6E338A12}"/>
    <cellStyle name="Input 2 5 2 3 3 2 2 5" xfId="12876" xr:uid="{06A6F8C9-F487-4939-B9C3-89C91C1C99F8}"/>
    <cellStyle name="Input 2 5 2 3 3 2 2 6" xfId="14644" xr:uid="{356B9D3B-1DD9-49D4-B5D9-612C36F1C7B0}"/>
    <cellStyle name="Input 2 5 2 3 3 2 2 7" xfId="16367" xr:uid="{613AA302-058B-4E04-8FFD-662CED934CFD}"/>
    <cellStyle name="Input 2 5 2 3 3 2 2 8" xfId="18040" xr:uid="{79D522F7-DE3D-4B54-8D57-EFA7A1D21D8E}"/>
    <cellStyle name="Input 2 5 2 3 3 2 2 9" xfId="19647" xr:uid="{314ACE6B-A3B1-439F-8A26-064E4129D270}"/>
    <cellStyle name="Input 2 5 2 3 3 2 3" xfId="4713" xr:uid="{7A82E660-0E14-45AC-B106-264898CFCF8D}"/>
    <cellStyle name="Input 2 5 2 3 3 2 3 10" xfId="23112" xr:uid="{4F355614-20ED-415E-9F80-206FF3ADD1F6}"/>
    <cellStyle name="Input 2 5 2 3 3 2 3 2" xfId="9661" xr:uid="{EEAEA353-6DA0-4867-AE09-011A716095E7}"/>
    <cellStyle name="Input 2 5 2 3 3 2 3 3" xfId="11496" xr:uid="{A22F812B-FF65-49BB-BCF3-342065074DB5}"/>
    <cellStyle name="Input 2 5 2 3 3 2 3 4" xfId="13303" xr:uid="{720AA98F-FDFD-4269-AA21-75B0C509B065}"/>
    <cellStyle name="Input 2 5 2 3 3 2 3 5" xfId="15064" xr:uid="{F907FDB0-F61A-4314-B341-B6EF32584BBD}"/>
    <cellStyle name="Input 2 5 2 3 3 2 3 6" xfId="16774" xr:uid="{63EE6940-78AC-4039-A81D-337D1B306130}"/>
    <cellStyle name="Input 2 5 2 3 3 2 3 7" xfId="18438" xr:uid="{87F049F9-5082-403B-A5E2-3A1E7A87776E}"/>
    <cellStyle name="Input 2 5 2 3 3 2 3 8" xfId="20034" xr:uid="{BBE3B7F6-08ED-45A6-8C62-64CA65150C72}"/>
    <cellStyle name="Input 2 5 2 3 3 2 3 9" xfId="21586" xr:uid="{9DF91585-B5EF-4A72-BB64-E83750F50CE7}"/>
    <cellStyle name="Input 2 5 2 3 3 2 4" xfId="6775" xr:uid="{9F11DF10-494D-4F6F-8780-06FD57117B19}"/>
    <cellStyle name="Input 2 5 2 3 3 2 5" xfId="7313" xr:uid="{21B9C8CF-AC3A-49BE-AABB-8AADA52BB1E9}"/>
    <cellStyle name="Input 2 5 2 3 3 2 6" xfId="6969" xr:uid="{FAF0D1AF-9D98-4696-9FFC-8F0120398FAE}"/>
    <cellStyle name="Input 2 5 2 3 3 2 7" xfId="8299" xr:uid="{DB88B4D2-EA69-43A5-9E53-C356317DE088}"/>
    <cellStyle name="Input 2 5 2 3 3 2 8" xfId="5959" xr:uid="{79CA86E7-C943-486F-B5F3-09A4078F3274}"/>
    <cellStyle name="Input 2 5 2 3 3 2 9" xfId="8614" xr:uid="{23D43FAA-697B-4486-83E7-7A0F11B4C728}"/>
    <cellStyle name="Input 2 5 2 3 3 3" xfId="4229" xr:uid="{0603650A-CFD7-452F-A2F1-2883CE89B96B}"/>
    <cellStyle name="Input 2 5 2 3 3 3 10" xfId="21211" xr:uid="{B16A5FCD-7602-4A34-97CB-721869A71E1E}"/>
    <cellStyle name="Input 2 5 2 3 3 3 11" xfId="22737" xr:uid="{C3C32D1F-1EB6-4199-87C6-CA8EEFA760F5}"/>
    <cellStyle name="Input 2 5 2 3 3 3 2" xfId="5592" xr:uid="{FBD63AC2-75AF-4C82-B2C7-E2B1DBE0C29A}"/>
    <cellStyle name="Input 2 5 2 3 3 3 2 10" xfId="23786" xr:uid="{D8D9035B-9606-4469-90D2-8802F91E7F17}"/>
    <cellStyle name="Input 2 5 2 3 3 3 2 2" xfId="10466" xr:uid="{75CE6FCF-CFA0-430D-9DAC-D1C8ECA6593D}"/>
    <cellStyle name="Input 2 5 2 3 3 3 2 3" xfId="12286" xr:uid="{CD3C1ABC-E20C-407F-B1E8-66CDB41D1F59}"/>
    <cellStyle name="Input 2 5 2 3 3 3 2 4" xfId="14083" xr:uid="{B77C73D4-CBA7-4CF6-88C8-3A3C440A00D4}"/>
    <cellStyle name="Input 2 5 2 3 3 3 2 5" xfId="15827" xr:uid="{008703DB-E934-4052-8ACE-7D6E6285F3EC}"/>
    <cellStyle name="Input 2 5 2 3 3 3 2 6" xfId="17514" xr:uid="{64155924-823D-4A2C-A865-4CF66FC07E14}"/>
    <cellStyle name="Input 2 5 2 3 3 3 2 7" xfId="19156" xr:uid="{4F86B1D6-1C9C-4BDD-8DDE-237A3E8D4480}"/>
    <cellStyle name="Input 2 5 2 3 3 3 2 8" xfId="20735" xr:uid="{3BC94BDA-FCD6-4DA2-A05F-6C9F6049DF09}"/>
    <cellStyle name="Input 2 5 2 3 3 3 2 9" xfId="22262" xr:uid="{8642FA8B-7246-491F-9784-6E24BEA05B7B}"/>
    <cellStyle name="Input 2 5 2 3 3 3 3" xfId="9214" xr:uid="{8E1E532B-3199-43C0-AEAA-7A259DB2CD1E}"/>
    <cellStyle name="Input 2 5 2 3 3 3 4" xfId="11065" xr:uid="{D99D1586-F181-4B46-85C5-35C644584915}"/>
    <cellStyle name="Input 2 5 2 3 3 3 5" xfId="12875" xr:uid="{F7C40906-1DB8-426F-A410-7747273B783E}"/>
    <cellStyle name="Input 2 5 2 3 3 3 6" xfId="14643" xr:uid="{2F05A164-0A45-4A18-BCF1-AE8EF78B4065}"/>
    <cellStyle name="Input 2 5 2 3 3 3 7" xfId="16366" xr:uid="{73AD0DC7-F655-4BAD-9A00-12BBF636493A}"/>
    <cellStyle name="Input 2 5 2 3 3 3 8" xfId="18039" xr:uid="{946F49B6-8012-452A-BCE2-040C8B87BB91}"/>
    <cellStyle name="Input 2 5 2 3 3 3 9" xfId="19646" xr:uid="{614185AF-EF61-4401-9DF1-FC8143464919}"/>
    <cellStyle name="Input 2 5 2 3 3 4" xfId="5024" xr:uid="{9C29B463-27E3-43E8-8DB9-11F30A7E0476}"/>
    <cellStyle name="Input 2 5 2 3 3 4 10" xfId="23422" xr:uid="{B200D5E5-7069-48AA-A5CF-3C99715D3A21}"/>
    <cellStyle name="Input 2 5 2 3 3 4 2" xfId="9972" xr:uid="{C764AFE0-75BE-4442-8151-A2B8A6B720C1}"/>
    <cellStyle name="Input 2 5 2 3 3 4 3" xfId="11806" xr:uid="{A837FEE5-B6C7-45ED-B910-B85D8E8C11F6}"/>
    <cellStyle name="Input 2 5 2 3 3 4 4" xfId="13613" xr:uid="{0A2EE816-9B65-4D87-BE5A-CE7A3C12505E}"/>
    <cellStyle name="Input 2 5 2 3 3 4 5" xfId="15374" xr:uid="{49598D87-6DCB-4FC0-9879-99C700D4A199}"/>
    <cellStyle name="Input 2 5 2 3 3 4 6" xfId="17084" xr:uid="{142F6D60-E410-489E-9C86-F88EBD51D303}"/>
    <cellStyle name="Input 2 5 2 3 3 4 7" xfId="18748" xr:uid="{7BBAB877-D445-4E6C-9A3D-D789FE9B04E7}"/>
    <cellStyle name="Input 2 5 2 3 3 4 8" xfId="20344" xr:uid="{B559D0FA-E477-4905-A03B-C82B801447B8}"/>
    <cellStyle name="Input 2 5 2 3 3 4 9" xfId="21896" xr:uid="{6EE496CE-F115-4D3E-B03A-D1ADFF6401F4}"/>
    <cellStyle name="Input 2 5 2 3 3 5" xfId="6774" xr:uid="{086EC8DE-8D58-499E-A1CF-1D3614AAAD60}"/>
    <cellStyle name="Input 2 5 2 3 3 6" xfId="8359" xr:uid="{4ADF7429-BDC8-4E27-9225-C4A31044DEB7}"/>
    <cellStyle name="Input 2 5 2 3 3 7" xfId="5905" xr:uid="{C8493010-BF2B-4C62-B7A9-2780E98B5A75}"/>
    <cellStyle name="Input 2 5 2 3 3 8" xfId="8768" xr:uid="{792DBC56-4399-4088-A62B-BEF5151B321B}"/>
    <cellStyle name="Input 2 5 2 3 3 9" xfId="10625" xr:uid="{E8265681-95BF-4611-A375-C271FBFD0A5B}"/>
    <cellStyle name="Input 2 5 2 3 4" xfId="4226" xr:uid="{8B7DF6D3-FB14-4A8E-A79B-A09D49A0D2A9}"/>
    <cellStyle name="Input 2 5 2 3 4 10" xfId="21208" xr:uid="{1A892B4E-3A9D-4BFB-8BB1-20ED1B53B358}"/>
    <cellStyle name="Input 2 5 2 3 4 11" xfId="22734" xr:uid="{539F13ED-FA72-4ABF-BB07-EA7CF59791DE}"/>
    <cellStyle name="Input 2 5 2 3 4 2" xfId="5589" xr:uid="{200FAD7E-7093-4D73-B90F-5AF833A11902}"/>
    <cellStyle name="Input 2 5 2 3 4 2 10" xfId="23783" xr:uid="{903921B4-93CE-4122-9A9F-E393A4ABEA4B}"/>
    <cellStyle name="Input 2 5 2 3 4 2 2" xfId="10463" xr:uid="{4A5DFDE7-3B8A-476E-9479-AC5810681353}"/>
    <cellStyle name="Input 2 5 2 3 4 2 3" xfId="12283" xr:uid="{0E00E4F4-82DB-4510-8906-355F9F6F0C17}"/>
    <cellStyle name="Input 2 5 2 3 4 2 4" xfId="14080" xr:uid="{0694A5F5-272B-4306-A94E-4CCA03DBDE8F}"/>
    <cellStyle name="Input 2 5 2 3 4 2 5" xfId="15824" xr:uid="{19A20FCA-FFE3-4409-99AF-90921C16CFC0}"/>
    <cellStyle name="Input 2 5 2 3 4 2 6" xfId="17511" xr:uid="{C0C17DF7-10AC-46B7-9EB1-A65814B73586}"/>
    <cellStyle name="Input 2 5 2 3 4 2 7" xfId="19153" xr:uid="{A2D8DC5F-74E0-441A-ADDC-8823E89D7184}"/>
    <cellStyle name="Input 2 5 2 3 4 2 8" xfId="20732" xr:uid="{8979D59F-12E2-4CD3-84D0-1CD91A20D9FE}"/>
    <cellStyle name="Input 2 5 2 3 4 2 9" xfId="22259" xr:uid="{957D9A81-12F8-4FB0-B28E-4E50AF1AF2A3}"/>
    <cellStyle name="Input 2 5 2 3 4 3" xfId="9211" xr:uid="{F73F6693-E9C4-4BC1-9F09-FB1AC6D8D87C}"/>
    <cellStyle name="Input 2 5 2 3 4 4" xfId="11062" xr:uid="{3A7E3C98-0A54-46A8-971B-2834A5C7B035}"/>
    <cellStyle name="Input 2 5 2 3 4 5" xfId="12872" xr:uid="{F488D071-BE6B-448A-8600-06D23507BF82}"/>
    <cellStyle name="Input 2 5 2 3 4 6" xfId="14640" xr:uid="{55B365B7-BBB7-4CE2-A2BF-D843D89D6174}"/>
    <cellStyle name="Input 2 5 2 3 4 7" xfId="16363" xr:uid="{D61B761C-DD08-4276-ABBD-530C58CB26BF}"/>
    <cellStyle name="Input 2 5 2 3 4 8" xfId="18036" xr:uid="{8D2C61A0-76DD-4A31-A215-270C80137DBB}"/>
    <cellStyle name="Input 2 5 2 3 4 9" xfId="19643" xr:uid="{B5305359-D9B3-4B07-8C87-2C885E33F1C4}"/>
    <cellStyle name="Input 2 5 2 3 5" xfId="4715" xr:uid="{29C6CCAA-C110-4BA0-85C5-AF1AA8E477B1}"/>
    <cellStyle name="Input 2 5 2 3 5 10" xfId="23114" xr:uid="{EE9BEB0F-61AA-47C4-B27C-D0EE3F0B4A38}"/>
    <cellStyle name="Input 2 5 2 3 5 2" xfId="9663" xr:uid="{69D1AC0C-D87C-474A-99B4-1853364FA60D}"/>
    <cellStyle name="Input 2 5 2 3 5 3" xfId="11498" xr:uid="{91DBA17F-81B4-4EDC-A052-807A4F87A776}"/>
    <cellStyle name="Input 2 5 2 3 5 4" xfId="13305" xr:uid="{86333A4B-7834-4C82-98DE-2124B13426FD}"/>
    <cellStyle name="Input 2 5 2 3 5 5" xfId="15066" xr:uid="{1CB5B105-43A2-404F-89A8-CCF20D5810AD}"/>
    <cellStyle name="Input 2 5 2 3 5 6" xfId="16776" xr:uid="{053013DC-5DF0-48D9-BD07-C33BE392BEF4}"/>
    <cellStyle name="Input 2 5 2 3 5 7" xfId="18440" xr:uid="{DB3CE9F0-22B4-4C42-B2EF-01CBE96A9979}"/>
    <cellStyle name="Input 2 5 2 3 5 8" xfId="20036" xr:uid="{1ED55C6A-AB24-4A4C-8150-89D7A90996AC}"/>
    <cellStyle name="Input 2 5 2 3 5 9" xfId="21588" xr:uid="{32186E32-28B2-4BCE-AC45-14A653FBA3FB}"/>
    <cellStyle name="Input 2 5 2 3 6" xfId="6771" xr:uid="{92F446C8-B205-4E0E-9B0C-32BD76F60279}"/>
    <cellStyle name="Input 2 5 2 3 7" xfId="7315" xr:uid="{D1AA5F92-A282-4D1B-936E-5F56FDAD872E}"/>
    <cellStyle name="Input 2 5 2 3 8" xfId="6968" xr:uid="{7D816108-AA74-40D6-80DC-DD03AE80A093}"/>
    <cellStyle name="Input 2 5 2 3 9" xfId="7187" xr:uid="{19F16993-2099-44E1-86DF-DA1E0C6A850E}"/>
    <cellStyle name="Input 2 5 2 4" xfId="1348" xr:uid="{8B881385-1EC4-4D07-BF84-0E780E61FBD5}"/>
    <cellStyle name="Input 2 5 2 4 10" xfId="8566" xr:uid="{8504E64E-1FA5-4DA1-98E4-04AFB916D6AE}"/>
    <cellStyle name="Input 2 5 2 4 11" xfId="8248" xr:uid="{3C1E4557-1554-4758-8DE7-13C240E3DAA9}"/>
    <cellStyle name="Input 2 5 2 4 12" xfId="13998" xr:uid="{8C59B2A8-AF4A-4D65-B4D6-23B0E2B4CF0E}"/>
    <cellStyle name="Input 2 5 2 4 13" xfId="12689" xr:uid="{0FF7B5E1-AF05-41AA-A500-69730B29AD9C}"/>
    <cellStyle name="Input 2 5 2 4 2" xfId="1349" xr:uid="{6CB13C56-31EF-4CAE-BA22-EB39595F6767}"/>
    <cellStyle name="Input 2 5 2 4 2 10" xfId="15601" xr:uid="{C7DFDC34-72B0-4A9D-90B5-9AFA4D536294}"/>
    <cellStyle name="Input 2 5 2 4 2 11" xfId="8255" xr:uid="{7932D7C5-DD3E-428F-8433-F42514BFEAA9}"/>
    <cellStyle name="Input 2 5 2 4 2 12" xfId="7766" xr:uid="{13D8D4B3-C235-4FBF-A85C-05B0FCECE682}"/>
    <cellStyle name="Input 2 5 2 4 2 2" xfId="4232" xr:uid="{EE38F795-8133-4A92-8896-A2EF72E48F2A}"/>
    <cellStyle name="Input 2 5 2 4 2 2 10" xfId="21214" xr:uid="{A95D3CDF-D60B-40A0-B590-FA75B0376E77}"/>
    <cellStyle name="Input 2 5 2 4 2 2 11" xfId="22740" xr:uid="{DF4A8536-69B7-48AC-8D9E-5C54E8939D54}"/>
    <cellStyle name="Input 2 5 2 4 2 2 2" xfId="5595" xr:uid="{0EA5E21C-F634-49DA-950E-7DE13B0354BD}"/>
    <cellStyle name="Input 2 5 2 4 2 2 2 10" xfId="23789" xr:uid="{9E198D40-721D-48AE-94F7-F4C95EC2E9AE}"/>
    <cellStyle name="Input 2 5 2 4 2 2 2 2" xfId="10469" xr:uid="{E4F74447-0BB2-4FE7-B526-F9797A605338}"/>
    <cellStyle name="Input 2 5 2 4 2 2 2 3" xfId="12289" xr:uid="{4814B469-5576-42AC-A1A8-2C902D3AE012}"/>
    <cellStyle name="Input 2 5 2 4 2 2 2 4" xfId="14086" xr:uid="{E8C3A8A4-6CBE-4C21-AC95-6A6D25D28676}"/>
    <cellStyle name="Input 2 5 2 4 2 2 2 5" xfId="15830" xr:uid="{EF70DDBA-1B23-4BF4-935C-321AE7056EB1}"/>
    <cellStyle name="Input 2 5 2 4 2 2 2 6" xfId="17517" xr:uid="{07CA0C6C-566E-47CA-8582-4BECBD49D881}"/>
    <cellStyle name="Input 2 5 2 4 2 2 2 7" xfId="19159" xr:uid="{EE54EC1D-E0C0-4666-98CD-B99B395A3A51}"/>
    <cellStyle name="Input 2 5 2 4 2 2 2 8" xfId="20738" xr:uid="{1BC72E20-D94D-400F-9433-5CCDA638B9E0}"/>
    <cellStyle name="Input 2 5 2 4 2 2 2 9" xfId="22265" xr:uid="{907FFBF1-FDF0-4A21-9E44-AB700AA642D4}"/>
    <cellStyle name="Input 2 5 2 4 2 2 3" xfId="9217" xr:uid="{10ADB7DC-549B-4E59-9C69-72B2D33A784E}"/>
    <cellStyle name="Input 2 5 2 4 2 2 4" xfId="11068" xr:uid="{C8C2E9F0-D76F-4E6F-84A3-E8A9933BE0F0}"/>
    <cellStyle name="Input 2 5 2 4 2 2 5" xfId="12878" xr:uid="{3748EEAC-3B49-449C-BB92-FD7D8C843BE8}"/>
    <cellStyle name="Input 2 5 2 4 2 2 6" xfId="14646" xr:uid="{E2D34777-9C84-4DC9-8691-C2EA69777060}"/>
    <cellStyle name="Input 2 5 2 4 2 2 7" xfId="16369" xr:uid="{6EE61395-F1C8-4045-A6B1-F4C5AFC83662}"/>
    <cellStyle name="Input 2 5 2 4 2 2 8" xfId="18042" xr:uid="{DB803C36-6727-4F1D-9318-FBF0D6F30CCC}"/>
    <cellStyle name="Input 2 5 2 4 2 2 9" xfId="19649" xr:uid="{F17C2663-1714-4E5A-B84F-835F3050B0A7}"/>
    <cellStyle name="Input 2 5 2 4 2 3" xfId="4711" xr:uid="{7E3263CF-CC75-4A7B-834E-B24EB63AD286}"/>
    <cellStyle name="Input 2 5 2 4 2 3 10" xfId="23110" xr:uid="{FD0295DF-D32F-4BD6-A0F6-43F3CCA0F47B}"/>
    <cellStyle name="Input 2 5 2 4 2 3 2" xfId="9659" xr:uid="{94A82698-1B15-4075-92F9-0B5F161C5540}"/>
    <cellStyle name="Input 2 5 2 4 2 3 3" xfId="11494" xr:uid="{9C9E5262-AEF3-4AF2-B9D3-FB667A704DD7}"/>
    <cellStyle name="Input 2 5 2 4 2 3 4" xfId="13301" xr:uid="{91C6AD82-21FD-4F65-9C57-626D44AEE997}"/>
    <cellStyle name="Input 2 5 2 4 2 3 5" xfId="15062" xr:uid="{FDDA0FB0-765F-4248-9DED-DD292AFBF57C}"/>
    <cellStyle name="Input 2 5 2 4 2 3 6" xfId="16772" xr:uid="{BA2A1D8B-753C-4CFB-B51C-6CADC552A48A}"/>
    <cellStyle name="Input 2 5 2 4 2 3 7" xfId="18436" xr:uid="{5FC68F36-FAD9-4C1A-9079-5D0BA6C73BD2}"/>
    <cellStyle name="Input 2 5 2 4 2 3 8" xfId="20032" xr:uid="{567260DE-B5E4-47D0-95A9-575CFC38C464}"/>
    <cellStyle name="Input 2 5 2 4 2 3 9" xfId="21584" xr:uid="{93179EBE-B6D4-4512-B838-D7A04C1B11F5}"/>
    <cellStyle name="Input 2 5 2 4 2 4" xfId="6777" xr:uid="{A3A58FF1-0B02-4F96-8ABC-B52FAE2D5578}"/>
    <cellStyle name="Input 2 5 2 4 2 5" xfId="7311" xr:uid="{0694D1D2-1845-4BA6-9C3F-FB05E182485D}"/>
    <cellStyle name="Input 2 5 2 4 2 6" xfId="6971" xr:uid="{922139D8-7BA4-4DF0-8122-A68DD06B99CC}"/>
    <cellStyle name="Input 2 5 2 4 2 7" xfId="7186" xr:uid="{4D95CD4C-B329-4A83-9DC8-907509515BC8}"/>
    <cellStyle name="Input 2 5 2 4 2 8" xfId="7066" xr:uid="{B59607FA-12BC-4F03-9EBA-97044921F8FB}"/>
    <cellStyle name="Input 2 5 2 4 2 9" xfId="8264" xr:uid="{137633EA-FB5D-4B7A-96B9-D61816422CB3}"/>
    <cellStyle name="Input 2 5 2 4 3" xfId="4231" xr:uid="{26D399D3-0BE6-43C4-88F0-31F31DF351D0}"/>
    <cellStyle name="Input 2 5 2 4 3 10" xfId="21213" xr:uid="{112A2175-E2EE-4A90-94B6-D698C0772D51}"/>
    <cellStyle name="Input 2 5 2 4 3 11" xfId="22739" xr:uid="{636523B2-EC59-486D-9346-3FC0C322CEB0}"/>
    <cellStyle name="Input 2 5 2 4 3 2" xfId="5594" xr:uid="{86D5FC67-D9DC-4714-A274-0434F8AD8495}"/>
    <cellStyle name="Input 2 5 2 4 3 2 10" xfId="23788" xr:uid="{12037C68-B3E4-46E4-B0E9-69E60B0AD41D}"/>
    <cellStyle name="Input 2 5 2 4 3 2 2" xfId="10468" xr:uid="{6EFD6475-086C-49D2-B0A8-E588E71782BE}"/>
    <cellStyle name="Input 2 5 2 4 3 2 3" xfId="12288" xr:uid="{F934BFB1-6123-4F95-A3E1-80736A29A43B}"/>
    <cellStyle name="Input 2 5 2 4 3 2 4" xfId="14085" xr:uid="{663A5794-4237-41C4-A99B-9B6AB5658709}"/>
    <cellStyle name="Input 2 5 2 4 3 2 5" xfId="15829" xr:uid="{106CC5A7-A8EF-4C38-9498-6F03C2C78C60}"/>
    <cellStyle name="Input 2 5 2 4 3 2 6" xfId="17516" xr:uid="{E51CD134-194E-4A76-9843-0243388CEC9E}"/>
    <cellStyle name="Input 2 5 2 4 3 2 7" xfId="19158" xr:uid="{DA02E0B3-E89B-4541-917B-466F2FB63261}"/>
    <cellStyle name="Input 2 5 2 4 3 2 8" xfId="20737" xr:uid="{E2180A2D-4D5D-48D4-89D9-563CB9D43A09}"/>
    <cellStyle name="Input 2 5 2 4 3 2 9" xfId="22264" xr:uid="{18DB0E15-815A-42F7-9AE5-CA3A319BC11D}"/>
    <cellStyle name="Input 2 5 2 4 3 3" xfId="9216" xr:uid="{92D2AC66-70F1-4DF4-AA87-D62F6E0B0AF5}"/>
    <cellStyle name="Input 2 5 2 4 3 4" xfId="11067" xr:uid="{8A44752E-1EA1-4749-A6AC-4B1351131CFB}"/>
    <cellStyle name="Input 2 5 2 4 3 5" xfId="12877" xr:uid="{6E612E98-B45D-4FDF-A5F8-45EC261F6DAD}"/>
    <cellStyle name="Input 2 5 2 4 3 6" xfId="14645" xr:uid="{7E59DA19-ED79-4A48-A32D-C5890E2C3DEC}"/>
    <cellStyle name="Input 2 5 2 4 3 7" xfId="16368" xr:uid="{D0FB9AFC-B22B-43EA-8FF5-D9ECAA35FAAF}"/>
    <cellStyle name="Input 2 5 2 4 3 8" xfId="18041" xr:uid="{5C02752B-B45F-4AA4-B41C-42F28DAD85F0}"/>
    <cellStyle name="Input 2 5 2 4 3 9" xfId="19648" xr:uid="{077DC635-98E3-43CF-8BD2-535270EC5D40}"/>
    <cellStyle name="Input 2 5 2 4 4" xfId="4712" xr:uid="{7B035854-C22A-4297-BB7A-B9445D9DD222}"/>
    <cellStyle name="Input 2 5 2 4 4 10" xfId="23111" xr:uid="{7F6D17E5-1BF3-4AAF-BE69-76F51DCD77AC}"/>
    <cellStyle name="Input 2 5 2 4 4 2" xfId="9660" xr:uid="{12A6E3FA-7EE6-449D-B70D-A5A8B43B538B}"/>
    <cellStyle name="Input 2 5 2 4 4 3" xfId="11495" xr:uid="{7E3D24A7-E97E-4775-B2FF-C892415CF346}"/>
    <cellStyle name="Input 2 5 2 4 4 4" xfId="13302" xr:uid="{FA78FA2A-1128-4C13-A21E-427B6CE34941}"/>
    <cellStyle name="Input 2 5 2 4 4 5" xfId="15063" xr:uid="{148BD8DD-313D-401E-B334-BBA9858A16C6}"/>
    <cellStyle name="Input 2 5 2 4 4 6" xfId="16773" xr:uid="{F6FC6E1E-503B-4BA4-B972-B4BBAC53ADEE}"/>
    <cellStyle name="Input 2 5 2 4 4 7" xfId="18437" xr:uid="{03724E87-3F9F-4236-9F88-1521BD04AB68}"/>
    <cellStyle name="Input 2 5 2 4 4 8" xfId="20033" xr:uid="{7279D0F2-563B-46E9-9013-F8A35BD7EA5E}"/>
    <cellStyle name="Input 2 5 2 4 4 9" xfId="21585" xr:uid="{A4220D3F-D2CF-43AA-BA69-C872C95542DB}"/>
    <cellStyle name="Input 2 5 2 4 5" xfId="6776" xr:uid="{0EDD5023-6042-432D-9E57-DD7CF9658ACA}"/>
    <cellStyle name="Input 2 5 2 4 6" xfId="7312" xr:uid="{27C85A48-DA08-4DA9-A442-BAF4F57D4F01}"/>
    <cellStyle name="Input 2 5 2 4 7" xfId="6970" xr:uid="{248547E5-8082-4EC5-9BB5-9E79081B43AA}"/>
    <cellStyle name="Input 2 5 2 4 8" xfId="8300" xr:uid="{CBBBBF01-1459-4959-869D-2A313572BD5C}"/>
    <cellStyle name="Input 2 5 2 4 9" xfId="5958" xr:uid="{B351163B-F6A8-48A3-941C-DA786D24BE03}"/>
    <cellStyle name="Input 2 5 2 5" xfId="1350" xr:uid="{5097E090-6E74-4DAE-9E39-01F106352C87}"/>
    <cellStyle name="Input 2 5 2 5 10" xfId="8432" xr:uid="{B6B3F6AF-177F-4ECF-B0A8-65311A8927D6}"/>
    <cellStyle name="Input 2 5 2 5 11" xfId="6165" xr:uid="{42F0E5CE-605D-4002-ADB3-F57EAB96C857}"/>
    <cellStyle name="Input 2 5 2 5 12" xfId="14780" xr:uid="{ECF4C0BD-F0F1-40BF-91DE-49E99A0048B2}"/>
    <cellStyle name="Input 2 5 2 5 2" xfId="4233" xr:uid="{E0491471-BF63-4B47-9367-BFF8CDD8A4A7}"/>
    <cellStyle name="Input 2 5 2 5 2 10" xfId="21215" xr:uid="{71C0393E-FD0F-45BF-BC17-96FCFB9D63D3}"/>
    <cellStyle name="Input 2 5 2 5 2 11" xfId="22741" xr:uid="{2E1EEBF9-13EB-4A9C-8957-C4DC24016722}"/>
    <cellStyle name="Input 2 5 2 5 2 2" xfId="5596" xr:uid="{5152EFB1-4669-4AC2-9367-7E417A4ED76F}"/>
    <cellStyle name="Input 2 5 2 5 2 2 10" xfId="23790" xr:uid="{B5AFF9D4-1724-440C-A1C9-DCF689CDA73F}"/>
    <cellStyle name="Input 2 5 2 5 2 2 2" xfId="10470" xr:uid="{D170681D-86A9-4E7F-AA50-EDA48A0BE635}"/>
    <cellStyle name="Input 2 5 2 5 2 2 3" xfId="12290" xr:uid="{A197FB0C-1903-4C86-8406-916AE3271C6F}"/>
    <cellStyle name="Input 2 5 2 5 2 2 4" xfId="14087" xr:uid="{C1D765F3-AF59-42D3-8BE3-0B2E36D62503}"/>
    <cellStyle name="Input 2 5 2 5 2 2 5" xfId="15831" xr:uid="{A3241045-AA58-47B8-8B4C-3CF06BE9BC06}"/>
    <cellStyle name="Input 2 5 2 5 2 2 6" xfId="17518" xr:uid="{F0C4B204-2F33-4C0E-8AFE-61DD5694520C}"/>
    <cellStyle name="Input 2 5 2 5 2 2 7" xfId="19160" xr:uid="{B5603BA0-E787-4DCC-BC37-064C407BEF77}"/>
    <cellStyle name="Input 2 5 2 5 2 2 8" xfId="20739" xr:uid="{8BC46F33-3C0B-460A-864F-B315A0532E08}"/>
    <cellStyle name="Input 2 5 2 5 2 2 9" xfId="22266" xr:uid="{CE3698F1-8DC9-4BBE-BC62-3307C23F2DC5}"/>
    <cellStyle name="Input 2 5 2 5 2 3" xfId="9218" xr:uid="{7800F336-0826-43BB-9B32-4DCD1F1D94CD}"/>
    <cellStyle name="Input 2 5 2 5 2 4" xfId="11069" xr:uid="{2EFB6D82-D1F2-4CFA-9EE0-C8F5C82F211C}"/>
    <cellStyle name="Input 2 5 2 5 2 5" xfId="12879" xr:uid="{9214A518-0E0A-4967-8557-2A7647531400}"/>
    <cellStyle name="Input 2 5 2 5 2 6" xfId="14647" xr:uid="{C0A9212C-87F0-4A66-A9CD-3F45FBB2A643}"/>
    <cellStyle name="Input 2 5 2 5 2 7" xfId="16370" xr:uid="{13EBBDB9-1337-4976-B5A6-46108A0B7406}"/>
    <cellStyle name="Input 2 5 2 5 2 8" xfId="18043" xr:uid="{2B5F0E6D-3122-4FAD-B679-7ED46F8B44B0}"/>
    <cellStyle name="Input 2 5 2 5 2 9" xfId="19650" xr:uid="{03524915-270B-41C1-8409-9B07D4B659F5}"/>
    <cellStyle name="Input 2 5 2 5 3" xfId="4710" xr:uid="{61D35174-2130-42FC-B38D-6A5025DACD40}"/>
    <cellStyle name="Input 2 5 2 5 3 10" xfId="23109" xr:uid="{F6D637E3-3D41-4B05-A5AF-E26C47D57DED}"/>
    <cellStyle name="Input 2 5 2 5 3 2" xfId="9658" xr:uid="{0A6A3322-2488-446A-BB4C-EE78368B58AE}"/>
    <cellStyle name="Input 2 5 2 5 3 3" xfId="11493" xr:uid="{3182DD43-9BC1-4697-868A-122F1BFF1F33}"/>
    <cellStyle name="Input 2 5 2 5 3 4" xfId="13300" xr:uid="{86FABA22-AB98-4EA3-B9E2-15459BFFBE10}"/>
    <cellStyle name="Input 2 5 2 5 3 5" xfId="15061" xr:uid="{39C50E76-4814-46D5-90D3-6A71EADCF23F}"/>
    <cellStyle name="Input 2 5 2 5 3 6" xfId="16771" xr:uid="{67D7CE2F-6F86-4C09-A475-DF9EF6D70CD2}"/>
    <cellStyle name="Input 2 5 2 5 3 7" xfId="18435" xr:uid="{BC6CFA7F-56A2-40E6-AFC5-102145CE14CB}"/>
    <cellStyle name="Input 2 5 2 5 3 8" xfId="20031" xr:uid="{80C5AD76-1D16-4E60-9B74-6DEDF7719A1D}"/>
    <cellStyle name="Input 2 5 2 5 3 9" xfId="21583" xr:uid="{675078A8-E884-48DD-88F0-5AB1252EF683}"/>
    <cellStyle name="Input 2 5 2 5 4" xfId="6778" xr:uid="{3EEBBECA-A8D4-404D-83F3-03A0FAE0E375}"/>
    <cellStyle name="Input 2 5 2 5 5" xfId="8357" xr:uid="{F3415083-E9A9-4E4A-81C1-CCA477EEA66A}"/>
    <cellStyle name="Input 2 5 2 5 6" xfId="5907" xr:uid="{226E972A-AF6B-47A3-ABAA-D62FD6531AD2}"/>
    <cellStyle name="Input 2 5 2 5 7" xfId="8760" xr:uid="{89BF2168-701F-4474-8212-4454F8D32213}"/>
    <cellStyle name="Input 2 5 2 5 8" xfId="10618" xr:uid="{00A201FB-9F28-4E1C-8061-15AB147FE612}"/>
    <cellStyle name="Input 2 5 2 5 9" xfId="12434" xr:uid="{B044F5DC-A104-478F-8422-592013AEBF4F}"/>
    <cellStyle name="Input 2 5 2 6" xfId="4221" xr:uid="{96EF6129-A115-497C-80BD-3EC68FFBA006}"/>
    <cellStyle name="Input 2 5 2 6 10" xfId="21203" xr:uid="{D57B3BE5-12DE-4C74-98DE-C0250801CEE3}"/>
    <cellStyle name="Input 2 5 2 6 11" xfId="22729" xr:uid="{22521AD9-6875-407F-975E-46208D087853}"/>
    <cellStyle name="Input 2 5 2 6 2" xfId="5584" xr:uid="{68AC6743-CE5E-4E85-A741-EC12742D9658}"/>
    <cellStyle name="Input 2 5 2 6 2 10" xfId="23778" xr:uid="{9CE22D03-2E63-41A4-AA03-639C7F3083A2}"/>
    <cellStyle name="Input 2 5 2 6 2 2" xfId="10458" xr:uid="{FE97DA04-FB36-49BE-8B54-F9BFDA0305E3}"/>
    <cellStyle name="Input 2 5 2 6 2 3" xfId="12278" xr:uid="{A4E82755-3949-46F4-90F2-36369E4C78AD}"/>
    <cellStyle name="Input 2 5 2 6 2 4" xfId="14075" xr:uid="{7531256D-03FE-4438-B0E9-BD0FCA4D8D9A}"/>
    <cellStyle name="Input 2 5 2 6 2 5" xfId="15819" xr:uid="{1D4657EB-6856-43D7-9931-3627DC645045}"/>
    <cellStyle name="Input 2 5 2 6 2 6" xfId="17506" xr:uid="{EBE0943A-B4C5-4D7A-B305-F5B5A7BDDB28}"/>
    <cellStyle name="Input 2 5 2 6 2 7" xfId="19148" xr:uid="{DDE62878-85FD-46C5-B3E4-42515B77F9C8}"/>
    <cellStyle name="Input 2 5 2 6 2 8" xfId="20727" xr:uid="{AC649632-FF05-402C-8CD9-15FB62334AE2}"/>
    <cellStyle name="Input 2 5 2 6 2 9" xfId="22254" xr:uid="{76C4202B-1803-477B-8299-12A5048D82E3}"/>
    <cellStyle name="Input 2 5 2 6 3" xfId="9206" xr:uid="{C6D32D20-F13C-4A75-80BE-0F81D4D828EC}"/>
    <cellStyle name="Input 2 5 2 6 4" xfId="11057" xr:uid="{5DAE0C52-6D77-4746-BD2F-C4815879B75E}"/>
    <cellStyle name="Input 2 5 2 6 5" xfId="12867" xr:uid="{DCA08335-42D0-41F1-B226-1BD6BFCB1C90}"/>
    <cellStyle name="Input 2 5 2 6 6" xfId="14635" xr:uid="{BA0E4596-2CBD-4099-9273-2D0B57019D04}"/>
    <cellStyle name="Input 2 5 2 6 7" xfId="16358" xr:uid="{8AE0259E-A8CF-4025-906F-BF98D15F260D}"/>
    <cellStyle name="Input 2 5 2 6 8" xfId="18031" xr:uid="{A0F5540F-3D3C-44BF-9ADD-1AC672BCA262}"/>
    <cellStyle name="Input 2 5 2 6 9" xfId="19638" xr:uid="{78AE8248-DD03-4C43-8D62-85A73E53BFE8}"/>
    <cellStyle name="Input 2 5 2 7" xfId="4718" xr:uid="{B3DA455A-9A30-4E7C-A5B2-D994E339FC21}"/>
    <cellStyle name="Input 2 5 2 7 10" xfId="23117" xr:uid="{B6C3FB58-825D-43D7-8629-AC4D36750653}"/>
    <cellStyle name="Input 2 5 2 7 2" xfId="9666" xr:uid="{5C371399-2680-4331-8996-D91C17208292}"/>
    <cellStyle name="Input 2 5 2 7 3" xfId="11501" xr:uid="{BEEF07F6-71E5-4070-8E94-A5229BF25CCD}"/>
    <cellStyle name="Input 2 5 2 7 4" xfId="13308" xr:uid="{85646EF6-588C-400B-BE79-F8E7F5BBD0B4}"/>
    <cellStyle name="Input 2 5 2 7 5" xfId="15069" xr:uid="{764690F2-C70E-4571-BAC9-8EB81BC390ED}"/>
    <cellStyle name="Input 2 5 2 7 6" xfId="16779" xr:uid="{3BA36F43-9C83-4681-A90E-A408C2B08691}"/>
    <cellStyle name="Input 2 5 2 7 7" xfId="18443" xr:uid="{ECB041D5-9393-4463-A438-645A833335B3}"/>
    <cellStyle name="Input 2 5 2 7 8" xfId="20039" xr:uid="{1EE4ECFE-A070-4A1D-AC9C-DBB76287F43A}"/>
    <cellStyle name="Input 2 5 2 7 9" xfId="21591" xr:uid="{C1A1CE3C-01E3-4CBF-AB8D-7865EC3D25A6}"/>
    <cellStyle name="Input 2 5 2 8" xfId="6766" xr:uid="{0C07C579-904F-4C1C-91B7-456211C266D4}"/>
    <cellStyle name="Input 2 5 2 9" xfId="7318" xr:uid="{97172563-8C46-4BC7-AD32-21E8079FC5D6}"/>
    <cellStyle name="Input 2 5 3" xfId="1351" xr:uid="{ACF3B955-08BB-454E-B228-D26D57DB7414}"/>
    <cellStyle name="Input 2 5 3 10" xfId="8231" xr:uid="{4EBC764C-0652-41FF-AAB2-2B8AC86C80A2}"/>
    <cellStyle name="Input 2 5 3 11" xfId="6011" xr:uid="{D74B1426-D924-40F8-9E54-95E25D057AC7}"/>
    <cellStyle name="Input 2 5 3 12" xfId="7707" xr:uid="{9545BFE8-8E0D-4C27-B1BC-73FA39C27A60}"/>
    <cellStyle name="Input 2 5 3 13" xfId="15705" xr:uid="{8A6C13B7-2894-4AFC-AFAF-2998B8E5CACD}"/>
    <cellStyle name="Input 2 5 3 14" xfId="15708" xr:uid="{9CD9D1C4-5023-45DA-903C-2207E3C8EF48}"/>
    <cellStyle name="Input 2 5 3 2" xfId="1352" xr:uid="{D444B7AF-4EDA-4506-8C4E-E668E14B11A2}"/>
    <cellStyle name="Input 2 5 3 2 10" xfId="8434" xr:uid="{10FBCA69-06F0-48DD-848E-8958E2F40773}"/>
    <cellStyle name="Input 2 5 3 2 11" xfId="15730" xr:uid="{E464D549-D077-4829-8B63-8237DADD84DC}"/>
    <cellStyle name="Input 2 5 3 2 12" xfId="14740" xr:uid="{46CFCB5C-BF18-488B-9F27-34B43B2F01F7}"/>
    <cellStyle name="Input 2 5 3 2 13" xfId="19068" xr:uid="{B500F76A-304B-4806-B99B-6DC090FDEEF3}"/>
    <cellStyle name="Input 2 5 3 2 2" xfId="1353" xr:uid="{CA7CAEDD-60BE-4C3F-AA55-07495D47D94D}"/>
    <cellStyle name="Input 2 5 3 2 2 10" xfId="10545" xr:uid="{045B8960-612A-49DE-85FD-7BFB071B2554}"/>
    <cellStyle name="Input 2 5 3 2 2 11" xfId="10619" xr:uid="{34B0C887-4ACE-47F7-A6A6-4C9BBC6CE8F8}"/>
    <cellStyle name="Input 2 5 3 2 2 12" xfId="8253" xr:uid="{5012BB4A-B081-4EF9-9D05-71AE2CC3FA89}"/>
    <cellStyle name="Input 2 5 3 2 2 2" xfId="4236" xr:uid="{080ADFA7-7B80-459E-913C-7BA340E6C46C}"/>
    <cellStyle name="Input 2 5 3 2 2 2 10" xfId="21218" xr:uid="{43BA0D0C-461F-4926-B5C2-811673343AC9}"/>
    <cellStyle name="Input 2 5 3 2 2 2 11" xfId="22744" xr:uid="{39EA6FED-0B4E-4442-B10F-B83818FDE11D}"/>
    <cellStyle name="Input 2 5 3 2 2 2 2" xfId="5599" xr:uid="{F880E8C7-C2A2-4D19-BE43-64C6A13F6AEB}"/>
    <cellStyle name="Input 2 5 3 2 2 2 2 10" xfId="23793" xr:uid="{F1810969-ED2B-41E8-ADA6-B4963F383460}"/>
    <cellStyle name="Input 2 5 3 2 2 2 2 2" xfId="10473" xr:uid="{EE3BED19-5184-49EC-87E8-4AAA509ACBB5}"/>
    <cellStyle name="Input 2 5 3 2 2 2 2 3" xfId="12293" xr:uid="{ACF7E8D4-C9D7-4BBC-97A7-372F47CF4CC9}"/>
    <cellStyle name="Input 2 5 3 2 2 2 2 4" xfId="14090" xr:uid="{CC2AAA92-B94E-4A50-BF08-BC246B1495B3}"/>
    <cellStyle name="Input 2 5 3 2 2 2 2 5" xfId="15834" xr:uid="{AE1604CC-1871-4C54-A70E-C72B4BCA7A63}"/>
    <cellStyle name="Input 2 5 3 2 2 2 2 6" xfId="17521" xr:uid="{8156F4A5-D542-424E-B7C8-E8F5C904CDAA}"/>
    <cellStyle name="Input 2 5 3 2 2 2 2 7" xfId="19163" xr:uid="{772FD361-3A74-400D-9BB8-F9B45B205FF2}"/>
    <cellStyle name="Input 2 5 3 2 2 2 2 8" xfId="20742" xr:uid="{B7E2CB96-5275-4A06-B5BE-76A7C615160F}"/>
    <cellStyle name="Input 2 5 3 2 2 2 2 9" xfId="22269" xr:uid="{9023D057-0A36-4FBD-8FC3-712BFB9D6D46}"/>
    <cellStyle name="Input 2 5 3 2 2 2 3" xfId="9221" xr:uid="{44DE15DF-73FF-48E8-B334-613D1F488E82}"/>
    <cellStyle name="Input 2 5 3 2 2 2 4" xfId="11072" xr:uid="{0F2EC5D2-6D3C-4BD9-BD76-EFB8D33D126A}"/>
    <cellStyle name="Input 2 5 3 2 2 2 5" xfId="12882" xr:uid="{6B0390A7-128F-4508-8211-4D0636C52A9F}"/>
    <cellStyle name="Input 2 5 3 2 2 2 6" xfId="14650" xr:uid="{C9115A08-6F7E-4C88-BDF7-D1D052632A90}"/>
    <cellStyle name="Input 2 5 3 2 2 2 7" xfId="16373" xr:uid="{657F37F1-9A18-4BF4-92F9-B123C80A8B8F}"/>
    <cellStyle name="Input 2 5 3 2 2 2 8" xfId="18046" xr:uid="{3E00F0B4-9C00-4F34-87CE-2EF6E6E45B30}"/>
    <cellStyle name="Input 2 5 3 2 2 2 9" xfId="19653" xr:uid="{1539050D-0213-4130-8502-22BC1D31B288}"/>
    <cellStyle name="Input 2 5 3 2 2 3" xfId="4707" xr:uid="{727A336A-9959-4503-9D29-18708B022038}"/>
    <cellStyle name="Input 2 5 3 2 2 3 10" xfId="23106" xr:uid="{133D1707-E432-49B4-A4FE-B512B87AD574}"/>
    <cellStyle name="Input 2 5 3 2 2 3 2" xfId="9655" xr:uid="{258E2136-4B87-4891-8AA2-E55F775028C8}"/>
    <cellStyle name="Input 2 5 3 2 2 3 3" xfId="11490" xr:uid="{C9B6A5C1-3DE7-4F66-B348-27941D520FC1}"/>
    <cellStyle name="Input 2 5 3 2 2 3 4" xfId="13297" xr:uid="{9D0323BC-63B2-4E9B-9DDE-87069207D0C6}"/>
    <cellStyle name="Input 2 5 3 2 2 3 5" xfId="15058" xr:uid="{617C856E-336F-481E-878E-0DC0FB103BBD}"/>
    <cellStyle name="Input 2 5 3 2 2 3 6" xfId="16768" xr:uid="{06152A7C-652D-4B4A-8A45-909FC47EB591}"/>
    <cellStyle name="Input 2 5 3 2 2 3 7" xfId="18432" xr:uid="{D83F03C3-C38C-437A-A9A1-0C3F2410E6E6}"/>
    <cellStyle name="Input 2 5 3 2 2 3 8" xfId="20028" xr:uid="{F7794A4F-0F75-4D81-B630-69A4B7F64184}"/>
    <cellStyle name="Input 2 5 3 2 2 3 9" xfId="21580" xr:uid="{4CC66607-F1FC-4F40-8E1C-622FE923CB5E}"/>
    <cellStyle name="Input 2 5 3 2 2 4" xfId="6781" xr:uid="{D6D00140-E711-4040-BD84-43A7C3396C7D}"/>
    <cellStyle name="Input 2 5 3 2 2 5" xfId="7309" xr:uid="{84B99DEF-3611-4BC3-B76F-E23FC917A956}"/>
    <cellStyle name="Input 2 5 3 2 2 6" xfId="6973" xr:uid="{F34159D4-68DC-4E1B-B165-AB36337FAFF7}"/>
    <cellStyle name="Input 2 5 3 2 2 7" xfId="8298" xr:uid="{80F6333F-A363-47DE-8447-02CE7D52A3A7}"/>
    <cellStyle name="Input 2 5 3 2 2 8" xfId="5960" xr:uid="{FDEFEC4B-2AD5-4F40-8508-F5C8C4570935}"/>
    <cellStyle name="Input 2 5 3 2 2 9" xfId="8565" xr:uid="{09E16C08-E95B-4A89-B2EF-9A43EA2A14FA}"/>
    <cellStyle name="Input 2 5 3 2 3" xfId="4235" xr:uid="{1A88AF49-376A-4EC8-B206-EEBBF97569BC}"/>
    <cellStyle name="Input 2 5 3 2 3 10" xfId="21217" xr:uid="{D9185263-0E5F-462D-8FA5-9C46E1A6E875}"/>
    <cellStyle name="Input 2 5 3 2 3 11" xfId="22743" xr:uid="{9E01CFB5-BBCE-4329-A716-C99E95C6DD46}"/>
    <cellStyle name="Input 2 5 3 2 3 2" xfId="5598" xr:uid="{DB70C543-804F-42E9-8BE7-5007E8EF2541}"/>
    <cellStyle name="Input 2 5 3 2 3 2 10" xfId="23792" xr:uid="{5D71A632-16BD-451F-AE19-884E8FE2004C}"/>
    <cellStyle name="Input 2 5 3 2 3 2 2" xfId="10472" xr:uid="{FC56AFA1-C936-4436-9E36-892DEB068244}"/>
    <cellStyle name="Input 2 5 3 2 3 2 3" xfId="12292" xr:uid="{A61A3541-4C76-434A-9D0D-AF752CD4E0E5}"/>
    <cellStyle name="Input 2 5 3 2 3 2 4" xfId="14089" xr:uid="{C49852A3-F209-4C81-A6F4-9601933DC815}"/>
    <cellStyle name="Input 2 5 3 2 3 2 5" xfId="15833" xr:uid="{E9FEE248-EFA7-4B1D-8AFA-8D15E604E3B1}"/>
    <cellStyle name="Input 2 5 3 2 3 2 6" xfId="17520" xr:uid="{F7B4C04A-A446-45B4-92F7-20A24E1A34AD}"/>
    <cellStyle name="Input 2 5 3 2 3 2 7" xfId="19162" xr:uid="{58FEB276-775E-4B72-94F3-498CB6C0FF9A}"/>
    <cellStyle name="Input 2 5 3 2 3 2 8" xfId="20741" xr:uid="{6ABCED7B-BC55-4249-A7DD-5172E5E256F4}"/>
    <cellStyle name="Input 2 5 3 2 3 2 9" xfId="22268" xr:uid="{C530E8DD-8FBA-4EE6-8CC0-9FDA5325068A}"/>
    <cellStyle name="Input 2 5 3 2 3 3" xfId="9220" xr:uid="{F227B7F5-2D72-444F-9D35-327E72CBE771}"/>
    <cellStyle name="Input 2 5 3 2 3 4" xfId="11071" xr:uid="{509B50D3-C014-4BC7-85DC-EF846A278C86}"/>
    <cellStyle name="Input 2 5 3 2 3 5" xfId="12881" xr:uid="{9F3CA961-8629-499F-95EF-6E87B3FE1D33}"/>
    <cellStyle name="Input 2 5 3 2 3 6" xfId="14649" xr:uid="{FFA713DD-5A93-4B65-8568-53702A8660F6}"/>
    <cellStyle name="Input 2 5 3 2 3 7" xfId="16372" xr:uid="{3EA9D88F-DE54-41CA-AD0A-3FB1F3D80F7D}"/>
    <cellStyle name="Input 2 5 3 2 3 8" xfId="18045" xr:uid="{3E06CA65-D3F2-4BDB-AB78-E6188B030CC4}"/>
    <cellStyle name="Input 2 5 3 2 3 9" xfId="19652" xr:uid="{63C10890-566B-4837-AE4E-1E350279C152}"/>
    <cellStyle name="Input 2 5 3 2 4" xfId="4708" xr:uid="{792AE5CF-317F-4227-BBC0-CCC3C238C55C}"/>
    <cellStyle name="Input 2 5 3 2 4 10" xfId="23107" xr:uid="{9294D7C1-13B4-4A34-B8EF-4939CC69121A}"/>
    <cellStyle name="Input 2 5 3 2 4 2" xfId="9656" xr:uid="{01707CD2-88F9-4C87-9A6B-48383D18B7B6}"/>
    <cellStyle name="Input 2 5 3 2 4 3" xfId="11491" xr:uid="{BEAEBCC3-D173-4C41-BFD3-25EE847A45FD}"/>
    <cellStyle name="Input 2 5 3 2 4 4" xfId="13298" xr:uid="{D7CBDEA9-73F4-4BDD-8940-485DB7DF5CEC}"/>
    <cellStyle name="Input 2 5 3 2 4 5" xfId="15059" xr:uid="{E1C18A54-DCFD-4E7E-97BC-CFB6084620F7}"/>
    <cellStyle name="Input 2 5 3 2 4 6" xfId="16769" xr:uid="{39A41358-3009-437C-BF71-DCABCB3940CA}"/>
    <cellStyle name="Input 2 5 3 2 4 7" xfId="18433" xr:uid="{B77FD00A-F184-45AF-9161-1C3B4CA64B88}"/>
    <cellStyle name="Input 2 5 3 2 4 8" xfId="20029" xr:uid="{C4D9A8A9-305E-41CC-9BE4-3780007C5BDD}"/>
    <cellStyle name="Input 2 5 3 2 4 9" xfId="21581" xr:uid="{4A1012DD-2E6D-4086-963E-B568036D6409}"/>
    <cellStyle name="Input 2 5 3 2 5" xfId="6780" xr:uid="{157C1AC4-73EA-4928-BD2F-B3804A45589F}"/>
    <cellStyle name="Input 2 5 3 2 6" xfId="8356" xr:uid="{E0F7F84C-B5F1-4713-B95D-B94557490549}"/>
    <cellStyle name="Input 2 5 3 2 7" xfId="5908" xr:uid="{90788C94-9A34-4F94-AB92-61B45619511D}"/>
    <cellStyle name="Input 2 5 3 2 8" xfId="7795" xr:uid="{B7B7B757-D52E-49F5-A979-DC928B6ED987}"/>
    <cellStyle name="Input 2 5 3 2 9" xfId="6501" xr:uid="{646D6F97-3FA5-4EAD-8FCD-62DE0F9E4099}"/>
    <cellStyle name="Input 2 5 3 3" xfId="1354" xr:uid="{4B7827A7-6821-4D21-895A-7F47E31E4E78}"/>
    <cellStyle name="Input 2 5 3 3 10" xfId="7493" xr:uid="{29206A49-5CCA-4ACD-80A9-6B718667C6D2}"/>
    <cellStyle name="Input 2 5 3 3 11" xfId="12976" xr:uid="{5667B533-4E0B-4A06-909B-0D9C144CF49D}"/>
    <cellStyle name="Input 2 5 3 3 12" xfId="12450" xr:uid="{6D7E9A00-4300-45A3-B5B0-FEB7E4C2F7BB}"/>
    <cellStyle name="Input 2 5 3 3 2" xfId="4237" xr:uid="{6CD7E542-C3EC-4B82-8522-AFEFCA9F5999}"/>
    <cellStyle name="Input 2 5 3 3 2 10" xfId="21219" xr:uid="{A0B0D8F0-7150-4901-97D7-15AE27FC2785}"/>
    <cellStyle name="Input 2 5 3 3 2 11" xfId="22745" xr:uid="{CF949B2C-32E4-4603-B046-1CE5FE353A65}"/>
    <cellStyle name="Input 2 5 3 3 2 2" xfId="5600" xr:uid="{66AA9FA5-353E-49CB-B8B9-5B58A389AD80}"/>
    <cellStyle name="Input 2 5 3 3 2 2 10" xfId="23794" xr:uid="{7AAB5F93-164F-4675-A9B5-E1856F354D37}"/>
    <cellStyle name="Input 2 5 3 3 2 2 2" xfId="10474" xr:uid="{018D02E6-315B-47FD-B0AA-47AEE1AC9117}"/>
    <cellStyle name="Input 2 5 3 3 2 2 3" xfId="12294" xr:uid="{886B221F-EF92-443F-AD38-BC92C61AD71E}"/>
    <cellStyle name="Input 2 5 3 3 2 2 4" xfId="14091" xr:uid="{4C6B2568-7DAD-4926-B5A8-B02F95C79A72}"/>
    <cellStyle name="Input 2 5 3 3 2 2 5" xfId="15835" xr:uid="{F9E7E419-3931-46A6-9781-DE0A9537221F}"/>
    <cellStyle name="Input 2 5 3 3 2 2 6" xfId="17522" xr:uid="{71A495CC-B55C-44C4-9596-1F939C54E82A}"/>
    <cellStyle name="Input 2 5 3 3 2 2 7" xfId="19164" xr:uid="{1EB12CA6-5640-4DFD-8671-11FFECB639A3}"/>
    <cellStyle name="Input 2 5 3 3 2 2 8" xfId="20743" xr:uid="{ECC23C65-3E1D-4FB4-91CE-6182A51C1305}"/>
    <cellStyle name="Input 2 5 3 3 2 2 9" xfId="22270" xr:uid="{892E324C-B3FC-4D58-B8DF-A26076E40E7A}"/>
    <cellStyle name="Input 2 5 3 3 2 3" xfId="9222" xr:uid="{1116FE79-1844-4C23-A683-7B1D558113E7}"/>
    <cellStyle name="Input 2 5 3 3 2 4" xfId="11073" xr:uid="{2CA60622-1B56-4ECE-8440-753E9593C102}"/>
    <cellStyle name="Input 2 5 3 3 2 5" xfId="12883" xr:uid="{CD4EE9EB-EDCD-40F2-9D7C-3BC53C0B92BE}"/>
    <cellStyle name="Input 2 5 3 3 2 6" xfId="14651" xr:uid="{4BC3941D-567E-462B-8941-FC44849E6C91}"/>
    <cellStyle name="Input 2 5 3 3 2 7" xfId="16374" xr:uid="{EB92F06D-51D6-4338-B15B-F2434C013DCD}"/>
    <cellStyle name="Input 2 5 3 3 2 8" xfId="18047" xr:uid="{9B435424-321F-4891-8910-8CCA5086BA41}"/>
    <cellStyle name="Input 2 5 3 3 2 9" xfId="19654" xr:uid="{35A36733-DC58-4E39-87ED-389D2C9DF4E3}"/>
    <cellStyle name="Input 2 5 3 3 3" xfId="4706" xr:uid="{5778CB31-573C-4294-87BD-EBFC0350C22A}"/>
    <cellStyle name="Input 2 5 3 3 3 10" xfId="23105" xr:uid="{E79F9C34-38B3-4146-8FC7-77FBFDA8B272}"/>
    <cellStyle name="Input 2 5 3 3 3 2" xfId="9654" xr:uid="{139B8BA0-A63C-4287-9C1B-6C6C4E6BDC56}"/>
    <cellStyle name="Input 2 5 3 3 3 3" xfId="11489" xr:uid="{371282D5-E5A0-474A-91A4-72C3F619D038}"/>
    <cellStyle name="Input 2 5 3 3 3 4" xfId="13296" xr:uid="{5699A506-E94B-4F8F-892A-8BE5886C48E4}"/>
    <cellStyle name="Input 2 5 3 3 3 5" xfId="15057" xr:uid="{33E3A227-7C2F-446E-8B04-CD0326DA86A1}"/>
    <cellStyle name="Input 2 5 3 3 3 6" xfId="16767" xr:uid="{8E67F3F8-B38B-494E-922C-6B8BAC87F249}"/>
    <cellStyle name="Input 2 5 3 3 3 7" xfId="18431" xr:uid="{E0BDB1EC-7AD0-41EF-950B-2784AA834779}"/>
    <cellStyle name="Input 2 5 3 3 3 8" xfId="20027" xr:uid="{9B078DFA-1379-4E68-BA6A-F809A933DD33}"/>
    <cellStyle name="Input 2 5 3 3 3 9" xfId="21579" xr:uid="{7F2CDEE8-C895-4FE1-BB99-E101F5DB3BF4}"/>
    <cellStyle name="Input 2 5 3 3 4" xfId="6782" xr:uid="{0868CA05-7BE1-408E-9028-BEB9F28B4CFC}"/>
    <cellStyle name="Input 2 5 3 3 5" xfId="7308" xr:uid="{4E26594F-4315-4015-98A1-D8A2B8E911E9}"/>
    <cellStyle name="Input 2 5 3 3 6" xfId="6974" xr:uid="{EDC11548-C18F-4048-B6BA-925AA88BD471}"/>
    <cellStyle name="Input 2 5 3 3 7" xfId="7184" xr:uid="{970573BF-5C96-4540-917B-68E3D3181461}"/>
    <cellStyle name="Input 2 5 3 3 8" xfId="7067" xr:uid="{610B218D-690B-4F6D-8431-2860C913B59C}"/>
    <cellStyle name="Input 2 5 3 3 9" xfId="8265" xr:uid="{B1C072AE-00F6-490E-9ADA-A6D60434674E}"/>
    <cellStyle name="Input 2 5 3 4" xfId="4234" xr:uid="{2026E9D6-9F7D-4D7D-BFB7-41ED30E7AB14}"/>
    <cellStyle name="Input 2 5 3 4 10" xfId="21216" xr:uid="{8B9311DF-2851-4689-8025-B4695C973D0D}"/>
    <cellStyle name="Input 2 5 3 4 11" xfId="22742" xr:uid="{31F965E7-212E-47E0-812D-89C4878CFFCC}"/>
    <cellStyle name="Input 2 5 3 4 2" xfId="5597" xr:uid="{BFBA91E7-CC58-44E1-9A4A-DE527ADB8BBA}"/>
    <cellStyle name="Input 2 5 3 4 2 10" xfId="23791" xr:uid="{5A1CDC1E-4A50-45B6-98D8-F51755404498}"/>
    <cellStyle name="Input 2 5 3 4 2 2" xfId="10471" xr:uid="{906245DE-4BE6-418B-97E6-6C33F7087E5D}"/>
    <cellStyle name="Input 2 5 3 4 2 3" xfId="12291" xr:uid="{CD87F6D1-9E9C-4E65-A91C-2FB728D59493}"/>
    <cellStyle name="Input 2 5 3 4 2 4" xfId="14088" xr:uid="{1337C906-960E-401B-8E59-486923E67F1F}"/>
    <cellStyle name="Input 2 5 3 4 2 5" xfId="15832" xr:uid="{F2023B8C-43F9-47AB-8DEC-E2A49330A1EE}"/>
    <cellStyle name="Input 2 5 3 4 2 6" xfId="17519" xr:uid="{60095496-F710-4E89-95B2-1C2D6F4C6549}"/>
    <cellStyle name="Input 2 5 3 4 2 7" xfId="19161" xr:uid="{EBDBD1F3-57D7-42D6-B331-FBBAA4DAF392}"/>
    <cellStyle name="Input 2 5 3 4 2 8" xfId="20740" xr:uid="{9A3BD73E-A3FD-4E55-9367-C5BE1724D119}"/>
    <cellStyle name="Input 2 5 3 4 2 9" xfId="22267" xr:uid="{51046A40-D413-49C3-A76F-AB6DFA9699B8}"/>
    <cellStyle name="Input 2 5 3 4 3" xfId="9219" xr:uid="{0C8B0C4E-EE6B-450D-B64E-D68BC2B69C12}"/>
    <cellStyle name="Input 2 5 3 4 4" xfId="11070" xr:uid="{96C02176-FFE1-42A0-8E1D-978AA41C1FF6}"/>
    <cellStyle name="Input 2 5 3 4 5" xfId="12880" xr:uid="{666CB3BF-6C9C-4D7F-A362-26FF17F157FA}"/>
    <cellStyle name="Input 2 5 3 4 6" xfId="14648" xr:uid="{207039D6-AFF1-4E17-A4DD-F493381DF18B}"/>
    <cellStyle name="Input 2 5 3 4 7" xfId="16371" xr:uid="{56AF9938-9B1C-4820-B67F-C7BA31E29F44}"/>
    <cellStyle name="Input 2 5 3 4 8" xfId="18044" xr:uid="{DC986157-F33A-4FEE-9A64-9E03E90FF436}"/>
    <cellStyle name="Input 2 5 3 4 9" xfId="19651" xr:uid="{F2B9893F-4F7D-4CC7-A19C-F40FF221A588}"/>
    <cellStyle name="Input 2 5 3 5" xfId="4709" xr:uid="{8B0394C1-D241-4290-8573-BDBBC81A1CD8}"/>
    <cellStyle name="Input 2 5 3 5 10" xfId="23108" xr:uid="{96DB0637-E6FE-4278-967A-02C201A97B34}"/>
    <cellStyle name="Input 2 5 3 5 2" xfId="9657" xr:uid="{4DEB0A3A-7FB0-4C6E-9376-19C891A3E631}"/>
    <cellStyle name="Input 2 5 3 5 3" xfId="11492" xr:uid="{18B05983-063C-42D0-B93E-D4B217A97906}"/>
    <cellStyle name="Input 2 5 3 5 4" xfId="13299" xr:uid="{AE61E037-0502-46D4-9746-4738DF0E2C9F}"/>
    <cellStyle name="Input 2 5 3 5 5" xfId="15060" xr:uid="{72F46FED-71FE-49DF-8AC2-F52B74331EC6}"/>
    <cellStyle name="Input 2 5 3 5 6" xfId="16770" xr:uid="{AFB46498-B096-4362-9D32-4F8F3F1F9D64}"/>
    <cellStyle name="Input 2 5 3 5 7" xfId="18434" xr:uid="{EED6D4DD-A8A2-41FE-8457-8271B1367532}"/>
    <cellStyle name="Input 2 5 3 5 8" xfId="20030" xr:uid="{F67DE055-6178-4C2D-A00E-ED7F64B67EC3}"/>
    <cellStyle name="Input 2 5 3 5 9" xfId="21582" xr:uid="{5ED96E98-4680-44B8-91AD-5CFEAF9E4558}"/>
    <cellStyle name="Input 2 5 3 6" xfId="6779" xr:uid="{23F312A6-80BC-4CDB-AAE9-34E5D3E618B7}"/>
    <cellStyle name="Input 2 5 3 7" xfId="7310" xr:uid="{255155DC-F233-4A93-89D5-DDB362F3D0B2}"/>
    <cellStyle name="Input 2 5 3 8" xfId="6972" xr:uid="{2229DB47-9D7C-431B-A46C-9EE7C7BD45E4}"/>
    <cellStyle name="Input 2 5 3 9" xfId="7185" xr:uid="{CD84E375-F475-4C16-BE71-C3C62A6D3EF6}"/>
    <cellStyle name="Input 2 5 4" xfId="1355" xr:uid="{F826FDBC-FED2-42B1-BE8A-EE674B0D7591}"/>
    <cellStyle name="Input 2 5 4 10" xfId="12429" xr:uid="{948F8322-643F-4A35-BC9E-F35645D66EF5}"/>
    <cellStyle name="Input 2 5 4 11" xfId="9022" xr:uid="{BDA70825-CA19-4974-825A-337308282C17}"/>
    <cellStyle name="Input 2 5 4 12" xfId="14458" xr:uid="{95802A52-0217-4F1B-8A98-CDF94689DFC2}"/>
    <cellStyle name="Input 2 5 4 13" xfId="17613" xr:uid="{5C52391B-1034-43FA-8D89-BE3FC57448A4}"/>
    <cellStyle name="Input 2 5 4 2" xfId="1356" xr:uid="{99477DFC-22CA-4D09-B4C6-0296DACFC445}"/>
    <cellStyle name="Input 2 5 4 2 10" xfId="8247" xr:uid="{6DC735E9-688A-4314-9A08-21DA3C502BC7}"/>
    <cellStyle name="Input 2 5 4 2 11" xfId="8576" xr:uid="{AC8F8FCB-1D80-45B0-9270-BDF4E7A68544}"/>
    <cellStyle name="Input 2 5 4 2 12" xfId="18153" xr:uid="{634C95DD-5CB5-4B94-AA60-23B5565C00A4}"/>
    <cellStyle name="Input 2 5 4 2 2" xfId="4239" xr:uid="{DF9A5D5A-9035-4970-8386-4801BF5B40C8}"/>
    <cellStyle name="Input 2 5 4 2 2 10" xfId="21221" xr:uid="{63DE4CDA-48CB-42DD-8E87-C919BD4FE7EC}"/>
    <cellStyle name="Input 2 5 4 2 2 11" xfId="22747" xr:uid="{1E4B5569-4694-40C3-B3FA-6315A4A5111C}"/>
    <cellStyle name="Input 2 5 4 2 2 2" xfId="5602" xr:uid="{802E2FC7-0260-4FB6-A3C4-BAAAD7486A64}"/>
    <cellStyle name="Input 2 5 4 2 2 2 10" xfId="23796" xr:uid="{FA638614-5B25-4BDE-BED7-6DED16E68841}"/>
    <cellStyle name="Input 2 5 4 2 2 2 2" xfId="10476" xr:uid="{E9B5700E-33F9-4EF1-8FC2-DDC7A63F683D}"/>
    <cellStyle name="Input 2 5 4 2 2 2 3" xfId="12296" xr:uid="{EC94D987-BDE1-4449-A2A4-388D7D691568}"/>
    <cellStyle name="Input 2 5 4 2 2 2 4" xfId="14093" xr:uid="{49849B92-659A-49BD-B036-B1A929787DBB}"/>
    <cellStyle name="Input 2 5 4 2 2 2 5" xfId="15837" xr:uid="{827ABFA6-CE89-4C7D-8D2D-FD5AC950357C}"/>
    <cellStyle name="Input 2 5 4 2 2 2 6" xfId="17524" xr:uid="{329BB46D-E2B0-418A-A0DE-F2EFCF830CEC}"/>
    <cellStyle name="Input 2 5 4 2 2 2 7" xfId="19166" xr:uid="{15001D50-6C9E-4A6F-B740-0D58C78E0EFC}"/>
    <cellStyle name="Input 2 5 4 2 2 2 8" xfId="20745" xr:uid="{0F06FEF9-60DE-4E97-B3AC-052C70DCCAB6}"/>
    <cellStyle name="Input 2 5 4 2 2 2 9" xfId="22272" xr:uid="{F34086FF-54A9-4F90-B1F1-96641252F368}"/>
    <cellStyle name="Input 2 5 4 2 2 3" xfId="9224" xr:uid="{06C1880F-39EA-401D-9099-251C8CC4FD4B}"/>
    <cellStyle name="Input 2 5 4 2 2 4" xfId="11075" xr:uid="{6A91BC6B-5F63-4489-9905-CFFA2B72FBC8}"/>
    <cellStyle name="Input 2 5 4 2 2 5" xfId="12885" xr:uid="{B2CD59B9-399F-4D53-AD51-231A22CC5B38}"/>
    <cellStyle name="Input 2 5 4 2 2 6" xfId="14653" xr:uid="{8500D7C4-CAFE-4FA4-BEF3-581940165E43}"/>
    <cellStyle name="Input 2 5 4 2 2 7" xfId="16376" xr:uid="{3B193022-11FE-442A-8C2B-A35E0EB471AF}"/>
    <cellStyle name="Input 2 5 4 2 2 8" xfId="18049" xr:uid="{2B631FFA-C345-4880-B6E6-2161A62E8D32}"/>
    <cellStyle name="Input 2 5 4 2 2 9" xfId="19656" xr:uid="{3A1187C8-FB13-451C-9928-DEFB9D620A54}"/>
    <cellStyle name="Input 2 5 4 2 3" xfId="4704" xr:uid="{0498CE7E-BD51-4BD0-A425-9352B8E8D77C}"/>
    <cellStyle name="Input 2 5 4 2 3 10" xfId="23103" xr:uid="{13282B48-5823-4420-9C7B-2C75DCCB569D}"/>
    <cellStyle name="Input 2 5 4 2 3 2" xfId="9652" xr:uid="{0E51BDD7-9A37-461F-895A-41E17820F2DC}"/>
    <cellStyle name="Input 2 5 4 2 3 3" xfId="11487" xr:uid="{FBD3615F-8B7F-4140-9D7B-D612E87A0F97}"/>
    <cellStyle name="Input 2 5 4 2 3 4" xfId="13294" xr:uid="{448B41E6-1A6F-44A9-A845-B227BCC6C4D5}"/>
    <cellStyle name="Input 2 5 4 2 3 5" xfId="15055" xr:uid="{4C890672-E08E-4AC5-BFD0-13F645878625}"/>
    <cellStyle name="Input 2 5 4 2 3 6" xfId="16765" xr:uid="{ABB44B4D-586B-4044-8544-09CCC195A71F}"/>
    <cellStyle name="Input 2 5 4 2 3 7" xfId="18429" xr:uid="{5252C36B-A629-4742-B6FD-20ED7CC27926}"/>
    <cellStyle name="Input 2 5 4 2 3 8" xfId="20025" xr:uid="{C8DC40AB-D75C-4A7B-82B3-E0493A308072}"/>
    <cellStyle name="Input 2 5 4 2 3 9" xfId="21577" xr:uid="{7A42A3CD-DEEF-4471-ADB4-60E6518E831A}"/>
    <cellStyle name="Input 2 5 4 2 4" xfId="6784" xr:uid="{0C7FD4B1-DEE0-403F-AFB5-6D34DA55378B}"/>
    <cellStyle name="Input 2 5 4 2 5" xfId="8355" xr:uid="{3569BB64-A803-496E-B3FC-911662A78298}"/>
    <cellStyle name="Input 2 5 4 2 6" xfId="8051" xr:uid="{9CB94BBE-2F3F-4C68-ACF1-434EA142C826}"/>
    <cellStyle name="Input 2 5 4 2 7" xfId="6148" xr:uid="{B2CA11F4-A925-4C6D-8138-FB57D874DBCA}"/>
    <cellStyle name="Input 2 5 4 2 8" xfId="7703" xr:uid="{B427A22B-361B-48ED-8ABD-3ABDA41D3A48}"/>
    <cellStyle name="Input 2 5 4 2 9" xfId="9377" xr:uid="{02D9FE0B-A82C-46FC-9887-63C1A6CE9EAA}"/>
    <cellStyle name="Input 2 5 4 3" xfId="4238" xr:uid="{F9C9E8ED-1DF5-41B0-BFBB-06A8504AB61A}"/>
    <cellStyle name="Input 2 5 4 3 10" xfId="21220" xr:uid="{8A8CAC06-289F-451D-B409-A4D21BE53599}"/>
    <cellStyle name="Input 2 5 4 3 11" xfId="22746" xr:uid="{AFC8B606-2742-4F5B-BE4E-A126877F1F21}"/>
    <cellStyle name="Input 2 5 4 3 2" xfId="5601" xr:uid="{62EAFB20-46E7-4611-9221-DFB781B56923}"/>
    <cellStyle name="Input 2 5 4 3 2 10" xfId="23795" xr:uid="{AF7D21FF-F8F8-431A-8B4E-AD37ED36417C}"/>
    <cellStyle name="Input 2 5 4 3 2 2" xfId="10475" xr:uid="{8950BA16-CCF7-4CCB-B1F9-FE9BD5E000C8}"/>
    <cellStyle name="Input 2 5 4 3 2 3" xfId="12295" xr:uid="{B192E78C-B7C1-421D-97B5-BE293B742995}"/>
    <cellStyle name="Input 2 5 4 3 2 4" xfId="14092" xr:uid="{56F238AE-96A1-41CF-B27D-260C97B386A2}"/>
    <cellStyle name="Input 2 5 4 3 2 5" xfId="15836" xr:uid="{91A736BB-F029-4953-B8B7-6192F3596D1F}"/>
    <cellStyle name="Input 2 5 4 3 2 6" xfId="17523" xr:uid="{AE24292C-8834-426A-8E50-53666FC24390}"/>
    <cellStyle name="Input 2 5 4 3 2 7" xfId="19165" xr:uid="{6AFBFFF8-6274-49A5-90E8-79EE9938996F}"/>
    <cellStyle name="Input 2 5 4 3 2 8" xfId="20744" xr:uid="{F6AB6708-421E-4216-9BF6-B396C4A3F2DB}"/>
    <cellStyle name="Input 2 5 4 3 2 9" xfId="22271" xr:uid="{7CD91EF5-D92C-40E9-9642-2D10BB44B600}"/>
    <cellStyle name="Input 2 5 4 3 3" xfId="9223" xr:uid="{CC19BDA5-32BC-467E-85C5-B62C93591E46}"/>
    <cellStyle name="Input 2 5 4 3 4" xfId="11074" xr:uid="{F7F0A663-91B4-46E3-A79D-C687549F2B5A}"/>
    <cellStyle name="Input 2 5 4 3 5" xfId="12884" xr:uid="{4AF712EB-811B-4E02-8D8E-FA0F77E09342}"/>
    <cellStyle name="Input 2 5 4 3 6" xfId="14652" xr:uid="{5F6CD0BE-AF5E-4699-B4C8-B5218D4D12E5}"/>
    <cellStyle name="Input 2 5 4 3 7" xfId="16375" xr:uid="{457EE147-0C7A-4819-8153-A3702BBDCF36}"/>
    <cellStyle name="Input 2 5 4 3 8" xfId="18048" xr:uid="{5F3B34E9-4CB1-4D97-9C0C-3253274B4A9A}"/>
    <cellStyle name="Input 2 5 4 3 9" xfId="19655" xr:uid="{21CC6E5B-7B08-4615-95AC-8532C8BFCB76}"/>
    <cellStyle name="Input 2 5 4 4" xfId="4705" xr:uid="{51C8CB7E-0B1F-4828-A004-D597712EA3E5}"/>
    <cellStyle name="Input 2 5 4 4 10" xfId="23104" xr:uid="{2358E45B-92AF-4D52-849E-FF0C82989526}"/>
    <cellStyle name="Input 2 5 4 4 2" xfId="9653" xr:uid="{6D3A3779-BD08-4383-938B-F6B460D2A25A}"/>
    <cellStyle name="Input 2 5 4 4 3" xfId="11488" xr:uid="{D89DDE17-60FE-4A82-99CC-32D6A2A3A973}"/>
    <cellStyle name="Input 2 5 4 4 4" xfId="13295" xr:uid="{74F5ABE9-69B2-4BFB-9643-A3FF39617B57}"/>
    <cellStyle name="Input 2 5 4 4 5" xfId="15056" xr:uid="{E403A61C-9D70-4E42-9AC8-D5FAA2C849D0}"/>
    <cellStyle name="Input 2 5 4 4 6" xfId="16766" xr:uid="{B17E635C-7E04-4D63-BBD5-6FDCDCE2E053}"/>
    <cellStyle name="Input 2 5 4 4 7" xfId="18430" xr:uid="{F118C047-AD8C-4B5C-BB91-46DBFD7C3C13}"/>
    <cellStyle name="Input 2 5 4 4 8" xfId="20026" xr:uid="{E8BA2AF6-FE54-4933-8D0C-F3FD31CD3E55}"/>
    <cellStyle name="Input 2 5 4 4 9" xfId="21578" xr:uid="{38F9B29B-808A-47B1-9273-DFA91F2E488A}"/>
    <cellStyle name="Input 2 5 4 5" xfId="6783" xr:uid="{BBE95EE9-914F-44ED-9E2C-EC4381B1E3F4}"/>
    <cellStyle name="Input 2 5 4 6" xfId="8354" xr:uid="{172F229F-B4F6-4E30-AF0C-77773BDD0CE7}"/>
    <cellStyle name="Input 2 5 4 7" xfId="5909" xr:uid="{034929D7-A08F-40CA-9230-BCD01B10AD0E}"/>
    <cellStyle name="Input 2 5 4 8" xfId="8754" xr:uid="{EEA93353-3D1D-407F-861D-B7D562ACB5EB}"/>
    <cellStyle name="Input 2 5 4 9" xfId="10613" xr:uid="{51656687-E978-4EA1-A9F0-2A4B9AA0F704}"/>
    <cellStyle name="Input 2 5 5" xfId="4220" xr:uid="{40AEE10C-F37E-4420-975F-F0B2BA34B18A}"/>
    <cellStyle name="Input 2 5 5 10" xfId="21202" xr:uid="{5E7822F6-90C9-4EE1-A790-776F60EF99DA}"/>
    <cellStyle name="Input 2 5 5 11" xfId="22728" xr:uid="{864FBBE0-1FF6-4C0E-AE53-0062D561BF8A}"/>
    <cellStyle name="Input 2 5 5 2" xfId="5583" xr:uid="{E44F8DFB-0FBA-4C71-BD14-45BCC161C35C}"/>
    <cellStyle name="Input 2 5 5 2 10" xfId="23777" xr:uid="{70D546A4-70D4-43C1-9AAC-C72088256936}"/>
    <cellStyle name="Input 2 5 5 2 2" xfId="10457" xr:uid="{B65E5507-14FA-47CC-B79D-0585FCA97EF7}"/>
    <cellStyle name="Input 2 5 5 2 3" xfId="12277" xr:uid="{167DEB78-E324-4048-A91A-E4FCA05C73EE}"/>
    <cellStyle name="Input 2 5 5 2 4" xfId="14074" xr:uid="{005BD7B2-44E6-476D-9C5A-78AB31F0A89E}"/>
    <cellStyle name="Input 2 5 5 2 5" xfId="15818" xr:uid="{0BC36C35-6C2A-4FA4-9EC1-18EFBC59E965}"/>
    <cellStyle name="Input 2 5 5 2 6" xfId="17505" xr:uid="{4A14D3EA-466C-436E-80F4-13C349FAD796}"/>
    <cellStyle name="Input 2 5 5 2 7" xfId="19147" xr:uid="{EE753771-7DD6-4133-B6AD-24C64ABBE2E2}"/>
    <cellStyle name="Input 2 5 5 2 8" xfId="20726" xr:uid="{ED76026A-21CF-4F7A-9A37-CFB86E992234}"/>
    <cellStyle name="Input 2 5 5 2 9" xfId="22253" xr:uid="{40DC60E2-34D8-4FE5-8E45-7D88586646CC}"/>
    <cellStyle name="Input 2 5 5 3" xfId="9205" xr:uid="{062E6AB4-2BF7-4372-92CF-4979570E54C4}"/>
    <cellStyle name="Input 2 5 5 4" xfId="11056" xr:uid="{4557965A-9168-48EF-A878-80EB082D74AE}"/>
    <cellStyle name="Input 2 5 5 5" xfId="12866" xr:uid="{B338C37E-6B8B-4C04-B0DA-329750C6AAD7}"/>
    <cellStyle name="Input 2 5 5 6" xfId="14634" xr:uid="{BF37199C-FE8B-433F-8592-C7611892E7FE}"/>
    <cellStyle name="Input 2 5 5 7" xfId="16357" xr:uid="{16D3C95C-CBD4-4926-AE60-0C5907079AC4}"/>
    <cellStyle name="Input 2 5 5 8" xfId="18030" xr:uid="{2C668687-D24D-43C0-B20C-2FE6391E39EC}"/>
    <cellStyle name="Input 2 5 5 9" xfId="19637" xr:uid="{64D0ABC2-3AD3-449D-A2EF-13D1F8EC9B74}"/>
    <cellStyle name="Input 2 5 6" xfId="4719" xr:uid="{43DC3F40-BBDA-45BB-9955-C3B1B6C4F3C2}"/>
    <cellStyle name="Input 2 5 6 10" xfId="23118" xr:uid="{5FDED07D-9BAA-4C84-B820-BAECFFE822AD}"/>
    <cellStyle name="Input 2 5 6 2" xfId="9667" xr:uid="{ECD81104-E32F-4BF3-B9AD-77A82B53B1BD}"/>
    <cellStyle name="Input 2 5 6 3" xfId="11502" xr:uid="{F250919B-16BA-495E-A6EA-9B82FDB343DA}"/>
    <cellStyle name="Input 2 5 6 4" xfId="13309" xr:uid="{46B97108-0963-4EE4-B67A-0C04283A7E9C}"/>
    <cellStyle name="Input 2 5 6 5" xfId="15070" xr:uid="{5A6470F5-D608-4289-96EB-ECF75E0A55AF}"/>
    <cellStyle name="Input 2 5 6 6" xfId="16780" xr:uid="{B56F57FD-A7B1-475A-95AB-B18A437EF7BB}"/>
    <cellStyle name="Input 2 5 6 7" xfId="18444" xr:uid="{ED2559AB-05F7-4F90-BB8C-D7CC0F016215}"/>
    <cellStyle name="Input 2 5 6 8" xfId="20040" xr:uid="{AE299DE8-EE2C-44F7-BBED-CC41F3B06CEC}"/>
    <cellStyle name="Input 2 5 6 9" xfId="21592" xr:uid="{71D0C847-8239-4616-A766-7DF6A5945EDD}"/>
    <cellStyle name="Input 2 5 7" xfId="6765" xr:uid="{0BE4F79A-6917-4738-95BE-5BCED28DE9FD}"/>
    <cellStyle name="Input 2 5 8" xfId="7319" xr:uid="{BD76FD65-439C-4D30-AD43-C078F8C00027}"/>
    <cellStyle name="Input 2 5 9" xfId="6965" xr:uid="{046082FA-3346-404D-89D7-A752E0B63C9C}"/>
    <cellStyle name="Input 2 6" xfId="1357" xr:uid="{993045B2-6826-417D-8FE8-C7F38294DF1C}"/>
    <cellStyle name="Input 2 6 10" xfId="8297" xr:uid="{6CF108EC-23E1-4A3B-B16C-9FE73148EC96}"/>
    <cellStyle name="Input 2 6 11" xfId="5961" xr:uid="{82074470-4A3B-4C13-9F8D-73EE63706D0D}"/>
    <cellStyle name="Input 2 6 12" xfId="8620" xr:uid="{5ADEC201-3A76-42EF-B424-4CA648A8AC9C}"/>
    <cellStyle name="Input 2 6 13" xfId="14772" xr:uid="{75C71625-7076-4C51-9515-E2B56B91F448}"/>
    <cellStyle name="Input 2 6 14" xfId="15659" xr:uid="{1C20EBE3-DB6D-46F5-A28B-D9E0D12718DB}"/>
    <cellStyle name="Input 2 6 15" xfId="6245" xr:uid="{9DBC6FCA-BF5F-4231-8515-9A9CF933F256}"/>
    <cellStyle name="Input 2 6 2" xfId="1358" xr:uid="{AB78D77A-9E32-4BCA-986B-AD83060DF156}"/>
    <cellStyle name="Input 2 6 2 10" xfId="7183" xr:uid="{879C2173-B34F-45C0-936F-E6A86C5F0801}"/>
    <cellStyle name="Input 2 6 2 11" xfId="8232" xr:uid="{3284AE0F-FAB2-467E-BB85-2B0C816E8512}"/>
    <cellStyle name="Input 2 6 2 12" xfId="6010" xr:uid="{8AD9CC52-6EB9-43DF-B578-4C1BA2FC50F5}"/>
    <cellStyle name="Input 2 6 2 13" xfId="7107" xr:uid="{F3C8D2E1-5F01-4F45-A4CD-90332656893B}"/>
    <cellStyle name="Input 2 6 2 14" xfId="10614" xr:uid="{C2CFB5A8-6812-43E3-9567-EED5B919579B}"/>
    <cellStyle name="Input 2 6 2 15" xfId="12446" xr:uid="{5C1E15D0-0413-47EA-B00C-244FC5A64155}"/>
    <cellStyle name="Input 2 6 2 2" xfId="1359" xr:uid="{A9709180-D716-47AA-93C3-A643A9BEDA05}"/>
    <cellStyle name="Input 2 6 2 2 10" xfId="10608" xr:uid="{E230B6AA-7619-4D1C-9B24-70DA761C4A83}"/>
    <cellStyle name="Input 2 6 2 2 11" xfId="12423" xr:uid="{E8D3F023-7A67-4F70-BF9C-55FBE0E6704B}"/>
    <cellStyle name="Input 2 6 2 2 12" xfId="14194" xr:uid="{25AE6799-C34F-42D4-AF3B-4E63347527AE}"/>
    <cellStyle name="Input 2 6 2 2 13" xfId="8256" xr:uid="{D7A80EA2-498D-4C48-8BAA-490145D5E416}"/>
    <cellStyle name="Input 2 6 2 2 14" xfId="18967" xr:uid="{525E4065-62EE-40C1-A330-0E6995CE10ED}"/>
    <cellStyle name="Input 2 6 2 2 2" xfId="1360" xr:uid="{54C8D90C-81D9-4E20-AD83-69FF155163BA}"/>
    <cellStyle name="Input 2 6 2 2 2 10" xfId="7134" xr:uid="{BAFB4A45-3F5A-438A-BAA9-8E9556FEFB99}"/>
    <cellStyle name="Input 2 6 2 2 2 11" xfId="12106" xr:uid="{6989D868-DC25-4149-89B9-5851FE953B8B}"/>
    <cellStyle name="Input 2 6 2 2 2 12" xfId="15950" xr:uid="{C57C5CD7-42A6-472E-80F1-FAF19A827064}"/>
    <cellStyle name="Input 2 6 2 2 2 13" xfId="8592" xr:uid="{D28ED2E1-7FC2-47B2-B483-FAAD2A79EA83}"/>
    <cellStyle name="Input 2 6 2 2 2 2" xfId="1361" xr:uid="{EBCFAAED-E123-48DF-A53D-8EDCCC4EBBC8}"/>
    <cellStyle name="Input 2 6 2 2 2 2 10" xfId="8779" xr:uid="{8E18254E-F765-426E-AB05-AAE2229644E3}"/>
    <cellStyle name="Input 2 6 2 2 2 2 11" xfId="6065" xr:uid="{360C227F-0959-4530-A8AD-4FCF261BF351}"/>
    <cellStyle name="Input 2 6 2 2 2 2 12" xfId="19064" xr:uid="{CAADF95E-337A-48CE-9BD0-27CA701B2B04}"/>
    <cellStyle name="Input 2 6 2 2 2 2 2" xfId="4244" xr:uid="{DE24181D-9830-48AA-9B8D-8DA46F690677}"/>
    <cellStyle name="Input 2 6 2 2 2 2 2 10" xfId="21226" xr:uid="{4B76EA8F-6F68-4725-98AF-B575806F5266}"/>
    <cellStyle name="Input 2 6 2 2 2 2 2 11" xfId="22752" xr:uid="{AAF83AB7-465E-4A96-BEA0-65C10F3CC147}"/>
    <cellStyle name="Input 2 6 2 2 2 2 2 2" xfId="5607" xr:uid="{00E1FCEE-9054-4E45-9C14-8CD07ABB3DC2}"/>
    <cellStyle name="Input 2 6 2 2 2 2 2 2 10" xfId="23801" xr:uid="{17D112B2-8B5E-47D9-B977-EF26A3DDDD90}"/>
    <cellStyle name="Input 2 6 2 2 2 2 2 2 2" xfId="10481" xr:uid="{D619F68E-8928-435B-ABC2-60252AC0B57E}"/>
    <cellStyle name="Input 2 6 2 2 2 2 2 2 3" xfId="12301" xr:uid="{F9880BA8-AB16-4F3D-B4C1-727AA89096DD}"/>
    <cellStyle name="Input 2 6 2 2 2 2 2 2 4" xfId="14098" xr:uid="{F5D6054D-1B71-4579-9FE8-32E8B904163F}"/>
    <cellStyle name="Input 2 6 2 2 2 2 2 2 5" xfId="15842" xr:uid="{B8B24993-A93D-40A2-B323-6C3B78245558}"/>
    <cellStyle name="Input 2 6 2 2 2 2 2 2 6" xfId="17529" xr:uid="{703AF89D-7238-43A7-BC10-4D34172B8538}"/>
    <cellStyle name="Input 2 6 2 2 2 2 2 2 7" xfId="19171" xr:uid="{C412AE94-834E-4C7F-9B31-95F3D911BF9A}"/>
    <cellStyle name="Input 2 6 2 2 2 2 2 2 8" xfId="20750" xr:uid="{8C20B487-F3D7-4FFC-8E27-5F74F8E7F8EA}"/>
    <cellStyle name="Input 2 6 2 2 2 2 2 2 9" xfId="22277" xr:uid="{C41CD32B-6948-4187-8CB4-0AE710A0B16D}"/>
    <cellStyle name="Input 2 6 2 2 2 2 2 3" xfId="9229" xr:uid="{4406F1F8-CF6F-4DEE-A71F-6EBCBAF464F7}"/>
    <cellStyle name="Input 2 6 2 2 2 2 2 4" xfId="11080" xr:uid="{FDFA9394-38F8-46B8-9CD4-EB131093E16A}"/>
    <cellStyle name="Input 2 6 2 2 2 2 2 5" xfId="12890" xr:uid="{ACA33F56-3F0F-4773-9F63-A33E98CD380A}"/>
    <cellStyle name="Input 2 6 2 2 2 2 2 6" xfId="14658" xr:uid="{21158B37-2B6B-4836-AAD5-A067346DF5B8}"/>
    <cellStyle name="Input 2 6 2 2 2 2 2 7" xfId="16381" xr:uid="{7090E0D0-4D02-4BE2-9A59-95A02756611D}"/>
    <cellStyle name="Input 2 6 2 2 2 2 2 8" xfId="18054" xr:uid="{936F75C0-F8A7-429B-AB4E-868AAFB4F3AF}"/>
    <cellStyle name="Input 2 6 2 2 2 2 2 9" xfId="19661" xr:uid="{B82B5BD6-26C6-4080-9134-AA5C3E39705C}"/>
    <cellStyle name="Input 2 6 2 2 2 2 3" xfId="4699" xr:uid="{66BB6C15-3ABE-4CE8-98C9-D2641DBE14F1}"/>
    <cellStyle name="Input 2 6 2 2 2 2 3 10" xfId="23098" xr:uid="{89C4589F-9931-43B5-BD31-000617E817AB}"/>
    <cellStyle name="Input 2 6 2 2 2 2 3 2" xfId="9647" xr:uid="{68C19CA7-1447-47CB-B732-DE44EC60D461}"/>
    <cellStyle name="Input 2 6 2 2 2 2 3 3" xfId="11482" xr:uid="{A6A3AC3E-7288-4115-A8C9-4E62E62F6887}"/>
    <cellStyle name="Input 2 6 2 2 2 2 3 4" xfId="13289" xr:uid="{FBCA78E7-16F2-4C3D-9090-79EA59F4CA55}"/>
    <cellStyle name="Input 2 6 2 2 2 2 3 5" xfId="15050" xr:uid="{7CF7BB92-F4A5-48FD-9920-B8C3572E140E}"/>
    <cellStyle name="Input 2 6 2 2 2 2 3 6" xfId="16760" xr:uid="{E9839F4B-E575-494B-9B51-D4E4367D1E36}"/>
    <cellStyle name="Input 2 6 2 2 2 2 3 7" xfId="18424" xr:uid="{2684C216-987C-4739-8BD3-95E5F6D1EEDA}"/>
    <cellStyle name="Input 2 6 2 2 2 2 3 8" xfId="20020" xr:uid="{F0BE8E20-8F56-49E8-BA60-AA96EA9736FF}"/>
    <cellStyle name="Input 2 6 2 2 2 2 3 9" xfId="21572" xr:uid="{CE3549F8-D720-4449-82CC-98B27910CC81}"/>
    <cellStyle name="Input 2 6 2 2 2 2 4" xfId="6789" xr:uid="{F5323899-4124-4DA1-8E0A-A2CD8315508E}"/>
    <cellStyle name="Input 2 6 2 2 2 2 5" xfId="8352" xr:uid="{2EAA111E-8DEE-419B-8BB1-8366F6F0742A}"/>
    <cellStyle name="Input 2 6 2 2 2 2 6" xfId="5911" xr:uid="{DE7CD092-C78E-49CD-A4B0-74C11DAC45BF}"/>
    <cellStyle name="Input 2 6 2 2 2 2 7" xfId="10203" xr:uid="{CB7BC78F-64B7-4B00-8C8E-8BFCB9889EC9}"/>
    <cellStyle name="Input 2 6 2 2 2 2 8" xfId="12037" xr:uid="{386A2793-861A-40F0-BEE3-4200D4B5B614}"/>
    <cellStyle name="Input 2 6 2 2 2 2 9" xfId="13842" xr:uid="{73EB78D5-9C00-4227-89B1-C2D5C98A4C7C}"/>
    <cellStyle name="Input 2 6 2 2 2 3" xfId="4243" xr:uid="{A6FAA81F-25FD-424A-98C9-1E4366188A4D}"/>
    <cellStyle name="Input 2 6 2 2 2 3 10" xfId="21225" xr:uid="{25E45BCC-2B09-4548-A061-4F37DA99FCA4}"/>
    <cellStyle name="Input 2 6 2 2 2 3 11" xfId="22751" xr:uid="{70B2B088-51C6-4330-8B46-41CC454EB766}"/>
    <cellStyle name="Input 2 6 2 2 2 3 2" xfId="5606" xr:uid="{5CA9FC32-62C3-4466-8FCB-85C04A07E39D}"/>
    <cellStyle name="Input 2 6 2 2 2 3 2 10" xfId="23800" xr:uid="{81C00672-E099-49C5-9B9C-345C7F94A711}"/>
    <cellStyle name="Input 2 6 2 2 2 3 2 2" xfId="10480" xr:uid="{ECC58D9E-897D-49D9-8919-F253A6DC3067}"/>
    <cellStyle name="Input 2 6 2 2 2 3 2 3" xfId="12300" xr:uid="{46E72C66-75A9-4F8F-ABE8-3E9A643D4623}"/>
    <cellStyle name="Input 2 6 2 2 2 3 2 4" xfId="14097" xr:uid="{DEC0BF05-3A28-469D-A87E-E18BA2F2FE3D}"/>
    <cellStyle name="Input 2 6 2 2 2 3 2 5" xfId="15841" xr:uid="{E79CBFB7-B450-41B0-869E-64B1B05736A8}"/>
    <cellStyle name="Input 2 6 2 2 2 3 2 6" xfId="17528" xr:uid="{2E2959F4-F169-4283-8384-CA71CA6A47FF}"/>
    <cellStyle name="Input 2 6 2 2 2 3 2 7" xfId="19170" xr:uid="{66C25FF6-B8F6-4A29-85AA-A97BBEC0594F}"/>
    <cellStyle name="Input 2 6 2 2 2 3 2 8" xfId="20749" xr:uid="{08868793-622F-4DBA-B8CA-85A8718F7E4C}"/>
    <cellStyle name="Input 2 6 2 2 2 3 2 9" xfId="22276" xr:uid="{87D2E698-FF49-4046-99BB-BED8F46BEEED}"/>
    <cellStyle name="Input 2 6 2 2 2 3 3" xfId="9228" xr:uid="{2E70A20E-4CED-4E1E-B582-6A4C468D95E8}"/>
    <cellStyle name="Input 2 6 2 2 2 3 4" xfId="11079" xr:uid="{C5A6D96C-4AAB-4A65-B8CC-48E3CF6BB5F4}"/>
    <cellStyle name="Input 2 6 2 2 2 3 5" xfId="12889" xr:uid="{7CE9EE25-80B9-44CA-A90C-B04C3FF65F7F}"/>
    <cellStyle name="Input 2 6 2 2 2 3 6" xfId="14657" xr:uid="{CCBE59AD-1697-4215-8993-610A55113CF1}"/>
    <cellStyle name="Input 2 6 2 2 2 3 7" xfId="16380" xr:uid="{C4B0348F-3174-4D1D-878E-246A441A292F}"/>
    <cellStyle name="Input 2 6 2 2 2 3 8" xfId="18053" xr:uid="{BB550782-BCA9-47F7-ACE4-52EADE6719A6}"/>
    <cellStyle name="Input 2 6 2 2 2 3 9" xfId="19660" xr:uid="{83ACCB28-3B38-41FD-BB7C-F4AE654DD975}"/>
    <cellStyle name="Input 2 6 2 2 2 4" xfId="4700" xr:uid="{DB52CBD0-D404-4EA5-8B54-76522C98E43B}"/>
    <cellStyle name="Input 2 6 2 2 2 4 10" xfId="23099" xr:uid="{A2CC3D8E-CF59-4C76-BD23-80FA20321C65}"/>
    <cellStyle name="Input 2 6 2 2 2 4 2" xfId="9648" xr:uid="{CB635967-EC9A-4DC9-A666-9B6AAEF68749}"/>
    <cellStyle name="Input 2 6 2 2 2 4 3" xfId="11483" xr:uid="{A537113E-CF34-48B0-91C6-FC220417E9BC}"/>
    <cellStyle name="Input 2 6 2 2 2 4 4" xfId="13290" xr:uid="{535F75AB-8F6F-4109-BF1B-959064978BAF}"/>
    <cellStyle name="Input 2 6 2 2 2 4 5" xfId="15051" xr:uid="{696478D4-65B9-4AC7-989A-24B33E11508C}"/>
    <cellStyle name="Input 2 6 2 2 2 4 6" xfId="16761" xr:uid="{68777B7B-8BBF-45D1-AD3D-4F99DEE73536}"/>
    <cellStyle name="Input 2 6 2 2 2 4 7" xfId="18425" xr:uid="{5520716D-A646-4459-82A9-5A9017BAD9A4}"/>
    <cellStyle name="Input 2 6 2 2 2 4 8" xfId="20021" xr:uid="{9C4B1E1A-22E1-48AF-B670-307E1A342209}"/>
    <cellStyle name="Input 2 6 2 2 2 4 9" xfId="21573" xr:uid="{40C4C720-1B25-4B7E-892E-04BEA5F27B15}"/>
    <cellStyle name="Input 2 6 2 2 2 5" xfId="6788" xr:uid="{E66A1566-AC8A-447D-974C-EFFC44514CBD}"/>
    <cellStyle name="Input 2 6 2 2 2 6" xfId="7305" xr:uid="{6C248B21-00E4-4D47-AB3D-C5CD1FA866EA}"/>
    <cellStyle name="Input 2 6 2 2 2 7" xfId="6977" xr:uid="{302F29E8-7D62-409F-8F17-894B433E12F8}"/>
    <cellStyle name="Input 2 6 2 2 2 8" xfId="7182" xr:uid="{AD66D99F-D878-4588-ABA1-D6C28153D20A}"/>
    <cellStyle name="Input 2 6 2 2 2 9" xfId="7068" xr:uid="{880407D9-39B4-4062-BF8E-677EE893EF78}"/>
    <cellStyle name="Input 2 6 2 2 3" xfId="1362" xr:uid="{657D8A51-6FFA-49BC-854C-F637036720CF}"/>
    <cellStyle name="Input 2 6 2 2 3 10" xfId="15729" xr:uid="{44D629FB-A266-45D0-A21E-88421AE1FE82}"/>
    <cellStyle name="Input 2 6 2 2 3 11" xfId="7719" xr:uid="{CA84D0C7-3840-496F-B263-340B8D5C9473}"/>
    <cellStyle name="Input 2 6 2 2 3 12" xfId="7115" xr:uid="{B2F7496D-762F-42DF-BC59-43F0D702C765}"/>
    <cellStyle name="Input 2 6 2 2 3 2" xfId="4245" xr:uid="{1884B834-1300-45FC-80C3-2A1D45FF79D1}"/>
    <cellStyle name="Input 2 6 2 2 3 2 10" xfId="21227" xr:uid="{42CBB10D-EBEC-49D5-90F3-A4AAF9FE2D6C}"/>
    <cellStyle name="Input 2 6 2 2 3 2 11" xfId="22753" xr:uid="{7468777C-E944-4FB4-B40E-694DDC774CEE}"/>
    <cellStyle name="Input 2 6 2 2 3 2 2" xfId="5608" xr:uid="{0BD91529-9AA4-4DED-9A6B-097C40B273C5}"/>
    <cellStyle name="Input 2 6 2 2 3 2 2 10" xfId="23802" xr:uid="{3590916B-7128-478D-AECD-E546349AA71C}"/>
    <cellStyle name="Input 2 6 2 2 3 2 2 2" xfId="10482" xr:uid="{91214BAC-EBCC-40E9-B037-A8AABBD3AC3D}"/>
    <cellStyle name="Input 2 6 2 2 3 2 2 3" xfId="12302" xr:uid="{04C48DDB-4A4A-4C9A-99C0-570E3B946C76}"/>
    <cellStyle name="Input 2 6 2 2 3 2 2 4" xfId="14099" xr:uid="{37C614C6-8753-49F5-9C9D-9ECBBB255C93}"/>
    <cellStyle name="Input 2 6 2 2 3 2 2 5" xfId="15843" xr:uid="{F97E45DB-3504-4333-8B5F-630C52536748}"/>
    <cellStyle name="Input 2 6 2 2 3 2 2 6" xfId="17530" xr:uid="{7E05E0C2-540E-4438-8E2F-09F3BD4B6BD6}"/>
    <cellStyle name="Input 2 6 2 2 3 2 2 7" xfId="19172" xr:uid="{10E966B8-7165-4283-84BE-BF6B9C081DF1}"/>
    <cellStyle name="Input 2 6 2 2 3 2 2 8" xfId="20751" xr:uid="{2736E327-9799-4669-A90F-B7171CD5389F}"/>
    <cellStyle name="Input 2 6 2 2 3 2 2 9" xfId="22278" xr:uid="{302FA893-BFD0-4D69-9B49-6F7E416A03AE}"/>
    <cellStyle name="Input 2 6 2 2 3 2 3" xfId="9230" xr:uid="{D3DB670E-1792-4FFE-9CB6-A440FA35A1BA}"/>
    <cellStyle name="Input 2 6 2 2 3 2 4" xfId="11081" xr:uid="{33542638-3CFA-47A9-890E-6252F4D00422}"/>
    <cellStyle name="Input 2 6 2 2 3 2 5" xfId="12891" xr:uid="{93285287-4370-4D85-955E-25969049884F}"/>
    <cellStyle name="Input 2 6 2 2 3 2 6" xfId="14659" xr:uid="{BA05AF1B-03B3-45B8-A7C0-AF086DA0614B}"/>
    <cellStyle name="Input 2 6 2 2 3 2 7" xfId="16382" xr:uid="{A1092971-FD9F-4B21-846C-4D9D84CD1BA1}"/>
    <cellStyle name="Input 2 6 2 2 3 2 8" xfId="18055" xr:uid="{9BBEF693-F91C-4244-8FC7-C681DF86A3F2}"/>
    <cellStyle name="Input 2 6 2 2 3 2 9" xfId="19662" xr:uid="{9AD7E6F7-6B78-4572-85AA-B1B18536B098}"/>
    <cellStyle name="Input 2 6 2 2 3 3" xfId="4698" xr:uid="{6C4AA60B-1A28-4087-88CC-D4716CE866CB}"/>
    <cellStyle name="Input 2 6 2 2 3 3 10" xfId="23097" xr:uid="{8325CD22-0D33-46D8-BEC2-A78AA9D1A808}"/>
    <cellStyle name="Input 2 6 2 2 3 3 2" xfId="9646" xr:uid="{CC7C1A5E-444F-4DDB-9FB4-882AD686E0DF}"/>
    <cellStyle name="Input 2 6 2 2 3 3 3" xfId="11481" xr:uid="{7F8F6258-5C0D-41EE-B4B5-16269358015D}"/>
    <cellStyle name="Input 2 6 2 2 3 3 4" xfId="13288" xr:uid="{7BB5AB17-DF1D-421E-85B6-6B37132C4896}"/>
    <cellStyle name="Input 2 6 2 2 3 3 5" xfId="15049" xr:uid="{F554FEE7-13EE-485E-B895-D2423B1B005E}"/>
    <cellStyle name="Input 2 6 2 2 3 3 6" xfId="16759" xr:uid="{C0451983-4393-411E-B5C5-1198217718D5}"/>
    <cellStyle name="Input 2 6 2 2 3 3 7" xfId="18423" xr:uid="{6343249E-91F4-4037-9273-9D4F726558B2}"/>
    <cellStyle name="Input 2 6 2 2 3 3 8" xfId="20019" xr:uid="{4248DEF8-9D17-4F14-A435-94232C113D7D}"/>
    <cellStyle name="Input 2 6 2 2 3 3 9" xfId="21571" xr:uid="{2CF2448D-EBF9-4B73-9464-FFBB79D85565}"/>
    <cellStyle name="Input 2 6 2 2 3 4" xfId="6790" xr:uid="{BB68B3C4-9A8F-470F-AEE0-BD68113CEAD2}"/>
    <cellStyle name="Input 2 6 2 2 3 5" xfId="7304" xr:uid="{7225C949-C161-4647-933F-7833F6DE89B3}"/>
    <cellStyle name="Input 2 6 2 2 3 6" xfId="8197" xr:uid="{1124CF81-D900-4B86-B48D-749C5992E257}"/>
    <cellStyle name="Input 2 6 2 2 3 7" xfId="6038" xr:uid="{61BC62D1-0A82-4BE5-9E76-E948D18435D9}"/>
    <cellStyle name="Input 2 6 2 2 3 8" xfId="7743" xr:uid="{1DDF7A0D-92D8-436D-AF8D-06BA6CE38A3B}"/>
    <cellStyle name="Input 2 6 2 2 3 9" xfId="6508" xr:uid="{DFA971E6-F86D-45F8-9E8C-3A9D55602ADB}"/>
    <cellStyle name="Input 2 6 2 2 4" xfId="4242" xr:uid="{92A3218F-AAA8-45B8-A911-E4C35C44A638}"/>
    <cellStyle name="Input 2 6 2 2 4 10" xfId="21224" xr:uid="{CEED63BD-B922-4976-85E3-88FFB5511F4E}"/>
    <cellStyle name="Input 2 6 2 2 4 11" xfId="22750" xr:uid="{412A3B48-62F7-4454-B0EC-0C524BECC1A9}"/>
    <cellStyle name="Input 2 6 2 2 4 2" xfId="5605" xr:uid="{94D42302-49B8-492D-88DE-9F36CE4D981E}"/>
    <cellStyle name="Input 2 6 2 2 4 2 10" xfId="23799" xr:uid="{8C9D3684-1333-4472-8695-DE0FF95D6773}"/>
    <cellStyle name="Input 2 6 2 2 4 2 2" xfId="10479" xr:uid="{C89A82C6-2DF4-490F-85DC-2385B4C76CAF}"/>
    <cellStyle name="Input 2 6 2 2 4 2 3" xfId="12299" xr:uid="{45EB72E5-0A7D-4584-9F99-8E388741D1AC}"/>
    <cellStyle name="Input 2 6 2 2 4 2 4" xfId="14096" xr:uid="{832C1755-5EC8-473D-886D-A1F0288F288C}"/>
    <cellStyle name="Input 2 6 2 2 4 2 5" xfId="15840" xr:uid="{C32C2D7F-914C-47A9-AD88-AB5879586398}"/>
    <cellStyle name="Input 2 6 2 2 4 2 6" xfId="17527" xr:uid="{E2B36313-47D6-48B2-9771-E21A3EFE9BD5}"/>
    <cellStyle name="Input 2 6 2 2 4 2 7" xfId="19169" xr:uid="{36FF2FA0-2CD2-4E51-9C44-51A20C2724A8}"/>
    <cellStyle name="Input 2 6 2 2 4 2 8" xfId="20748" xr:uid="{16FBC6B8-5F12-49C9-A654-AE57B0DAF9E5}"/>
    <cellStyle name="Input 2 6 2 2 4 2 9" xfId="22275" xr:uid="{69DF878C-3C74-4D1F-B99B-0D736CFF77D7}"/>
    <cellStyle name="Input 2 6 2 2 4 3" xfId="9227" xr:uid="{8614914F-9A72-4682-BB36-34AF949EDBD6}"/>
    <cellStyle name="Input 2 6 2 2 4 4" xfId="11078" xr:uid="{D7B8780D-60F6-436A-96BB-B41F181F77C9}"/>
    <cellStyle name="Input 2 6 2 2 4 5" xfId="12888" xr:uid="{D067DE15-0D54-400A-80F7-180414F261AE}"/>
    <cellStyle name="Input 2 6 2 2 4 6" xfId="14656" xr:uid="{AEB323E2-BB90-49F6-BC43-6C0166B2EC81}"/>
    <cellStyle name="Input 2 6 2 2 4 7" xfId="16379" xr:uid="{6A2AFD93-1B1D-4D8B-9CE9-D2EAC27E5B94}"/>
    <cellStyle name="Input 2 6 2 2 4 8" xfId="18052" xr:uid="{26198C07-E4E9-4030-BBE7-1AA927217372}"/>
    <cellStyle name="Input 2 6 2 2 4 9" xfId="19659" xr:uid="{B1D5FE9E-5706-485A-B2FF-EC4377F35BEB}"/>
    <cellStyle name="Input 2 6 2 2 5" xfId="4701" xr:uid="{34B3ADF9-1351-4FDA-A4C1-BA2508A4F7D6}"/>
    <cellStyle name="Input 2 6 2 2 5 10" xfId="23100" xr:uid="{9175956F-42C3-4D92-A360-AFFDDF3264C3}"/>
    <cellStyle name="Input 2 6 2 2 5 2" xfId="9649" xr:uid="{24B3C8EE-EBCC-40B0-8FCB-F447BD2D8CD5}"/>
    <cellStyle name="Input 2 6 2 2 5 3" xfId="11484" xr:uid="{59ADB1AB-34B5-47A8-AFA0-C36B76408635}"/>
    <cellStyle name="Input 2 6 2 2 5 4" xfId="13291" xr:uid="{6918B734-CE12-4195-A5A2-DE44563C4FEF}"/>
    <cellStyle name="Input 2 6 2 2 5 5" xfId="15052" xr:uid="{46EA8B78-9D0F-4944-8DC6-5F3CAA92E5A1}"/>
    <cellStyle name="Input 2 6 2 2 5 6" xfId="16762" xr:uid="{00DA8970-1528-4CA3-B654-A38541CD6EB2}"/>
    <cellStyle name="Input 2 6 2 2 5 7" xfId="18426" xr:uid="{01D1070E-26F8-4281-A59B-53215BD5FB8B}"/>
    <cellStyle name="Input 2 6 2 2 5 8" xfId="20022" xr:uid="{C8C03E48-4246-48B5-B65B-AFD70E90C506}"/>
    <cellStyle name="Input 2 6 2 2 5 9" xfId="21574" xr:uid="{A3A68F36-0047-4D24-AFE8-7ED9691025C4}"/>
    <cellStyle name="Input 2 6 2 2 6" xfId="6787" xr:uid="{5F53B45D-33E2-4CD9-A339-A4906512E7BA}"/>
    <cellStyle name="Input 2 6 2 2 7" xfId="8353" xr:uid="{BBDAB4B1-8765-410B-8039-C5A745B3C8AC}"/>
    <cellStyle name="Input 2 6 2 2 8" xfId="5910" xr:uid="{84C1BC28-6C73-47D5-BC4A-3A8A1B603660}"/>
    <cellStyle name="Input 2 6 2 2 9" xfId="8747" xr:uid="{EA05DBC2-95FE-48C8-AB5A-3DF3A7B01352}"/>
    <cellStyle name="Input 2 6 2 3" xfId="1363" xr:uid="{D70E6AE9-0DDB-4D4F-B768-8B6BF8C78B2B}"/>
    <cellStyle name="Input 2 6 2 3 10" xfId="6143" xr:uid="{D803164C-6E82-4FD8-AE9A-E37FEA0EF730}"/>
    <cellStyle name="Input 2 6 2 3 11" xfId="15599" xr:uid="{14D59FB8-13D0-4395-B847-5F9D7FD9E1F4}"/>
    <cellStyle name="Input 2 6 2 3 12" xfId="8635" xr:uid="{969BABB6-8157-4A3E-A7DF-2E5DE2180547}"/>
    <cellStyle name="Input 2 6 2 3 13" xfId="7768" xr:uid="{AED657E8-2579-4F58-837F-C2FB5C9F9B61}"/>
    <cellStyle name="Input 2 6 2 3 2" xfId="1364" xr:uid="{86692D34-02A2-4888-AB5C-0135D5FA09E7}"/>
    <cellStyle name="Input 2 6 2 3 2 10" xfId="5758" xr:uid="{F5F3D1CC-F5BB-42F3-A503-966A069A79A9}"/>
    <cellStyle name="Input 2 6 2 3 2 11" xfId="7926" xr:uid="{EFCA0CF1-A818-491D-8090-70E20568F925}"/>
    <cellStyle name="Input 2 6 2 3 2 12" xfId="18150" xr:uid="{4A7066FE-410B-45C8-B04A-4D0397643887}"/>
    <cellStyle name="Input 2 6 2 3 2 2" xfId="4247" xr:uid="{AC400730-C035-42D3-B36F-F1F299D1472B}"/>
    <cellStyle name="Input 2 6 2 3 2 2 10" xfId="21229" xr:uid="{976F12DC-BFA7-41D2-B4D2-210507D04700}"/>
    <cellStyle name="Input 2 6 2 3 2 2 11" xfId="22755" xr:uid="{7DC8CB57-2CC3-480F-B1CB-252ADC454F91}"/>
    <cellStyle name="Input 2 6 2 3 2 2 2" xfId="5610" xr:uid="{6B649BD3-B935-41F0-A86B-03C1B943879E}"/>
    <cellStyle name="Input 2 6 2 3 2 2 2 10" xfId="23804" xr:uid="{07416635-A7E6-4A55-8B2C-034CD9739304}"/>
    <cellStyle name="Input 2 6 2 3 2 2 2 2" xfId="10484" xr:uid="{F1404A1A-C7A3-4052-822B-74420A82DD4C}"/>
    <cellStyle name="Input 2 6 2 3 2 2 2 3" xfId="12304" xr:uid="{FE420DCE-401F-495E-81CB-A125D55E0F7D}"/>
    <cellStyle name="Input 2 6 2 3 2 2 2 4" xfId="14101" xr:uid="{BC1E1086-C606-4FFB-8E58-D0E11B4E305F}"/>
    <cellStyle name="Input 2 6 2 3 2 2 2 5" xfId="15845" xr:uid="{4F718BAE-AD66-4396-B7A6-EC4AEA780D3F}"/>
    <cellStyle name="Input 2 6 2 3 2 2 2 6" xfId="17532" xr:uid="{6512A32B-7B51-43B3-A642-C0A4C051A614}"/>
    <cellStyle name="Input 2 6 2 3 2 2 2 7" xfId="19174" xr:uid="{CD63F862-9349-43B5-847E-FD1B175E037A}"/>
    <cellStyle name="Input 2 6 2 3 2 2 2 8" xfId="20753" xr:uid="{79B67D56-0252-4B61-B748-75292494A9C1}"/>
    <cellStyle name="Input 2 6 2 3 2 2 2 9" xfId="22280" xr:uid="{D3C0EB16-1430-495D-8B3B-A24BE1350F70}"/>
    <cellStyle name="Input 2 6 2 3 2 2 3" xfId="9232" xr:uid="{F769E679-FAC8-46E4-AA73-CA1B9E95EB62}"/>
    <cellStyle name="Input 2 6 2 3 2 2 4" xfId="11083" xr:uid="{F23FE9D9-9E2F-4831-82C1-B685D3A5ABF2}"/>
    <cellStyle name="Input 2 6 2 3 2 2 5" xfId="12893" xr:uid="{2877C2D9-BC52-4F16-A36F-9D1F55E3D689}"/>
    <cellStyle name="Input 2 6 2 3 2 2 6" xfId="14661" xr:uid="{6EDFC0F0-3E49-4C0B-878C-B595C6444EE8}"/>
    <cellStyle name="Input 2 6 2 3 2 2 7" xfId="16384" xr:uid="{9903E189-2836-48C4-97BD-756E18D33F33}"/>
    <cellStyle name="Input 2 6 2 3 2 2 8" xfId="18057" xr:uid="{F0B5949E-9725-4580-AA2A-64FD3F491E22}"/>
    <cellStyle name="Input 2 6 2 3 2 2 9" xfId="19664" xr:uid="{D149129D-6FAE-4B18-9858-C264368F4076}"/>
    <cellStyle name="Input 2 6 2 3 2 3" xfId="4696" xr:uid="{7ECCE779-AC41-4D63-B2D6-DD83A1BEBA19}"/>
    <cellStyle name="Input 2 6 2 3 2 3 10" xfId="23095" xr:uid="{2C410B66-D084-4477-8D03-95171E232CDE}"/>
    <cellStyle name="Input 2 6 2 3 2 3 2" xfId="9644" xr:uid="{842A69E7-AAA7-4B0E-A3B3-A1D57390229D}"/>
    <cellStyle name="Input 2 6 2 3 2 3 3" xfId="11479" xr:uid="{E475301B-63E3-4AAE-87FD-0D37A829C46C}"/>
    <cellStyle name="Input 2 6 2 3 2 3 4" xfId="13286" xr:uid="{71B4F9E5-9455-46EA-8DC5-2C521E7947E5}"/>
    <cellStyle name="Input 2 6 2 3 2 3 5" xfId="15047" xr:uid="{B0BCAF89-602E-49B2-BE7F-C019CC46E925}"/>
    <cellStyle name="Input 2 6 2 3 2 3 6" xfId="16757" xr:uid="{E12888EA-0E83-4D2D-AAAA-1C752EC37C79}"/>
    <cellStyle name="Input 2 6 2 3 2 3 7" xfId="18421" xr:uid="{6281C160-EC16-4FA5-A142-8E4D9C581441}"/>
    <cellStyle name="Input 2 6 2 3 2 3 8" xfId="20017" xr:uid="{6447449B-142D-4AB1-A7B6-F47B5F8066FE}"/>
    <cellStyle name="Input 2 6 2 3 2 3 9" xfId="21569" xr:uid="{135F2726-ABB7-40D5-B139-4D50271062C8}"/>
    <cellStyle name="Input 2 6 2 3 2 4" xfId="6792" xr:uid="{40632EAB-CC9F-451B-AAC1-4548F79EFEE7}"/>
    <cellStyle name="Input 2 6 2 3 2 5" xfId="8350" xr:uid="{18D7402D-5F64-4CF6-B73A-AF3D102D9449}"/>
    <cellStyle name="Input 2 6 2 3 2 6" xfId="5912" xr:uid="{0C31193B-BE96-4C7B-884D-CFDA870CAE93}"/>
    <cellStyle name="Input 2 6 2 3 2 7" xfId="10361" xr:uid="{E645BA16-0198-4285-90C8-192B882C6791}"/>
    <cellStyle name="Input 2 6 2 3 2 8" xfId="12184" xr:uid="{A4B8EB21-7931-48D5-9CEA-42683205A0D4}"/>
    <cellStyle name="Input 2 6 2 3 2 9" xfId="13983" xr:uid="{4EB2DDDF-5CD4-40CB-9BB5-2453255FEB48}"/>
    <cellStyle name="Input 2 6 2 3 3" xfId="4246" xr:uid="{5E03B627-3F7E-4BD1-A9E0-C7C0CA1A0B81}"/>
    <cellStyle name="Input 2 6 2 3 3 10" xfId="21228" xr:uid="{5F50E3CA-8512-483E-A816-CD4A97290540}"/>
    <cellStyle name="Input 2 6 2 3 3 11" xfId="22754" xr:uid="{71DC8E7F-1D42-4178-B4C9-2E3B57F973F7}"/>
    <cellStyle name="Input 2 6 2 3 3 2" xfId="5609" xr:uid="{1A3D782F-AF2D-4774-B4CF-BA8059C6132D}"/>
    <cellStyle name="Input 2 6 2 3 3 2 10" xfId="23803" xr:uid="{7A091021-B3CB-4D79-84AA-3871D3E19672}"/>
    <cellStyle name="Input 2 6 2 3 3 2 2" xfId="10483" xr:uid="{807B7ACA-5042-4A1C-82C2-1929F2BC0C4E}"/>
    <cellStyle name="Input 2 6 2 3 3 2 3" xfId="12303" xr:uid="{37D9D32D-AC6C-458F-8E3C-D62F5AE16B12}"/>
    <cellStyle name="Input 2 6 2 3 3 2 4" xfId="14100" xr:uid="{FE202141-4155-4418-AA25-070FF81BA806}"/>
    <cellStyle name="Input 2 6 2 3 3 2 5" xfId="15844" xr:uid="{B2A0AE37-A3EB-4C78-8FF1-64DBE856B717}"/>
    <cellStyle name="Input 2 6 2 3 3 2 6" xfId="17531" xr:uid="{09225491-B1DD-4F99-A2AF-675A3CE05E11}"/>
    <cellStyle name="Input 2 6 2 3 3 2 7" xfId="19173" xr:uid="{516E0598-EF98-4F17-B04D-E60C2AD77FA6}"/>
    <cellStyle name="Input 2 6 2 3 3 2 8" xfId="20752" xr:uid="{3EF032FB-741A-4A11-83C8-5CE8CA711E75}"/>
    <cellStyle name="Input 2 6 2 3 3 2 9" xfId="22279" xr:uid="{BF0312A1-89A3-426C-A4A6-128C1BAA4BD8}"/>
    <cellStyle name="Input 2 6 2 3 3 3" xfId="9231" xr:uid="{3A8DF1C9-FD76-4076-9263-F37B195654CA}"/>
    <cellStyle name="Input 2 6 2 3 3 4" xfId="11082" xr:uid="{25045529-A93B-4B2E-8159-3F78F451DC47}"/>
    <cellStyle name="Input 2 6 2 3 3 5" xfId="12892" xr:uid="{00590F02-BA7E-4D0C-816E-63FCA1203767}"/>
    <cellStyle name="Input 2 6 2 3 3 6" xfId="14660" xr:uid="{5776CC53-7497-4DB9-9C2F-29873BB2A67C}"/>
    <cellStyle name="Input 2 6 2 3 3 7" xfId="16383" xr:uid="{A75CC239-309A-4024-BE56-0743A13D2A52}"/>
    <cellStyle name="Input 2 6 2 3 3 8" xfId="18056" xr:uid="{D2EB0FA4-59A9-46CF-BEE6-D5E885E0927C}"/>
    <cellStyle name="Input 2 6 2 3 3 9" xfId="19663" xr:uid="{8FC7B842-6C9B-46E5-825D-D31E3B462845}"/>
    <cellStyle name="Input 2 6 2 3 4" xfId="4697" xr:uid="{51B92729-39A9-4726-AC7B-1C792275556E}"/>
    <cellStyle name="Input 2 6 2 3 4 10" xfId="23096" xr:uid="{8D5AEE6A-253E-4D9E-AF45-4597DC2C0106}"/>
    <cellStyle name="Input 2 6 2 3 4 2" xfId="9645" xr:uid="{EBBB3D4A-AB37-4BBB-85E3-E97459668235}"/>
    <cellStyle name="Input 2 6 2 3 4 3" xfId="11480" xr:uid="{1DB68630-993F-4679-B8C9-E3540205D508}"/>
    <cellStyle name="Input 2 6 2 3 4 4" xfId="13287" xr:uid="{6C6D387E-BAF5-4F7D-9CC3-E5371F260C58}"/>
    <cellStyle name="Input 2 6 2 3 4 5" xfId="15048" xr:uid="{7890B625-F0DD-408D-8DA8-92482ED64ADC}"/>
    <cellStyle name="Input 2 6 2 3 4 6" xfId="16758" xr:uid="{2BED39E2-15E8-4C32-8CBA-425DCAFE8189}"/>
    <cellStyle name="Input 2 6 2 3 4 7" xfId="18422" xr:uid="{36518828-F3BD-40AE-AC74-75A9505F9FCC}"/>
    <cellStyle name="Input 2 6 2 3 4 8" xfId="20018" xr:uid="{BC02331C-D46C-4440-8560-3A3DA2EE446B}"/>
    <cellStyle name="Input 2 6 2 3 4 9" xfId="21570" xr:uid="{71A6F7F3-552B-45DA-B977-895DAE1432C2}"/>
    <cellStyle name="Input 2 6 2 3 5" xfId="6791" xr:uid="{E7BAEAC0-4DE4-449C-912E-563C7B98A3CA}"/>
    <cellStyle name="Input 2 6 2 3 6" xfId="7303" xr:uid="{4F01FE39-315D-4DC6-987D-0AECF7BB8D28}"/>
    <cellStyle name="Input 2 6 2 3 7" xfId="6978" xr:uid="{BB5AF864-8174-4292-BE54-7D7CF63C609E}"/>
    <cellStyle name="Input 2 6 2 3 8" xfId="8295" xr:uid="{129E68E7-05FC-46D4-AE16-7BDF8BC7B976}"/>
    <cellStyle name="Input 2 6 2 3 9" xfId="8057" xr:uid="{3DF94544-BEAD-4293-A651-2CA4770061C0}"/>
    <cellStyle name="Input 2 6 2 4" xfId="1365" xr:uid="{F3DBBEE3-4FF7-469F-BFB9-2B2160156F4A}"/>
    <cellStyle name="Input 2 6 2 4 10" xfId="8774" xr:uid="{129046EE-BAD0-4E1D-B759-3554E98BA6F1}"/>
    <cellStyle name="Input 2 6 2 4 11" xfId="12365" xr:uid="{C3141053-1EBC-4E8B-A46B-E8542BB7646D}"/>
    <cellStyle name="Input 2 6 2 4 12" xfId="10224" xr:uid="{446029CC-3E82-4428-A897-FAA4FF3BBA52}"/>
    <cellStyle name="Input 2 6 2 4 2" xfId="4248" xr:uid="{EEF478EF-C19E-4AE3-B4ED-BFFC4898AB5A}"/>
    <cellStyle name="Input 2 6 2 4 2 10" xfId="21230" xr:uid="{FAE4398A-E11D-4C1E-962C-4C3E27073937}"/>
    <cellStyle name="Input 2 6 2 4 2 11" xfId="22756" xr:uid="{8CF9AF9D-C70E-485E-8B97-4EB638C1F826}"/>
    <cellStyle name="Input 2 6 2 4 2 2" xfId="5611" xr:uid="{7C906F71-0D7A-4F51-81ED-DEFE1FDF6E70}"/>
    <cellStyle name="Input 2 6 2 4 2 2 10" xfId="23805" xr:uid="{68CDD6EC-16AA-44DD-87FB-4100FC42AB1D}"/>
    <cellStyle name="Input 2 6 2 4 2 2 2" xfId="10485" xr:uid="{4BCA55B7-FA29-4ABF-8EDA-F6D1BF926231}"/>
    <cellStyle name="Input 2 6 2 4 2 2 3" xfId="12305" xr:uid="{D5CF3AD7-16D1-4C03-B4F8-EFF6A50D7720}"/>
    <cellStyle name="Input 2 6 2 4 2 2 4" xfId="14102" xr:uid="{5C1AB522-EF0E-444F-B3BA-E2CDBDC51F77}"/>
    <cellStyle name="Input 2 6 2 4 2 2 5" xfId="15846" xr:uid="{16AB09F9-DECC-4054-8F83-23478F29C67E}"/>
    <cellStyle name="Input 2 6 2 4 2 2 6" xfId="17533" xr:uid="{3C29E266-896C-436C-B14C-2EEE88A5CA98}"/>
    <cellStyle name="Input 2 6 2 4 2 2 7" xfId="19175" xr:uid="{3E31A6B5-3965-4AA8-A41B-99D7A36AFC54}"/>
    <cellStyle name="Input 2 6 2 4 2 2 8" xfId="20754" xr:uid="{B09B521B-79A2-4576-B794-9B9F8CE6E982}"/>
    <cellStyle name="Input 2 6 2 4 2 2 9" xfId="22281" xr:uid="{1CA57591-4684-41C0-B295-65F051E5DC9D}"/>
    <cellStyle name="Input 2 6 2 4 2 3" xfId="9233" xr:uid="{3A6EA81E-C3BC-4AC2-A6E9-4F93E0042D3B}"/>
    <cellStyle name="Input 2 6 2 4 2 4" xfId="11084" xr:uid="{73209687-1255-4DEF-9B32-E5D370D5E0CF}"/>
    <cellStyle name="Input 2 6 2 4 2 5" xfId="12894" xr:uid="{F1A246CA-20A3-4F16-8E5D-29FA709CA116}"/>
    <cellStyle name="Input 2 6 2 4 2 6" xfId="14662" xr:uid="{7A3B744D-F59E-457C-B48B-0237487FEF09}"/>
    <cellStyle name="Input 2 6 2 4 2 7" xfId="16385" xr:uid="{A0BE6ABB-F4A8-4685-87AC-010A10E6E449}"/>
    <cellStyle name="Input 2 6 2 4 2 8" xfId="18058" xr:uid="{FA647503-B95A-4219-A70F-22C1F3763B2B}"/>
    <cellStyle name="Input 2 6 2 4 2 9" xfId="19665" xr:uid="{82A51663-EE52-4430-96F9-A370A913D4FD}"/>
    <cellStyle name="Input 2 6 2 4 3" xfId="4695" xr:uid="{F8A42A28-671E-48C0-A227-32FA2F170C9A}"/>
    <cellStyle name="Input 2 6 2 4 3 10" xfId="23094" xr:uid="{F0932117-9D2B-4989-81F6-C554983E7BF9}"/>
    <cellStyle name="Input 2 6 2 4 3 2" xfId="9643" xr:uid="{37FBEB0B-9C8B-49A2-9868-3D7430E142CE}"/>
    <cellStyle name="Input 2 6 2 4 3 3" xfId="11478" xr:uid="{34D9F92C-0760-4B43-9B3D-9D6BE2F99669}"/>
    <cellStyle name="Input 2 6 2 4 3 4" xfId="13285" xr:uid="{1F4F2E37-CEF3-488D-800F-345EEE060676}"/>
    <cellStyle name="Input 2 6 2 4 3 5" xfId="15046" xr:uid="{24726B28-8C98-4D05-AACC-B5308B299538}"/>
    <cellStyle name="Input 2 6 2 4 3 6" xfId="16756" xr:uid="{CDCFC2BB-D3CB-49C0-9C0A-2B7AE1629297}"/>
    <cellStyle name="Input 2 6 2 4 3 7" xfId="18420" xr:uid="{D138E000-7B0A-430C-862D-AB67EA0508C6}"/>
    <cellStyle name="Input 2 6 2 4 3 8" xfId="20016" xr:uid="{0BC88F2F-AAAB-4D98-A74C-9BE00AA4AC9C}"/>
    <cellStyle name="Input 2 6 2 4 3 9" xfId="21568" xr:uid="{E2E32D08-1552-48F6-8880-8B40A2A62283}"/>
    <cellStyle name="Input 2 6 2 4 4" xfId="6793" xr:uid="{6C634901-F780-4ED6-BFCA-0696B70086AC}"/>
    <cellStyle name="Input 2 6 2 4 5" xfId="8351" xr:uid="{E13089DE-3039-469E-8EBA-EA6EFE8DD95C}"/>
    <cellStyle name="Input 2 6 2 4 6" xfId="8052" xr:uid="{23115F63-BF0C-4305-BAD0-4EE0E9AD630B}"/>
    <cellStyle name="Input 2 6 2 4 7" xfId="8084" xr:uid="{EF432B91-68E7-44B3-A79D-7AAD7EBF8122}"/>
    <cellStyle name="Input 2 6 2 4 8" xfId="6128" xr:uid="{4A1DA005-C02A-4879-82F3-C4415E600C9E}"/>
    <cellStyle name="Input 2 6 2 4 9" xfId="8678" xr:uid="{4FA17266-62A4-4EF2-917F-438F0298CAA0}"/>
    <cellStyle name="Input 2 6 2 5" xfId="4241" xr:uid="{E86C93A5-419E-4A00-B2B1-7268EF625BFC}"/>
    <cellStyle name="Input 2 6 2 5 10" xfId="21223" xr:uid="{9EFA8946-808C-4C1A-94E6-CDC65A9D3A45}"/>
    <cellStyle name="Input 2 6 2 5 11" xfId="22749" xr:uid="{E7B7C4E6-F6CC-4B89-A143-B08F7B7726C3}"/>
    <cellStyle name="Input 2 6 2 5 2" xfId="5604" xr:uid="{3A7CCC03-F1E3-412E-A2E5-ED95D2624794}"/>
    <cellStyle name="Input 2 6 2 5 2 10" xfId="23798" xr:uid="{9D46C4F4-24BE-4EFA-BD98-5C1104E6E517}"/>
    <cellStyle name="Input 2 6 2 5 2 2" xfId="10478" xr:uid="{67172D7A-A9F0-475F-8175-40E3435E44B2}"/>
    <cellStyle name="Input 2 6 2 5 2 3" xfId="12298" xr:uid="{23E1F965-FD01-456D-B9BE-E3056B03AEFF}"/>
    <cellStyle name="Input 2 6 2 5 2 4" xfId="14095" xr:uid="{B7226E75-BA3C-4452-9F21-B50871D7E4AB}"/>
    <cellStyle name="Input 2 6 2 5 2 5" xfId="15839" xr:uid="{639B00B4-9E82-4433-AD9B-5C86D74FFA5A}"/>
    <cellStyle name="Input 2 6 2 5 2 6" xfId="17526" xr:uid="{E2C8F356-1D0D-4E18-9CD0-B641E751B0EE}"/>
    <cellStyle name="Input 2 6 2 5 2 7" xfId="19168" xr:uid="{93ABA73B-CD52-41C2-8E0F-670A52C0ACEE}"/>
    <cellStyle name="Input 2 6 2 5 2 8" xfId="20747" xr:uid="{1B6BE7EB-23E5-44F1-8120-0A54E6E0AEF5}"/>
    <cellStyle name="Input 2 6 2 5 2 9" xfId="22274" xr:uid="{45CB5AA6-DAC1-4BD0-A1DA-21B0BA6D726D}"/>
    <cellStyle name="Input 2 6 2 5 3" xfId="9226" xr:uid="{07BD5916-2B47-4DA5-BD52-4D738AD408F0}"/>
    <cellStyle name="Input 2 6 2 5 4" xfId="11077" xr:uid="{2C506C6F-8A4B-477A-9E16-413CF99CEF5D}"/>
    <cellStyle name="Input 2 6 2 5 5" xfId="12887" xr:uid="{DE7663C1-6313-49CA-A455-1019F1B580BE}"/>
    <cellStyle name="Input 2 6 2 5 6" xfId="14655" xr:uid="{5CE3F3EC-1406-4846-B87C-2F7187E8CBB7}"/>
    <cellStyle name="Input 2 6 2 5 7" xfId="16378" xr:uid="{9114B7CF-9048-405E-85EA-DD1C02DAC2BF}"/>
    <cellStyle name="Input 2 6 2 5 8" xfId="18051" xr:uid="{FE302E4C-1CB5-48D5-8269-470BF7F100C9}"/>
    <cellStyle name="Input 2 6 2 5 9" xfId="19658" xr:uid="{76A8D3F9-45C0-45E5-A09A-F5FDFD891EF1}"/>
    <cellStyle name="Input 2 6 2 6" xfId="4702" xr:uid="{47773DA7-9FDB-4DDE-A259-171EE9BA671E}"/>
    <cellStyle name="Input 2 6 2 6 10" xfId="23101" xr:uid="{5C1188F4-18CA-4D9F-8FAF-1F8C23DA9F54}"/>
    <cellStyle name="Input 2 6 2 6 2" xfId="9650" xr:uid="{B0CB4F24-B97C-4AF4-A464-B6E43A68098B}"/>
    <cellStyle name="Input 2 6 2 6 3" xfId="11485" xr:uid="{3BA80031-5141-43BC-A714-C5D9CC250EE5}"/>
    <cellStyle name="Input 2 6 2 6 4" xfId="13292" xr:uid="{4C4C96D6-45DD-4898-882A-8A96C1C6FC95}"/>
    <cellStyle name="Input 2 6 2 6 5" xfId="15053" xr:uid="{3B58D068-EE2D-4214-B072-1E163E696C15}"/>
    <cellStyle name="Input 2 6 2 6 6" xfId="16763" xr:uid="{58E31B4B-FCE5-4E79-AF32-2E4A63E1C226}"/>
    <cellStyle name="Input 2 6 2 6 7" xfId="18427" xr:uid="{7AC11501-B42D-4893-B985-6F52FD9475E4}"/>
    <cellStyle name="Input 2 6 2 6 8" xfId="20023" xr:uid="{4BF1E108-F4CD-4326-908C-DEDFAF0E844E}"/>
    <cellStyle name="Input 2 6 2 6 9" xfId="21575" xr:uid="{C7663F5A-3229-471F-A237-67771F24C3C1}"/>
    <cellStyle name="Input 2 6 2 7" xfId="6786" xr:uid="{09CDAF71-9C2F-4EC3-88FB-D8EFF5630EC4}"/>
    <cellStyle name="Input 2 6 2 8" xfId="7306" xr:uid="{A7AB18AC-2E7E-4CA6-AE5B-BA2C5B5FCBD4}"/>
    <cellStyle name="Input 2 6 2 9" xfId="6976" xr:uid="{01B7515F-AE0B-4E50-B28A-4824BB4962E2}"/>
    <cellStyle name="Input 2 6 3" xfId="1366" xr:uid="{5EB40302-71CF-4589-9BD8-2FE4AE874ED3}"/>
    <cellStyle name="Input 2 6 3 10" xfId="7742" xr:uid="{BE21DBD0-DCD7-4F19-82F6-C9C4E68CDC21}"/>
    <cellStyle name="Input 2 6 3 11" xfId="6509" xr:uid="{9AAAD756-AF87-4F25-9C19-95CADA574310}"/>
    <cellStyle name="Input 2 6 3 12" xfId="10879" xr:uid="{8FC8536F-6EEC-432C-BE6E-8FD595116A7B}"/>
    <cellStyle name="Input 2 6 3 13" xfId="7770" xr:uid="{AACB9B05-7681-44CE-8B2F-00A7DAFFB910}"/>
    <cellStyle name="Input 2 6 3 14" xfId="5692" xr:uid="{82482931-33D6-49DE-9C33-CEED30358001}"/>
    <cellStyle name="Input 2 6 3 2" xfId="1367" xr:uid="{10FCFFE3-B0D3-48CA-A82C-DF5168352033}"/>
    <cellStyle name="Input 2 6 3 2 10" xfId="7791" xr:uid="{4608E3DA-5DF9-4872-803A-174A06AB01EA}"/>
    <cellStyle name="Input 2 6 3 2 11" xfId="8659" xr:uid="{240A4B9D-B938-45D8-9E28-992F4A9D2981}"/>
    <cellStyle name="Input 2 6 3 2 12" xfId="15948" xr:uid="{271DF36B-7BD9-4094-B3CE-EFC79E0A4B68}"/>
    <cellStyle name="Input 2 6 3 2 13" xfId="6246" xr:uid="{4111AEC0-77AD-4C14-BE1D-C1C803B51968}"/>
    <cellStyle name="Input 2 6 3 2 2" xfId="1368" xr:uid="{E13533C6-397E-49C0-9DA5-07973D8F16A7}"/>
    <cellStyle name="Input 2 6 3 2 2 10" xfId="14770" xr:uid="{C3A4CDDD-FC6A-46B2-A19C-6D56C4F1DF84}"/>
    <cellStyle name="Input 2 6 3 2 2 11" xfId="10622" xr:uid="{B057EFB1-C187-485B-9BA7-76A56F7A299D}"/>
    <cellStyle name="Input 2 6 3 2 2 12" xfId="8675" xr:uid="{29F86A36-1C5C-4E4F-90E2-A14A5DB450C1}"/>
    <cellStyle name="Input 2 6 3 2 2 2" xfId="4251" xr:uid="{FF53D85C-934D-436B-A3B0-E6C9978B4A58}"/>
    <cellStyle name="Input 2 6 3 2 2 2 10" xfId="21233" xr:uid="{11346064-ECCC-47B2-BDCB-F231BD2B04CD}"/>
    <cellStyle name="Input 2 6 3 2 2 2 11" xfId="22759" xr:uid="{BB8C7263-4A4C-4553-9700-61EF02FD7666}"/>
    <cellStyle name="Input 2 6 3 2 2 2 2" xfId="5614" xr:uid="{4656999E-D8D9-48CF-A033-D34263EE6231}"/>
    <cellStyle name="Input 2 6 3 2 2 2 2 10" xfId="23808" xr:uid="{8BB8E727-3317-4F78-B0A4-AA58AE56E7DD}"/>
    <cellStyle name="Input 2 6 3 2 2 2 2 2" xfId="10488" xr:uid="{30FDBCC8-B37F-4E21-9007-5312774C02E9}"/>
    <cellStyle name="Input 2 6 3 2 2 2 2 3" xfId="12308" xr:uid="{BD23A0EB-486E-41EC-A562-D5A6E3086ABB}"/>
    <cellStyle name="Input 2 6 3 2 2 2 2 4" xfId="14105" xr:uid="{B0ADD8C8-E337-4377-95BE-1DB874506759}"/>
    <cellStyle name="Input 2 6 3 2 2 2 2 5" xfId="15849" xr:uid="{E22C7063-3C81-426E-A8CB-5C73A9BCEF2A}"/>
    <cellStyle name="Input 2 6 3 2 2 2 2 6" xfId="17536" xr:uid="{4C5FDCC1-E2E7-4C9F-BA6B-96C726A6DE65}"/>
    <cellStyle name="Input 2 6 3 2 2 2 2 7" xfId="19178" xr:uid="{EFB90B25-EDC3-4957-98AD-0A56D883B89D}"/>
    <cellStyle name="Input 2 6 3 2 2 2 2 8" xfId="20757" xr:uid="{D527ED66-5B25-463E-9E13-C0F5E4E105D2}"/>
    <cellStyle name="Input 2 6 3 2 2 2 2 9" xfId="22284" xr:uid="{84F01490-D31D-4B45-A3E8-FD72366AC3B0}"/>
    <cellStyle name="Input 2 6 3 2 2 2 3" xfId="9236" xr:uid="{F91167BF-4C8A-483F-8639-F48320515604}"/>
    <cellStyle name="Input 2 6 3 2 2 2 4" xfId="11087" xr:uid="{5A5FC3C3-6F78-4EB6-A1A1-1D9ABA916100}"/>
    <cellStyle name="Input 2 6 3 2 2 2 5" xfId="12897" xr:uid="{BE013853-FD62-4B52-B2D1-65E6E3157A6E}"/>
    <cellStyle name="Input 2 6 3 2 2 2 6" xfId="14665" xr:uid="{1BA3DB59-4109-4527-A14E-2A4955E86079}"/>
    <cellStyle name="Input 2 6 3 2 2 2 7" xfId="16388" xr:uid="{4D4E8880-747C-4D1B-9388-AD5882104131}"/>
    <cellStyle name="Input 2 6 3 2 2 2 8" xfId="18061" xr:uid="{A244CF99-0E17-445D-81B0-8BD47BC4DFDB}"/>
    <cellStyle name="Input 2 6 3 2 2 2 9" xfId="19668" xr:uid="{C30770AE-9723-4E3B-981D-4EFF8FEE52DF}"/>
    <cellStyle name="Input 2 6 3 2 2 3" xfId="4692" xr:uid="{AF87DFB0-0BF8-4FFE-A58B-553F997D46B4}"/>
    <cellStyle name="Input 2 6 3 2 2 3 10" xfId="23091" xr:uid="{5EF8312B-0E3B-4F3F-903C-A4C1EFF16FAC}"/>
    <cellStyle name="Input 2 6 3 2 2 3 2" xfId="9640" xr:uid="{B7E851AA-E27C-467F-A590-CC3735AAD47B}"/>
    <cellStyle name="Input 2 6 3 2 2 3 3" xfId="11475" xr:uid="{ED7F1E15-91EA-473D-9CEC-C5891EBDD828}"/>
    <cellStyle name="Input 2 6 3 2 2 3 4" xfId="13282" xr:uid="{B790BF57-933C-4BD2-905B-3C49D91F376B}"/>
    <cellStyle name="Input 2 6 3 2 2 3 5" xfId="15043" xr:uid="{54391D6C-1BBE-4D0C-B39E-C577997C2A4D}"/>
    <cellStyle name="Input 2 6 3 2 2 3 6" xfId="16753" xr:uid="{FEF1B585-2F33-4A70-AFE3-1F4FF791DBC4}"/>
    <cellStyle name="Input 2 6 3 2 2 3 7" xfId="18417" xr:uid="{C0D73E61-8166-4D9D-B124-E2CA482080F6}"/>
    <cellStyle name="Input 2 6 3 2 2 3 8" xfId="20013" xr:uid="{CBF99A8F-E0B4-4C67-ABC8-46240438A71F}"/>
    <cellStyle name="Input 2 6 3 2 2 3 9" xfId="21565" xr:uid="{1BFC739F-20A9-445E-BCCE-754B2407597E}"/>
    <cellStyle name="Input 2 6 3 2 2 4" xfId="6796" xr:uid="{5663F395-E9EB-4ACE-B455-E517B0294675}"/>
    <cellStyle name="Input 2 6 3 2 2 5" xfId="7300" xr:uid="{D05561E3-30C6-466D-BA75-CA4FBC3F0523}"/>
    <cellStyle name="Input 2 6 3 2 2 6" xfId="6980" xr:uid="{D1D8D056-C23F-4350-901F-6E80FEF2E4DF}"/>
    <cellStyle name="Input 2 6 3 2 2 7" xfId="7181" xr:uid="{5577309D-19C3-4ECF-983F-F2B582704D64}"/>
    <cellStyle name="Input 2 6 3 2 2 8" xfId="7069" xr:uid="{79F7E6B4-920D-4642-8DD2-7CC4D03B4CB5}"/>
    <cellStyle name="Input 2 6 3 2 2 9" xfId="7133" xr:uid="{D31FC52E-55CF-4D37-AB12-A5D5E00D5FFF}"/>
    <cellStyle name="Input 2 6 3 2 3" xfId="4250" xr:uid="{E203B403-9FEF-488C-BA0E-CFD9ABC1657C}"/>
    <cellStyle name="Input 2 6 3 2 3 10" xfId="21232" xr:uid="{B7076A65-9ACE-479A-BFE5-2F52167A6724}"/>
    <cellStyle name="Input 2 6 3 2 3 11" xfId="22758" xr:uid="{6C0D2FD8-53F0-458A-A8CA-814104F6CC5D}"/>
    <cellStyle name="Input 2 6 3 2 3 2" xfId="5613" xr:uid="{1DC98577-B3F2-4FB1-8E20-42D5D5D02337}"/>
    <cellStyle name="Input 2 6 3 2 3 2 10" xfId="23807" xr:uid="{17C93D97-1AA0-494D-8CD2-104727B7E474}"/>
    <cellStyle name="Input 2 6 3 2 3 2 2" xfId="10487" xr:uid="{64844904-3703-437A-82C6-AA71FFC0D2E8}"/>
    <cellStyle name="Input 2 6 3 2 3 2 3" xfId="12307" xr:uid="{D1C657BA-E55D-4FEC-820E-774BC780DE64}"/>
    <cellStyle name="Input 2 6 3 2 3 2 4" xfId="14104" xr:uid="{2810B508-6014-495A-88BE-54D5A8A78EF2}"/>
    <cellStyle name="Input 2 6 3 2 3 2 5" xfId="15848" xr:uid="{C272A348-EA05-441C-B926-D4596FD28E7A}"/>
    <cellStyle name="Input 2 6 3 2 3 2 6" xfId="17535" xr:uid="{BE10AF77-90FD-4C3E-83CC-D0D475577F34}"/>
    <cellStyle name="Input 2 6 3 2 3 2 7" xfId="19177" xr:uid="{D1D61E2C-6CED-4951-82B7-3C11FC3C54A6}"/>
    <cellStyle name="Input 2 6 3 2 3 2 8" xfId="20756" xr:uid="{2218F0BB-E076-46B0-B41D-6C4D71A6D011}"/>
    <cellStyle name="Input 2 6 3 2 3 2 9" xfId="22283" xr:uid="{66464B20-3644-48D4-A535-0C7738EB651F}"/>
    <cellStyle name="Input 2 6 3 2 3 3" xfId="9235" xr:uid="{0F4AC139-76B2-4800-A39E-CCD0407D8995}"/>
    <cellStyle name="Input 2 6 3 2 3 4" xfId="11086" xr:uid="{483B3C2F-A50F-401D-9D0B-D8AA753A20B1}"/>
    <cellStyle name="Input 2 6 3 2 3 5" xfId="12896" xr:uid="{11DBD25B-12EE-4189-ABC9-67704927382A}"/>
    <cellStyle name="Input 2 6 3 2 3 6" xfId="14664" xr:uid="{E5CA0403-9846-4361-9D36-F70271A54A65}"/>
    <cellStyle name="Input 2 6 3 2 3 7" xfId="16387" xr:uid="{6DAAF2F7-3318-4CCA-B4A4-338AD7DE6FDE}"/>
    <cellStyle name="Input 2 6 3 2 3 8" xfId="18060" xr:uid="{D41FAF32-05E7-49B3-AA0D-460B61A56E99}"/>
    <cellStyle name="Input 2 6 3 2 3 9" xfId="19667" xr:uid="{37A3983A-C320-40F8-BFC0-A6A9310FFF49}"/>
    <cellStyle name="Input 2 6 3 2 4" xfId="4693" xr:uid="{E6FD0A91-7F0D-41B2-A8E7-F721ED7EA3A4}"/>
    <cellStyle name="Input 2 6 3 2 4 10" xfId="23092" xr:uid="{A1E67F35-BF8E-4C76-8246-0C8AF0D74FDA}"/>
    <cellStyle name="Input 2 6 3 2 4 2" xfId="9641" xr:uid="{5CECA9F2-4D47-42B0-9647-FD6416CDEB98}"/>
    <cellStyle name="Input 2 6 3 2 4 3" xfId="11476" xr:uid="{179E87B0-73CC-431C-8E8E-89D785048F95}"/>
    <cellStyle name="Input 2 6 3 2 4 4" xfId="13283" xr:uid="{9E583116-97CD-496D-9B6B-91E4CBD78B46}"/>
    <cellStyle name="Input 2 6 3 2 4 5" xfId="15044" xr:uid="{2181E0B5-0FF4-447D-A827-CD709EE64CEB}"/>
    <cellStyle name="Input 2 6 3 2 4 6" xfId="16754" xr:uid="{B536148A-7A18-48DB-82E3-E1C80AA76B60}"/>
    <cellStyle name="Input 2 6 3 2 4 7" xfId="18418" xr:uid="{64EEAC7F-DB20-423C-8692-3AD1FBC44C30}"/>
    <cellStyle name="Input 2 6 3 2 4 8" xfId="20014" xr:uid="{9A57C242-641F-4660-BCEF-65AD800715D8}"/>
    <cellStyle name="Input 2 6 3 2 4 9" xfId="21566" xr:uid="{3C23F80B-1F08-433B-9F49-737B18E53C55}"/>
    <cellStyle name="Input 2 6 3 2 5" xfId="6795" xr:uid="{C67B1B1A-1A3E-4F8B-95B0-05A2C7E62033}"/>
    <cellStyle name="Input 2 6 3 2 6" xfId="7301" xr:uid="{7615DBE3-A56C-48B0-95D0-A06C09D14C56}"/>
    <cellStyle name="Input 2 6 3 2 7" xfId="6979" xr:uid="{FA94AFC6-897E-4D78-9B18-077C9454CAE9}"/>
    <cellStyle name="Input 2 6 3 2 8" xfId="8296" xr:uid="{8B7A4406-BA83-4EA6-8FE3-576E9B5509A0}"/>
    <cellStyle name="Input 2 6 3 2 9" xfId="5962" xr:uid="{296487AC-6796-4AFF-8353-3CABF3EC0A03}"/>
    <cellStyle name="Input 2 6 3 3" xfId="1369" xr:uid="{389F257E-1703-4000-A0C0-E808ED6BF96C}"/>
    <cellStyle name="Input 2 6 3 3 10" xfId="7108" xr:uid="{49BDDF41-071E-4739-AE24-8E5078460A1A}"/>
    <cellStyle name="Input 2 6 3 3 11" xfId="7977" xr:uid="{2E380B7B-1120-484A-971D-EF7C64CA19FE}"/>
    <cellStyle name="Input 2 6 3 3 12" xfId="17608" xr:uid="{611A1D51-C025-450D-9D50-47FB5B56B22B}"/>
    <cellStyle name="Input 2 6 3 3 2" xfId="4252" xr:uid="{84AFF832-589A-4877-A810-389E65740AF5}"/>
    <cellStyle name="Input 2 6 3 3 2 10" xfId="21234" xr:uid="{746B7A6A-77BD-40FE-B4FC-0C01A6DE78C9}"/>
    <cellStyle name="Input 2 6 3 3 2 11" xfId="22760" xr:uid="{2DC3E739-9CE3-48EC-A00F-A3D5A91B345B}"/>
    <cellStyle name="Input 2 6 3 3 2 2" xfId="5615" xr:uid="{E9DABD22-0785-42B1-A19C-31FD89EF3901}"/>
    <cellStyle name="Input 2 6 3 3 2 2 10" xfId="23809" xr:uid="{22D71C8A-6D82-4F2A-AB1A-C3A61158158E}"/>
    <cellStyle name="Input 2 6 3 3 2 2 2" xfId="10489" xr:uid="{1F5E62CE-B5FE-4C4B-9D3F-269A8C68BD18}"/>
    <cellStyle name="Input 2 6 3 3 2 2 3" xfId="12309" xr:uid="{7208DE49-177F-4970-88F7-F6E2584FDCB8}"/>
    <cellStyle name="Input 2 6 3 3 2 2 4" xfId="14106" xr:uid="{B0BAA963-B1A7-472A-8601-D691EB13DC20}"/>
    <cellStyle name="Input 2 6 3 3 2 2 5" xfId="15850" xr:uid="{8B1E71AB-48FF-4D42-A11E-635EEBA5C6CD}"/>
    <cellStyle name="Input 2 6 3 3 2 2 6" xfId="17537" xr:uid="{92F50A0D-1B7A-4896-B986-06E9DA38D1F3}"/>
    <cellStyle name="Input 2 6 3 3 2 2 7" xfId="19179" xr:uid="{B226E88C-CD4C-441C-A31B-EF69EA5E1BAF}"/>
    <cellStyle name="Input 2 6 3 3 2 2 8" xfId="20758" xr:uid="{3030AED0-117B-442B-93FE-73A923D25C0F}"/>
    <cellStyle name="Input 2 6 3 3 2 2 9" xfId="22285" xr:uid="{C6570E79-5C9D-4574-9C5F-46D89A7B9CD6}"/>
    <cellStyle name="Input 2 6 3 3 2 3" xfId="9237" xr:uid="{0F8B73CC-FAAB-460E-B368-856392E6D516}"/>
    <cellStyle name="Input 2 6 3 3 2 4" xfId="11088" xr:uid="{4B2E8789-8690-45AC-8804-25247DBF72F6}"/>
    <cellStyle name="Input 2 6 3 3 2 5" xfId="12898" xr:uid="{7E12DC9B-0848-418E-B58E-D1CAF0F1A359}"/>
    <cellStyle name="Input 2 6 3 3 2 6" xfId="14666" xr:uid="{C63A7714-CEAD-4540-A661-0DCB9236DE49}"/>
    <cellStyle name="Input 2 6 3 3 2 7" xfId="16389" xr:uid="{61E19903-E5F0-4383-BE69-AE84FC9FB7D5}"/>
    <cellStyle name="Input 2 6 3 3 2 8" xfId="18062" xr:uid="{16EF00EC-89FA-47F7-B6A7-4169E1D4DC84}"/>
    <cellStyle name="Input 2 6 3 3 2 9" xfId="19669" xr:uid="{E0ED5CD8-96EA-4559-BEBD-97F11B2CFE5B}"/>
    <cellStyle name="Input 2 6 3 3 3" xfId="4691" xr:uid="{99BF9F26-ADAA-4847-A5C9-531446ACCDDE}"/>
    <cellStyle name="Input 2 6 3 3 3 10" xfId="23090" xr:uid="{50649AB0-F1B1-4CAE-8260-9E72D4AEE471}"/>
    <cellStyle name="Input 2 6 3 3 3 2" xfId="9639" xr:uid="{2CBE9150-55DB-4BF9-B570-1E47149D7A04}"/>
    <cellStyle name="Input 2 6 3 3 3 3" xfId="11474" xr:uid="{4FEB2137-A885-40C6-8429-35A0B8E630E8}"/>
    <cellStyle name="Input 2 6 3 3 3 4" xfId="13281" xr:uid="{70A9C06C-146B-442A-9A77-3DD743450EBA}"/>
    <cellStyle name="Input 2 6 3 3 3 5" xfId="15042" xr:uid="{6841CB54-B3D9-4F0E-A9EC-D81BC9F97AEC}"/>
    <cellStyle name="Input 2 6 3 3 3 6" xfId="16752" xr:uid="{07C0C3E3-CF9E-4BB7-B6B0-579AF824E20F}"/>
    <cellStyle name="Input 2 6 3 3 3 7" xfId="18416" xr:uid="{96E9B6EC-CE5A-4C67-B6E4-5B8D7EECA668}"/>
    <cellStyle name="Input 2 6 3 3 3 8" xfId="20012" xr:uid="{24BBD89A-A679-4620-9EE3-AB09B7A9D731}"/>
    <cellStyle name="Input 2 6 3 3 3 9" xfId="21564" xr:uid="{D97900D1-6354-4279-BE30-0CFBB6246E8B}"/>
    <cellStyle name="Input 2 6 3 3 4" xfId="6797" xr:uid="{807DD1E3-FB6D-4B3C-A0EB-EC319A2B7C80}"/>
    <cellStyle name="Input 2 6 3 3 5" xfId="8349" xr:uid="{48C25922-A426-49CD-BA22-3C39EC59FD20}"/>
    <cellStyle name="Input 2 6 3 3 6" xfId="5913" xr:uid="{B48BB746-CC8D-4124-8826-C0CAAA6B8B52}"/>
    <cellStyle name="Input 2 6 3 3 7" xfId="9358" xr:uid="{2496DD49-7A3C-444C-BF49-6A6DDA279C55}"/>
    <cellStyle name="Input 2 6 3 3 8" xfId="11199" xr:uid="{9FE5F714-6408-4D06-8564-1FB89121BDE8}"/>
    <cellStyle name="Input 2 6 3 3 9" xfId="13007" xr:uid="{4975F9BB-496E-4F26-8AD7-5E58BED16C13}"/>
    <cellStyle name="Input 2 6 3 4" xfId="4249" xr:uid="{D0C86576-AAA7-4A71-8067-8568DDAB29F9}"/>
    <cellStyle name="Input 2 6 3 4 10" xfId="21231" xr:uid="{7DB7DBB2-BCBB-405F-A655-9906A93FD45D}"/>
    <cellStyle name="Input 2 6 3 4 11" xfId="22757" xr:uid="{5AD24E78-9F7B-456B-BEBE-781DFC09E004}"/>
    <cellStyle name="Input 2 6 3 4 2" xfId="5612" xr:uid="{5F7599FE-BE60-4D6B-B60A-126FA55FB2E0}"/>
    <cellStyle name="Input 2 6 3 4 2 10" xfId="23806" xr:uid="{95985235-9EC5-4263-A36A-166D1CDF2317}"/>
    <cellStyle name="Input 2 6 3 4 2 2" xfId="10486" xr:uid="{ABE4971E-8C90-4F32-8CDA-428647DEF35F}"/>
    <cellStyle name="Input 2 6 3 4 2 3" xfId="12306" xr:uid="{3E80DBD8-89BF-41D6-8C4C-4C52A42496FC}"/>
    <cellStyle name="Input 2 6 3 4 2 4" xfId="14103" xr:uid="{AFE26262-EBD6-4401-83C9-DFF1A88A85B2}"/>
    <cellStyle name="Input 2 6 3 4 2 5" xfId="15847" xr:uid="{3832044A-DD11-48FF-BBF2-6691E9ED6B76}"/>
    <cellStyle name="Input 2 6 3 4 2 6" xfId="17534" xr:uid="{20C07F68-CF75-4BBB-A85D-392ED038B50B}"/>
    <cellStyle name="Input 2 6 3 4 2 7" xfId="19176" xr:uid="{76C0BF73-6B78-4094-9FDB-83DFEA14F6B3}"/>
    <cellStyle name="Input 2 6 3 4 2 8" xfId="20755" xr:uid="{73D698E5-8F29-4175-88B9-C213B8C5AECF}"/>
    <cellStyle name="Input 2 6 3 4 2 9" xfId="22282" xr:uid="{3A2161EB-8A5B-4DC2-A3F4-B01217EB68A9}"/>
    <cellStyle name="Input 2 6 3 4 3" xfId="9234" xr:uid="{95539974-CD0B-4DE1-81D8-A563D02433F0}"/>
    <cellStyle name="Input 2 6 3 4 4" xfId="11085" xr:uid="{2E7160A4-DBA5-418E-BEC6-8734F8C4FDFE}"/>
    <cellStyle name="Input 2 6 3 4 5" xfId="12895" xr:uid="{48EC1C9F-84DC-485A-9261-F9ECCAC50FC9}"/>
    <cellStyle name="Input 2 6 3 4 6" xfId="14663" xr:uid="{21DC0C0E-AC35-484E-BEB3-E8EEB333E2A3}"/>
    <cellStyle name="Input 2 6 3 4 7" xfId="16386" xr:uid="{814A3715-3276-4B41-B0CF-0F8B24EA7A96}"/>
    <cellStyle name="Input 2 6 3 4 8" xfId="18059" xr:uid="{1A8BC0C9-0AE9-4294-866C-7699D1E03684}"/>
    <cellStyle name="Input 2 6 3 4 9" xfId="19666" xr:uid="{01EBC9EB-69E8-4A41-9DFA-E2CD96EE399D}"/>
    <cellStyle name="Input 2 6 3 5" xfId="4694" xr:uid="{D1EC2889-666B-4C55-A33A-B0E0D13BFA8B}"/>
    <cellStyle name="Input 2 6 3 5 10" xfId="23093" xr:uid="{DE0439A8-05B3-420E-8A7C-EDEB811B718A}"/>
    <cellStyle name="Input 2 6 3 5 2" xfId="9642" xr:uid="{7E3B76DA-7AFB-44C1-8DB5-2E265991601E}"/>
    <cellStyle name="Input 2 6 3 5 3" xfId="11477" xr:uid="{8EAF61FB-A673-4F35-8953-6D65DE2C8888}"/>
    <cellStyle name="Input 2 6 3 5 4" xfId="13284" xr:uid="{5E6E28BE-A68B-4D7A-BA93-098269C1E3E6}"/>
    <cellStyle name="Input 2 6 3 5 5" xfId="15045" xr:uid="{770FA42D-95FA-451C-A3D5-C0CAABD612B9}"/>
    <cellStyle name="Input 2 6 3 5 6" xfId="16755" xr:uid="{6B3AA5EB-B047-4D51-A1E5-B61059794914}"/>
    <cellStyle name="Input 2 6 3 5 7" xfId="18419" xr:uid="{BDFB31FB-AD5A-46D6-9E34-BAFF70DAA102}"/>
    <cellStyle name="Input 2 6 3 5 8" xfId="20015" xr:uid="{F68460E0-93A9-4B12-B84F-EAE1F93F921B}"/>
    <cellStyle name="Input 2 6 3 5 9" xfId="21567" xr:uid="{8BFCC3C0-66D8-43A5-A008-67CE28CBA802}"/>
    <cellStyle name="Input 2 6 3 6" xfId="6794" xr:uid="{5CA3D1A4-ABD9-4EEC-B6DA-D85233715A05}"/>
    <cellStyle name="Input 2 6 3 7" xfId="7302" xr:uid="{EBEDB3AB-C5BF-4DD8-9AD4-07B9D4D3EA76}"/>
    <cellStyle name="Input 2 6 3 8" xfId="8196" xr:uid="{81C9FBD1-5111-41D2-8BF4-76EA5392075D}"/>
    <cellStyle name="Input 2 6 3 9" xfId="6039" xr:uid="{464AB9D7-9265-4F13-9A2F-ED9F64812D93}"/>
    <cellStyle name="Input 2 6 4" xfId="1370" xr:uid="{A6FDCB54-3F99-469B-965E-4BEF0F9CD650}"/>
    <cellStyle name="Input 2 6 4 10" xfId="7132" xr:uid="{3CDCE297-3459-4B13-B939-263EB44F42D3}"/>
    <cellStyle name="Input 2 6 4 11" xfId="14191" xr:uid="{374E0BEC-F48C-4B44-BEF0-673AA06AD6DD}"/>
    <cellStyle name="Input 2 6 4 12" xfId="15945" xr:uid="{1EE460C6-C314-4BC0-9F13-C05867115B42}"/>
    <cellStyle name="Input 2 6 4 13" xfId="13865" xr:uid="{F9E1BDBF-DA77-470F-B479-6ACFA9848AD9}"/>
    <cellStyle name="Input 2 6 4 2" xfId="1371" xr:uid="{A6409178-51FD-4F57-A993-CDDA5928D664}"/>
    <cellStyle name="Input 2 6 4 2 10" xfId="8249" xr:uid="{BAE09224-7CC2-482E-AFAB-29EFDF5C6114}"/>
    <cellStyle name="Input 2 6 4 2 11" xfId="15947" xr:uid="{CC203C4C-3A25-4E79-9144-F86F97565398}"/>
    <cellStyle name="Input 2 6 4 2 12" xfId="18971" xr:uid="{6996FC88-1615-4EAF-AFBB-0B8BFA74EE2F}"/>
    <cellStyle name="Input 2 6 4 2 2" xfId="4254" xr:uid="{159BF5F9-A898-4ABF-9AE0-62ECB33C951E}"/>
    <cellStyle name="Input 2 6 4 2 2 10" xfId="21236" xr:uid="{452B7183-4331-40BB-8B39-65EAD6B5F682}"/>
    <cellStyle name="Input 2 6 4 2 2 11" xfId="22762" xr:uid="{9D7D3967-C3C1-42E6-A280-236134119411}"/>
    <cellStyle name="Input 2 6 4 2 2 2" xfId="5617" xr:uid="{DDE71ADE-0241-427A-8227-06FFA3844E53}"/>
    <cellStyle name="Input 2 6 4 2 2 2 10" xfId="23811" xr:uid="{5F23A500-518A-4B41-A1B6-67561977366E}"/>
    <cellStyle name="Input 2 6 4 2 2 2 2" xfId="10491" xr:uid="{ACFEEFE3-C82A-4AEC-92B7-4B1D3C00C93A}"/>
    <cellStyle name="Input 2 6 4 2 2 2 3" xfId="12311" xr:uid="{2F64536D-8CD5-4137-A785-0BCE3D0FE0BE}"/>
    <cellStyle name="Input 2 6 4 2 2 2 4" xfId="14108" xr:uid="{C195666D-4A1E-4BD9-B96F-13E60F1030F2}"/>
    <cellStyle name="Input 2 6 4 2 2 2 5" xfId="15852" xr:uid="{B34E96E6-5B9A-4A2F-A755-53591607ACD7}"/>
    <cellStyle name="Input 2 6 4 2 2 2 6" xfId="17539" xr:uid="{0D485B6C-AAC5-4A30-A72D-E7ECFAA3A889}"/>
    <cellStyle name="Input 2 6 4 2 2 2 7" xfId="19181" xr:uid="{AD939A57-AEAF-4368-9B58-63E672119780}"/>
    <cellStyle name="Input 2 6 4 2 2 2 8" xfId="20760" xr:uid="{52133C2B-6402-415B-8F72-E1D3AA133130}"/>
    <cellStyle name="Input 2 6 4 2 2 2 9" xfId="22287" xr:uid="{BE96EE15-CFEF-482A-9C14-AFA02C0E31DB}"/>
    <cellStyle name="Input 2 6 4 2 2 3" xfId="9239" xr:uid="{75A409E7-06FA-44C6-810B-8C84146BFC2A}"/>
    <cellStyle name="Input 2 6 4 2 2 4" xfId="11090" xr:uid="{9EE9F649-80B1-4F7D-B1FF-FFFD7EF9F52C}"/>
    <cellStyle name="Input 2 6 4 2 2 5" xfId="12900" xr:uid="{93D34CBB-ACF0-42E4-8862-2596C39D74B9}"/>
    <cellStyle name="Input 2 6 4 2 2 6" xfId="14668" xr:uid="{1B4FCCAC-821C-4D0A-A43F-654B5EFE5523}"/>
    <cellStyle name="Input 2 6 4 2 2 7" xfId="16391" xr:uid="{97FADA0B-A73E-4A17-BA7C-0019BFDB9ECC}"/>
    <cellStyle name="Input 2 6 4 2 2 8" xfId="18064" xr:uid="{C7AAC0BB-A779-4C9B-A239-04342104AF85}"/>
    <cellStyle name="Input 2 6 4 2 2 9" xfId="19671" xr:uid="{46BB3C6B-7D37-4EBC-9336-A9DC9FF50F04}"/>
    <cellStyle name="Input 2 6 4 2 3" xfId="4689" xr:uid="{7E9F64E1-899A-445C-89ED-D3A7582CDF11}"/>
    <cellStyle name="Input 2 6 4 2 3 10" xfId="23088" xr:uid="{0C2F36F8-E3A6-48EE-AA46-FB93C9800F9F}"/>
    <cellStyle name="Input 2 6 4 2 3 2" xfId="9637" xr:uid="{FBCD3CDC-BFA2-4107-9F84-9F2BE3270ECB}"/>
    <cellStyle name="Input 2 6 4 2 3 3" xfId="11472" xr:uid="{5FCCF28C-C34B-4FCB-89A7-996CAB0EB9CE}"/>
    <cellStyle name="Input 2 6 4 2 3 4" xfId="13279" xr:uid="{BBD93C9C-5E6B-4FBE-96F9-739E092713BF}"/>
    <cellStyle name="Input 2 6 4 2 3 5" xfId="15040" xr:uid="{0876EA33-1B0A-4A9F-9F47-9B1F33FB1A0B}"/>
    <cellStyle name="Input 2 6 4 2 3 6" xfId="16750" xr:uid="{B0D030B6-2030-4BE1-9176-A5D71F6F8CCE}"/>
    <cellStyle name="Input 2 6 4 2 3 7" xfId="18414" xr:uid="{5CCBC2EB-4515-4D5A-9489-10E97A3FEDFF}"/>
    <cellStyle name="Input 2 6 4 2 3 8" xfId="20010" xr:uid="{B95745E1-B205-446F-90E5-CCEFB88C6EA9}"/>
    <cellStyle name="Input 2 6 4 2 3 9" xfId="21562" xr:uid="{E5DA4308-5A42-4239-82FE-39F0B59920BF}"/>
    <cellStyle name="Input 2 6 4 2 4" xfId="6799" xr:uid="{8FEBC5DA-3A6A-4E34-B880-8F84C6455F46}"/>
    <cellStyle name="Input 2 6 4 2 5" xfId="8348" xr:uid="{FA7834CD-0F1D-488B-96DC-945B49A6BD20}"/>
    <cellStyle name="Input 2 6 4 2 6" xfId="5914" xr:uid="{EC4A681E-F3BC-4E70-9E48-6ACBFB222FBC}"/>
    <cellStyle name="Input 2 6 4 2 7" xfId="8733" xr:uid="{105EB01B-0D11-4856-81FF-C4EDDC60376B}"/>
    <cellStyle name="Input 2 6 4 2 8" xfId="10594" xr:uid="{36B2AC12-3958-4AE4-B781-D35DED35414D}"/>
    <cellStyle name="Input 2 6 4 2 9" xfId="12410" xr:uid="{1153FC1F-A817-4508-B461-142E5EF1478E}"/>
    <cellStyle name="Input 2 6 4 3" xfId="4253" xr:uid="{AFE78E92-8F64-4EF0-ADBC-42586253F322}"/>
    <cellStyle name="Input 2 6 4 3 10" xfId="21235" xr:uid="{1AE98579-75FF-4576-BD35-3DE25D486466}"/>
    <cellStyle name="Input 2 6 4 3 11" xfId="22761" xr:uid="{DB931F88-76D2-4C48-8968-158CBD46343B}"/>
    <cellStyle name="Input 2 6 4 3 2" xfId="5616" xr:uid="{057E4AD9-FF3E-48E7-A629-9BB2CDF901E1}"/>
    <cellStyle name="Input 2 6 4 3 2 10" xfId="23810" xr:uid="{9E365061-3683-43DB-BA18-F05108A10021}"/>
    <cellStyle name="Input 2 6 4 3 2 2" xfId="10490" xr:uid="{4FD2FCFF-649D-4231-98A8-0B320E685436}"/>
    <cellStyle name="Input 2 6 4 3 2 3" xfId="12310" xr:uid="{41630959-A7D1-4C3A-93E9-AC91B0508DBA}"/>
    <cellStyle name="Input 2 6 4 3 2 4" xfId="14107" xr:uid="{B258EDEE-BD91-4C6F-9BD2-B11CEC8E7413}"/>
    <cellStyle name="Input 2 6 4 3 2 5" xfId="15851" xr:uid="{CB0CAC74-A4A1-4AC8-9261-10ED647A08DC}"/>
    <cellStyle name="Input 2 6 4 3 2 6" xfId="17538" xr:uid="{14DAF185-1DDF-406D-92E2-FBFEC5812686}"/>
    <cellStyle name="Input 2 6 4 3 2 7" xfId="19180" xr:uid="{917C154C-3413-4417-8294-CEFE10A71222}"/>
    <cellStyle name="Input 2 6 4 3 2 8" xfId="20759" xr:uid="{81955399-46D1-45D5-8BE3-A40722BE38FC}"/>
    <cellStyle name="Input 2 6 4 3 2 9" xfId="22286" xr:uid="{79139FB0-7CC6-4290-AC1D-D204292B95AF}"/>
    <cellStyle name="Input 2 6 4 3 3" xfId="9238" xr:uid="{75CAAF69-B607-4B25-906B-4DCFB4215DF9}"/>
    <cellStyle name="Input 2 6 4 3 4" xfId="11089" xr:uid="{29CB1EB1-F27B-49C5-8E4D-EF3E0DDF7B19}"/>
    <cellStyle name="Input 2 6 4 3 5" xfId="12899" xr:uid="{98698795-46F2-482E-BEA9-8B41DF7F908C}"/>
    <cellStyle name="Input 2 6 4 3 6" xfId="14667" xr:uid="{E0A34A86-E59B-4D23-A522-95E9F4749123}"/>
    <cellStyle name="Input 2 6 4 3 7" xfId="16390" xr:uid="{7037F596-2988-438F-9BEA-73C418031A38}"/>
    <cellStyle name="Input 2 6 4 3 8" xfId="18063" xr:uid="{F3A4159E-1D50-4D9B-9B9D-5CFA9B07A54C}"/>
    <cellStyle name="Input 2 6 4 3 9" xfId="19670" xr:uid="{232B58A3-B409-4F7D-9DC7-5C137FB30CC6}"/>
    <cellStyle name="Input 2 6 4 4" xfId="4690" xr:uid="{0312256B-0E60-4B98-8565-51D900BA140F}"/>
    <cellStyle name="Input 2 6 4 4 10" xfId="23089" xr:uid="{A15AC8A6-E86C-40BC-95F8-3D08F8273798}"/>
    <cellStyle name="Input 2 6 4 4 2" xfId="9638" xr:uid="{FEF846F4-1F37-47D1-BFF9-543922A836AE}"/>
    <cellStyle name="Input 2 6 4 4 3" xfId="11473" xr:uid="{459E2C40-A610-45C6-8E9F-573FA6240850}"/>
    <cellStyle name="Input 2 6 4 4 4" xfId="13280" xr:uid="{9F318003-9854-48EB-8E79-7E8AED0E8E05}"/>
    <cellStyle name="Input 2 6 4 4 5" xfId="15041" xr:uid="{A0A277A8-13F4-4E50-921F-007E25C67704}"/>
    <cellStyle name="Input 2 6 4 4 6" xfId="16751" xr:uid="{A8005306-ED55-4FB5-9B9D-77B4A83AC59F}"/>
    <cellStyle name="Input 2 6 4 4 7" xfId="18415" xr:uid="{EB96CF17-0050-4880-809D-760E45F3C7BA}"/>
    <cellStyle name="Input 2 6 4 4 8" xfId="20011" xr:uid="{CA50583B-9E14-4820-BEDB-D40263EF94F1}"/>
    <cellStyle name="Input 2 6 4 4 9" xfId="21563" xr:uid="{EB0A7C7F-B86F-43EA-B0BC-B983ED196ABF}"/>
    <cellStyle name="Input 2 6 4 5" xfId="6798" xr:uid="{3EAD0095-464B-4A51-B93D-3DF3B2D12DF1}"/>
    <cellStyle name="Input 2 6 4 6" xfId="7299" xr:uid="{8BFF938B-BD41-4950-B6AB-4F8A5C5E631E}"/>
    <cellStyle name="Input 2 6 4 7" xfId="6981" xr:uid="{6F464BAE-20AE-4A8D-BFF2-8714E957B3EF}"/>
    <cellStyle name="Input 2 6 4 8" xfId="7180" xr:uid="{E8C04B33-148C-4EB7-85BB-B2BD8C2011A7}"/>
    <cellStyle name="Input 2 6 4 9" xfId="7070" xr:uid="{308C6324-0B64-4DCE-85A1-09713CEAE790}"/>
    <cellStyle name="Input 2 6 5" xfId="4240" xr:uid="{2145EC3B-6B26-4825-A77A-6EB7D179E841}"/>
    <cellStyle name="Input 2 6 5 10" xfId="21222" xr:uid="{744455EC-7CC9-43B6-A36F-F0B4884835AF}"/>
    <cellStyle name="Input 2 6 5 11" xfId="22748" xr:uid="{0044406C-04C4-4D03-A4B5-F2E271C7AFDE}"/>
    <cellStyle name="Input 2 6 5 2" xfId="5603" xr:uid="{D9BA035D-ECDB-4C87-848C-03AE809F51B9}"/>
    <cellStyle name="Input 2 6 5 2 10" xfId="23797" xr:uid="{E2B9E4AE-8A94-45ED-8B7A-1EA0921712F6}"/>
    <cellStyle name="Input 2 6 5 2 2" xfId="10477" xr:uid="{7F120C6A-A03E-4EE1-B3A0-545E808F2F27}"/>
    <cellStyle name="Input 2 6 5 2 3" xfId="12297" xr:uid="{A6C56416-C10E-4C55-A975-0559EECA9F80}"/>
    <cellStyle name="Input 2 6 5 2 4" xfId="14094" xr:uid="{502D1801-2706-42FD-B978-331E6BBA8C3B}"/>
    <cellStyle name="Input 2 6 5 2 5" xfId="15838" xr:uid="{7FA3F295-A47F-4051-9121-00F37B8D06C8}"/>
    <cellStyle name="Input 2 6 5 2 6" xfId="17525" xr:uid="{C56E0D5D-B30D-484D-9DDB-8D005DDC2101}"/>
    <cellStyle name="Input 2 6 5 2 7" xfId="19167" xr:uid="{74044A2C-91ED-4A7D-B1A7-7B803DD672B1}"/>
    <cellStyle name="Input 2 6 5 2 8" xfId="20746" xr:uid="{1D8F2EB4-8911-47DA-9225-914A6017ACF3}"/>
    <cellStyle name="Input 2 6 5 2 9" xfId="22273" xr:uid="{41C2FECD-1781-4C45-B061-6784CC9B3D67}"/>
    <cellStyle name="Input 2 6 5 3" xfId="9225" xr:uid="{0D30D2ED-4763-4DA4-8E7E-7D46EF427979}"/>
    <cellStyle name="Input 2 6 5 4" xfId="11076" xr:uid="{DB7AEF04-7439-4BAC-A0BF-541AA94F264B}"/>
    <cellStyle name="Input 2 6 5 5" xfId="12886" xr:uid="{EE572353-AC08-475C-9F3C-FF768DA58ECA}"/>
    <cellStyle name="Input 2 6 5 6" xfId="14654" xr:uid="{1C733FAA-B5E2-4E00-A2B9-3471C3DA4C67}"/>
    <cellStyle name="Input 2 6 5 7" xfId="16377" xr:uid="{028FF318-C1A7-405B-9653-B6D7B891C3C0}"/>
    <cellStyle name="Input 2 6 5 8" xfId="18050" xr:uid="{C2548428-2A23-42A5-A3B8-D0B0362B84AE}"/>
    <cellStyle name="Input 2 6 5 9" xfId="19657" xr:uid="{D41C29E1-B90D-4966-8EA3-E525E4CFB809}"/>
    <cellStyle name="Input 2 6 6" xfId="4703" xr:uid="{96EA03E5-C10D-4525-B6CD-A1B2E572F8A5}"/>
    <cellStyle name="Input 2 6 6 10" xfId="23102" xr:uid="{4D79EB67-6104-47BB-B926-DC90BF4DC275}"/>
    <cellStyle name="Input 2 6 6 2" xfId="9651" xr:uid="{486BD2F3-C5D2-437F-A969-29C36ED861D5}"/>
    <cellStyle name="Input 2 6 6 3" xfId="11486" xr:uid="{F6563E5C-1768-43E5-B904-57282D527F87}"/>
    <cellStyle name="Input 2 6 6 4" xfId="13293" xr:uid="{953887E2-DA1C-4D3A-A42D-60E208BF9D23}"/>
    <cellStyle name="Input 2 6 6 5" xfId="15054" xr:uid="{3936EBC6-27D3-41AB-B301-D2EBB695040B}"/>
    <cellStyle name="Input 2 6 6 6" xfId="16764" xr:uid="{D6FA0A08-B3E8-4281-BFA0-067D70C69C5A}"/>
    <cellStyle name="Input 2 6 6 7" xfId="18428" xr:uid="{2B07A2EE-B5B7-48DF-BC93-6B0825978F5D}"/>
    <cellStyle name="Input 2 6 6 8" xfId="20024" xr:uid="{86D88EDA-5B62-440E-BB3D-4591C4594F1B}"/>
    <cellStyle name="Input 2 6 6 9" xfId="21576" xr:uid="{4C20A086-B3EB-45E4-9699-F469517CC9E9}"/>
    <cellStyle name="Input 2 6 7" xfId="6785" xr:uid="{60AE61D9-10BF-4A73-84CE-FCB158FDF26F}"/>
    <cellStyle name="Input 2 6 8" xfId="7307" xr:uid="{36CB8CF8-7A00-46FD-BA34-FF15D0463E02}"/>
    <cellStyle name="Input 2 6 9" xfId="6975" xr:uid="{813C8209-8492-4880-B99E-04E151D77805}"/>
    <cellStyle name="Input 2 7" xfId="1372" xr:uid="{2345870E-A461-4FF2-8220-8AA7AFCD3BB2}"/>
    <cellStyle name="Input 2 7 10" xfId="6037" xr:uid="{BB6FA623-09BF-4DD8-BCCA-35C890361FEF}"/>
    <cellStyle name="Input 2 7 11" xfId="7744" xr:uid="{FEEDA680-E129-479B-AAFA-4A1814438C3B}"/>
    <cellStyle name="Input 2 7 12" xfId="10276" xr:uid="{A28A34C9-CAAF-4E79-A9A5-3B0B1AB0EB3D}"/>
    <cellStyle name="Input 2 7 13" xfId="8667" xr:uid="{54E35A20-7452-43FC-9A8E-3664B3622960}"/>
    <cellStyle name="Input 2 7 14" xfId="6142" xr:uid="{9F2E9482-862A-4EEA-9D77-599CD30153C0}"/>
    <cellStyle name="Input 2 7 15" xfId="14744" xr:uid="{076C50C0-16A0-412D-9EB9-EBAE66FF8193}"/>
    <cellStyle name="Input 2 7 2" xfId="1373" xr:uid="{A23CEB8B-7F4A-4076-849B-24B04E85A5AD}"/>
    <cellStyle name="Input 2 7 2 10" xfId="8234" xr:uid="{E047A1CD-1E20-4162-9C87-C8381DBF6E3B}"/>
    <cellStyle name="Input 2 7 2 11" xfId="6008" xr:uid="{E69FFD35-BEC4-4741-B09A-BC88A8132139}"/>
    <cellStyle name="Input 2 7 2 12" xfId="15724" xr:uid="{A613E25A-B88C-4D86-A18A-493601781DD4}"/>
    <cellStyle name="Input 2 7 2 13" xfId="8027" xr:uid="{9D1F2722-4DCA-41AA-9EBF-6CF441D68229}"/>
    <cellStyle name="Input 2 7 2 14" xfId="8254" xr:uid="{BA32A131-12EA-45D6-94EE-BA7C0D1988F2}"/>
    <cellStyle name="Input 2 7 2 2" xfId="1374" xr:uid="{3B6739FA-A82F-4DCA-914C-5ED7731316F1}"/>
    <cellStyle name="Input 2 7 2 2 10" xfId="13981" xr:uid="{A1DD24D3-2AC9-4084-900A-9C7899E28421}"/>
    <cellStyle name="Input 2 7 2 2 11" xfId="15592" xr:uid="{4DD76E0D-666E-4BAC-8A7A-444FC48BA6A7}"/>
    <cellStyle name="Input 2 7 2 2 12" xfId="10627" xr:uid="{5792C818-93FA-468A-9CD4-68EED9175B73}"/>
    <cellStyle name="Input 2 7 2 2 13" xfId="19067" xr:uid="{5164B278-7C67-4BF3-86DE-B9DAA282657D}"/>
    <cellStyle name="Input 2 7 2 2 2" xfId="1375" xr:uid="{8387188E-F7D9-43BE-B525-ABBEA88AFBEB}"/>
    <cellStyle name="Input 2 7 2 2 2 10" xfId="5759" xr:uid="{0ACC3DC2-BF55-41F5-BDB6-FAEE994AE9C9}"/>
    <cellStyle name="Input 2 7 2 2 2 11" xfId="5998" xr:uid="{6BD748FA-3D29-48B2-B474-3225167BBB98}"/>
    <cellStyle name="Input 2 7 2 2 2 12" xfId="14159" xr:uid="{4B6A35A8-1567-41C2-99E0-6AC038AF84E4}"/>
    <cellStyle name="Input 2 7 2 2 2 2" xfId="4258" xr:uid="{F56E00BF-C1C2-4F4F-8B08-46DB67D1AD13}"/>
    <cellStyle name="Input 2 7 2 2 2 2 10" xfId="21240" xr:uid="{2170F5ED-7866-4DAB-A8B2-483D98F18423}"/>
    <cellStyle name="Input 2 7 2 2 2 2 11" xfId="22766" xr:uid="{B4BFD46C-AFBC-4FB9-88F4-FD7EAAA3FD90}"/>
    <cellStyle name="Input 2 7 2 2 2 2 2" xfId="5621" xr:uid="{C7C8F7F0-D8AB-4A01-8570-8E47A1F71364}"/>
    <cellStyle name="Input 2 7 2 2 2 2 2 10" xfId="23815" xr:uid="{4A573710-2784-40C7-8C1C-928223BFB286}"/>
    <cellStyle name="Input 2 7 2 2 2 2 2 2" xfId="10495" xr:uid="{782E41BF-3141-4E32-BA87-12DB59BC4BC6}"/>
    <cellStyle name="Input 2 7 2 2 2 2 2 3" xfId="12315" xr:uid="{9DF6786A-461E-499D-BE9C-5514F2DCADBF}"/>
    <cellStyle name="Input 2 7 2 2 2 2 2 4" xfId="14112" xr:uid="{16934C66-831D-4206-B2FD-2D0A0954592A}"/>
    <cellStyle name="Input 2 7 2 2 2 2 2 5" xfId="15856" xr:uid="{2C1FDE3A-38D9-4A53-B6BD-C1A3CC19041F}"/>
    <cellStyle name="Input 2 7 2 2 2 2 2 6" xfId="17543" xr:uid="{4207D8CE-1E8D-4BAF-B0AE-30C8FEDA06C6}"/>
    <cellStyle name="Input 2 7 2 2 2 2 2 7" xfId="19185" xr:uid="{04EA5CAB-A412-42F5-A878-03DED1B6BF07}"/>
    <cellStyle name="Input 2 7 2 2 2 2 2 8" xfId="20764" xr:uid="{8CF5F94D-1AF8-46E0-830F-B23B6AFA96BF}"/>
    <cellStyle name="Input 2 7 2 2 2 2 2 9" xfId="22291" xr:uid="{09228459-1120-4A1D-8E05-84304BE385A5}"/>
    <cellStyle name="Input 2 7 2 2 2 2 3" xfId="9243" xr:uid="{9137ED1B-4ACD-4FDE-9D7E-851933A5D8FE}"/>
    <cellStyle name="Input 2 7 2 2 2 2 4" xfId="11094" xr:uid="{293846C5-A217-44CB-A153-0D42AC76E19C}"/>
    <cellStyle name="Input 2 7 2 2 2 2 5" xfId="12904" xr:uid="{2D40AD43-B5E5-4D3A-ABAB-3EA1115FF7D3}"/>
    <cellStyle name="Input 2 7 2 2 2 2 6" xfId="14672" xr:uid="{54ACF7E5-8452-4871-919C-545A269588B6}"/>
    <cellStyle name="Input 2 7 2 2 2 2 7" xfId="16395" xr:uid="{AB382432-5971-44AE-91F8-953A2A871113}"/>
    <cellStyle name="Input 2 7 2 2 2 2 8" xfId="18068" xr:uid="{5B4FD175-3247-4976-9F18-1E84B5976A5D}"/>
    <cellStyle name="Input 2 7 2 2 2 2 9" xfId="19675" xr:uid="{8A45D43F-4736-408D-B52B-86ED3EF2BB63}"/>
    <cellStyle name="Input 2 7 2 2 2 3" xfId="4685" xr:uid="{4FD332FD-2962-4BD2-95AB-1456506EEA7F}"/>
    <cellStyle name="Input 2 7 2 2 2 3 10" xfId="23084" xr:uid="{DD139DD8-CB71-4B41-922E-31608D24DD25}"/>
    <cellStyle name="Input 2 7 2 2 2 3 2" xfId="9633" xr:uid="{B505DC9B-8940-408E-A200-E324BF2F30C2}"/>
    <cellStyle name="Input 2 7 2 2 2 3 3" xfId="11468" xr:uid="{425838E7-A335-40A8-8264-EDA151D8A97C}"/>
    <cellStyle name="Input 2 7 2 2 2 3 4" xfId="13275" xr:uid="{6BF9AD53-BE80-4947-AB4C-5A81EC11FD66}"/>
    <cellStyle name="Input 2 7 2 2 2 3 5" xfId="15036" xr:uid="{9B3DB890-CA1B-44E4-A4FE-128CF614DDA1}"/>
    <cellStyle name="Input 2 7 2 2 2 3 6" xfId="16746" xr:uid="{DF23091F-6B5E-4828-9346-229716FC861E}"/>
    <cellStyle name="Input 2 7 2 2 2 3 7" xfId="18410" xr:uid="{18B16889-AD39-4C7B-BB65-BC989862D0F2}"/>
    <cellStyle name="Input 2 7 2 2 2 3 8" xfId="20006" xr:uid="{871145D7-CB5B-4E8D-B380-FB1EFFBCA9FA}"/>
    <cellStyle name="Input 2 7 2 2 2 3 9" xfId="21558" xr:uid="{C6A8C83F-F33C-4A54-824A-30D77170F1C3}"/>
    <cellStyle name="Input 2 7 2 2 2 4" xfId="6803" xr:uid="{D1752172-625E-42EF-AA86-EE3F0E11441B}"/>
    <cellStyle name="Input 2 7 2 2 2 5" xfId="8347" xr:uid="{702656DE-4B2F-451C-8BBD-476676E455DB}"/>
    <cellStyle name="Input 2 7 2 2 2 6" xfId="5915" xr:uid="{65ADB842-1DF4-4E22-B1E6-7C2076924895}"/>
    <cellStyle name="Input 2 7 2 2 2 7" xfId="10200" xr:uid="{27A655E2-21B0-434F-B64D-3BBE9D265BB0}"/>
    <cellStyle name="Input 2 7 2 2 2 8" xfId="12033" xr:uid="{B3F8473A-5884-46F0-8BEF-FB0B9C64F7D7}"/>
    <cellStyle name="Input 2 7 2 2 2 9" xfId="13839" xr:uid="{4E9EF36C-D747-427B-9B49-1B79E9F6AB07}"/>
    <cellStyle name="Input 2 7 2 2 3" xfId="4257" xr:uid="{22828B42-A32D-4671-BCE4-8FBAFD7950C7}"/>
    <cellStyle name="Input 2 7 2 2 3 10" xfId="21239" xr:uid="{FD14378F-095D-4424-810C-2BFEA48A1D6D}"/>
    <cellStyle name="Input 2 7 2 2 3 11" xfId="22765" xr:uid="{43161A34-7C24-4D39-9D65-45138265CBF6}"/>
    <cellStyle name="Input 2 7 2 2 3 2" xfId="5620" xr:uid="{6FB0DC91-E2B4-49B8-B657-0A50AF37BFB7}"/>
    <cellStyle name="Input 2 7 2 2 3 2 10" xfId="23814" xr:uid="{8ABF4A03-44D0-4B40-AA72-16616E4A61D3}"/>
    <cellStyle name="Input 2 7 2 2 3 2 2" xfId="10494" xr:uid="{F8128F36-1DCD-4010-A927-E926E855D418}"/>
    <cellStyle name="Input 2 7 2 2 3 2 3" xfId="12314" xr:uid="{9B24A2A9-860B-442F-A891-6B3AFAFB613F}"/>
    <cellStyle name="Input 2 7 2 2 3 2 4" xfId="14111" xr:uid="{0E859D39-A3DB-43B8-9752-59BF1ACD82A0}"/>
    <cellStyle name="Input 2 7 2 2 3 2 5" xfId="15855" xr:uid="{709E0C47-B091-4A47-96A6-3CE81F85A08C}"/>
    <cellStyle name="Input 2 7 2 2 3 2 6" xfId="17542" xr:uid="{426A1340-953F-4707-ACEF-C57D408E1CD4}"/>
    <cellStyle name="Input 2 7 2 2 3 2 7" xfId="19184" xr:uid="{5ECEB029-9648-4ADE-8507-667B9B715741}"/>
    <cellStyle name="Input 2 7 2 2 3 2 8" xfId="20763" xr:uid="{E548E5CF-66F4-49B4-88E5-937E7F2E1DB4}"/>
    <cellStyle name="Input 2 7 2 2 3 2 9" xfId="22290" xr:uid="{529391C9-3CCD-4029-90E5-D45000B77FD7}"/>
    <cellStyle name="Input 2 7 2 2 3 3" xfId="9242" xr:uid="{92CF8182-C161-42EC-B894-73043D99C05E}"/>
    <cellStyle name="Input 2 7 2 2 3 4" xfId="11093" xr:uid="{9829F4DB-50D3-47A1-9B83-C63FF27DF8A1}"/>
    <cellStyle name="Input 2 7 2 2 3 5" xfId="12903" xr:uid="{36A6E1EF-13C1-48EF-B14A-C54F3873B991}"/>
    <cellStyle name="Input 2 7 2 2 3 6" xfId="14671" xr:uid="{551C1867-8A3D-45A6-B879-E0ECA7738A3D}"/>
    <cellStyle name="Input 2 7 2 2 3 7" xfId="16394" xr:uid="{66DFCBC2-9C8E-44D8-9980-9A07B712E921}"/>
    <cellStyle name="Input 2 7 2 2 3 8" xfId="18067" xr:uid="{91653703-B34A-483F-A487-5A1A5117DCDD}"/>
    <cellStyle name="Input 2 7 2 2 3 9" xfId="19674" xr:uid="{E9337FC3-3D65-4CD7-ADAC-F98E076CC144}"/>
    <cellStyle name="Input 2 7 2 2 4" xfId="4686" xr:uid="{7C6AB6E4-48D2-4A02-8DEC-729EE6D2E69D}"/>
    <cellStyle name="Input 2 7 2 2 4 10" xfId="23085" xr:uid="{D58A0DAB-7F8C-4843-B4BF-3E4C1D064485}"/>
    <cellStyle name="Input 2 7 2 2 4 2" xfId="9634" xr:uid="{07629728-3DD4-4E31-80CE-F42CA29CDEB9}"/>
    <cellStyle name="Input 2 7 2 2 4 3" xfId="11469" xr:uid="{3C14A482-29C4-4DA3-B971-23DF1D067D89}"/>
    <cellStyle name="Input 2 7 2 2 4 4" xfId="13276" xr:uid="{02CABDC7-6995-4B36-AC4F-7112D5DC41B5}"/>
    <cellStyle name="Input 2 7 2 2 4 5" xfId="15037" xr:uid="{6305556C-2B13-46AF-A77C-536B59A60081}"/>
    <cellStyle name="Input 2 7 2 2 4 6" xfId="16747" xr:uid="{6B693AAE-EA18-41E2-9AE2-C7C5E766CC09}"/>
    <cellStyle name="Input 2 7 2 2 4 7" xfId="18411" xr:uid="{E7C9E5F3-4DDC-4742-A9A8-CE3A658877B4}"/>
    <cellStyle name="Input 2 7 2 2 4 8" xfId="20007" xr:uid="{5FB22189-34FD-4FFD-9A8D-65330B1BB49A}"/>
    <cellStyle name="Input 2 7 2 2 4 9" xfId="21559" xr:uid="{1E350DEE-626D-4812-BF90-93EB57DA469A}"/>
    <cellStyle name="Input 2 7 2 2 5" xfId="6802" xr:uid="{FF210D8E-AEDD-41B8-AEB9-A811A4FABC3F}"/>
    <cellStyle name="Input 2 7 2 2 6" xfId="8346" xr:uid="{FA0484EA-3FFB-47F9-82F2-7CFD898CF3FB}"/>
    <cellStyle name="Input 2 7 2 2 7" xfId="5916" xr:uid="{FE1BC347-AD8E-4BEB-B34B-FB553D3D11FF}"/>
    <cellStyle name="Input 2 7 2 2 8" xfId="10359" xr:uid="{6989CF5E-5CDA-4F21-A278-0E5D3C1D880E}"/>
    <cellStyle name="Input 2 7 2 2 9" xfId="12181" xr:uid="{B9F8C5C5-F3EE-4407-93A5-DE12B80F76F0}"/>
    <cellStyle name="Input 2 7 2 3" xfId="1376" xr:uid="{2A35E550-186A-4C17-9F17-4568151579F9}"/>
    <cellStyle name="Input 2 7 2 3 10" xfId="10227" xr:uid="{C28FF7B5-36B7-4540-9CCF-45868D7FB29E}"/>
    <cellStyle name="Input 2 7 2 3 11" xfId="15943" xr:uid="{6725F85D-809F-42D5-8D02-BD9C1BF9019A}"/>
    <cellStyle name="Input 2 7 2 3 12" xfId="12997" xr:uid="{7DD67EF2-7A16-4E59-B664-16BA9816B6AF}"/>
    <cellStyle name="Input 2 7 2 3 2" xfId="4259" xr:uid="{C719EC38-FB80-4932-BECA-5EFB8085D5C1}"/>
    <cellStyle name="Input 2 7 2 3 2 10" xfId="21241" xr:uid="{B850B3A1-25F4-4FD2-AE35-BB441BB3D4D4}"/>
    <cellStyle name="Input 2 7 2 3 2 11" xfId="22767" xr:uid="{1C15A71B-09E3-45D4-9573-D9790EBAD8BC}"/>
    <cellStyle name="Input 2 7 2 3 2 2" xfId="5622" xr:uid="{FFED0430-7916-43C9-AAD3-FBB648D9BE5D}"/>
    <cellStyle name="Input 2 7 2 3 2 2 10" xfId="23816" xr:uid="{4AC53ED7-FB3B-4135-98B7-F3AA4C1EA8DB}"/>
    <cellStyle name="Input 2 7 2 3 2 2 2" xfId="10496" xr:uid="{DA54F2A6-A2C1-4035-84EF-B73EBD26033C}"/>
    <cellStyle name="Input 2 7 2 3 2 2 3" xfId="12316" xr:uid="{6255E551-E573-41C1-AF0A-865C377750D1}"/>
    <cellStyle name="Input 2 7 2 3 2 2 4" xfId="14113" xr:uid="{84773F33-4DC6-43A4-B09D-5A69EE41D4CD}"/>
    <cellStyle name="Input 2 7 2 3 2 2 5" xfId="15857" xr:uid="{A9171788-21BA-4D5C-A281-E9884B3E549F}"/>
    <cellStyle name="Input 2 7 2 3 2 2 6" xfId="17544" xr:uid="{F62EF199-4FFF-46AE-93F0-1AD39FBD81AF}"/>
    <cellStyle name="Input 2 7 2 3 2 2 7" xfId="19186" xr:uid="{71544373-91EC-4DAF-83CF-06AF903FF651}"/>
    <cellStyle name="Input 2 7 2 3 2 2 8" xfId="20765" xr:uid="{39E941A1-D5F0-4D18-A23B-1AFF0266C743}"/>
    <cellStyle name="Input 2 7 2 3 2 2 9" xfId="22292" xr:uid="{840B76DF-0AA8-4B18-AD54-2B356995B0AB}"/>
    <cellStyle name="Input 2 7 2 3 2 3" xfId="9244" xr:uid="{18CDD8EB-CF2D-46EE-8477-F704E677D1F0}"/>
    <cellStyle name="Input 2 7 2 3 2 4" xfId="11095" xr:uid="{24F65E93-31D4-4927-9E8D-F307E8BDD35B}"/>
    <cellStyle name="Input 2 7 2 3 2 5" xfId="12905" xr:uid="{57369632-7C41-4BE3-A75D-5284AF1F9B7C}"/>
    <cellStyle name="Input 2 7 2 3 2 6" xfId="14673" xr:uid="{382ECF77-C8ED-4E2E-88B7-4DE90A01E284}"/>
    <cellStyle name="Input 2 7 2 3 2 7" xfId="16396" xr:uid="{F963C426-20C9-4C9B-BFE2-859F2A5F83EE}"/>
    <cellStyle name="Input 2 7 2 3 2 8" xfId="18069" xr:uid="{F428D04F-A2CF-47A1-9DE3-2BC74F9082AC}"/>
    <cellStyle name="Input 2 7 2 3 2 9" xfId="19676" xr:uid="{B59AFC38-42DA-4B28-B3E4-1CBBDE64314C}"/>
    <cellStyle name="Input 2 7 2 3 3" xfId="4684" xr:uid="{044F5C72-2BDB-4FCC-94CA-9183FEE7CF98}"/>
    <cellStyle name="Input 2 7 2 3 3 10" xfId="23083" xr:uid="{C6829341-8EF5-465D-ACF3-B980617839F0}"/>
    <cellStyle name="Input 2 7 2 3 3 2" xfId="9632" xr:uid="{F86CC73F-BFC9-4476-8D2D-542C7956F352}"/>
    <cellStyle name="Input 2 7 2 3 3 3" xfId="11467" xr:uid="{B0659FA6-B414-4C30-806B-FA5725D02E09}"/>
    <cellStyle name="Input 2 7 2 3 3 4" xfId="13274" xr:uid="{9B5FECA9-8FED-42D9-9067-AACC06AA42CE}"/>
    <cellStyle name="Input 2 7 2 3 3 5" xfId="15035" xr:uid="{341A729E-01CC-4311-8972-F4D4C45BE94E}"/>
    <cellStyle name="Input 2 7 2 3 3 6" xfId="16745" xr:uid="{55081C96-A4E9-42D3-842C-9EB57D32953A}"/>
    <cellStyle name="Input 2 7 2 3 3 7" xfId="18409" xr:uid="{D7A0AE9F-F4D6-4A6E-8FAA-DA9AEA678342}"/>
    <cellStyle name="Input 2 7 2 3 3 8" xfId="20005" xr:uid="{1BB1A0D0-7880-4A5D-B659-B3BAD3D70749}"/>
    <cellStyle name="Input 2 7 2 3 3 9" xfId="21557" xr:uid="{DBDD2B06-E5C6-4FD5-8237-AFAB259DA39B}"/>
    <cellStyle name="Input 2 7 2 3 4" xfId="6804" xr:uid="{90908370-BCC8-4069-825D-A69EE6DD96A2}"/>
    <cellStyle name="Input 2 7 2 3 5" xfId="7296" xr:uid="{C9664376-1CBE-458C-BCA5-88D8AE969419}"/>
    <cellStyle name="Input 2 7 2 3 6" xfId="6983" xr:uid="{77AC1F3D-EC39-444F-B42F-79FDE0DEAC07}"/>
    <cellStyle name="Input 2 7 2 3 7" xfId="8294" xr:uid="{7F3DED29-13BF-4DB3-8284-2F3C5965968A}"/>
    <cellStyle name="Input 2 7 2 3 8" xfId="5963" xr:uid="{94543D30-7015-4AB7-BC0C-715F03F7B129}"/>
    <cellStyle name="Input 2 7 2 3 9" xfId="8564" xr:uid="{6A2A67A7-3BDE-4989-8B86-9B76258CC38C}"/>
    <cellStyle name="Input 2 7 2 4" xfId="4256" xr:uid="{E7F97452-7A2B-47EB-8862-CF7D5CF60406}"/>
    <cellStyle name="Input 2 7 2 4 10" xfId="21238" xr:uid="{8E2D236A-DF40-4412-B11E-2E90EF2F3F89}"/>
    <cellStyle name="Input 2 7 2 4 11" xfId="22764" xr:uid="{BFA5E38F-0A70-4A57-94BB-FAA07C79979F}"/>
    <cellStyle name="Input 2 7 2 4 2" xfId="5619" xr:uid="{9F9258EC-96FC-4F11-9608-F52608B71223}"/>
    <cellStyle name="Input 2 7 2 4 2 10" xfId="23813" xr:uid="{1ECCE704-F7A8-431E-8930-EED0A213B6DA}"/>
    <cellStyle name="Input 2 7 2 4 2 2" xfId="10493" xr:uid="{8F1CDF58-8B17-413D-B695-D573C84BEA2B}"/>
    <cellStyle name="Input 2 7 2 4 2 3" xfId="12313" xr:uid="{F79B960E-791F-49D2-84B9-5954BC2E66F4}"/>
    <cellStyle name="Input 2 7 2 4 2 4" xfId="14110" xr:uid="{B6E7AC09-FCE0-4DB6-9AF2-23786B53F2F7}"/>
    <cellStyle name="Input 2 7 2 4 2 5" xfId="15854" xr:uid="{54072A9C-C393-473D-8E88-E5277037934A}"/>
    <cellStyle name="Input 2 7 2 4 2 6" xfId="17541" xr:uid="{8733E350-2C89-4177-93FA-EF53186A73DD}"/>
    <cellStyle name="Input 2 7 2 4 2 7" xfId="19183" xr:uid="{3EFD5BC6-6C87-4739-8693-923BEF900CEA}"/>
    <cellStyle name="Input 2 7 2 4 2 8" xfId="20762" xr:uid="{5FD9A9DC-E189-4CB7-918E-5B18988641C5}"/>
    <cellStyle name="Input 2 7 2 4 2 9" xfId="22289" xr:uid="{E1F283A9-A306-45DB-92B4-7B1B15F88F0F}"/>
    <cellStyle name="Input 2 7 2 4 3" xfId="9241" xr:uid="{10511556-DC2C-4C50-BF28-6C573DEB8F33}"/>
    <cellStyle name="Input 2 7 2 4 4" xfId="11092" xr:uid="{021D8761-046C-4ED4-AB3A-ABAA3B3DEA7A}"/>
    <cellStyle name="Input 2 7 2 4 5" xfId="12902" xr:uid="{08BAD9DE-8E34-473C-8EC6-EB64D0B9D9D8}"/>
    <cellStyle name="Input 2 7 2 4 6" xfId="14670" xr:uid="{B747076B-4147-47A4-8F87-3812FD74A39A}"/>
    <cellStyle name="Input 2 7 2 4 7" xfId="16393" xr:uid="{D0438CD9-8922-4146-B9B0-25916E4A9D89}"/>
    <cellStyle name="Input 2 7 2 4 8" xfId="18066" xr:uid="{742AEF3E-DCBC-46DB-A125-03D5DFFD0595}"/>
    <cellStyle name="Input 2 7 2 4 9" xfId="19673" xr:uid="{5DBBEA32-5A9F-4C41-A923-8106799B4CC0}"/>
    <cellStyle name="Input 2 7 2 5" xfId="4687" xr:uid="{81190758-E199-4D81-B14F-C9D605A35E46}"/>
    <cellStyle name="Input 2 7 2 5 10" xfId="23086" xr:uid="{46280458-5BE8-45CF-8503-89E5BC64F806}"/>
    <cellStyle name="Input 2 7 2 5 2" xfId="9635" xr:uid="{0A17FCDD-8DA7-44FB-BC93-F2EEFE4FD941}"/>
    <cellStyle name="Input 2 7 2 5 3" xfId="11470" xr:uid="{DFDEAFD1-26B8-4341-9A6C-83F6454E4D47}"/>
    <cellStyle name="Input 2 7 2 5 4" xfId="13277" xr:uid="{CD268922-3A06-45F5-B6D6-7F5EB2B997D1}"/>
    <cellStyle name="Input 2 7 2 5 5" xfId="15038" xr:uid="{B1680AE3-9E85-43FB-B3B6-56422585A612}"/>
    <cellStyle name="Input 2 7 2 5 6" xfId="16748" xr:uid="{C536681F-EACD-437B-9EF5-68323785FE81}"/>
    <cellStyle name="Input 2 7 2 5 7" xfId="18412" xr:uid="{E97B514A-8E37-41CC-AB77-60905EA23B11}"/>
    <cellStyle name="Input 2 7 2 5 8" xfId="20008" xr:uid="{F11CCFCA-8C0D-4ADA-887E-6790F0784C03}"/>
    <cellStyle name="Input 2 7 2 5 9" xfId="21560" xr:uid="{510E2CD2-A31E-4DB9-B74F-1FD86B8F3D3F}"/>
    <cellStyle name="Input 2 7 2 6" xfId="6801" xr:uid="{F63D4F5D-5A3E-47B0-95D6-05E2289C1C4D}"/>
    <cellStyle name="Input 2 7 2 7" xfId="7297" xr:uid="{DC497300-1D3E-4199-82AA-8AFAE3357F8D}"/>
    <cellStyle name="Input 2 7 2 8" xfId="6982" xr:uid="{94E93C6A-E007-464A-9765-F88FE5FD4C9D}"/>
    <cellStyle name="Input 2 7 2 9" xfId="7179" xr:uid="{EB34C53D-EA4C-4678-BD5D-129D0C33F573}"/>
    <cellStyle name="Input 2 7 3" xfId="1377" xr:uid="{0974F26D-40FC-4440-AD9B-128E231E8873}"/>
    <cellStyle name="Input 2 7 3 10" xfId="6009" xr:uid="{3B1319D1-35FC-4CD7-B37A-39C16418A221}"/>
    <cellStyle name="Input 2 7 3 11" xfId="14766" xr:uid="{9235FB32-4F9E-4B8B-B163-FF2B01CBDCAE}"/>
    <cellStyle name="Input 2 7 3 12" xfId="5840" xr:uid="{F9C1B61C-AA99-488C-AE32-12E0166AFC2E}"/>
    <cellStyle name="Input 2 7 3 13" xfId="8065" xr:uid="{F46FBA10-9746-490F-9770-0CD812211A2F}"/>
    <cellStyle name="Input 2 7 3 2" xfId="1378" xr:uid="{D2A3966C-3AEA-476C-8ABC-74684787311B}"/>
    <cellStyle name="Input 2 7 3 2 10" xfId="7109" xr:uid="{F50615EB-56AD-4099-B3E2-776DCBDE6D92}"/>
    <cellStyle name="Input 2 7 3 2 11" xfId="7852" xr:uid="{80330AEF-2510-4188-BA6A-CCDFF29F4024}"/>
    <cellStyle name="Input 2 7 3 2 12" xfId="12059" xr:uid="{11A0D56C-A1B3-494F-A7D2-53C044293390}"/>
    <cellStyle name="Input 2 7 3 2 2" xfId="4261" xr:uid="{1813E744-C40C-4B6D-8649-6DB89F3F8220}"/>
    <cellStyle name="Input 2 7 3 2 2 10" xfId="21243" xr:uid="{6FB6D5D6-CAC5-4B77-B63B-9E78B179D7FD}"/>
    <cellStyle name="Input 2 7 3 2 2 11" xfId="22769" xr:uid="{56A2A41A-3C8E-4289-86B1-5395E6D7A102}"/>
    <cellStyle name="Input 2 7 3 2 2 2" xfId="5624" xr:uid="{6C92EE6D-E6F3-41E9-BF8E-3DF26730F200}"/>
    <cellStyle name="Input 2 7 3 2 2 2 10" xfId="23818" xr:uid="{43DB4EC5-130D-4582-A368-7FDCB536D7A5}"/>
    <cellStyle name="Input 2 7 3 2 2 2 2" xfId="10498" xr:uid="{E36E2AF9-5AC6-4BDB-A4D4-156017E38EA4}"/>
    <cellStyle name="Input 2 7 3 2 2 2 3" xfId="12318" xr:uid="{D74EAEEB-9198-4DF7-A537-E95619A050D7}"/>
    <cellStyle name="Input 2 7 3 2 2 2 4" xfId="14115" xr:uid="{ACA970CF-3F43-4C97-8781-1D8875B7407A}"/>
    <cellStyle name="Input 2 7 3 2 2 2 5" xfId="15859" xr:uid="{2B78494A-A6A3-4112-8B6B-F6FA5D9E7DBA}"/>
    <cellStyle name="Input 2 7 3 2 2 2 6" xfId="17546" xr:uid="{F00D8F12-DBCC-4199-AF6A-8E61F7546F93}"/>
    <cellStyle name="Input 2 7 3 2 2 2 7" xfId="19188" xr:uid="{B78D9A88-0992-4CC7-B2C8-5AE40510E415}"/>
    <cellStyle name="Input 2 7 3 2 2 2 8" xfId="20767" xr:uid="{CAD14A49-4124-4711-AA21-93D037FDA876}"/>
    <cellStyle name="Input 2 7 3 2 2 2 9" xfId="22294" xr:uid="{7418823A-A1D4-4F2B-8DA0-02E63388D027}"/>
    <cellStyle name="Input 2 7 3 2 2 3" xfId="9246" xr:uid="{9C530ADD-3152-4942-97A8-90AA5C22A8C3}"/>
    <cellStyle name="Input 2 7 3 2 2 4" xfId="11097" xr:uid="{4EAF7959-1B73-48AE-860D-0E7D36DFBC9E}"/>
    <cellStyle name="Input 2 7 3 2 2 5" xfId="12907" xr:uid="{C11ECC3D-887B-4C7F-9C05-E7E119A66713}"/>
    <cellStyle name="Input 2 7 3 2 2 6" xfId="14675" xr:uid="{253359BB-BD04-4215-8190-6FDB79E528E0}"/>
    <cellStyle name="Input 2 7 3 2 2 7" xfId="16398" xr:uid="{3BF855DC-C538-45AC-91F2-C990A289D3A2}"/>
    <cellStyle name="Input 2 7 3 2 2 8" xfId="18071" xr:uid="{85FF7DC1-B241-400D-B6DE-B3EDD2C60A36}"/>
    <cellStyle name="Input 2 7 3 2 2 9" xfId="19678" xr:uid="{5D0EE858-83D5-466F-8F2F-59D3BE14F9FF}"/>
    <cellStyle name="Input 2 7 3 2 3" xfId="4682" xr:uid="{E9F49172-FD47-4CE4-A127-815B8AD78AB3}"/>
    <cellStyle name="Input 2 7 3 2 3 10" xfId="23081" xr:uid="{F186D686-B96D-4C56-9439-040C3DDB8B2C}"/>
    <cellStyle name="Input 2 7 3 2 3 2" xfId="9630" xr:uid="{8E535A9E-6682-4770-9A9B-061A3CFB56AB}"/>
    <cellStyle name="Input 2 7 3 2 3 3" xfId="11465" xr:uid="{A0529F59-F02A-444A-AF9A-05F35F3325FE}"/>
    <cellStyle name="Input 2 7 3 2 3 4" xfId="13272" xr:uid="{34B5E4F1-6BC5-4DA8-AF35-CB96C27F671F}"/>
    <cellStyle name="Input 2 7 3 2 3 5" xfId="15033" xr:uid="{5A35BE11-7A5C-4BBD-B834-5D7AAF7B7E34}"/>
    <cellStyle name="Input 2 7 3 2 3 6" xfId="16743" xr:uid="{A9969455-8E6E-4963-A9B0-4F125898D960}"/>
    <cellStyle name="Input 2 7 3 2 3 7" xfId="18407" xr:uid="{B165F41D-3DF1-4060-B051-CA1B1C63E28F}"/>
    <cellStyle name="Input 2 7 3 2 3 8" xfId="20003" xr:uid="{8BF01BF9-53F8-4400-911B-DD224758E403}"/>
    <cellStyle name="Input 2 7 3 2 3 9" xfId="21555" xr:uid="{8D07A17D-1F28-4801-818C-DA5CE08D8053}"/>
    <cellStyle name="Input 2 7 3 2 4" xfId="6806" xr:uid="{9B179235-B628-4F18-B200-6F4B1249ABC8}"/>
    <cellStyle name="Input 2 7 3 2 5" xfId="7294" xr:uid="{9B153B63-D439-4B22-8841-E77A1DA1EEBC}"/>
    <cellStyle name="Input 2 7 3 2 6" xfId="8199" xr:uid="{243D7043-E14C-4FE7-B6F2-A3337614E8C4}"/>
    <cellStyle name="Input 2 7 3 2 7" xfId="6036" xr:uid="{6F0188E9-5CFB-467E-97B5-D175E381EACA}"/>
    <cellStyle name="Input 2 7 3 2 8" xfId="7745" xr:uid="{8CB3AE81-3977-422D-A8DF-39BF889C27DC}"/>
    <cellStyle name="Input 2 7 3 2 9" xfId="9025" xr:uid="{C78C3CF9-4D20-4F50-AF4E-CEF3CA0DAA7B}"/>
    <cellStyle name="Input 2 7 3 3" xfId="4260" xr:uid="{2C62C333-9471-402F-9DC9-C8D4E03C9075}"/>
    <cellStyle name="Input 2 7 3 3 10" xfId="21242" xr:uid="{660107D2-5A67-41D7-B64D-ACE923838495}"/>
    <cellStyle name="Input 2 7 3 3 11" xfId="22768" xr:uid="{AF1A9269-3B08-4DE9-8959-4BA040758ED5}"/>
    <cellStyle name="Input 2 7 3 3 2" xfId="5623" xr:uid="{01D6C1C5-96D7-44A2-8C15-E758C01D6995}"/>
    <cellStyle name="Input 2 7 3 3 2 10" xfId="23817" xr:uid="{CBBB46CB-FBC5-4684-9466-3861AD92EE2E}"/>
    <cellStyle name="Input 2 7 3 3 2 2" xfId="10497" xr:uid="{58480417-9F57-4B6A-975A-D9D53C45D16E}"/>
    <cellStyle name="Input 2 7 3 3 2 3" xfId="12317" xr:uid="{C477645D-5333-4D70-9140-C75CA691B79A}"/>
    <cellStyle name="Input 2 7 3 3 2 4" xfId="14114" xr:uid="{16639793-E757-4320-9725-084CCF87C5EB}"/>
    <cellStyle name="Input 2 7 3 3 2 5" xfId="15858" xr:uid="{BF3CE13F-A86A-47B8-895C-021F28B478A6}"/>
    <cellStyle name="Input 2 7 3 3 2 6" xfId="17545" xr:uid="{B85FF7A6-1022-4E76-9BF6-1D42AC37D471}"/>
    <cellStyle name="Input 2 7 3 3 2 7" xfId="19187" xr:uid="{7927FB9C-3F57-480B-BA1A-EA8D50010D93}"/>
    <cellStyle name="Input 2 7 3 3 2 8" xfId="20766" xr:uid="{0DB45EE5-2AAD-4D08-89A1-C0C157EE7AE7}"/>
    <cellStyle name="Input 2 7 3 3 2 9" xfId="22293" xr:uid="{7A209C6D-4D1A-466A-9C39-BE688EC120FB}"/>
    <cellStyle name="Input 2 7 3 3 3" xfId="9245" xr:uid="{3D751196-E64B-4BE2-80B7-1EABC64F20A8}"/>
    <cellStyle name="Input 2 7 3 3 4" xfId="11096" xr:uid="{37239225-6717-47D4-93B0-B099ED86DA76}"/>
    <cellStyle name="Input 2 7 3 3 5" xfId="12906" xr:uid="{2584F9D3-0503-402A-A6AC-2E48CB5107EB}"/>
    <cellStyle name="Input 2 7 3 3 6" xfId="14674" xr:uid="{49CD262E-2059-4182-86DD-435ADFF5CB27}"/>
    <cellStyle name="Input 2 7 3 3 7" xfId="16397" xr:uid="{D06EDCF2-0773-41ED-A22E-1A2C42B0E9E0}"/>
    <cellStyle name="Input 2 7 3 3 8" xfId="18070" xr:uid="{31F67894-1EC3-422F-B56C-879F69760A67}"/>
    <cellStyle name="Input 2 7 3 3 9" xfId="19677" xr:uid="{D20078BD-0877-4CE9-8244-AE2B983C25AE}"/>
    <cellStyle name="Input 2 7 3 4" xfId="4683" xr:uid="{970392E3-FEAE-4C6E-BEEF-E84DFC8302E1}"/>
    <cellStyle name="Input 2 7 3 4 10" xfId="23082" xr:uid="{E54B9D1A-2874-47F3-8F80-BA515E32949F}"/>
    <cellStyle name="Input 2 7 3 4 2" xfId="9631" xr:uid="{EAE79C56-4569-48F3-B32B-A6DDF26B09F5}"/>
    <cellStyle name="Input 2 7 3 4 3" xfId="11466" xr:uid="{42E6A00E-AF02-43F1-A233-9A42F5F84DFE}"/>
    <cellStyle name="Input 2 7 3 4 4" xfId="13273" xr:uid="{82D6254B-ED3F-48A6-B712-E3337B0070D5}"/>
    <cellStyle name="Input 2 7 3 4 5" xfId="15034" xr:uid="{AC1EF994-3B08-44B1-A1DD-14B9AC9D5276}"/>
    <cellStyle name="Input 2 7 3 4 6" xfId="16744" xr:uid="{A1F713FF-F210-41B2-928B-F995ADA0BA3D}"/>
    <cellStyle name="Input 2 7 3 4 7" xfId="18408" xr:uid="{D51FB7F0-92E7-4138-A65E-B6E506A711E8}"/>
    <cellStyle name="Input 2 7 3 4 8" xfId="20004" xr:uid="{E7DD9A75-2788-41FE-A6B5-34EAFBC24C36}"/>
    <cellStyle name="Input 2 7 3 4 9" xfId="21556" xr:uid="{2706AAE8-316B-456F-A306-E6BAF53F8853}"/>
    <cellStyle name="Input 2 7 3 5" xfId="6805" xr:uid="{AB458778-4395-4A49-B053-476AF0DBC4AA}"/>
    <cellStyle name="Input 2 7 3 6" xfId="7295" xr:uid="{CA345577-51E2-45EF-999A-920ACE4D1705}"/>
    <cellStyle name="Input 2 7 3 7" xfId="6984" xr:uid="{7185EB1B-DFB0-4BCF-B268-1ECFC4FABDE5}"/>
    <cellStyle name="Input 2 7 3 8" xfId="7178" xr:uid="{06690C35-FF25-4E9E-ADD7-E638A66C012F}"/>
    <cellStyle name="Input 2 7 3 9" xfId="8233" xr:uid="{DBB48EED-05A4-49E3-A944-894610B6CA9C}"/>
    <cellStyle name="Input 2 7 4" xfId="1379" xr:uid="{9604802A-A61A-4B39-9AA3-145933E89D9B}"/>
    <cellStyle name="Input 2 7 4 10" xfId="14184" xr:uid="{DBA94E51-F658-4C2E-A275-E13C4CD0EEB4}"/>
    <cellStyle name="Input 2 7 4 11" xfId="9374" xr:uid="{2513D398-A1B4-46F4-B5F4-CB73BC66B01C}"/>
    <cellStyle name="Input 2 7 4 12" xfId="7769" xr:uid="{2B3F8F38-E867-4C13-A081-92E0A9B3F8DB}"/>
    <cellStyle name="Input 2 7 4 2" xfId="4262" xr:uid="{FB6249FE-3549-4774-84B1-819ECDB6BFB8}"/>
    <cellStyle name="Input 2 7 4 2 10" xfId="21244" xr:uid="{F24ED4A6-B3FF-4506-A09F-F23438FA5960}"/>
    <cellStyle name="Input 2 7 4 2 11" xfId="22770" xr:uid="{B86305EC-6E64-4D46-88CA-468DA01B0207}"/>
    <cellStyle name="Input 2 7 4 2 2" xfId="5625" xr:uid="{508863D5-EA76-4B8D-A899-C704C8A6C786}"/>
    <cellStyle name="Input 2 7 4 2 2 10" xfId="23819" xr:uid="{F3C790AD-15C9-4404-81F8-C7DDBB1DD355}"/>
    <cellStyle name="Input 2 7 4 2 2 2" xfId="10499" xr:uid="{BFFAF74C-1F70-47C1-B955-524175041E34}"/>
    <cellStyle name="Input 2 7 4 2 2 3" xfId="12319" xr:uid="{4250B618-DA98-4322-A537-0EAF75A53CE2}"/>
    <cellStyle name="Input 2 7 4 2 2 4" xfId="14116" xr:uid="{99E57BAC-075C-4530-9C1B-B01DD404572E}"/>
    <cellStyle name="Input 2 7 4 2 2 5" xfId="15860" xr:uid="{D8B25660-860C-4BE4-9354-FFEAE22984FB}"/>
    <cellStyle name="Input 2 7 4 2 2 6" xfId="17547" xr:uid="{BDECF2D6-FABC-404C-AB5B-F39DB62A9416}"/>
    <cellStyle name="Input 2 7 4 2 2 7" xfId="19189" xr:uid="{36FD775F-4911-449D-82FD-1242AC7BDAB4}"/>
    <cellStyle name="Input 2 7 4 2 2 8" xfId="20768" xr:uid="{A5E8324C-E3A5-4424-9770-99FEF10A3CCE}"/>
    <cellStyle name="Input 2 7 4 2 2 9" xfId="22295" xr:uid="{5E3BEAEC-7777-4946-A074-8BCE6749FEB8}"/>
    <cellStyle name="Input 2 7 4 2 3" xfId="9247" xr:uid="{101D6A67-FE80-4ABC-845E-DF28A48E539D}"/>
    <cellStyle name="Input 2 7 4 2 4" xfId="11098" xr:uid="{D1B6A468-ACAE-464E-B3A6-CD2232231773}"/>
    <cellStyle name="Input 2 7 4 2 5" xfId="12908" xr:uid="{FEBD9F04-BA04-4719-8973-5B4EA4F92AA9}"/>
    <cellStyle name="Input 2 7 4 2 6" xfId="14676" xr:uid="{851540AA-772C-4EE2-947C-A7F1CE8AF42C}"/>
    <cellStyle name="Input 2 7 4 2 7" xfId="16399" xr:uid="{D6AD1C73-11E2-4AA9-A794-A46A92D70E5E}"/>
    <cellStyle name="Input 2 7 4 2 8" xfId="18072" xr:uid="{1A714FFC-C0D9-46E2-A77C-D1973E467F51}"/>
    <cellStyle name="Input 2 7 4 2 9" xfId="19679" xr:uid="{3BA126C5-2483-479A-A6E8-53F76199472C}"/>
    <cellStyle name="Input 2 7 4 3" xfId="4681" xr:uid="{C220C41F-5FDF-4EF4-9947-7FEF78DAAEA9}"/>
    <cellStyle name="Input 2 7 4 3 10" xfId="23080" xr:uid="{ACCACB7A-27A3-43AA-9473-46C1627D5A44}"/>
    <cellStyle name="Input 2 7 4 3 2" xfId="9629" xr:uid="{57E559AF-C11F-40C7-A151-E2C0C20B57A1}"/>
    <cellStyle name="Input 2 7 4 3 3" xfId="11464" xr:uid="{FD9D5856-1AD0-4A78-9D57-31D2C90088D6}"/>
    <cellStyle name="Input 2 7 4 3 4" xfId="13271" xr:uid="{75E1976C-9EAB-47FE-8981-2ABAE9885797}"/>
    <cellStyle name="Input 2 7 4 3 5" xfId="15032" xr:uid="{C8D07EB4-09C4-46BE-84D5-AB5A37A0BCBB}"/>
    <cellStyle name="Input 2 7 4 3 6" xfId="16742" xr:uid="{14311392-F6E7-4B1D-BF0D-BC4D1EEEAAE8}"/>
    <cellStyle name="Input 2 7 4 3 7" xfId="18406" xr:uid="{2E045969-BEB8-42FC-8537-CDA64BBC1733}"/>
    <cellStyle name="Input 2 7 4 3 8" xfId="20002" xr:uid="{B63D3FC7-9D32-43C8-AA2E-7B03D0527C29}"/>
    <cellStyle name="Input 2 7 4 3 9" xfId="21554" xr:uid="{997520C7-BF98-4ECC-903A-F80C07A79F24}"/>
    <cellStyle name="Input 2 7 4 4" xfId="6807" xr:uid="{44851851-1430-40F5-AA6E-16C29519D37E}"/>
    <cellStyle name="Input 2 7 4 5" xfId="7293" xr:uid="{1CD0A564-8C42-4ABE-BCAE-4D64D10B5F92}"/>
    <cellStyle name="Input 2 7 4 6" xfId="6985" xr:uid="{12530309-01F3-4924-BC70-4A1A2610FE21}"/>
    <cellStyle name="Input 2 7 4 7" xfId="8293" xr:uid="{A1C965CD-82F1-434F-BADC-8ECD50126D82}"/>
    <cellStyle name="Input 2 7 4 8" xfId="5964" xr:uid="{50A6E8B8-6E2D-448A-A539-F02EB2FD060A}"/>
    <cellStyle name="Input 2 7 4 9" xfId="8619" xr:uid="{59376D22-29CE-4E26-A2B3-BDD860DA620E}"/>
    <cellStyle name="Input 2 7 5" xfId="4255" xr:uid="{31715E2D-0E4C-4EF6-87E4-50D3544694E8}"/>
    <cellStyle name="Input 2 7 5 10" xfId="21237" xr:uid="{D0BB0274-A82F-4AD4-8A85-89B879F09B09}"/>
    <cellStyle name="Input 2 7 5 11" xfId="22763" xr:uid="{872691FA-5F88-40B9-95DC-7F6597E87553}"/>
    <cellStyle name="Input 2 7 5 2" xfId="5618" xr:uid="{A699E16F-F4DB-4962-9C6A-861B6207FF25}"/>
    <cellStyle name="Input 2 7 5 2 10" xfId="23812" xr:uid="{65C83C78-0F19-40D9-8F91-25068A204AFF}"/>
    <cellStyle name="Input 2 7 5 2 2" xfId="10492" xr:uid="{C115E92F-5E99-469A-B31C-60469189178E}"/>
    <cellStyle name="Input 2 7 5 2 3" xfId="12312" xr:uid="{959CD0E3-8CD1-45F2-8D35-E33FBB28C85A}"/>
    <cellStyle name="Input 2 7 5 2 4" xfId="14109" xr:uid="{9529ECF7-C929-43C4-9C7D-CC96AF797E99}"/>
    <cellStyle name="Input 2 7 5 2 5" xfId="15853" xr:uid="{DFA6F42D-BA78-4FB9-9216-C16D0E7839B1}"/>
    <cellStyle name="Input 2 7 5 2 6" xfId="17540" xr:uid="{2B6834AC-4CB7-4A90-90A0-CF973DD7A722}"/>
    <cellStyle name="Input 2 7 5 2 7" xfId="19182" xr:uid="{130C4020-3E1A-4519-924E-2AF12B7CF36E}"/>
    <cellStyle name="Input 2 7 5 2 8" xfId="20761" xr:uid="{9CD1E830-C2A2-493F-A5A1-B5534A2E5F14}"/>
    <cellStyle name="Input 2 7 5 2 9" xfId="22288" xr:uid="{6F9A6C04-A63C-44E3-8C00-37CF1B0B34A5}"/>
    <cellStyle name="Input 2 7 5 3" xfId="9240" xr:uid="{1E072833-53A0-4B40-80A1-CDEA009ECFF9}"/>
    <cellStyle name="Input 2 7 5 4" xfId="11091" xr:uid="{B1A0112C-2BB8-4171-AEB3-10BEEF661F11}"/>
    <cellStyle name="Input 2 7 5 5" xfId="12901" xr:uid="{9FBEEA09-17D2-494F-B7C9-8B8417B01370}"/>
    <cellStyle name="Input 2 7 5 6" xfId="14669" xr:uid="{1853EA21-1584-46B2-BDCB-32B8C74FF21F}"/>
    <cellStyle name="Input 2 7 5 7" xfId="16392" xr:uid="{2879D233-86DE-4DC3-A763-CE68CDC15573}"/>
    <cellStyle name="Input 2 7 5 8" xfId="18065" xr:uid="{3EAF498E-2C79-452F-9A14-0DAB76455B36}"/>
    <cellStyle name="Input 2 7 5 9" xfId="19672" xr:uid="{3783BBBA-C5B3-450D-92CC-04B7B03F64AC}"/>
    <cellStyle name="Input 2 7 6" xfId="4688" xr:uid="{B3968525-F8ED-47B3-9EFE-DBB61C29A3C4}"/>
    <cellStyle name="Input 2 7 6 10" xfId="23087" xr:uid="{B8E25754-A2DE-4F48-99CB-1E3BC613E407}"/>
    <cellStyle name="Input 2 7 6 2" xfId="9636" xr:uid="{A6E9020D-1971-412A-A9A7-758E1CE5C9DD}"/>
    <cellStyle name="Input 2 7 6 3" xfId="11471" xr:uid="{8E535444-1B77-4A28-9E39-4385DCF79B4B}"/>
    <cellStyle name="Input 2 7 6 4" xfId="13278" xr:uid="{40DDC0DA-D098-4315-BBD7-7CE93DFA42D5}"/>
    <cellStyle name="Input 2 7 6 5" xfId="15039" xr:uid="{88BE058D-68E2-4B44-85E7-A12550766102}"/>
    <cellStyle name="Input 2 7 6 6" xfId="16749" xr:uid="{C4AD003A-8189-4E63-883C-2CF8832BEAB3}"/>
    <cellStyle name="Input 2 7 6 7" xfId="18413" xr:uid="{40FCD09A-F8A8-412B-9617-F4F57F86A7CB}"/>
    <cellStyle name="Input 2 7 6 8" xfId="20009" xr:uid="{0F45976D-15B3-4180-B6E7-AD02D2E8CE4D}"/>
    <cellStyle name="Input 2 7 6 9" xfId="21561" xr:uid="{400E55D6-13CD-4020-9BB6-F746A2076507}"/>
    <cellStyle name="Input 2 7 7" xfId="6800" xr:uid="{16B4F01F-7281-43B3-8D21-7E9286810B30}"/>
    <cellStyle name="Input 2 7 8" xfId="7298" xr:uid="{D79572F0-9106-4355-A3C6-82F5B7CBA2F9}"/>
    <cellStyle name="Input 2 7 9" xfId="8198" xr:uid="{C06F2E01-442F-4948-8D93-8AFAF6BBC438}"/>
    <cellStyle name="Input 2 8" xfId="1380" xr:uid="{5DCD7139-FB63-435C-A145-F623E2A9D936}"/>
    <cellStyle name="Input 2 8 10" xfId="11197" xr:uid="{A1FAABA0-AE34-4D6B-AB54-F054E31D6102}"/>
    <cellStyle name="Input 2 8 11" xfId="13005" xr:uid="{AFD1DCF1-F0B7-4AE4-B397-D8584D960957}"/>
    <cellStyle name="Input 2 8 12" xfId="9347" xr:uid="{F3348656-854F-443E-90D9-86FA78D7BE75}"/>
    <cellStyle name="Input 2 8 13" xfId="6823" xr:uid="{770C0937-81AC-4096-9BAA-6CF3594B4B29}"/>
    <cellStyle name="Input 2 8 14" xfId="18152" xr:uid="{BB8D378D-9352-442A-80E2-87524EEDF462}"/>
    <cellStyle name="Input 2 8 2" xfId="1381" xr:uid="{7141FACE-99FD-47BB-97B7-5BF5436DCDBE}"/>
    <cellStyle name="Input 2 8 2 10" xfId="7131" xr:uid="{96FA0FC5-1842-45A6-A96A-4FC446FF5B6F}"/>
    <cellStyle name="Input 2 8 2 11" xfId="5993" xr:uid="{ACD65B84-B098-417F-B721-7409D0FE29FC}"/>
    <cellStyle name="Input 2 8 2 12" xfId="15941" xr:uid="{09C6D8FD-67D6-442D-A30C-B5867C00FA48}"/>
    <cellStyle name="Input 2 8 2 13" xfId="6185" xr:uid="{E1953767-6679-409D-B579-57569E3F264E}"/>
    <cellStyle name="Input 2 8 2 2" xfId="1382" xr:uid="{E7D710D9-0546-4BD1-8AA9-231D3446F18D}"/>
    <cellStyle name="Input 2 8 2 2 10" xfId="15727" xr:uid="{897F4F6E-EAE2-40FD-A1B7-E6B967980C1A}"/>
    <cellStyle name="Input 2 8 2 2 11" xfId="13022" xr:uid="{33598BFA-F10E-4EDC-85C9-7A86430CB597}"/>
    <cellStyle name="Input 2 8 2 2 12" xfId="17611" xr:uid="{D54E7459-CE10-4058-954A-D8A6909DF185}"/>
    <cellStyle name="Input 2 8 2 2 2" xfId="4265" xr:uid="{A886062A-086F-44FE-8FEA-C983E5B960A3}"/>
    <cellStyle name="Input 2 8 2 2 2 10" xfId="21247" xr:uid="{1296B3FB-9303-47FE-A3DF-ED2F21B64656}"/>
    <cellStyle name="Input 2 8 2 2 2 11" xfId="22773" xr:uid="{9D139027-E725-4C61-BC39-2974F701344C}"/>
    <cellStyle name="Input 2 8 2 2 2 2" xfId="5628" xr:uid="{64238312-C9F8-4040-9E92-23B8BB5A185E}"/>
    <cellStyle name="Input 2 8 2 2 2 2 10" xfId="23822" xr:uid="{8776B939-7B69-4D41-88A1-EA8D48C24024}"/>
    <cellStyle name="Input 2 8 2 2 2 2 2" xfId="10502" xr:uid="{48B5A61F-BAC8-48CD-9A27-FCC403FF165A}"/>
    <cellStyle name="Input 2 8 2 2 2 2 3" xfId="12322" xr:uid="{C3C7B64B-40D6-4C0B-A6F9-2C59C7A1C450}"/>
    <cellStyle name="Input 2 8 2 2 2 2 4" xfId="14119" xr:uid="{A41594C9-D781-45B0-A6EB-C19C1ADC3EB9}"/>
    <cellStyle name="Input 2 8 2 2 2 2 5" xfId="15863" xr:uid="{59E7CC87-7EEA-4E73-9EB7-C47238481990}"/>
    <cellStyle name="Input 2 8 2 2 2 2 6" xfId="17550" xr:uid="{2991A258-AD40-49F0-85E8-2BE24B80D155}"/>
    <cellStyle name="Input 2 8 2 2 2 2 7" xfId="19192" xr:uid="{9D5B33DE-2BA7-4A09-BEA9-B6D7E0447289}"/>
    <cellStyle name="Input 2 8 2 2 2 2 8" xfId="20771" xr:uid="{7832D57B-AFC7-4EE4-BC3E-0B2413BC40F5}"/>
    <cellStyle name="Input 2 8 2 2 2 2 9" xfId="22298" xr:uid="{2D3C4BF9-8E50-4775-AD10-2687106AF4CA}"/>
    <cellStyle name="Input 2 8 2 2 2 3" xfId="9250" xr:uid="{8559F33B-0DE1-4A72-B142-08F69A0F2AF1}"/>
    <cellStyle name="Input 2 8 2 2 2 4" xfId="11101" xr:uid="{96A3DDE0-7D5D-42C5-B5AA-27F0193C7A2E}"/>
    <cellStyle name="Input 2 8 2 2 2 5" xfId="12911" xr:uid="{BF6B82A1-AC88-4306-B984-93B6FCA41603}"/>
    <cellStyle name="Input 2 8 2 2 2 6" xfId="14679" xr:uid="{E30CE663-488F-4D54-B393-793619206B7C}"/>
    <cellStyle name="Input 2 8 2 2 2 7" xfId="16402" xr:uid="{3D6EA5A6-16AF-482C-8172-9E89D1C5CFA5}"/>
    <cellStyle name="Input 2 8 2 2 2 8" xfId="18075" xr:uid="{39A7577D-8EA6-4EA0-924E-85C16EDF420C}"/>
    <cellStyle name="Input 2 8 2 2 2 9" xfId="19682" xr:uid="{E94FD059-E48A-4337-AAE3-C49E46259920}"/>
    <cellStyle name="Input 2 8 2 2 3" xfId="4678" xr:uid="{2BB80595-3522-4D78-AA00-889F81112895}"/>
    <cellStyle name="Input 2 8 2 2 3 10" xfId="23077" xr:uid="{B4A97C97-EEAF-4B67-AE68-B9CD1174405F}"/>
    <cellStyle name="Input 2 8 2 2 3 2" xfId="9626" xr:uid="{B43E636A-CBCB-464F-B0B2-540414D250B2}"/>
    <cellStyle name="Input 2 8 2 2 3 3" xfId="11461" xr:uid="{0BE81F71-403B-4A83-AE17-079BE733B22B}"/>
    <cellStyle name="Input 2 8 2 2 3 4" xfId="13268" xr:uid="{1A0A7B27-9423-4A85-B72C-72304ED26AE6}"/>
    <cellStyle name="Input 2 8 2 2 3 5" xfId="15029" xr:uid="{5E546DAC-B145-42D1-94DA-E0610BE88338}"/>
    <cellStyle name="Input 2 8 2 2 3 6" xfId="16739" xr:uid="{F13E784B-94EA-4FCE-AFA9-A901B96C70C7}"/>
    <cellStyle name="Input 2 8 2 2 3 7" xfId="18403" xr:uid="{C65712CB-0A90-431E-A5BD-D9D2D9B75AC3}"/>
    <cellStyle name="Input 2 8 2 2 3 8" xfId="19999" xr:uid="{E67C0EED-DA74-431A-8769-96A088C004A7}"/>
    <cellStyle name="Input 2 8 2 2 3 9" xfId="21551" xr:uid="{0616EF52-1CD7-4383-A5A0-D33D096BAEE1}"/>
    <cellStyle name="Input 2 8 2 2 4" xfId="6810" xr:uid="{62397B1B-4595-45E9-A10E-D61BA5843C60}"/>
    <cellStyle name="Input 2 8 2 2 5" xfId="8344" xr:uid="{07827BC4-E582-4A88-96FA-DC71FFC9A53D}"/>
    <cellStyle name="Input 2 8 2 2 6" xfId="5918" xr:uid="{01CC4082-88FD-4DD0-94B0-33E0DDBDDACE}"/>
    <cellStyle name="Input 2 8 2 2 7" xfId="8729" xr:uid="{CD7EFE18-10F9-4786-9B06-9B423EF2250D}"/>
    <cellStyle name="Input 2 8 2 2 8" xfId="10590" xr:uid="{26E50F55-AA88-457D-9FFF-8E2505233174}"/>
    <cellStyle name="Input 2 8 2 2 9" xfId="12406" xr:uid="{66DC13D3-AB05-4A68-BC69-4C1D84744BD9}"/>
    <cellStyle name="Input 2 8 2 3" xfId="4264" xr:uid="{950A1264-D27A-4996-ADFD-C0A197D6F36A}"/>
    <cellStyle name="Input 2 8 2 3 10" xfId="21246" xr:uid="{56CAAC16-3FEE-4967-99D4-F26F2DC268DF}"/>
    <cellStyle name="Input 2 8 2 3 11" xfId="22772" xr:uid="{3C5F7EEB-E0F3-417C-91DB-C4616C83FF81}"/>
    <cellStyle name="Input 2 8 2 3 2" xfId="5627" xr:uid="{145029AC-9DBD-4F20-AF2D-F234406C9955}"/>
    <cellStyle name="Input 2 8 2 3 2 10" xfId="23821" xr:uid="{C23023BD-4623-4D7A-8E0F-A2893969278D}"/>
    <cellStyle name="Input 2 8 2 3 2 2" xfId="10501" xr:uid="{82083D37-EFB4-4A57-8B38-412B4065E74D}"/>
    <cellStyle name="Input 2 8 2 3 2 3" xfId="12321" xr:uid="{3E63BAB8-9A54-4B32-B98E-18E54EF23D3C}"/>
    <cellStyle name="Input 2 8 2 3 2 4" xfId="14118" xr:uid="{6E81C3C6-E6A5-4891-B107-D719D994A5D6}"/>
    <cellStyle name="Input 2 8 2 3 2 5" xfId="15862" xr:uid="{3D6CFC20-F9C3-4D79-B2D9-A3E037C399C2}"/>
    <cellStyle name="Input 2 8 2 3 2 6" xfId="17549" xr:uid="{489FC477-BF66-41D1-9913-516A1799D71E}"/>
    <cellStyle name="Input 2 8 2 3 2 7" xfId="19191" xr:uid="{079B590F-4E4E-4FF0-8680-237E16546CFB}"/>
    <cellStyle name="Input 2 8 2 3 2 8" xfId="20770" xr:uid="{37409992-5642-4A68-B400-D192FBA0DD4A}"/>
    <cellStyle name="Input 2 8 2 3 2 9" xfId="22297" xr:uid="{62CF228C-52CF-41B5-85FF-3B6DC77985FD}"/>
    <cellStyle name="Input 2 8 2 3 3" xfId="9249" xr:uid="{D378276C-A74B-4766-B955-56747E08B777}"/>
    <cellStyle name="Input 2 8 2 3 4" xfId="11100" xr:uid="{7317EA40-36F8-409F-913C-7322314C890D}"/>
    <cellStyle name="Input 2 8 2 3 5" xfId="12910" xr:uid="{592DB49D-9B41-40FE-978D-66B88ECDB6EA}"/>
    <cellStyle name="Input 2 8 2 3 6" xfId="14678" xr:uid="{939026F3-16D3-47C9-9866-4A1486A4501E}"/>
    <cellStyle name="Input 2 8 2 3 7" xfId="16401" xr:uid="{441B329E-CE5E-4826-8F44-92A494A6BF8A}"/>
    <cellStyle name="Input 2 8 2 3 8" xfId="18074" xr:uid="{B621B236-4F99-411C-ADFF-1133ADDD6E16}"/>
    <cellStyle name="Input 2 8 2 3 9" xfId="19681" xr:uid="{61EC8E46-3A81-4EFC-A8E5-2BC8275D3D3B}"/>
    <cellStyle name="Input 2 8 2 4" xfId="4679" xr:uid="{D908AD93-1B94-48BA-928D-13504CC04BBA}"/>
    <cellStyle name="Input 2 8 2 4 10" xfId="23078" xr:uid="{6107783A-0EBC-4BFD-A20B-922FC6548CCF}"/>
    <cellStyle name="Input 2 8 2 4 2" xfId="9627" xr:uid="{F1A6FCB5-0F26-4121-AF80-01D9B0D38CEC}"/>
    <cellStyle name="Input 2 8 2 4 3" xfId="11462" xr:uid="{61119F83-E0A1-4520-9C14-1A483900CAC2}"/>
    <cellStyle name="Input 2 8 2 4 4" xfId="13269" xr:uid="{E2692615-4218-4216-BAEB-0858B5E78F5C}"/>
    <cellStyle name="Input 2 8 2 4 5" xfId="15030" xr:uid="{E028DCFE-6A66-4A00-917C-41A495A8ECCC}"/>
    <cellStyle name="Input 2 8 2 4 6" xfId="16740" xr:uid="{42364B32-AE61-4CEB-9ED3-C996820D900D}"/>
    <cellStyle name="Input 2 8 2 4 7" xfId="18404" xr:uid="{4978EEA4-C714-4390-91BE-279E6396FAB6}"/>
    <cellStyle name="Input 2 8 2 4 8" xfId="20000" xr:uid="{9CF39295-8E29-46F4-A7B3-FD9DBCB4AE05}"/>
    <cellStyle name="Input 2 8 2 4 9" xfId="21552" xr:uid="{22098A7E-E8D9-4B4E-91BE-98BD9EFECC8C}"/>
    <cellStyle name="Input 2 8 2 5" xfId="6809" xr:uid="{466D532B-26B7-44C6-BF15-01786EE36B4F}"/>
    <cellStyle name="Input 2 8 2 6" xfId="7292" xr:uid="{17A74B04-7E0F-4533-8A3C-FD1095DC83AA}"/>
    <cellStyle name="Input 2 8 2 7" xfId="6986" xr:uid="{A54CED5E-570A-4479-A721-09C739C43829}"/>
    <cellStyle name="Input 2 8 2 8" xfId="7177" xr:uid="{5C25882A-987C-438C-9796-FEB303C5F88E}"/>
    <cellStyle name="Input 2 8 2 9" xfId="7071" xr:uid="{82F89431-49B3-4CAE-B454-6D0400A052B7}"/>
    <cellStyle name="Input 2 8 3" xfId="1383" xr:uid="{B7CE0AD0-88DB-4995-81FC-2535DF851021}"/>
    <cellStyle name="Input 2 8 3 10" xfId="15596" xr:uid="{F932044E-BB25-4F26-B8A6-E06FECACDE59}"/>
    <cellStyle name="Input 2 8 3 11" xfId="10878" xr:uid="{7CE05F92-9313-496F-8FED-C2913CC59280}"/>
    <cellStyle name="Input 2 8 3 12" xfId="8677" xr:uid="{638E1660-2C0E-48BC-8E2B-4398E2BECF46}"/>
    <cellStyle name="Input 2 8 3 2" xfId="4266" xr:uid="{3C26DC4F-F38F-48DB-A580-BFAF0B1305C2}"/>
    <cellStyle name="Input 2 8 3 2 10" xfId="21248" xr:uid="{84740528-AADF-41BB-9B7F-19467F5CF318}"/>
    <cellStyle name="Input 2 8 3 2 11" xfId="22774" xr:uid="{EC2B76C6-71EC-4D3D-9A8C-7A2D52BD7863}"/>
    <cellStyle name="Input 2 8 3 2 2" xfId="5629" xr:uid="{6489EA77-671F-489D-AC4F-C7EB15D73423}"/>
    <cellStyle name="Input 2 8 3 2 2 10" xfId="23823" xr:uid="{D77842A9-3230-40C6-8D62-45018AA1A704}"/>
    <cellStyle name="Input 2 8 3 2 2 2" xfId="10503" xr:uid="{97215763-95C0-4D81-A36F-AEDBB744FE2C}"/>
    <cellStyle name="Input 2 8 3 2 2 3" xfId="12323" xr:uid="{6F971042-749E-48BC-9C1E-EA7C8535424B}"/>
    <cellStyle name="Input 2 8 3 2 2 4" xfId="14120" xr:uid="{211BE78B-A87D-412E-A1AC-54799834523E}"/>
    <cellStyle name="Input 2 8 3 2 2 5" xfId="15864" xr:uid="{A77C53DF-1CA0-4DDA-B5B8-539E00E570BC}"/>
    <cellStyle name="Input 2 8 3 2 2 6" xfId="17551" xr:uid="{1C6F5501-0D50-44AB-AC38-5F871A64A369}"/>
    <cellStyle name="Input 2 8 3 2 2 7" xfId="19193" xr:uid="{9D6753C9-1A92-4CDB-86D5-51DF1E4D1118}"/>
    <cellStyle name="Input 2 8 3 2 2 8" xfId="20772" xr:uid="{21B45474-CDE2-4BFF-886D-67E10246B2C1}"/>
    <cellStyle name="Input 2 8 3 2 2 9" xfId="22299" xr:uid="{4886B2DB-379B-41AE-88A9-520079396C74}"/>
    <cellStyle name="Input 2 8 3 2 3" xfId="9251" xr:uid="{84C43359-89DB-4996-A089-34DADA70BEA3}"/>
    <cellStyle name="Input 2 8 3 2 4" xfId="11102" xr:uid="{0CC0234A-2BAD-4D73-8DD2-5D357B2A9D01}"/>
    <cellStyle name="Input 2 8 3 2 5" xfId="12912" xr:uid="{947B9EBA-0B9F-4276-9FE4-2D2E2808CA14}"/>
    <cellStyle name="Input 2 8 3 2 6" xfId="14680" xr:uid="{E03AA8E6-5D41-482A-B16E-D43E74BE52C0}"/>
    <cellStyle name="Input 2 8 3 2 7" xfId="16403" xr:uid="{8CC59301-B67A-4EE7-919A-4248FA60DC83}"/>
    <cellStyle name="Input 2 8 3 2 8" xfId="18076" xr:uid="{97F7FFF5-F0F0-4378-9FE4-7609D8821769}"/>
    <cellStyle name="Input 2 8 3 2 9" xfId="19683" xr:uid="{1AC328F7-6935-4BE9-B6CE-301A6EBF644D}"/>
    <cellStyle name="Input 2 8 3 3" xfId="4677" xr:uid="{0A00304B-75CE-40FE-B0CD-971276B4369F}"/>
    <cellStyle name="Input 2 8 3 3 10" xfId="23076" xr:uid="{0474655F-165D-4D65-BFC2-CB7C435EC580}"/>
    <cellStyle name="Input 2 8 3 3 2" xfId="9625" xr:uid="{525CCA16-EE32-48A4-B7F1-7FF3D9C0BCB7}"/>
    <cellStyle name="Input 2 8 3 3 3" xfId="11460" xr:uid="{188FEB67-AA70-4E87-BFA1-3B5432B1F003}"/>
    <cellStyle name="Input 2 8 3 3 4" xfId="13267" xr:uid="{A113B2CD-3B04-4E2C-946F-95878C9ED331}"/>
    <cellStyle name="Input 2 8 3 3 5" xfId="15028" xr:uid="{1DFD3352-8FD8-4D3A-BAFE-1AA9F70C98DE}"/>
    <cellStyle name="Input 2 8 3 3 6" xfId="16738" xr:uid="{A995E1E6-D4EE-4951-B14F-50809A588679}"/>
    <cellStyle name="Input 2 8 3 3 7" xfId="18402" xr:uid="{9567A30B-95AC-47A1-B676-49807D834A20}"/>
    <cellStyle name="Input 2 8 3 3 8" xfId="19998" xr:uid="{61444296-977B-4576-8D7E-1D82C1F690DF}"/>
    <cellStyle name="Input 2 8 3 3 9" xfId="21550" xr:uid="{45201C4E-30FB-4564-99A9-CBC6AEF8A0BF}"/>
    <cellStyle name="Input 2 8 3 4" xfId="6811" xr:uid="{88B70BA9-9576-481F-A849-0AF408BEE945}"/>
    <cellStyle name="Input 2 8 3 5" xfId="7291" xr:uid="{D016F670-741B-43BB-B19D-290E0244B96B}"/>
    <cellStyle name="Input 2 8 3 6" xfId="6987" xr:uid="{675B0491-3542-43FA-BA46-976E18E929E8}"/>
    <cellStyle name="Input 2 8 3 7" xfId="7176" xr:uid="{55CDA8CE-9127-42FB-A29F-E579E96C97FB}"/>
    <cellStyle name="Input 2 8 3 8" xfId="7072" xr:uid="{9C1F3887-022B-4826-89E9-C613DF57B3D4}"/>
    <cellStyle name="Input 2 8 3 9" xfId="7130" xr:uid="{AD2AECB0-9FBA-4024-B39C-696581FDC697}"/>
    <cellStyle name="Input 2 8 4" xfId="4263" xr:uid="{0AB4C9EE-C42A-4EFB-A2AE-FB94036C7E64}"/>
    <cellStyle name="Input 2 8 4 10" xfId="21245" xr:uid="{CDBF63F7-BD19-48E9-B7E7-7234244050FF}"/>
    <cellStyle name="Input 2 8 4 11" xfId="22771" xr:uid="{5F7FEA19-B5B4-459B-ADDF-FC5B287C831D}"/>
    <cellStyle name="Input 2 8 4 2" xfId="5626" xr:uid="{419845E2-2201-4497-836E-18F0438273B2}"/>
    <cellStyle name="Input 2 8 4 2 10" xfId="23820" xr:uid="{A7163E12-6B3E-46D9-B9AB-5D54222D1C83}"/>
    <cellStyle name="Input 2 8 4 2 2" xfId="10500" xr:uid="{3C62E812-4247-4E16-AA81-464AE4557769}"/>
    <cellStyle name="Input 2 8 4 2 3" xfId="12320" xr:uid="{4767DE4D-0234-4F74-9487-1153AFDF59AD}"/>
    <cellStyle name="Input 2 8 4 2 4" xfId="14117" xr:uid="{7D1F8B81-E7E0-4B1F-8813-AFE3348A17F9}"/>
    <cellStyle name="Input 2 8 4 2 5" xfId="15861" xr:uid="{86883667-1BC3-4FCC-9D7B-5B77A9A55CFA}"/>
    <cellStyle name="Input 2 8 4 2 6" xfId="17548" xr:uid="{7BD844CD-32F7-4A22-B9F4-C1F6BD4A7F41}"/>
    <cellStyle name="Input 2 8 4 2 7" xfId="19190" xr:uid="{4585222D-5614-4EF8-9C41-B0F6D9D4AEEE}"/>
    <cellStyle name="Input 2 8 4 2 8" xfId="20769" xr:uid="{21DF7D5C-0338-43FD-A7CA-834F128C125C}"/>
    <cellStyle name="Input 2 8 4 2 9" xfId="22296" xr:uid="{ABD6DE70-FCB6-47E5-860C-E62FCE11CCC9}"/>
    <cellStyle name="Input 2 8 4 3" xfId="9248" xr:uid="{5E716977-AEE7-45BF-A648-FE073EC197CA}"/>
    <cellStyle name="Input 2 8 4 4" xfId="11099" xr:uid="{B147E0F3-A88A-492D-8DD1-C4C734436D8A}"/>
    <cellStyle name="Input 2 8 4 5" xfId="12909" xr:uid="{0653841F-C691-4BE4-9F1E-1DC718AA2285}"/>
    <cellStyle name="Input 2 8 4 6" xfId="14677" xr:uid="{28B056BE-6B9F-41ED-A77E-BC0082F6C017}"/>
    <cellStyle name="Input 2 8 4 7" xfId="16400" xr:uid="{A4831E69-7183-4CC8-A7C4-46D922578A69}"/>
    <cellStyle name="Input 2 8 4 8" xfId="18073" xr:uid="{F2F60379-A8F8-4038-82FD-9CD81C98E14D}"/>
    <cellStyle name="Input 2 8 4 9" xfId="19680" xr:uid="{6796F6EC-3C38-4062-8BED-3030A444573B}"/>
    <cellStyle name="Input 2 8 5" xfId="4680" xr:uid="{DB796FF3-99CE-41BF-8B92-B765F62C3FB9}"/>
    <cellStyle name="Input 2 8 5 10" xfId="23079" xr:uid="{4F44958C-DC8F-4741-842A-E31BEEBD4F2E}"/>
    <cellStyle name="Input 2 8 5 2" xfId="9628" xr:uid="{FD332A0E-BD74-450A-92CB-2EF7A94A86FA}"/>
    <cellStyle name="Input 2 8 5 3" xfId="11463" xr:uid="{E6B93EA6-D3A3-4CA1-A19E-D0392D55E7FD}"/>
    <cellStyle name="Input 2 8 5 4" xfId="13270" xr:uid="{12F092AF-51EE-4475-B918-7018E803EA15}"/>
    <cellStyle name="Input 2 8 5 5" xfId="15031" xr:uid="{1C9DCC26-B489-494C-A7B1-97213A777A04}"/>
    <cellStyle name="Input 2 8 5 6" xfId="16741" xr:uid="{F60FFF48-70CA-4A84-8249-56E7FF2A4A72}"/>
    <cellStyle name="Input 2 8 5 7" xfId="18405" xr:uid="{7D724C3A-CE89-486C-94CC-858DC7D29CF5}"/>
    <cellStyle name="Input 2 8 5 8" xfId="20001" xr:uid="{8EA39419-8D6E-420B-85DD-6BA3A16359A6}"/>
    <cellStyle name="Input 2 8 5 9" xfId="21553" xr:uid="{A1B07C13-042D-497C-96E4-409D4805F96D}"/>
    <cellStyle name="Input 2 8 6" xfId="6808" xr:uid="{6C828837-6AAE-4CC5-99D7-EBFA4CCDFDDB}"/>
    <cellStyle name="Input 2 8 7" xfId="8345" xr:uid="{4D5CFA48-9713-4B8B-A17B-2A64710AD33F}"/>
    <cellStyle name="Input 2 8 8" xfId="5917" xr:uid="{FCF9B004-9883-4C8F-9B06-6067E6402801}"/>
    <cellStyle name="Input 2 8 9" xfId="9356" xr:uid="{90D957DA-87B1-4E4B-A1A4-C61237B9FC60}"/>
    <cellStyle name="Input 2 9" xfId="1384" xr:uid="{367E3930-19D3-4668-94C2-EF13657EA307}"/>
    <cellStyle name="Input 2 9 10" xfId="5966" xr:uid="{B2446436-D96A-40AA-9E94-8D4106B95962}"/>
    <cellStyle name="Input 2 9 11" xfId="8617" xr:uid="{25EDD237-D116-4980-BD87-EBED22B1BA7E}"/>
    <cellStyle name="Input 2 9 12" xfId="8250" xr:uid="{CA80632B-6A57-4052-AAA6-5255E6A5BBE4}"/>
    <cellStyle name="Input 2 9 13" xfId="5999" xr:uid="{D544B5F8-CEF0-417F-9017-31065B36BC99}"/>
    <cellStyle name="Input 2 9 14" xfId="7851" xr:uid="{36DF42E6-C742-45D4-85C7-1A615110D05F}"/>
    <cellStyle name="Input 2 9 2" xfId="1385" xr:uid="{C8D5CAC5-34CB-4955-8B7F-6AB1B5074732}"/>
    <cellStyle name="Input 2 9 2 10" xfId="13976" xr:uid="{B7973808-561D-48D6-B4F2-F691F3CCA094}"/>
    <cellStyle name="Input 2 9 2 11" xfId="11166" xr:uid="{F9E77646-6C88-4E07-85EC-B5C8BA472897}"/>
    <cellStyle name="Input 2 9 2 12" xfId="15937" xr:uid="{B2D213A9-16A2-445B-9B84-02943FCEB34E}"/>
    <cellStyle name="Input 2 9 2 13" xfId="19065" xr:uid="{760687D7-59AE-4C5F-BEF9-03A6FA7A9DFA}"/>
    <cellStyle name="Input 2 9 2 2" xfId="1386" xr:uid="{778854B2-342C-449A-A378-947C4CF5481A}"/>
    <cellStyle name="Input 2 9 2 2 10" xfId="5672" xr:uid="{68F1A206-500D-4A13-9E10-08821839B7EC}"/>
    <cellStyle name="Input 2 9 2 2 11" xfId="7116" xr:uid="{FDABE658-013C-4C9B-8AEB-FA7EE9D1B0C4}"/>
    <cellStyle name="Input 2 9 2 2 12" xfId="18968" xr:uid="{42A94BAD-9E74-42FC-9C7B-796D80FE62ED}"/>
    <cellStyle name="Input 2 9 2 2 2" xfId="4269" xr:uid="{6A1DC602-A9DA-4F03-BB6D-52C93D0DF098}"/>
    <cellStyle name="Input 2 9 2 2 2 10" xfId="21251" xr:uid="{2FF59EA0-745F-4F24-BCE6-00EB3F1929B9}"/>
    <cellStyle name="Input 2 9 2 2 2 11" xfId="22777" xr:uid="{F560B7BE-2ED8-4AAB-B56D-C6182157064B}"/>
    <cellStyle name="Input 2 9 2 2 2 2" xfId="5632" xr:uid="{468A9543-45FD-4C98-958C-48E9FD508450}"/>
    <cellStyle name="Input 2 9 2 2 2 2 10" xfId="23826" xr:uid="{53288615-142C-4981-A2C0-1634BA812AE1}"/>
    <cellStyle name="Input 2 9 2 2 2 2 2" xfId="10506" xr:uid="{CDD25D92-36A2-4BA9-8E9E-6D3C4FAB25D3}"/>
    <cellStyle name="Input 2 9 2 2 2 2 3" xfId="12326" xr:uid="{B34431C4-29F4-4CE2-8C07-969110C43D20}"/>
    <cellStyle name="Input 2 9 2 2 2 2 4" xfId="14123" xr:uid="{B1031927-ECBF-4AC6-AEEE-8A3D1870E26A}"/>
    <cellStyle name="Input 2 9 2 2 2 2 5" xfId="15867" xr:uid="{8704DBD6-0E03-44BE-BABC-5522E47CA259}"/>
    <cellStyle name="Input 2 9 2 2 2 2 6" xfId="17554" xr:uid="{E11573FB-7B21-4115-A865-AF44088AD24A}"/>
    <cellStyle name="Input 2 9 2 2 2 2 7" xfId="19196" xr:uid="{848A84CD-726A-4717-98BA-A9FC60A066D0}"/>
    <cellStyle name="Input 2 9 2 2 2 2 8" xfId="20775" xr:uid="{0C0973C7-00BD-406D-BF7E-E2DB49E3A314}"/>
    <cellStyle name="Input 2 9 2 2 2 2 9" xfId="22302" xr:uid="{8FBAB30C-5630-41D2-9E3A-5FFF7178C5FC}"/>
    <cellStyle name="Input 2 9 2 2 2 3" xfId="9254" xr:uid="{20397C5E-E1C1-45D6-BB80-8DBAAAADAAE9}"/>
    <cellStyle name="Input 2 9 2 2 2 4" xfId="11105" xr:uid="{EBB239AD-EBD9-49A5-923D-A3EDBD7D8CF1}"/>
    <cellStyle name="Input 2 9 2 2 2 5" xfId="12915" xr:uid="{2D79170C-C2D5-46D8-A802-F70F11E9FF01}"/>
    <cellStyle name="Input 2 9 2 2 2 6" xfId="14683" xr:uid="{0BFDCE5A-9F62-4CA9-BEAB-A62F4CAEFDF6}"/>
    <cellStyle name="Input 2 9 2 2 2 7" xfId="16406" xr:uid="{AD9D1DB7-271C-4207-B037-A1C4E254F310}"/>
    <cellStyle name="Input 2 9 2 2 2 8" xfId="18079" xr:uid="{B062F0B6-3112-4735-94B6-C895685FEFAF}"/>
    <cellStyle name="Input 2 9 2 2 2 9" xfId="19686" xr:uid="{C5083562-2DC4-4DB3-9ACD-6541864637FB}"/>
    <cellStyle name="Input 2 9 2 2 3" xfId="4674" xr:uid="{693AEA61-A836-4B7D-B972-ACE9D534BB85}"/>
    <cellStyle name="Input 2 9 2 2 3 10" xfId="23073" xr:uid="{2E604B6A-2FCE-4EDB-AC46-D58B7EF7DCD2}"/>
    <cellStyle name="Input 2 9 2 2 3 2" xfId="9622" xr:uid="{77EEA47D-8CB0-4477-9805-AC97653B239E}"/>
    <cellStyle name="Input 2 9 2 2 3 3" xfId="11457" xr:uid="{0CE38288-EE06-48E3-88C1-C6815036F984}"/>
    <cellStyle name="Input 2 9 2 2 3 4" xfId="13264" xr:uid="{D4A8FC03-C6F3-4BB2-B422-9DFB9ECA753C}"/>
    <cellStyle name="Input 2 9 2 2 3 5" xfId="15025" xr:uid="{85D9F2E7-899A-4C02-8B4B-9ECB3E995C04}"/>
    <cellStyle name="Input 2 9 2 2 3 6" xfId="16735" xr:uid="{9EF159E3-61B6-4026-A54F-09173339EB2F}"/>
    <cellStyle name="Input 2 9 2 2 3 7" xfId="18399" xr:uid="{95E21FEB-C20F-4C20-AB3E-2CF9D28B88C4}"/>
    <cellStyle name="Input 2 9 2 2 3 8" xfId="19995" xr:uid="{8E3EA4A2-20C4-4AD4-85E8-A03DE6E7E285}"/>
    <cellStyle name="Input 2 9 2 2 3 9" xfId="21547" xr:uid="{2F8DA6BD-C4A9-4B5B-8C72-15A8F697A261}"/>
    <cellStyle name="Input 2 9 2 2 4" xfId="6814" xr:uid="{B7DE537C-CDA6-48C5-905B-561FEA914326}"/>
    <cellStyle name="Input 2 9 2 2 5" xfId="8343" xr:uid="{77687E10-CC16-46E8-BEEE-D9E1F4929D86}"/>
    <cellStyle name="Input 2 9 2 2 6" xfId="5919" xr:uid="{C9DCC0DE-5DD6-4EFE-BC6F-308D777C6FFF}"/>
    <cellStyle name="Input 2 9 2 2 7" xfId="10192" xr:uid="{F6BA1E9D-7759-4D5A-9A63-836C7BCC4218}"/>
    <cellStyle name="Input 2 9 2 2 8" xfId="12026" xr:uid="{18634F2A-9EDD-48C2-9A6F-D218D8306AD8}"/>
    <cellStyle name="Input 2 9 2 2 9" xfId="13832" xr:uid="{593B1361-1C17-4B4A-8A2C-2C4B5033D916}"/>
    <cellStyle name="Input 2 9 2 3" xfId="4268" xr:uid="{746C92FA-FE60-4821-A8BF-FD3B5BD2EB03}"/>
    <cellStyle name="Input 2 9 2 3 10" xfId="21250" xr:uid="{1B684E25-FAC4-46A0-8507-08F5EFF22919}"/>
    <cellStyle name="Input 2 9 2 3 11" xfId="22776" xr:uid="{67BD01C8-EA83-426B-872D-459D58B763C3}"/>
    <cellStyle name="Input 2 9 2 3 2" xfId="5631" xr:uid="{A549AE5A-7BAE-45D9-8C5D-EB19A471483A}"/>
    <cellStyle name="Input 2 9 2 3 2 10" xfId="23825" xr:uid="{7070A8E8-4B52-4A3B-9CA8-1BAEC32ABD0E}"/>
    <cellStyle name="Input 2 9 2 3 2 2" xfId="10505" xr:uid="{6C680263-472E-42DA-9622-F99CEB29F11A}"/>
    <cellStyle name="Input 2 9 2 3 2 3" xfId="12325" xr:uid="{A59E1F7F-82A7-4382-84D1-90D69A7CA1C7}"/>
    <cellStyle name="Input 2 9 2 3 2 4" xfId="14122" xr:uid="{9A190D42-5CEC-4A0E-BC8F-E96ABEAC1873}"/>
    <cellStyle name="Input 2 9 2 3 2 5" xfId="15866" xr:uid="{62F87BB3-FA87-4DAF-B479-D11E6CF61943}"/>
    <cellStyle name="Input 2 9 2 3 2 6" xfId="17553" xr:uid="{5F3441FC-F1EF-44DF-8CF1-014F514E5D46}"/>
    <cellStyle name="Input 2 9 2 3 2 7" xfId="19195" xr:uid="{16A7C822-1F96-4AC2-8DD3-7D2DA902171F}"/>
    <cellStyle name="Input 2 9 2 3 2 8" xfId="20774" xr:uid="{E5742FB2-CF1F-482D-B328-BCA676E54412}"/>
    <cellStyle name="Input 2 9 2 3 2 9" xfId="22301" xr:uid="{3E027DE8-2736-41E3-8295-35F6047ABAA0}"/>
    <cellStyle name="Input 2 9 2 3 3" xfId="9253" xr:uid="{8B3513ED-A14A-4556-9029-020DBB2F837A}"/>
    <cellStyle name="Input 2 9 2 3 4" xfId="11104" xr:uid="{D8C3A82B-8ED9-4F6B-A625-2650523F8F24}"/>
    <cellStyle name="Input 2 9 2 3 5" xfId="12914" xr:uid="{4C875A77-0CF7-4320-983E-DB685CAD6B93}"/>
    <cellStyle name="Input 2 9 2 3 6" xfId="14682" xr:uid="{583E7956-3BBB-41E6-8588-1FC155538FFF}"/>
    <cellStyle name="Input 2 9 2 3 7" xfId="16405" xr:uid="{5AADB478-59A4-4C3F-90FF-0904B951DA4D}"/>
    <cellStyle name="Input 2 9 2 3 8" xfId="18078" xr:uid="{740457D3-C125-4AEE-BFCA-D1B5172AFDC2}"/>
    <cellStyle name="Input 2 9 2 3 9" xfId="19685" xr:uid="{88A1DE7C-9C49-4C90-97C6-47E00F44F925}"/>
    <cellStyle name="Input 2 9 2 4" xfId="4675" xr:uid="{58C8A49D-DD35-455D-8EF8-8774BDBAE4E8}"/>
    <cellStyle name="Input 2 9 2 4 10" xfId="23074" xr:uid="{B74950D1-7698-4A9B-B50A-CEFCC4194FD7}"/>
    <cellStyle name="Input 2 9 2 4 2" xfId="9623" xr:uid="{4A7EC7E6-21D4-4834-8BE6-469BFAC11B98}"/>
    <cellStyle name="Input 2 9 2 4 3" xfId="11458" xr:uid="{1FBDF2E2-E59B-42B4-A84F-C83B3D4B0013}"/>
    <cellStyle name="Input 2 9 2 4 4" xfId="13265" xr:uid="{4A6126D0-A5EB-4DD5-8EFF-24C3C8D9BE27}"/>
    <cellStyle name="Input 2 9 2 4 5" xfId="15026" xr:uid="{3DC6A963-9ECB-49B1-A108-259525DB9C0F}"/>
    <cellStyle name="Input 2 9 2 4 6" xfId="16736" xr:uid="{39392459-543E-449C-9452-E1E56C7A162E}"/>
    <cellStyle name="Input 2 9 2 4 7" xfId="18400" xr:uid="{0808589A-C504-420A-93BF-2032F2094679}"/>
    <cellStyle name="Input 2 9 2 4 8" xfId="19996" xr:uid="{A4E823C8-2387-4797-8518-9761F4F92654}"/>
    <cellStyle name="Input 2 9 2 4 9" xfId="21548" xr:uid="{FB1A69B3-7C0C-41D7-B6A5-24A9AF5977EB}"/>
    <cellStyle name="Input 2 9 2 5" xfId="6813" xr:uid="{AD650E31-5700-463F-8006-9A3742B63D34}"/>
    <cellStyle name="Input 2 9 2 6" xfId="8342" xr:uid="{058959D2-F4EB-4274-BB73-F238C78389DC}"/>
    <cellStyle name="Input 2 9 2 7" xfId="5920" xr:uid="{F98B581C-6192-4840-9EBB-343B7E3EBED2}"/>
    <cellStyle name="Input 2 9 2 8" xfId="10352" xr:uid="{440C3D35-DCBC-4C6C-A7D4-43852B8C62DA}"/>
    <cellStyle name="Input 2 9 2 9" xfId="12174" xr:uid="{E37DBADF-C479-43E3-A1E6-2292DC8543B3}"/>
    <cellStyle name="Input 2 9 3" xfId="1387" xr:uid="{B14F0E84-0CEA-4637-B8FA-868BA09BCB4B}"/>
    <cellStyle name="Input 2 9 3 10" xfId="14768" xr:uid="{52D10CFE-03B6-4AFB-8E68-01722415583F}"/>
    <cellStyle name="Input 2 9 3 11" xfId="17308" xr:uid="{C0070D9D-CCAB-4CF0-83C5-00253E1B5308}"/>
    <cellStyle name="Input 2 9 3 12" xfId="5745" xr:uid="{32266ED2-CA20-4958-ACEC-33E4783C5B5B}"/>
    <cellStyle name="Input 2 9 3 2" xfId="4270" xr:uid="{0D54CC2A-5E2B-4753-BFC7-640274319411}"/>
    <cellStyle name="Input 2 9 3 2 10" xfId="21252" xr:uid="{D0964C2C-056D-4F37-84B4-980496A77112}"/>
    <cellStyle name="Input 2 9 3 2 11" xfId="22778" xr:uid="{E0CDEDAB-B467-4C99-8D65-E76DAC230ED3}"/>
    <cellStyle name="Input 2 9 3 2 2" xfId="5633" xr:uid="{1E8A0E2D-C6C5-4E09-B95D-1A5C07425108}"/>
    <cellStyle name="Input 2 9 3 2 2 10" xfId="23827" xr:uid="{DA6460B7-7E33-4CCA-A30D-6A6FAED9C9EE}"/>
    <cellStyle name="Input 2 9 3 2 2 2" xfId="10507" xr:uid="{49401E77-1D72-4035-8102-51C9B8663075}"/>
    <cellStyle name="Input 2 9 3 2 2 3" xfId="12327" xr:uid="{5D5FF39F-3AF5-4419-AA4D-238BDF79F0F6}"/>
    <cellStyle name="Input 2 9 3 2 2 4" xfId="14124" xr:uid="{9B1AADE1-1C78-40EF-A3E0-8200DE2B8240}"/>
    <cellStyle name="Input 2 9 3 2 2 5" xfId="15868" xr:uid="{13B9EE7C-E3E2-4CE6-B847-35B668F75E29}"/>
    <cellStyle name="Input 2 9 3 2 2 6" xfId="17555" xr:uid="{6DBDDBC1-C37A-40D6-8133-FD938E93FCC6}"/>
    <cellStyle name="Input 2 9 3 2 2 7" xfId="19197" xr:uid="{8A8901A9-CC80-4DEA-AC1C-6D4B7BCBA1EE}"/>
    <cellStyle name="Input 2 9 3 2 2 8" xfId="20776" xr:uid="{0791B2F0-FDDE-4F40-A784-302321131CAE}"/>
    <cellStyle name="Input 2 9 3 2 2 9" xfId="22303" xr:uid="{4178695D-9085-44E7-8929-B21D90465B0A}"/>
    <cellStyle name="Input 2 9 3 2 3" xfId="9255" xr:uid="{A29F3677-B14E-4222-96A2-6B5AF2A701A0}"/>
    <cellStyle name="Input 2 9 3 2 4" xfId="11106" xr:uid="{04137175-04FF-4880-BD87-DCEAB36769FC}"/>
    <cellStyle name="Input 2 9 3 2 5" xfId="12916" xr:uid="{96EE3004-2C68-40AB-921A-BAA83E0E6697}"/>
    <cellStyle name="Input 2 9 3 2 6" xfId="14684" xr:uid="{C35720B2-C22E-4B04-BDC4-93EFBCE0904C}"/>
    <cellStyle name="Input 2 9 3 2 7" xfId="16407" xr:uid="{234CDC0F-08F2-4B32-B9E2-D4683021F7CB}"/>
    <cellStyle name="Input 2 9 3 2 8" xfId="18080" xr:uid="{B1DFF19B-B9C9-458A-9B3F-AAD1E442DFE8}"/>
    <cellStyle name="Input 2 9 3 2 9" xfId="19687" xr:uid="{768F2ACE-89C6-4C7D-AEB8-49E4F3CEA1DF}"/>
    <cellStyle name="Input 2 9 3 3" xfId="4673" xr:uid="{B17FC4C2-7293-4FCF-BBE7-7026E5B2FACD}"/>
    <cellStyle name="Input 2 9 3 3 10" xfId="23072" xr:uid="{C4852EA4-08DA-449F-88B3-1B142CD1040D}"/>
    <cellStyle name="Input 2 9 3 3 2" xfId="9621" xr:uid="{A524A4DB-3AF5-4D58-B62C-C8182E787BC7}"/>
    <cellStyle name="Input 2 9 3 3 3" xfId="11456" xr:uid="{40A27F07-5A88-4A02-B41E-0C6E903ADE6E}"/>
    <cellStyle name="Input 2 9 3 3 4" xfId="13263" xr:uid="{D32D34D6-0CB7-4086-B99A-614D966EB12C}"/>
    <cellStyle name="Input 2 9 3 3 5" xfId="15024" xr:uid="{F80D7AFA-0110-4FA9-A857-DEE95B701D54}"/>
    <cellStyle name="Input 2 9 3 3 6" xfId="16734" xr:uid="{978A76CA-A23E-4792-96FE-62743CF10487}"/>
    <cellStyle name="Input 2 9 3 3 7" xfId="18398" xr:uid="{18AE5823-CBC7-4EE2-AB92-E1F3EF489809}"/>
    <cellStyle name="Input 2 9 3 3 8" xfId="19994" xr:uid="{192AAF9D-B6D8-47F2-88C9-5D40446C8B25}"/>
    <cellStyle name="Input 2 9 3 3 9" xfId="21546" xr:uid="{06FA72F3-9EA5-4ACF-8DBC-E2CF58608BA8}"/>
    <cellStyle name="Input 2 9 3 4" xfId="6815" xr:uid="{039412DE-5B9F-4BAB-91B2-79F2F7FFF7EB}"/>
    <cellStyle name="Input 2 9 3 5" xfId="7289" xr:uid="{F6088A6F-1A33-487E-A338-BE7F0F1923BE}"/>
    <cellStyle name="Input 2 9 3 6" xfId="6989" xr:uid="{D09B76BA-22DB-4DDD-A5D4-827FA169D508}"/>
    <cellStyle name="Input 2 9 3 7" xfId="8292" xr:uid="{22D13181-AE1B-41B6-A96C-68B8D9BC0669}"/>
    <cellStyle name="Input 2 9 3 8" xfId="5965" xr:uid="{07FCAC85-C735-4489-9E81-DE47979B0E1B}"/>
    <cellStyle name="Input 2 9 3 9" xfId="8563" xr:uid="{22EADBA9-D797-4F46-8803-DC2C1FF8E7ED}"/>
    <cellStyle name="Input 2 9 4" xfId="4267" xr:uid="{206A4C7A-5EF2-40DE-9E35-54A6EFBF1BF9}"/>
    <cellStyle name="Input 2 9 4 10" xfId="21249" xr:uid="{99A02AFE-71E2-4D7B-85C1-3BC67B049AFC}"/>
    <cellStyle name="Input 2 9 4 11" xfId="22775" xr:uid="{A7AD3F1E-705D-4227-B685-7349816C00EF}"/>
    <cellStyle name="Input 2 9 4 2" xfId="5630" xr:uid="{A3542FF6-FDF0-4439-A760-2418DBAFF128}"/>
    <cellStyle name="Input 2 9 4 2 10" xfId="23824" xr:uid="{64924F24-2977-44E0-B875-D50C9FD9D074}"/>
    <cellStyle name="Input 2 9 4 2 2" xfId="10504" xr:uid="{4952C42C-A09F-43C9-A5D3-8CA13FBCB1DF}"/>
    <cellStyle name="Input 2 9 4 2 3" xfId="12324" xr:uid="{F061EDBF-A59A-4F77-9B19-C1D18432A1AF}"/>
    <cellStyle name="Input 2 9 4 2 4" xfId="14121" xr:uid="{78A0F153-1611-4379-9443-0E073BE6E2D2}"/>
    <cellStyle name="Input 2 9 4 2 5" xfId="15865" xr:uid="{0406ECFF-A928-496D-B858-17D12835F30C}"/>
    <cellStyle name="Input 2 9 4 2 6" xfId="17552" xr:uid="{85FC1D96-D1BB-43A8-9779-3B078C93A6B2}"/>
    <cellStyle name="Input 2 9 4 2 7" xfId="19194" xr:uid="{DBEB1803-A437-475B-B24C-440923BE4A73}"/>
    <cellStyle name="Input 2 9 4 2 8" xfId="20773" xr:uid="{6F3935A4-7E3B-4CFD-8139-D4CB68B623B0}"/>
    <cellStyle name="Input 2 9 4 2 9" xfId="22300" xr:uid="{110ACAAF-76E0-4FFB-81A0-5D7C71432607}"/>
    <cellStyle name="Input 2 9 4 3" xfId="9252" xr:uid="{90021F6B-DB56-49A9-95C4-6058E4AE67E4}"/>
    <cellStyle name="Input 2 9 4 4" xfId="11103" xr:uid="{5E3819E2-A742-4DA3-B14C-82FC1AC4AE6C}"/>
    <cellStyle name="Input 2 9 4 5" xfId="12913" xr:uid="{5FE7A0D8-8835-4046-BB41-BAD25A9737C4}"/>
    <cellStyle name="Input 2 9 4 6" xfId="14681" xr:uid="{CFB9DB99-CCB3-43AC-8331-09BE53F9DA81}"/>
    <cellStyle name="Input 2 9 4 7" xfId="16404" xr:uid="{7F919C10-1CE4-484C-9BA0-772A4EA12A74}"/>
    <cellStyle name="Input 2 9 4 8" xfId="18077" xr:uid="{FEDF8EC0-780F-4DA2-A183-0627D18BA2C7}"/>
    <cellStyle name="Input 2 9 4 9" xfId="19684" xr:uid="{92A6CDC9-1C31-4C50-9323-38694ED1D4EA}"/>
    <cellStyle name="Input 2 9 5" xfId="4676" xr:uid="{25856354-146D-4487-B46C-0EA116F2A5F6}"/>
    <cellStyle name="Input 2 9 5 10" xfId="23075" xr:uid="{1CE52437-8195-4E2A-A9D6-BE907F67FC81}"/>
    <cellStyle name="Input 2 9 5 2" xfId="9624" xr:uid="{23F18225-E93C-4FFF-8939-C93A20DEC6EF}"/>
    <cellStyle name="Input 2 9 5 3" xfId="11459" xr:uid="{A57F5830-8789-4E97-8715-46D85E16E1B7}"/>
    <cellStyle name="Input 2 9 5 4" xfId="13266" xr:uid="{84E0ACE9-CC43-4412-B784-0D963440DDBA}"/>
    <cellStyle name="Input 2 9 5 5" xfId="15027" xr:uid="{FDE4BC2C-B817-4733-8D26-334ABFE2D755}"/>
    <cellStyle name="Input 2 9 5 6" xfId="16737" xr:uid="{D2041474-1AE0-45C2-AC2C-512FA471ABF8}"/>
    <cellStyle name="Input 2 9 5 7" xfId="18401" xr:uid="{65A63060-723F-4343-A65F-815F9812C44D}"/>
    <cellStyle name="Input 2 9 5 8" xfId="19997" xr:uid="{D6AC1230-FC24-48D0-8DFD-5C3788B22E12}"/>
    <cellStyle name="Input 2 9 5 9" xfId="21549" xr:uid="{6DEFAB5A-54FE-49EC-8B7E-64174F895551}"/>
    <cellStyle name="Input 2 9 6" xfId="6812" xr:uid="{E9E6E68E-55D7-47D4-96F2-416224C8EA62}"/>
    <cellStyle name="Input 2 9 7" xfId="7290" xr:uid="{F6704BED-0559-4E2C-B24F-93598AE2C7BA}"/>
    <cellStyle name="Input 2 9 8" xfId="6988" xr:uid="{A4C906BB-F366-4E5B-8754-26907B9ECB5A}"/>
    <cellStyle name="Input 2 9 9" xfId="8291" xr:uid="{C47D65FD-E694-4719-8BF1-499E60B6BD37}"/>
    <cellStyle name="Input 2_Cap Prog Res" xfId="1388" xr:uid="{FB759579-B77D-4F73-9EA8-C379BF02DB33}"/>
    <cellStyle name="Input 3" xfId="1389" xr:uid="{B7465B4F-638A-489C-AD73-3C2D8BC6B6A8}"/>
    <cellStyle name="Input 3 10" xfId="13000" xr:uid="{B960C8FD-8D61-4FF3-B5E1-962B52D9B346}"/>
    <cellStyle name="Input 3 11" xfId="14188" xr:uid="{1CC01164-4BB4-4D57-AA03-31E55B3F1D6A}"/>
    <cellStyle name="Input 3 12" xfId="10636" xr:uid="{A094A02C-9539-4FA2-B6C3-7BEA42428782}"/>
    <cellStyle name="Input 3 13" xfId="18151" xr:uid="{3D00E264-5898-442B-81B6-5902605D844F}"/>
    <cellStyle name="Input 3 2" xfId="3033" xr:uid="{D5EC1797-77BE-4792-9238-56899CE623C9}"/>
    <cellStyle name="Input 3 3" xfId="4271" xr:uid="{CD9C6DDC-FD62-4DF5-A282-A932DE3C92B2}"/>
    <cellStyle name="Input 3 3 10" xfId="21253" xr:uid="{7A8F1A8B-BBBF-46F3-8C1C-F3104426315E}"/>
    <cellStyle name="Input 3 3 11" xfId="22779" xr:uid="{B26D1F3C-C8D8-4208-BB95-8A14AD9E7E0E}"/>
    <cellStyle name="Input 3 3 2" xfId="5634" xr:uid="{7AE9B3AE-7E9F-4456-B336-2BB32DB58BB1}"/>
    <cellStyle name="Input 3 3 2 10" xfId="23828" xr:uid="{80CCDEAD-0C27-488A-8BE4-5F412799833B}"/>
    <cellStyle name="Input 3 3 2 2" xfId="10508" xr:uid="{45065432-5C18-419C-9027-9303E23A27ED}"/>
    <cellStyle name="Input 3 3 2 3" xfId="12328" xr:uid="{C1A75C73-F22E-4481-9FE7-53CB83402D12}"/>
    <cellStyle name="Input 3 3 2 4" xfId="14125" xr:uid="{FCED8DBB-CA0B-4E6E-81A3-B122489325CE}"/>
    <cellStyle name="Input 3 3 2 5" xfId="15869" xr:uid="{7C8FE600-5272-454D-98A2-0A4117B9B6E9}"/>
    <cellStyle name="Input 3 3 2 6" xfId="17556" xr:uid="{578AA437-C2C6-477B-9C22-ED309734E269}"/>
    <cellStyle name="Input 3 3 2 7" xfId="19198" xr:uid="{87D867D4-7A07-4A69-AE9F-7956B3174F56}"/>
    <cellStyle name="Input 3 3 2 8" xfId="20777" xr:uid="{A183D961-B9A8-485E-8A99-99DFCE9008C1}"/>
    <cellStyle name="Input 3 3 2 9" xfId="22304" xr:uid="{DCAA71C6-AD78-4D4D-B120-8D29B9CDC6AF}"/>
    <cellStyle name="Input 3 3 3" xfId="9256" xr:uid="{4AF9FB26-9C32-4200-B87A-09E92F50E32C}"/>
    <cellStyle name="Input 3 3 4" xfId="11107" xr:uid="{3858A343-82D9-4463-9869-BF632A8DFA3F}"/>
    <cellStyle name="Input 3 3 5" xfId="12917" xr:uid="{D598CD0C-BF71-4BAB-B73D-D39EBC844A06}"/>
    <cellStyle name="Input 3 3 6" xfId="14685" xr:uid="{DE379050-60E8-49E0-A530-41A87F4A139B}"/>
    <cellStyle name="Input 3 3 7" xfId="16408" xr:uid="{2E6F12B7-99D1-4C68-99AC-06DFC1454166}"/>
    <cellStyle name="Input 3 3 8" xfId="18081" xr:uid="{5653B3F7-6A4F-403C-A693-67B37254A2F5}"/>
    <cellStyle name="Input 3 3 9" xfId="19688" xr:uid="{F83896AA-05AF-4977-9C8F-E5C9AF074408}"/>
    <cellStyle name="Input 3 4" xfId="4672" xr:uid="{3B8094C9-2438-4387-B3C0-38241D1CEFB4}"/>
    <cellStyle name="Input 3 4 10" xfId="23071" xr:uid="{3EB035A7-BAA6-4B23-8F7F-6E9B92EA7E22}"/>
    <cellStyle name="Input 3 4 2" xfId="9620" xr:uid="{A1624B1C-B6DD-4605-8390-7F0982E94037}"/>
    <cellStyle name="Input 3 4 3" xfId="11455" xr:uid="{257491A3-7A67-406F-B9F7-49E4DEF4C76B}"/>
    <cellStyle name="Input 3 4 4" xfId="13262" xr:uid="{ADB4BC25-F86A-420A-BAF4-A8B1658C127D}"/>
    <cellStyle name="Input 3 4 5" xfId="15023" xr:uid="{8B23EE5F-15FE-4674-988E-E8241B4CA18A}"/>
    <cellStyle name="Input 3 4 6" xfId="16733" xr:uid="{02790C5F-7854-425E-9517-0A3E06C4CB66}"/>
    <cellStyle name="Input 3 4 7" xfId="18397" xr:uid="{38CEDFC1-E0B7-4858-B5C7-A030FE6D5634}"/>
    <cellStyle name="Input 3 4 8" xfId="19993" xr:uid="{2B4DF643-83B3-40BE-9CAD-20A50D712B42}"/>
    <cellStyle name="Input 3 4 9" xfId="21545" xr:uid="{0409EAD4-96D4-4BC1-8E2D-BF6E6746896D}"/>
    <cellStyle name="Input 3 5" xfId="6816" xr:uid="{812598F4-6726-4CEE-AC1F-73B48E90900A}"/>
    <cellStyle name="Input 3 6" xfId="8341" xr:uid="{73737CCD-B9D2-4FD0-A4EA-885D8CFBB168}"/>
    <cellStyle name="Input 3 7" xfId="5921" xr:uid="{DF219A62-C906-47C7-B528-FCC6B69CA3CD}"/>
    <cellStyle name="Input 3 8" xfId="9350" xr:uid="{9CD7BA2F-3D4E-48E6-87B2-CE30F35418A4}"/>
    <cellStyle name="Input 3 9" xfId="11192" xr:uid="{4D6734EB-C84E-4F55-AA04-015C68994A63}"/>
    <cellStyle name="Input 4" xfId="1390" xr:uid="{6B01F56D-7562-4A19-BBCF-142732324C9C}"/>
    <cellStyle name="Input 4 10" xfId="7129" xr:uid="{C4FF45DD-505A-4B63-9E69-08AFB5824F93}"/>
    <cellStyle name="Input 4 11" xfId="8082" xr:uid="{F2A293BA-D624-43F9-819B-E60FDA643FEC}"/>
    <cellStyle name="Input 4 12" xfId="17421" xr:uid="{786755F9-A107-4A94-9DCF-F376F43E51A1}"/>
    <cellStyle name="Input 4 13" xfId="9308" xr:uid="{81D63CB9-05E2-47FD-8305-F16CF5D9B5F1}"/>
    <cellStyle name="Input 4 2" xfId="3034" xr:uid="{33B655A7-DFFC-4801-BA4D-CB82935D7F5D}"/>
    <cellStyle name="Input 4 3" xfId="4272" xr:uid="{BFA181AB-07E7-44DD-93E7-88D76C617689}"/>
    <cellStyle name="Input 4 3 10" xfId="21254" xr:uid="{0BC2C69D-41F7-464B-82A8-117F0CF1E9CB}"/>
    <cellStyle name="Input 4 3 11" xfId="22780" xr:uid="{730EEE61-5961-478D-97CE-099992D743FA}"/>
    <cellStyle name="Input 4 3 2" xfId="5635" xr:uid="{C65BF31D-5185-4588-AA53-65E6BE96D371}"/>
    <cellStyle name="Input 4 3 2 10" xfId="23829" xr:uid="{F5CEC24C-1A31-4529-A610-779206518515}"/>
    <cellStyle name="Input 4 3 2 2" xfId="10509" xr:uid="{E635116F-4C58-44F2-B24A-BCD781A4497E}"/>
    <cellStyle name="Input 4 3 2 3" xfId="12329" xr:uid="{445826AE-8FC6-4DFC-823B-72A861DCC479}"/>
    <cellStyle name="Input 4 3 2 4" xfId="14126" xr:uid="{E06E3F09-3CBB-47DF-AD31-E53D6E15EF78}"/>
    <cellStyle name="Input 4 3 2 5" xfId="15870" xr:uid="{54C42456-4EAE-406E-81DF-D4EF10983F49}"/>
    <cellStyle name="Input 4 3 2 6" xfId="17557" xr:uid="{D5F9CD44-D699-476F-8239-DADC713394DB}"/>
    <cellStyle name="Input 4 3 2 7" xfId="19199" xr:uid="{59D343A9-DB68-4089-B48B-4BE62B654D98}"/>
    <cellStyle name="Input 4 3 2 8" xfId="20778" xr:uid="{3E1276FA-7E0B-43B4-A0AE-30F29F7D2DB4}"/>
    <cellStyle name="Input 4 3 2 9" xfId="22305" xr:uid="{FB020F56-E1A5-4414-BD1B-AD1AC704A102}"/>
    <cellStyle name="Input 4 3 3" xfId="9257" xr:uid="{DC05E61F-E4A9-4A12-AE90-4039ED4412B5}"/>
    <cellStyle name="Input 4 3 4" xfId="11108" xr:uid="{B532FB7D-B95C-446F-A6F0-1196D91C8023}"/>
    <cellStyle name="Input 4 3 5" xfId="12918" xr:uid="{22B34514-2BCD-420E-AAFA-7959C212B952}"/>
    <cellStyle name="Input 4 3 6" xfId="14686" xr:uid="{16F88954-2BCE-482A-9058-164775FEC81F}"/>
    <cellStyle name="Input 4 3 7" xfId="16409" xr:uid="{282C2152-5B53-4B90-BDEF-CAD6174FD538}"/>
    <cellStyle name="Input 4 3 8" xfId="18082" xr:uid="{5145DC47-7F71-4806-BDF4-B2047C488593}"/>
    <cellStyle name="Input 4 3 9" xfId="19689" xr:uid="{B5C9E782-8DE7-46AB-BE94-634251B0901F}"/>
    <cellStyle name="Input 4 4" xfId="4671" xr:uid="{D28D6352-9BE1-4280-AA52-D19EAAEBFFEE}"/>
    <cellStyle name="Input 4 4 10" xfId="23070" xr:uid="{D4AA8B5E-EEA2-4351-A8AF-8A3D88518BCF}"/>
    <cellStyle name="Input 4 4 2" xfId="9619" xr:uid="{601DDB8D-1C89-4935-90AA-8DF1E107F996}"/>
    <cellStyle name="Input 4 4 3" xfId="11454" xr:uid="{10B2B206-2C12-448D-81BE-D78FFC467814}"/>
    <cellStyle name="Input 4 4 4" xfId="13261" xr:uid="{A75C7656-035B-4E96-8CD8-E7DB9EFEA4AF}"/>
    <cellStyle name="Input 4 4 5" xfId="15022" xr:uid="{ABB56428-7502-4F5E-836F-DE6B4FCA0970}"/>
    <cellStyle name="Input 4 4 6" xfId="16732" xr:uid="{AD3AD24D-2583-4260-B6E9-EBBA0A635C7F}"/>
    <cellStyle name="Input 4 4 7" xfId="18396" xr:uid="{EA29E027-8091-4407-9211-82FEED6AD9AA}"/>
    <cellStyle name="Input 4 4 8" xfId="19992" xr:uid="{E05CE095-C1D7-4DC6-A3C9-342CE0FD5F54}"/>
    <cellStyle name="Input 4 4 9" xfId="21544" xr:uid="{69FE1149-6EB3-489F-B5E6-8110E152B07D}"/>
    <cellStyle name="Input 4 5" xfId="6817" xr:uid="{8B563361-1CED-4DC7-8080-531128D4F3CB}"/>
    <cellStyle name="Input 4 6" xfId="7288" xr:uid="{3443D60F-F315-44A5-AADC-87AD8A0CB195}"/>
    <cellStyle name="Input 4 7" xfId="6990" xr:uid="{CFF3BC97-A42B-4DFE-85A2-404F4ED358FC}"/>
    <cellStyle name="Input 4 8" xfId="7175" xr:uid="{15294A88-D30B-49B7-8211-E4474BF3F376}"/>
    <cellStyle name="Input 4 9" xfId="7073" xr:uid="{5C372B52-67CC-4F67-8C2C-666B33F00E69}"/>
    <cellStyle name="Input 5" xfId="1391" xr:uid="{E5948D4C-DE98-48F2-9E7A-6307A7C765E2}"/>
    <cellStyle name="Input 5 10" xfId="12397" xr:uid="{7682C527-AF53-42CF-B70A-36F223AC4522}"/>
    <cellStyle name="Input 5 11" xfId="5731" xr:uid="{1AE67B51-9E7B-4F57-83FC-6CB63E8197CD}"/>
    <cellStyle name="Input 5 12" xfId="12364" xr:uid="{C600A110-4517-4655-A2F4-D928633F2EE8}"/>
    <cellStyle name="Input 5 13" xfId="17609" xr:uid="{A4AD6D00-521F-4AD8-A293-B12AD8489B03}"/>
    <cellStyle name="Input 5 2" xfId="3035" xr:uid="{4DBB55D2-8C0B-4714-9C8A-28AFC31B9C48}"/>
    <cellStyle name="Input 5 3" xfId="4273" xr:uid="{10012079-3AA8-4980-9288-38BD83ECFA4C}"/>
    <cellStyle name="Input 5 3 10" xfId="21255" xr:uid="{AD39DEDF-A7AC-4367-8867-4532BB8DABBA}"/>
    <cellStyle name="Input 5 3 11" xfId="22781" xr:uid="{E7BF389F-95FE-49CC-9C46-44400D9552ED}"/>
    <cellStyle name="Input 5 3 2" xfId="5636" xr:uid="{89662BD8-C077-4716-A984-28810D24BA9B}"/>
    <cellStyle name="Input 5 3 2 10" xfId="23830" xr:uid="{1BA5929F-F3AD-4F67-B915-12892673770F}"/>
    <cellStyle name="Input 5 3 2 2" xfId="10510" xr:uid="{97301C87-B3E0-4753-91C1-B54132481318}"/>
    <cellStyle name="Input 5 3 2 3" xfId="12330" xr:uid="{77480D8E-438B-470A-BCDE-A5FC5E3FA6DE}"/>
    <cellStyle name="Input 5 3 2 4" xfId="14127" xr:uid="{8301FD60-9A59-4D00-8BEB-F3B44FE45D98}"/>
    <cellStyle name="Input 5 3 2 5" xfId="15871" xr:uid="{03F50643-3CFE-4959-8D24-F9B7C25857A0}"/>
    <cellStyle name="Input 5 3 2 6" xfId="17558" xr:uid="{81D5C0AD-0794-48F5-84BA-FF25902A3CE7}"/>
    <cellStyle name="Input 5 3 2 7" xfId="19200" xr:uid="{8F26CBFD-D66E-4E54-97CE-912AEDBB3F43}"/>
    <cellStyle name="Input 5 3 2 8" xfId="20779" xr:uid="{35C16703-C4C2-446A-A9F0-AA5D807B8959}"/>
    <cellStyle name="Input 5 3 2 9" xfId="22306" xr:uid="{DB42A653-BB8C-43F1-8115-B80F7B8A724F}"/>
    <cellStyle name="Input 5 3 3" xfId="9258" xr:uid="{4E5E1ED1-A58B-46BA-A1C6-C2143263CDFF}"/>
    <cellStyle name="Input 5 3 4" xfId="11109" xr:uid="{452BB124-F746-4FC9-A99B-D5D595136DEE}"/>
    <cellStyle name="Input 5 3 5" xfId="12919" xr:uid="{B34B3708-F610-4510-AC34-E468BC5E88B6}"/>
    <cellStyle name="Input 5 3 6" xfId="14687" xr:uid="{26C7D006-1B6E-4EE8-86F4-01D9D9C812F2}"/>
    <cellStyle name="Input 5 3 7" xfId="16410" xr:uid="{2A80A73C-8284-4A17-B288-EA758D5BEDB8}"/>
    <cellStyle name="Input 5 3 8" xfId="18083" xr:uid="{4BF64A2A-4115-49F4-A01C-FA3BBDDD766E}"/>
    <cellStyle name="Input 5 3 9" xfId="19690" xr:uid="{E82486B5-93EE-4EAA-9D08-8192B7D46AF5}"/>
    <cellStyle name="Input 5 4" xfId="4670" xr:uid="{1F94BEB2-B09B-4326-817A-70F6047C7A06}"/>
    <cellStyle name="Input 5 4 10" xfId="23069" xr:uid="{BA622527-CB91-48C1-982D-9F4F958CE6E7}"/>
    <cellStyle name="Input 5 4 2" xfId="9618" xr:uid="{AED404F1-EDC8-4892-A81E-BB299871C2CC}"/>
    <cellStyle name="Input 5 4 3" xfId="11453" xr:uid="{4A0EC705-B8A3-4DE5-A318-E5477694F4E9}"/>
    <cellStyle name="Input 5 4 4" xfId="13260" xr:uid="{17AD36A4-0AF0-43C2-BBE5-9DB0786C0206}"/>
    <cellStyle name="Input 5 4 5" xfId="15021" xr:uid="{024E584D-EAD9-418F-B741-040AE18DB14D}"/>
    <cellStyle name="Input 5 4 6" xfId="16731" xr:uid="{0F2668A8-566E-4B48-93EF-D0741AFFB309}"/>
    <cellStyle name="Input 5 4 7" xfId="18395" xr:uid="{61B1E5AB-6CD7-4272-9E2E-A6B3668B415B}"/>
    <cellStyle name="Input 5 4 8" xfId="19991" xr:uid="{69D5BFF8-30B8-4831-A889-B0270E8E8B40}"/>
    <cellStyle name="Input 5 4 9" xfId="21543" xr:uid="{9B238E4C-0B57-4BD6-BF19-ABA9419E9707}"/>
    <cellStyle name="Input 5 5" xfId="6818" xr:uid="{0E4B74CF-56BA-406A-A4F5-1E0BC3854D8C}"/>
    <cellStyle name="Input 5 6" xfId="8340" xr:uid="{7A81FB39-A909-469A-B157-EEEC6D187120}"/>
    <cellStyle name="Input 5 7" xfId="5922" xr:uid="{EBF06F9D-03D2-44B8-9D0E-C7A46AD21DBF}"/>
    <cellStyle name="Input 5 8" xfId="8719" xr:uid="{79E60639-FDDF-4EF6-B14C-32B70FDC01F3}"/>
    <cellStyle name="Input 5 9" xfId="10580" xr:uid="{E84B78AA-C784-47A2-B08A-EDE2EFFB3119}"/>
    <cellStyle name="Input 6" xfId="1392" xr:uid="{A57A5640-650D-41C3-BDF6-74B6CD3C0061}"/>
    <cellStyle name="Input 6 10" xfId="6007" xr:uid="{89900EA7-A0EF-4EB8-978F-25895226586E}"/>
    <cellStyle name="Input 6 11" xfId="15725" xr:uid="{AF476A85-2D81-45A4-9B6C-8F447D58A578}"/>
    <cellStyle name="Input 6 12" xfId="7925" xr:uid="{ED778FB8-BFF5-4045-9440-10A36DA2773F}"/>
    <cellStyle name="Input 6 13" xfId="6241" xr:uid="{993D4095-5173-484C-AFAD-45B9354CE061}"/>
    <cellStyle name="Input 6 2" xfId="3036" xr:uid="{53F7E4AD-41D0-49FD-95E3-F41A27BB9E12}"/>
    <cellStyle name="Input 6 3" xfId="4274" xr:uid="{745EDF18-0A5F-487A-B308-900E7C3C77F6}"/>
    <cellStyle name="Input 6 3 10" xfId="21256" xr:uid="{9055C8A4-2AF8-4517-9A70-B895C43D35A8}"/>
    <cellStyle name="Input 6 3 11" xfId="22782" xr:uid="{060F2504-7679-40FD-B133-04C6752C1060}"/>
    <cellStyle name="Input 6 3 2" xfId="5637" xr:uid="{557F6FC2-8D46-42B6-90F5-D9189D841EC3}"/>
    <cellStyle name="Input 6 3 2 10" xfId="23831" xr:uid="{CD33B450-D10C-4982-B01A-34601FAD5936}"/>
    <cellStyle name="Input 6 3 2 2" xfId="10511" xr:uid="{3A2495C2-760D-40A5-B83B-417C8DBBCFF0}"/>
    <cellStyle name="Input 6 3 2 3" xfId="12331" xr:uid="{5ABA980C-C414-4096-AF2C-016733855C8D}"/>
    <cellStyle name="Input 6 3 2 4" xfId="14128" xr:uid="{81EBD53C-FEF4-4D7A-8B23-2C2EF19F699D}"/>
    <cellStyle name="Input 6 3 2 5" xfId="15872" xr:uid="{51EE8132-4F1B-47E3-9DFC-9C57D4DE48B2}"/>
    <cellStyle name="Input 6 3 2 6" xfId="17559" xr:uid="{B6DF86D1-A82C-43CA-9AF5-2CCC2DB3B0E4}"/>
    <cellStyle name="Input 6 3 2 7" xfId="19201" xr:uid="{33403E9D-6118-4DD4-96FE-F806F3ED1ABA}"/>
    <cellStyle name="Input 6 3 2 8" xfId="20780" xr:uid="{E76AB2D7-105E-415A-A052-82E669BD00A8}"/>
    <cellStyle name="Input 6 3 2 9" xfId="22307" xr:uid="{315D053B-5396-4E32-92D0-1D101A706FDC}"/>
    <cellStyle name="Input 6 3 3" xfId="9259" xr:uid="{A0BB31EC-1A0C-4A22-845C-737EAE56B42F}"/>
    <cellStyle name="Input 6 3 4" xfId="11110" xr:uid="{325BF7DA-1045-471A-BE6A-3FC424F0FFC6}"/>
    <cellStyle name="Input 6 3 5" xfId="12920" xr:uid="{D6E27FCD-8888-4388-A9E4-45B3EA3A4E83}"/>
    <cellStyle name="Input 6 3 6" xfId="14688" xr:uid="{3205B4D0-F093-4ACD-AEE6-5C367CA53120}"/>
    <cellStyle name="Input 6 3 7" xfId="16411" xr:uid="{A4D9831A-320B-43E4-8736-D9BCC3ACA53F}"/>
    <cellStyle name="Input 6 3 8" xfId="18084" xr:uid="{8634CBCA-610C-41DA-8C09-EB926F515E77}"/>
    <cellStyle name="Input 6 3 9" xfId="19691" xr:uid="{A159D9AD-757D-4488-8ABE-604C777E6629}"/>
    <cellStyle name="Input 6 4" xfId="4669" xr:uid="{C4476D0D-3052-40AB-9EE0-238D7D82B2A1}"/>
    <cellStyle name="Input 6 4 10" xfId="23068" xr:uid="{FA8629E2-80F7-41E6-82F2-90D55DE53BE8}"/>
    <cellStyle name="Input 6 4 2" xfId="9617" xr:uid="{A5C19BB7-0F43-4070-AD90-C816027210CA}"/>
    <cellStyle name="Input 6 4 3" xfId="11452" xr:uid="{216B4FE2-3DA1-4916-B72B-F9E25BD46515}"/>
    <cellStyle name="Input 6 4 4" xfId="13259" xr:uid="{EEF58E73-A14C-45A1-BE12-665197E70D65}"/>
    <cellStyle name="Input 6 4 5" xfId="15020" xr:uid="{665BADF1-58E7-4552-BB18-216120A4180F}"/>
    <cellStyle name="Input 6 4 6" xfId="16730" xr:uid="{9A8DA46B-156E-448E-B4C7-88891F9126B4}"/>
    <cellStyle name="Input 6 4 7" xfId="18394" xr:uid="{969901EA-43D1-4592-A8A1-AF341403C555}"/>
    <cellStyle name="Input 6 4 8" xfId="19990" xr:uid="{2DD79B0C-5F62-4206-99B5-31D2D996F20C}"/>
    <cellStyle name="Input 6 4 9" xfId="21542" xr:uid="{44715A3B-D7D7-4958-BE99-F98F143FA967}"/>
    <cellStyle name="Input 6 5" xfId="6819" xr:uid="{47E73712-880E-42DC-9BBC-5789474F80E8}"/>
    <cellStyle name="Input 6 6" xfId="7287" xr:uid="{A6919070-6886-4F9C-9EB1-EF3666287632}"/>
    <cellStyle name="Input 6 7" xfId="6991" xr:uid="{C8282A86-6B99-48BC-A7AE-CB864D5B7680}"/>
    <cellStyle name="Input 6 8" xfId="7174" xr:uid="{9E321883-32C4-4F05-879E-977F71CD3D83}"/>
    <cellStyle name="Input 6 9" xfId="8235" xr:uid="{391D49C9-A084-4DD4-B1FC-D29C56A083A5}"/>
    <cellStyle name="Input 7" xfId="1393" xr:uid="{CD91C666-ED60-4070-833B-EA41F5D43061}"/>
    <cellStyle name="Input 7 10" xfId="15593" xr:uid="{3525BFDD-03BB-40CD-BD4C-0F710D934515}"/>
    <cellStyle name="Input 7 11" xfId="10632" xr:uid="{FB00CE9D-F810-4334-87DB-739EC802C080}"/>
    <cellStyle name="Input 7 12" xfId="10318" xr:uid="{3C78B5E7-599C-423D-B408-9C1074768696}"/>
    <cellStyle name="Input 7 2" xfId="4275" xr:uid="{CF0E619D-E846-4CBE-94FA-5BDD29B3B281}"/>
    <cellStyle name="Input 7 2 10" xfId="21257" xr:uid="{520B0C52-6846-4384-8EC8-D5B6F30F3D23}"/>
    <cellStyle name="Input 7 2 11" xfId="22783" xr:uid="{7E203251-6BAE-4F46-B20A-8DEA678198FA}"/>
    <cellStyle name="Input 7 2 2" xfId="5638" xr:uid="{BAC4908B-392C-4A24-86FE-45BC313596E0}"/>
    <cellStyle name="Input 7 2 2 10" xfId="23832" xr:uid="{484E96B8-F066-4187-AFCE-A2C32E188B26}"/>
    <cellStyle name="Input 7 2 2 2" xfId="10512" xr:uid="{7C610574-BEB7-437A-8BE1-9429E1D9B2E7}"/>
    <cellStyle name="Input 7 2 2 3" xfId="12332" xr:uid="{BF2B30DD-3C11-41D5-BA8E-57042FAB2E72}"/>
    <cellStyle name="Input 7 2 2 4" xfId="14129" xr:uid="{2064FC49-73D1-46BF-ACD5-1251D6B0E111}"/>
    <cellStyle name="Input 7 2 2 5" xfId="15873" xr:uid="{88114725-1D25-416B-B48A-93A2A5C47C44}"/>
    <cellStyle name="Input 7 2 2 6" xfId="17560" xr:uid="{6E6FF906-2208-4CBB-805C-6D1A71CAEFB7}"/>
    <cellStyle name="Input 7 2 2 7" xfId="19202" xr:uid="{322D49CA-7537-4DAC-96FA-35ABE5913401}"/>
    <cellStyle name="Input 7 2 2 8" xfId="20781" xr:uid="{8BFE2CC1-0D6A-47C6-B372-FD2579200A0F}"/>
    <cellStyle name="Input 7 2 2 9" xfId="22308" xr:uid="{28A75364-DBAA-462C-88BF-8F4EB1FED58E}"/>
    <cellStyle name="Input 7 2 3" xfId="9260" xr:uid="{B3A93DDD-6C12-4E14-B927-3AE417629B96}"/>
    <cellStyle name="Input 7 2 4" xfId="11111" xr:uid="{E9021ABB-2DB0-4A39-8566-95F996EA17B4}"/>
    <cellStyle name="Input 7 2 5" xfId="12921" xr:uid="{3261D761-97BA-452C-87AA-61CC5DCC1CBE}"/>
    <cellStyle name="Input 7 2 6" xfId="14689" xr:uid="{BA73C2A9-087A-4716-A790-35219B0FFEB7}"/>
    <cellStyle name="Input 7 2 7" xfId="16412" xr:uid="{E96D7762-77D1-4159-8C27-04F8C4897CCF}"/>
    <cellStyle name="Input 7 2 8" xfId="18085" xr:uid="{CAB501FD-C117-4616-966E-3BB273073BF3}"/>
    <cellStyle name="Input 7 2 9" xfId="19692" xr:uid="{60086F49-947B-4F73-A360-2006BC6335F6}"/>
    <cellStyle name="Input 7 3" xfId="4668" xr:uid="{72D250F6-68A6-4D32-9E2B-DC684250CC5F}"/>
    <cellStyle name="Input 7 3 10" xfId="23067" xr:uid="{FF7BD242-A5AC-4358-8456-D3641B771E7C}"/>
    <cellStyle name="Input 7 3 2" xfId="9616" xr:uid="{CBA0F90B-72D9-41AB-9F3A-06E07C16D29B}"/>
    <cellStyle name="Input 7 3 3" xfId="11451" xr:uid="{E7C4BA6B-E20F-48FB-9519-E35637C542D1}"/>
    <cellStyle name="Input 7 3 4" xfId="13258" xr:uid="{1CD57AD7-A1C0-4C7F-B24B-02681040D6DB}"/>
    <cellStyle name="Input 7 3 5" xfId="15019" xr:uid="{FEFC60C0-7A83-46F7-A4AA-7D0CE34B0273}"/>
    <cellStyle name="Input 7 3 6" xfId="16729" xr:uid="{DB33E2D9-373B-4516-9C63-3D3D7678A196}"/>
    <cellStyle name="Input 7 3 7" xfId="18393" xr:uid="{F498D2F8-20C7-4CE7-8732-80DB901B077E}"/>
    <cellStyle name="Input 7 3 8" xfId="19989" xr:uid="{1F3BFC13-272B-427D-81F3-A4EB101D1137}"/>
    <cellStyle name="Input 7 3 9" xfId="21541" xr:uid="{24DD65BF-9E3E-4A9A-8286-B763201AB6AB}"/>
    <cellStyle name="Input 7 4" xfId="6820" xr:uid="{2FEC3277-A058-47F9-9D05-D69B82DDC0F0}"/>
    <cellStyle name="Input 7 5" xfId="7286" xr:uid="{60B74A22-CBB2-43A4-9A2D-73008328B276}"/>
    <cellStyle name="Input 7 6" xfId="6992" xr:uid="{62E1D756-B395-4DB5-B199-A5D85DE1E6D5}"/>
    <cellStyle name="Input 7 7" xfId="7173" xr:uid="{83F1780A-DD99-4AF0-B718-975FD0983F5A}"/>
    <cellStyle name="Input 7 8" xfId="7074" xr:uid="{9E869377-390F-44A8-B375-31BC27251687}"/>
    <cellStyle name="Input 7 9" xfId="8263" xr:uid="{716949D1-BF9C-4D52-95A1-3E11A2ABB540}"/>
    <cellStyle name="Input 8" xfId="1394" xr:uid="{B79E03E6-0EBF-42C7-9CBF-7F94CC051D73}"/>
    <cellStyle name="Input 8 10" xfId="10349" xr:uid="{7AE46496-FFE7-49AF-94F9-C962DE5DF3EE}"/>
    <cellStyle name="Input 8 11" xfId="12690" xr:uid="{AAAE80ED-9469-4BC2-94E8-47865D46538B}"/>
    <cellStyle name="Input 8 12" xfId="5771" xr:uid="{C6A9DB5C-C2BD-4434-B5B2-92F499154F18}"/>
    <cellStyle name="Input 8 2" xfId="4276" xr:uid="{EA315D1E-CE62-4C57-B144-3CF08D900B53}"/>
    <cellStyle name="Input 8 2 10" xfId="21258" xr:uid="{C3CF83D7-48E6-483E-81A1-2B6C7C418251}"/>
    <cellStyle name="Input 8 2 11" xfId="22784" xr:uid="{C47BC9DC-D602-4366-9038-029B32EEA9EA}"/>
    <cellStyle name="Input 8 2 2" xfId="5639" xr:uid="{BC00A2AB-037E-4EFB-8598-DD4C109F4C53}"/>
    <cellStyle name="Input 8 2 2 10" xfId="23833" xr:uid="{4C876C0D-BA6A-4F06-8157-DDE10E98F52B}"/>
    <cellStyle name="Input 8 2 2 2" xfId="10513" xr:uid="{C96A3398-317B-48D5-ABE6-627DB79DC9DA}"/>
    <cellStyle name="Input 8 2 2 3" xfId="12333" xr:uid="{577AFC43-F662-49DB-8AC3-8EAE6B3F00D9}"/>
    <cellStyle name="Input 8 2 2 4" xfId="14130" xr:uid="{2C629143-60E5-4125-ABBF-3A31DEA39C19}"/>
    <cellStyle name="Input 8 2 2 5" xfId="15874" xr:uid="{7DDD5A8B-FCA8-465C-BD35-DE802B78D1F9}"/>
    <cellStyle name="Input 8 2 2 6" xfId="17561" xr:uid="{47D7995E-EA41-4140-87C6-A122C02A8878}"/>
    <cellStyle name="Input 8 2 2 7" xfId="19203" xr:uid="{DD2BC840-DB08-4192-A1AD-4E0E16231E1E}"/>
    <cellStyle name="Input 8 2 2 8" xfId="20782" xr:uid="{1C62E0C8-A83A-44F6-87E8-444780BA43F5}"/>
    <cellStyle name="Input 8 2 2 9" xfId="22309" xr:uid="{68051A11-06E0-4BE9-A6A7-B88F139B2F1C}"/>
    <cellStyle name="Input 8 2 3" xfId="9261" xr:uid="{0D1F5B5D-5B6E-44B9-AA10-E43FCB90E507}"/>
    <cellStyle name="Input 8 2 4" xfId="11112" xr:uid="{4FEA6BDC-747A-4803-8D6C-2657F5251285}"/>
    <cellStyle name="Input 8 2 5" xfId="12922" xr:uid="{46FC315B-935D-4152-A43F-00004AE30296}"/>
    <cellStyle name="Input 8 2 6" xfId="14690" xr:uid="{682AA578-9962-4231-8B26-7BD0E944FEC5}"/>
    <cellStyle name="Input 8 2 7" xfId="16413" xr:uid="{AE88555A-FF57-4DE9-B5CE-291FCEF0A425}"/>
    <cellStyle name="Input 8 2 8" xfId="18086" xr:uid="{CF5F133A-0BB8-4293-9E1B-6BA7EB23C814}"/>
    <cellStyle name="Input 8 2 9" xfId="19693" xr:uid="{F6E41FB5-EE98-4D80-A13D-2717FA0BA60A}"/>
    <cellStyle name="Input 8 3" xfId="4667" xr:uid="{6D0F6889-1BC0-4E0A-865A-69C5A10FDDA7}"/>
    <cellStyle name="Input 8 3 10" xfId="23066" xr:uid="{2192A376-B8BC-4B89-B394-1EBD526C4D41}"/>
    <cellStyle name="Input 8 3 2" xfId="9615" xr:uid="{84582F40-7B10-4065-A658-8F0D7138B106}"/>
    <cellStyle name="Input 8 3 3" xfId="11450" xr:uid="{B75F1B6B-A6D7-4A71-A733-F6AEF9B5407B}"/>
    <cellStyle name="Input 8 3 4" xfId="13257" xr:uid="{F905B074-CAD8-485F-8BB0-68A158ABD7B9}"/>
    <cellStyle name="Input 8 3 5" xfId="15018" xr:uid="{C396289C-659A-4D8D-9A6F-6C4C73FB0990}"/>
    <cellStyle name="Input 8 3 6" xfId="16728" xr:uid="{E2F8A327-5F73-4892-BB84-5582BE2C9D8F}"/>
    <cellStyle name="Input 8 3 7" xfId="18392" xr:uid="{71BEACEB-9582-40F0-83F0-F7DAAEEEF944}"/>
    <cellStyle name="Input 8 3 8" xfId="19988" xr:uid="{DE961F2C-1A1B-4AA3-BDA7-BE5908636750}"/>
    <cellStyle name="Input 8 3 9" xfId="21540" xr:uid="{B85522B0-9F5F-4D52-A65F-39B8A0E36664}"/>
    <cellStyle name="Input 8 4" xfId="6821" xr:uid="{8A1FCBDC-8B9E-4F8E-A705-6C6DAC1F731C}"/>
    <cellStyle name="Input 8 5" xfId="8338" xr:uid="{5C216B8E-7FE3-4EE7-9AA9-0624313822A7}"/>
    <cellStyle name="Input 8 6" xfId="5924" xr:uid="{E3397217-33BD-49FA-841C-852F0D8B7EA2}"/>
    <cellStyle name="Input 8 7" xfId="10357" xr:uid="{A41E6432-CB6C-42C6-8A30-3A3287BD8A10}"/>
    <cellStyle name="Input 8 8" xfId="12179" xr:uid="{ED0F3FAD-C981-406C-97A9-A8E9A31563B0}"/>
    <cellStyle name="Input 8 9" xfId="13979" xr:uid="{E8156933-80F7-4934-8FBB-0C937E8131A2}"/>
    <cellStyle name="Input 9" xfId="1395" xr:uid="{4C504AC7-9C51-4F00-9252-43EAE2E61E61}"/>
    <cellStyle name="Input 9 10" xfId="9367" xr:uid="{C4A382BB-3D1A-4DF0-AC8C-08F5B2EBB085}"/>
    <cellStyle name="Input 9 11" xfId="16486" xr:uid="{AA35E774-8006-4D9A-A469-D5F9D808B154}"/>
    <cellStyle name="Input 9 12" xfId="15901" xr:uid="{CF6D1B2C-4E98-4FC0-BA42-97923BD07FCD}"/>
    <cellStyle name="Input 9 2" xfId="4277" xr:uid="{7B6CE1A3-E1E7-4FEB-8061-78C2DA00C771}"/>
    <cellStyle name="Input 9 2 10" xfId="21259" xr:uid="{3E70B56B-30F2-4929-A0B6-42209BC75EC8}"/>
    <cellStyle name="Input 9 2 11" xfId="22785" xr:uid="{65A72603-6FC1-46C2-9A78-48C9F7FF9392}"/>
    <cellStyle name="Input 9 2 2" xfId="5640" xr:uid="{4EE5159B-7368-4EE7-9772-D9BCF8C89241}"/>
    <cellStyle name="Input 9 2 2 10" xfId="23834" xr:uid="{C346FB59-FD17-4883-91CF-BB3649AC5CC9}"/>
    <cellStyle name="Input 9 2 2 2" xfId="10514" xr:uid="{AFE4C3F1-74D5-42E4-8EBF-2B3C5A200A01}"/>
    <cellStyle name="Input 9 2 2 3" xfId="12334" xr:uid="{66EC26AD-1EE2-433C-B967-03828C390A06}"/>
    <cellStyle name="Input 9 2 2 4" xfId="14131" xr:uid="{E3908CAB-C572-4027-A43A-5368D867AC5C}"/>
    <cellStyle name="Input 9 2 2 5" xfId="15875" xr:uid="{F965E822-2564-4C57-9711-B7E6FFB753A6}"/>
    <cellStyle name="Input 9 2 2 6" xfId="17562" xr:uid="{A8C31D85-03C2-42D7-A3B4-5E8A5E1A43E5}"/>
    <cellStyle name="Input 9 2 2 7" xfId="19204" xr:uid="{D6CB26A7-9A3B-4580-BEB9-29A647BFECCC}"/>
    <cellStyle name="Input 9 2 2 8" xfId="20783" xr:uid="{D98CF26A-CAE0-4BDE-8F8A-AB2A48EE62BC}"/>
    <cellStyle name="Input 9 2 2 9" xfId="22310" xr:uid="{600D98C6-FCEB-4FBA-9E19-636903161FC2}"/>
    <cellStyle name="Input 9 2 3" xfId="9262" xr:uid="{F1F40CDE-4EDE-4C16-AF34-172E8D585BCD}"/>
    <cellStyle name="Input 9 2 4" xfId="11113" xr:uid="{AF3AE4E8-EED3-4E2C-82B6-51F5ADBC5BC7}"/>
    <cellStyle name="Input 9 2 5" xfId="12923" xr:uid="{7D8EEA75-63D6-44A9-A656-AAC46921FF86}"/>
    <cellStyle name="Input 9 2 6" xfId="14691" xr:uid="{4EA8C0E1-9E94-4E50-B770-1E3AFDF6DC30}"/>
    <cellStyle name="Input 9 2 7" xfId="16414" xr:uid="{AC153299-554D-4E84-820A-0D34A643AB59}"/>
    <cellStyle name="Input 9 2 8" xfId="18087" xr:uid="{1CF3B0D6-96A8-4CF0-A4A3-E1DD41A8539F}"/>
    <cellStyle name="Input 9 2 9" xfId="19694" xr:uid="{8B8F1C26-79FC-4EAD-83D7-264AFBF8F92C}"/>
    <cellStyle name="Input 9 3" xfId="4666" xr:uid="{F2986FCA-6EEA-44B3-B988-96EA4EB4B942}"/>
    <cellStyle name="Input 9 3 10" xfId="23065" xr:uid="{220DEE99-175F-4968-B5CC-F84EBB938134}"/>
    <cellStyle name="Input 9 3 2" xfId="9614" xr:uid="{3855D542-48FD-4EB2-A9AA-3D97100E3C66}"/>
    <cellStyle name="Input 9 3 3" xfId="11449" xr:uid="{EC2AD956-2A0E-4508-AA45-5C7DCD441BBB}"/>
    <cellStyle name="Input 9 3 4" xfId="13256" xr:uid="{2573D55D-1340-4CDF-97BE-FDCCF04C194F}"/>
    <cellStyle name="Input 9 3 5" xfId="15017" xr:uid="{B14B1FB8-D093-4B56-8827-C73399F6842B}"/>
    <cellStyle name="Input 9 3 6" xfId="16727" xr:uid="{0FEAEB5A-592E-4CFF-AC71-0A4AAC844B10}"/>
    <cellStyle name="Input 9 3 7" xfId="18391" xr:uid="{370525E8-26A3-4C37-99DD-506A5ED4551F}"/>
    <cellStyle name="Input 9 3 8" xfId="19987" xr:uid="{C9EDF7A3-CBC4-441E-9C21-5FA691BAC34C}"/>
    <cellStyle name="Input 9 3 9" xfId="21539" xr:uid="{895FA26F-DB65-4FB0-A165-E601A9F0F51F}"/>
    <cellStyle name="Input 9 4" xfId="6822" xr:uid="{82EDF237-921D-42E6-91EB-DEEC21B02967}"/>
    <cellStyle name="Input 9 5" xfId="8339" xr:uid="{FC26E6AD-EF26-4125-B65D-8738F53B0395}"/>
    <cellStyle name="Input 9 6" xfId="5923" xr:uid="{CDDF2117-6E8F-4A63-8346-6DA9563680A6}"/>
    <cellStyle name="Input 9 7" xfId="10197" xr:uid="{E60984F5-AC1A-4D69-AF40-A64AA85E31AB}"/>
    <cellStyle name="Input 9 8" xfId="12030" xr:uid="{1C76FC1C-E397-4817-B7AE-33F5E7520374}"/>
    <cellStyle name="Input 9 9" xfId="13836" xr:uid="{5C3A8E8B-F370-476E-A9BE-06B8615A58C4}"/>
    <cellStyle name="Linked Cell 2" xfId="1396" xr:uid="{E57C4D9A-F07C-4B38-98FB-5334C068DF52}"/>
    <cellStyle name="Linked Cell 2 2" xfId="1397" xr:uid="{72ADC998-23F0-4982-BF21-0BE3BA41848F}"/>
    <cellStyle name="Linked Cell 2 2 2" xfId="1398" xr:uid="{89267AFA-094A-40E1-B9CF-AF6BE996BEE7}"/>
    <cellStyle name="Linked Cell 2 3" xfId="1399" xr:uid="{65D29651-B034-4B6F-A959-CD3E5A9811AD}"/>
    <cellStyle name="Linked Cell 2 3 2" xfId="1400" xr:uid="{5818E5B1-2BDF-41B9-94BE-7CA4D5A1BED2}"/>
    <cellStyle name="Linked Cell 2 4" xfId="1401" xr:uid="{32378B29-39D4-4A9E-9A8C-C834893DF9F2}"/>
    <cellStyle name="Linked Cell 2 4 2" xfId="1402" xr:uid="{F1D7F5CD-3FA3-445E-87B9-A7DD758EC45E}"/>
    <cellStyle name="Linked Cell 2 4 3" xfId="1403" xr:uid="{F069D498-53A4-4DBE-BB5E-8B61B55DCDED}"/>
    <cellStyle name="Linked Cell 2 4 4" xfId="1404" xr:uid="{7422F104-CE3D-4BA5-8826-9B75FA03927D}"/>
    <cellStyle name="Linked Cell 3" xfId="1405" xr:uid="{421C14E8-7716-484C-8085-A0A84F6363FA}"/>
    <cellStyle name="Linked Cell 4" xfId="1406" xr:uid="{A396C772-0B9D-482C-BBD3-F59A27B060CF}"/>
    <cellStyle name="Linked Cell 5" xfId="1407" xr:uid="{7E561327-0332-4484-BAC5-C7E1A5F646EB}"/>
    <cellStyle name="Linked Cell 6" xfId="1408" xr:uid="{E9AA5A68-401D-4606-A99A-41E9DBAF688C}"/>
    <cellStyle name="Linked Cell 7" xfId="1409" xr:uid="{A2859C2B-F6AE-4BE6-9854-0B5BAE663AE0}"/>
    <cellStyle name="Neutral 2" xfId="1410" xr:uid="{2F5489C9-466D-4BEF-A064-97EA5511C293}"/>
    <cellStyle name="Neutral 2 2" xfId="1411" xr:uid="{4C67B37B-C693-4EA7-9203-D92C92CE6D4A}"/>
    <cellStyle name="Neutral 2 2 2" xfId="1412" xr:uid="{D99518A6-FCB6-44FD-B71E-905F8C6A6248}"/>
    <cellStyle name="Neutral 2 3" xfId="1413" xr:uid="{B4BE9D60-934F-4BB1-9847-8859686E7491}"/>
    <cellStyle name="Neutral 2 3 2" xfId="1414" xr:uid="{F3747B3B-1A1C-4C3F-93F7-38F32C33F6DD}"/>
    <cellStyle name="Neutral 2 4" xfId="1415" xr:uid="{F1AEB61F-1486-4C2E-8281-3AE17FA92CA5}"/>
    <cellStyle name="Neutral 2 4 2" xfId="1416" xr:uid="{F678A919-091F-432D-A74C-47E058AFC025}"/>
    <cellStyle name="Neutral 2 4 3" xfId="1417" xr:uid="{88B1629C-1620-488B-BB80-F86E3C2BE4B1}"/>
    <cellStyle name="Neutral 2 4 4" xfId="1418" xr:uid="{DB5B0660-5713-4EF8-A5C2-7CBFF672D535}"/>
    <cellStyle name="Neutral 3" xfId="1419" xr:uid="{5A98D802-A2C8-4040-B30A-11E547B8E243}"/>
    <cellStyle name="Neutral 3 2" xfId="3037" xr:uid="{BA5A995D-CB5C-42AF-990C-739397BF1B58}"/>
    <cellStyle name="Neutral 4" xfId="1420" xr:uid="{8E78D643-E164-4C9E-AECA-97FF2E4ED29D}"/>
    <cellStyle name="Neutral 4 2" xfId="3038" xr:uid="{AAD67B6E-5013-443E-88FD-67291A1F3C00}"/>
    <cellStyle name="Neutral 5" xfId="1421" xr:uid="{1969510D-A5F1-4F7C-B233-023FC5459289}"/>
    <cellStyle name="Neutral 5 2" xfId="3039" xr:uid="{206CF032-5000-4EBA-8EE4-3F65F1D7EB3A}"/>
    <cellStyle name="Neutral 6" xfId="1422" xr:uid="{7BECD8E4-04F7-4EBF-A72D-4EEC092AFC43}"/>
    <cellStyle name="Neutral 6 2" xfId="3040" xr:uid="{3BF2FE06-63E3-476E-9840-377392AA6A41}"/>
    <cellStyle name="Neutral 7" xfId="1423" xr:uid="{ABA7FC9C-F87B-4947-ABB4-5CEA81A1C95A}"/>
    <cellStyle name="Normal" xfId="0" builtinId="0"/>
    <cellStyle name="Normal 10" xfId="1424" xr:uid="{A039393D-1093-4706-9385-A6E7D9978605}"/>
    <cellStyle name="Normal 10 2" xfId="1425" xr:uid="{BA62864C-E28A-497A-AC02-51B1F96A3751}"/>
    <cellStyle name="Normal 10 2 2" xfId="1426" xr:uid="{2BF165EA-6B74-4C92-92BE-8EF0F08230DD}"/>
    <cellStyle name="Normal 10 2 3" xfId="1427" xr:uid="{E7701A55-1EF1-4BFC-B2FC-32361F2A190F}"/>
    <cellStyle name="Normal 10 2 4" xfId="3701" xr:uid="{E9EFDF12-E8B3-41D9-BD87-B846F17CA466}"/>
    <cellStyle name="Normal 10 2_cash" xfId="1428" xr:uid="{191E7780-D617-4104-8720-9D0B34FC012F}"/>
    <cellStyle name="Normal 10 3" xfId="1429" xr:uid="{F98604FB-94C9-4F77-BECB-0783B87DB5B3}"/>
    <cellStyle name="Normal 10 3 2" xfId="1430" xr:uid="{2BDE88BC-49E0-4D52-B5A5-46AA8BF0B45E}"/>
    <cellStyle name="Normal 10 3_cash" xfId="1431" xr:uid="{0CA7BA40-59A1-4989-BDAF-8C14522B7053}"/>
    <cellStyle name="Normal 10 4" xfId="1432" xr:uid="{4D9A188C-C7CA-45CB-8E3B-52B4F7967D8A}"/>
    <cellStyle name="Normal 10 5" xfId="1433" xr:uid="{DE766C64-C900-438B-B054-0F10869F3FC8}"/>
    <cellStyle name="Normal 10_Cap Prog Res" xfId="1434" xr:uid="{B16AC645-B7C6-4150-A6A9-25A6518ED95A}"/>
    <cellStyle name="Normal 100" xfId="1435" xr:uid="{AC137B89-EC01-426B-86CD-C585B2800675}"/>
    <cellStyle name="Normal 101" xfId="1436" xr:uid="{7CBC15FA-A5CC-4D1A-A81F-53BD035FBEB0}"/>
    <cellStyle name="Normal 102" xfId="1437" xr:uid="{98F0C7EC-C153-44C0-9863-3ED280DF98F4}"/>
    <cellStyle name="Normal 103" xfId="1438" xr:uid="{81997E8A-AC80-41FF-89EE-78DA7D54C575}"/>
    <cellStyle name="Normal 104" xfId="1439" xr:uid="{08C1C4D2-CCE4-46EC-8213-9979092895E6}"/>
    <cellStyle name="Normal 105" xfId="1440" xr:uid="{D304DAF0-D38A-45DB-BBE4-F6C72EDB681D}"/>
    <cellStyle name="Normal 106" xfId="1441" xr:uid="{127084A5-5572-4415-9A39-5CD161574159}"/>
    <cellStyle name="Normal 107" xfId="1442" xr:uid="{35B09C9C-26F6-406B-9F95-A68DABDBC355}"/>
    <cellStyle name="Normal 108" xfId="1443" xr:uid="{7DDA6C0F-22F4-4C88-9145-8548B9D65987}"/>
    <cellStyle name="Normal 109" xfId="1444" xr:uid="{3AB2696C-0FAE-4B6E-9B6B-6DEE3F3AAD68}"/>
    <cellStyle name="Normal 11" xfId="1445" xr:uid="{5098A669-FE06-41A9-9C5E-6C15D55367E7}"/>
    <cellStyle name="Normal 11 10" xfId="1446" xr:uid="{30F38333-B595-4855-8748-DF6FE98F9831}"/>
    <cellStyle name="Normal 11 10 2" xfId="1447" xr:uid="{7DE88FCE-BD3A-4312-86F5-B2825E33308F}"/>
    <cellStyle name="Normal 11 10 3" xfId="3041" xr:uid="{5F314DA0-9B7A-48EE-A757-6BF37AC87876}"/>
    <cellStyle name="Normal 11 10_cash bal" xfId="1448" xr:uid="{AA447ADF-E153-4783-B862-FCAE03F0BB39}"/>
    <cellStyle name="Normal 11 11" xfId="1449" xr:uid="{1A27A216-D7F0-4141-A0E9-ACA8D5905295}"/>
    <cellStyle name="Normal 11 11 2" xfId="1450" xr:uid="{294DF72A-BE79-4E0B-B861-B4F4AEB27C01}"/>
    <cellStyle name="Normal 11 12" xfId="1451" xr:uid="{8F999053-FFFC-4A7A-BCBF-5BC966B4D707}"/>
    <cellStyle name="Normal 11 13" xfId="1452" xr:uid="{9401C8FD-2A86-4AD2-959A-4D844BB7AFB6}"/>
    <cellStyle name="Normal 11 2" xfId="1453" xr:uid="{EB6075D0-32F4-4F5F-9EF8-3B4585D8686C}"/>
    <cellStyle name="Normal 11 2 10" xfId="1454" xr:uid="{C32E4740-082C-428A-9F08-9FB37604278C}"/>
    <cellStyle name="Normal 11 2 10 2" xfId="1455" xr:uid="{76B469FA-A107-4110-B995-2DB049321A01}"/>
    <cellStyle name="Normal 11 2 11" xfId="1456" xr:uid="{FAB34C3D-3A27-44EA-BE32-2A372B137559}"/>
    <cellStyle name="Normal 11 2 12" xfId="1457" xr:uid="{62E73BC4-A7A0-4FD1-B38F-B8A73DA547F3}"/>
    <cellStyle name="Normal 11 2 2" xfId="1458" xr:uid="{0DF11333-1B1A-4994-B5F9-7D7DA3CD93DF}"/>
    <cellStyle name="Normal 11 2 2 10" xfId="1459" xr:uid="{06CC42B7-3CA6-41D9-956F-C5AE23337BD0}"/>
    <cellStyle name="Normal 11 2 2 2" xfId="1460" xr:uid="{500391D2-FD05-435E-9186-907E81395271}"/>
    <cellStyle name="Normal 11 2 2 2 2" xfId="1461" xr:uid="{F2ABB842-0A70-42C3-8CFF-42F1E16CD2D5}"/>
    <cellStyle name="Normal 11 2 2 2 2 2" xfId="1462" xr:uid="{62779F58-C2EE-4513-9CA7-A13AC12A2179}"/>
    <cellStyle name="Normal 11 2 2 2 2 2 2" xfId="3043" xr:uid="{21FAD8BA-12E7-4FCC-8502-4A660D14C75F}"/>
    <cellStyle name="Normal 11 2 2 2 2 3" xfId="1463" xr:uid="{3528B467-8063-46D9-B10F-E55F3D3B0A73}"/>
    <cellStyle name="Normal 11 2 2 2 2 4" xfId="3042" xr:uid="{93AFA803-8921-4ECF-8156-F934E1ADBD9A}"/>
    <cellStyle name="Normal 11 2 2 2 2_Budget Document - Dec12 - static" xfId="1464" xr:uid="{71919836-942C-42FA-8458-C492EFC21118}"/>
    <cellStyle name="Normal 11 2 2 2 3" xfId="1465" xr:uid="{2333D111-3E5F-4D65-B75A-7AA5092D9EEA}"/>
    <cellStyle name="Normal 11 2 2 2 3 2" xfId="1466" xr:uid="{B2D57322-A5BA-496E-A520-8B6BD2DF05AA}"/>
    <cellStyle name="Normal 11 2 2 2 3 3" xfId="3044" xr:uid="{6E8EB20F-A05B-4F1A-B59C-92C43DC2B91A}"/>
    <cellStyle name="Normal 11 2 2 2 3_cash bal" xfId="1467" xr:uid="{56A9B027-AD22-4EC5-9944-5F160E1EA8EB}"/>
    <cellStyle name="Normal 11 2 2 2 4" xfId="1468" xr:uid="{E6EE7E2F-F7F0-4EE4-9C22-9F1664095F37}"/>
    <cellStyle name="Normal 11 2 2 2 4 2" xfId="1469" xr:uid="{C1E1AB6C-2BFA-4BAB-8135-174FA2241DBB}"/>
    <cellStyle name="Normal 11 2 2 2 4 3" xfId="3045" xr:uid="{D427BAB4-303E-4FE6-A3EB-5385BA849DE4}"/>
    <cellStyle name="Normal 11 2 2 2 4_cash bal" xfId="1470" xr:uid="{4D6AA83C-730E-4B75-A434-B67C43353C31}"/>
    <cellStyle name="Normal 11 2 2 2 5" xfId="1471" xr:uid="{367522DF-CDC4-41DD-9485-855718BACD1E}"/>
    <cellStyle name="Normal 11 2 2 2 5 2" xfId="1472" xr:uid="{6CEB5104-3447-4A60-B53F-3300ECE12870}"/>
    <cellStyle name="Normal 11 2 2 2 6" xfId="1473" xr:uid="{56545088-1DFC-4257-984F-34DC93FCBCC2}"/>
    <cellStyle name="Normal 11 2 2 2 6 2" xfId="1474" xr:uid="{1A07054A-D176-4132-A1D3-5DFD1C8C7B85}"/>
    <cellStyle name="Normal 11 2 2 2 7" xfId="1475" xr:uid="{D7939AF3-642F-44DD-9F62-B053A6CE4E98}"/>
    <cellStyle name="Normal 11 2 2 2 8" xfId="1476" xr:uid="{6822401C-A0DE-4D70-923E-69391D79283E}"/>
    <cellStyle name="Normal 11 2 2 3" xfId="1477" xr:uid="{08CCE994-1386-4628-B9D5-7C04C0DCFAB5}"/>
    <cellStyle name="Normal 11 2 2 3 2" xfId="1478" xr:uid="{C750A5D0-0ED4-41C9-8DE3-43C0A9AB7D09}"/>
    <cellStyle name="Normal 11 2 2 3 2 2" xfId="1479" xr:uid="{D16ECFD3-8694-4697-9050-599C470166AB}"/>
    <cellStyle name="Normal 11 2 2 3 2 2 2" xfId="3047" xr:uid="{F9AD5574-8910-485C-B3D2-2692BB91F45F}"/>
    <cellStyle name="Normal 11 2 2 3 2 3" xfId="1480" xr:uid="{45045859-52E1-401E-B0D7-877C0E646ED4}"/>
    <cellStyle name="Normal 11 2 2 3 2 4" xfId="3046" xr:uid="{5F363808-73C3-4F2E-946A-4DA2AC2C11DB}"/>
    <cellStyle name="Normal 11 2 2 3 2_Budget Document - Dec12 - static" xfId="1481" xr:uid="{DBF98D75-E9D0-425C-9994-7535FB020B3C}"/>
    <cellStyle name="Normal 11 2 2 3 3" xfId="1482" xr:uid="{7D04EE12-590E-4AB1-97DF-081709ECA852}"/>
    <cellStyle name="Normal 11 2 2 3 3 2" xfId="1483" xr:uid="{437B2C0F-FF04-4B9D-8167-D39FBC92DFBC}"/>
    <cellStyle name="Normal 11 2 2 3 3 3" xfId="3048" xr:uid="{8436C155-A36A-4FFA-9DD9-CEC51866F256}"/>
    <cellStyle name="Normal 11 2 2 3 3_cash bal" xfId="1484" xr:uid="{97FEABAE-EF14-4104-A2CC-35C8D0366135}"/>
    <cellStyle name="Normal 11 2 2 3 4" xfId="1485" xr:uid="{BDFA87C7-49A7-46FC-AAFD-04C1F1489929}"/>
    <cellStyle name="Normal 11 2 2 3 4 2" xfId="1486" xr:uid="{2F254026-2AD4-474E-BFCB-E9B1797B233B}"/>
    <cellStyle name="Normal 11 2 2 3 4 3" xfId="3049" xr:uid="{32606B60-86A8-49DC-90CA-D6C2CF008669}"/>
    <cellStyle name="Normal 11 2 2 3 4_cash bal" xfId="1487" xr:uid="{3365249C-CDB6-43F5-A04A-875E726672D7}"/>
    <cellStyle name="Normal 11 2 2 3 5" xfId="1488" xr:uid="{5FF760E3-0326-4027-8D8A-73D0EF2F005E}"/>
    <cellStyle name="Normal 11 2 2 3 5 2" xfId="1489" xr:uid="{625C6F8D-C846-46DE-806E-A062F0E482D5}"/>
    <cellStyle name="Normal 11 2 2 3 6" xfId="1490" xr:uid="{CA1C07A0-D55E-4625-9720-A4A98783CBB5}"/>
    <cellStyle name="Normal 11 2 2 3 6 2" xfId="1491" xr:uid="{08174E2E-E23D-4206-9760-9BE32FC2AC8E}"/>
    <cellStyle name="Normal 11 2 2 3 7" xfId="1492" xr:uid="{949AA645-60A3-4D93-A069-F18EE4B97ECC}"/>
    <cellStyle name="Normal 11 2 2 3 8" xfId="1493" xr:uid="{76C7CF52-EFB4-4BFA-8B50-1A3CD596E4D7}"/>
    <cellStyle name="Normal 11 2 2 4" xfId="1494" xr:uid="{D0C4DEF4-9F2F-4521-8A95-B366F4A977F4}"/>
    <cellStyle name="Normal 11 2 2 4 2" xfId="1495" xr:uid="{35FE6A1D-D8B0-4A3F-831D-309E118CBBFF}"/>
    <cellStyle name="Normal 11 2 2 4 2 2" xfId="3051" xr:uid="{5B3C0504-0252-4A3E-A3C1-A20A966F1557}"/>
    <cellStyle name="Normal 11 2 2 4 3" xfId="1496" xr:uid="{578E1C65-1CFC-49AF-B4D5-10CEAC5FC297}"/>
    <cellStyle name="Normal 11 2 2 4 4" xfId="3050" xr:uid="{C1D3DEFA-70A0-41A1-BDA6-720084AFBA35}"/>
    <cellStyle name="Normal 11 2 2 4_Budget Document - Dec12 - static" xfId="1497" xr:uid="{1362EEAC-5071-4AA4-AB6D-B02425F3759D}"/>
    <cellStyle name="Normal 11 2 2 5" xfId="1498" xr:uid="{3BCC137C-C999-4922-99B9-548A7BDA788C}"/>
    <cellStyle name="Normal 11 2 2 5 2" xfId="1499" xr:uid="{7CCDAE03-AFCD-4A09-ABB8-81E6B570A69C}"/>
    <cellStyle name="Normal 11 2 2 5 3" xfId="3052" xr:uid="{0652FE74-EF46-4DEC-B29A-490D38EC2F2D}"/>
    <cellStyle name="Normal 11 2 2 5_cash bal" xfId="1500" xr:uid="{C576951F-0183-4FF9-A8D7-EE5C2C185513}"/>
    <cellStyle name="Normal 11 2 2 6" xfId="1501" xr:uid="{A5663B40-24BB-46A9-AD12-00950B7FBC15}"/>
    <cellStyle name="Normal 11 2 2 6 2" xfId="1502" xr:uid="{CFDE9780-CCE2-477B-A0DD-C861CF32D3EE}"/>
    <cellStyle name="Normal 11 2 2 6 3" xfId="3053" xr:uid="{F7B2F4B2-09A5-4FCD-9CD3-146C2C674A4B}"/>
    <cellStyle name="Normal 11 2 2 6_cash bal" xfId="1503" xr:uid="{C0965C08-156A-4322-BA24-26CBBA32FACB}"/>
    <cellStyle name="Normal 11 2 2 7" xfId="1504" xr:uid="{6574C74C-0F51-4DDB-B3CA-32F70DAD6C24}"/>
    <cellStyle name="Normal 11 2 2 7 2" xfId="1505" xr:uid="{319E048E-61EE-4B35-88E3-9AB656416510}"/>
    <cellStyle name="Normal 11 2 2 8" xfId="1506" xr:uid="{AA1ED7CD-7504-45B6-8480-A6D19F3C9C43}"/>
    <cellStyle name="Normal 11 2 2 8 2" xfId="1507" xr:uid="{6ECCC061-5204-4276-810A-3508F7211160}"/>
    <cellStyle name="Normal 11 2 2 9" xfId="1508" xr:uid="{E066ED52-5245-400B-805B-19D7E7431F21}"/>
    <cellStyle name="Normal 11 2 2_cash" xfId="1509" xr:uid="{25E4A857-0358-4057-B031-A1B00B2B814C}"/>
    <cellStyle name="Normal 11 2 3" xfId="1510" xr:uid="{3AD6B944-B225-458B-B958-A5C3AE529A68}"/>
    <cellStyle name="Normal 11 2 3 10" xfId="1511" xr:uid="{91AD593C-8B18-4C9F-95D3-BDCD02061AA0}"/>
    <cellStyle name="Normal 11 2 3 2" xfId="1512" xr:uid="{37309759-ACA5-44CB-86FD-0EB0D730533C}"/>
    <cellStyle name="Normal 11 2 3 2 2" xfId="1513" xr:uid="{3B2CB8D9-36A4-4ECC-BFB4-20EB7DBA1FC5}"/>
    <cellStyle name="Normal 11 2 3 2 2 2" xfId="1514" xr:uid="{7EE8C9E3-B80C-4C55-BCD0-5A3F0D81FE98}"/>
    <cellStyle name="Normal 11 2 3 2 2 2 2" xfId="3055" xr:uid="{219A06C6-3F7B-4FCB-A5A4-415485B3C912}"/>
    <cellStyle name="Normal 11 2 3 2 2 3" xfId="1515" xr:uid="{2E35CCE8-0810-40F1-B39A-0A85D9B9B7DD}"/>
    <cellStyle name="Normal 11 2 3 2 2 4" xfId="3054" xr:uid="{D816A0CB-75E1-478E-98AF-28CDF4C2B404}"/>
    <cellStyle name="Normal 11 2 3 2 2_Budget Document - Dec12 - static" xfId="1516" xr:uid="{460F7911-0E89-493A-AE7E-6A34F8EC7091}"/>
    <cellStyle name="Normal 11 2 3 2 3" xfId="1517" xr:uid="{70EC2E0B-0A05-4162-BC48-9267B042F461}"/>
    <cellStyle name="Normal 11 2 3 2 3 2" xfId="1518" xr:uid="{A4CF48E0-5F2B-4663-8276-E0D8D50B44DE}"/>
    <cellStyle name="Normal 11 2 3 2 3 3" xfId="3056" xr:uid="{C8E37834-C738-4CAA-B6A9-A0472AEDCF87}"/>
    <cellStyle name="Normal 11 2 3 2 3_cash bal" xfId="1519" xr:uid="{334F41DB-E2A5-4143-AA8E-618275997175}"/>
    <cellStyle name="Normal 11 2 3 2 4" xfId="1520" xr:uid="{C9B80C7C-32B8-47D8-B52E-E9E0341A0917}"/>
    <cellStyle name="Normal 11 2 3 2 4 2" xfId="1521" xr:uid="{18AF83D3-D647-472B-80B8-07C411EECF1B}"/>
    <cellStyle name="Normal 11 2 3 2 4 3" xfId="3057" xr:uid="{8A65E3C5-A97F-4DE9-B6FA-E6D7C98DBA6E}"/>
    <cellStyle name="Normal 11 2 3 2 4_cash bal" xfId="1522" xr:uid="{D2CBAB9A-21C3-4CC9-B49A-DB266778A4AF}"/>
    <cellStyle name="Normal 11 2 3 2 5" xfId="1523" xr:uid="{5A307810-06DA-44B4-B58C-47FA52C06758}"/>
    <cellStyle name="Normal 11 2 3 2 5 2" xfId="1524" xr:uid="{1B1A4844-895E-41E9-8E8E-BB98B20BFBE3}"/>
    <cellStyle name="Normal 11 2 3 2 6" xfId="1525" xr:uid="{68821EE1-0A88-40CD-A590-72C00CB77264}"/>
    <cellStyle name="Normal 11 2 3 2 6 2" xfId="1526" xr:uid="{8656C945-B11D-47B5-A1B1-5D121654B498}"/>
    <cellStyle name="Normal 11 2 3 2 7" xfId="1527" xr:uid="{139F9890-B946-42C9-9DBB-085ED82EAF62}"/>
    <cellStyle name="Normal 11 2 3 2 8" xfId="1528" xr:uid="{512268E8-B6C0-4D6C-B287-E3706F5EA523}"/>
    <cellStyle name="Normal 11 2 3 3" xfId="1529" xr:uid="{FB7DC05D-ACBC-480B-8C7E-DEA7CE7D0498}"/>
    <cellStyle name="Normal 11 2 3 3 2" xfId="1530" xr:uid="{438A8008-1179-4F28-B598-CEDD2A76348D}"/>
    <cellStyle name="Normal 11 2 3 3 2 2" xfId="1531" xr:uid="{6B156080-977E-4040-BD9F-CD68987E2B23}"/>
    <cellStyle name="Normal 11 2 3 3 2 2 2" xfId="3059" xr:uid="{0AF7908C-760A-47E7-897F-944B998641DE}"/>
    <cellStyle name="Normal 11 2 3 3 2 3" xfId="1532" xr:uid="{DC95219F-D4AB-4243-BD69-A4831B025A22}"/>
    <cellStyle name="Normal 11 2 3 3 2 4" xfId="3058" xr:uid="{CDE1B730-B3B7-4E85-BBDD-D1910B61E18F}"/>
    <cellStyle name="Normal 11 2 3 3 2_Budget Document - Dec12 - static" xfId="1533" xr:uid="{AD641019-A911-4A73-AAF6-9C2991197D27}"/>
    <cellStyle name="Normal 11 2 3 3 3" xfId="1534" xr:uid="{CC031A03-AF71-4DD2-804A-2283F342C1F9}"/>
    <cellStyle name="Normal 11 2 3 3 3 2" xfId="1535" xr:uid="{8B7394A3-4F62-4641-BFCF-4570EDB423B5}"/>
    <cellStyle name="Normal 11 2 3 3 3 3" xfId="3060" xr:uid="{D65F19BD-1F45-4645-B24C-8708E2067527}"/>
    <cellStyle name="Normal 11 2 3 3 3_cash bal" xfId="1536" xr:uid="{755C6CD0-F492-415D-855E-BCDD538BBA65}"/>
    <cellStyle name="Normal 11 2 3 3 4" xfId="1537" xr:uid="{EEEEDED7-8A12-4D95-B190-F7834F6D3CA7}"/>
    <cellStyle name="Normal 11 2 3 3 4 2" xfId="1538" xr:uid="{A20FE8E1-A9B0-42C8-B005-060249D54608}"/>
    <cellStyle name="Normal 11 2 3 3 4 3" xfId="3061" xr:uid="{2DA159C7-C996-4D7A-8687-C68177B5A2E1}"/>
    <cellStyle name="Normal 11 2 3 3 4_cash bal" xfId="1539" xr:uid="{09417E26-7D99-4128-91DB-F181473EC5F5}"/>
    <cellStyle name="Normal 11 2 3 3 5" xfId="1540" xr:uid="{16EF587C-1893-486A-A46C-1EE009A38A22}"/>
    <cellStyle name="Normal 11 2 3 3 5 2" xfId="1541" xr:uid="{83AC4DFA-07CE-417E-B9E2-929CF0BD5DFA}"/>
    <cellStyle name="Normal 11 2 3 3 6" xfId="1542" xr:uid="{25E178DE-DBD4-43DC-8DCB-694DBBE51631}"/>
    <cellStyle name="Normal 11 2 3 3 6 2" xfId="1543" xr:uid="{E4C99DC4-3911-45A7-B1D5-D3CE2407A633}"/>
    <cellStyle name="Normal 11 2 3 3 7" xfId="1544" xr:uid="{A29E62DF-2504-49F7-9966-2208313DC3B7}"/>
    <cellStyle name="Normal 11 2 3 3 8" xfId="1545" xr:uid="{0AD4B007-AAED-4336-9B3C-F0127C4EDE54}"/>
    <cellStyle name="Normal 11 2 3 4" xfId="1546" xr:uid="{839D3245-883A-4DC5-9AAE-7EDB804B7BA3}"/>
    <cellStyle name="Normal 11 2 3 4 2" xfId="1547" xr:uid="{69F30086-7804-4890-9A81-10DEB22CFFC6}"/>
    <cellStyle name="Normal 11 2 3 4 2 2" xfId="3063" xr:uid="{17E6BCA7-19AB-416D-B870-AE6624009627}"/>
    <cellStyle name="Normal 11 2 3 4 3" xfId="1548" xr:uid="{25028707-A86B-4723-9DF3-77B15FA881DC}"/>
    <cellStyle name="Normal 11 2 3 4 4" xfId="3062" xr:uid="{113F9AE4-3B22-4A4B-AB09-8C322AB0E007}"/>
    <cellStyle name="Normal 11 2 3 4_Budget Document - Dec12 - static" xfId="1549" xr:uid="{60B75D85-CA96-4697-9E7F-AF029083186D}"/>
    <cellStyle name="Normal 11 2 3 5" xfId="1550" xr:uid="{5677153D-4463-4E0B-85E1-EFA6030A920A}"/>
    <cellStyle name="Normal 11 2 3 5 2" xfId="1551" xr:uid="{F7726C66-EEAD-4021-A2A0-F89CBB76ED88}"/>
    <cellStyle name="Normal 11 2 3 5 3" xfId="3064" xr:uid="{D0146A6B-4A7F-460F-AB2B-5E31C977B9B5}"/>
    <cellStyle name="Normal 11 2 3 5_cash bal" xfId="1552" xr:uid="{8BD5F1C1-6F62-41F8-8EA7-1E1A0D48EDBB}"/>
    <cellStyle name="Normal 11 2 3 6" xfId="1553" xr:uid="{3038C724-4AC0-41AF-80CA-8EAFB0F54D93}"/>
    <cellStyle name="Normal 11 2 3 6 2" xfId="1554" xr:uid="{10EFA815-DD75-4D84-9537-467EE9303F7C}"/>
    <cellStyle name="Normal 11 2 3 6 3" xfId="3065" xr:uid="{1400149F-794B-4E74-907F-7C723FC61420}"/>
    <cellStyle name="Normal 11 2 3 6_cash bal" xfId="1555" xr:uid="{196357B4-1D37-47A6-AEFB-3E64F4420F87}"/>
    <cellStyle name="Normal 11 2 3 7" xfId="1556" xr:uid="{5768051C-35DD-45F0-9B9A-00843845EC4F}"/>
    <cellStyle name="Normal 11 2 3 7 2" xfId="1557" xr:uid="{4A0CCD55-69BD-4EC8-B50A-88FB9520665D}"/>
    <cellStyle name="Normal 11 2 3 8" xfId="1558" xr:uid="{1C0FDB46-E894-4667-BEFE-02457ECC934A}"/>
    <cellStyle name="Normal 11 2 3 8 2" xfId="1559" xr:uid="{1EB0F84F-DA5B-4AD4-BDCA-91F71C406299}"/>
    <cellStyle name="Normal 11 2 3 9" xfId="1560" xr:uid="{71C0E7D0-3E1F-4D52-93B7-12E7676CAEA0}"/>
    <cellStyle name="Normal 11 2 4" xfId="1561" xr:uid="{46587DF4-C3FC-4229-9238-7268122FBFD3}"/>
    <cellStyle name="Normal 11 2 4 2" xfId="1562" xr:uid="{FC005B30-BBD4-4F54-92BE-071F63CDAAC8}"/>
    <cellStyle name="Normal 11 2 4 2 2" xfId="1563" xr:uid="{C49D5A1C-2A3C-49A4-89B8-2AB1BC566E6B}"/>
    <cellStyle name="Normal 11 2 4 2 2 2" xfId="3067" xr:uid="{5F1735B0-6A6A-4342-BDA6-923E5A3E320C}"/>
    <cellStyle name="Normal 11 2 4 2 3" xfId="1564" xr:uid="{AE8A76E2-BEB3-4D14-A1AE-56181750FEC7}"/>
    <cellStyle name="Normal 11 2 4 2 4" xfId="3066" xr:uid="{324AFB70-AE81-4AA6-9AF6-717A1B1565DD}"/>
    <cellStyle name="Normal 11 2 4 2_Budget Document - Dec12 - static" xfId="1565" xr:uid="{4455E631-DC9A-4F41-B73B-23A9C828B717}"/>
    <cellStyle name="Normal 11 2 4 3" xfId="1566" xr:uid="{CE211F6A-52C2-4762-AD2F-AFEB3267F510}"/>
    <cellStyle name="Normal 11 2 4 3 2" xfId="1567" xr:uid="{CA5488A1-5AAA-405A-B589-4502109C6876}"/>
    <cellStyle name="Normal 11 2 4 3 3" xfId="3068" xr:uid="{209BE24B-CF81-478D-B789-BD27926D2DF6}"/>
    <cellStyle name="Normal 11 2 4 3_cash bal" xfId="1568" xr:uid="{4CF3065A-96DC-4A44-A268-03B29A07D849}"/>
    <cellStyle name="Normal 11 2 4 4" xfId="1569" xr:uid="{15A1CBE1-CFCE-4674-B378-53BFA6A6602F}"/>
    <cellStyle name="Normal 11 2 4 4 2" xfId="1570" xr:uid="{212FBC32-B6F1-427D-A4B4-6E353B5923E7}"/>
    <cellStyle name="Normal 11 2 4 4 3" xfId="3069" xr:uid="{894C90E2-BBA0-4F6D-8D68-A836D568C405}"/>
    <cellStyle name="Normal 11 2 4 4_cash bal" xfId="1571" xr:uid="{7E797B70-69A3-48C1-A7A3-2F0BD85B3C19}"/>
    <cellStyle name="Normal 11 2 4 5" xfId="1572" xr:uid="{D1EFA566-5F79-4307-A1BB-665A27EB539E}"/>
    <cellStyle name="Normal 11 2 4 5 2" xfId="1573" xr:uid="{1B64B0E4-5A81-4CE0-BE28-767397211254}"/>
    <cellStyle name="Normal 11 2 4 6" xfId="1574" xr:uid="{AA1AA76D-467E-4007-8D26-204282651899}"/>
    <cellStyle name="Normal 11 2 4 6 2" xfId="1575" xr:uid="{1934CE60-7C0D-4841-9EBB-E22D72561297}"/>
    <cellStyle name="Normal 11 2 4 7" xfId="1576" xr:uid="{0A9F39EC-6F88-44B2-A3F7-14582F31B940}"/>
    <cellStyle name="Normal 11 2 4 8" xfId="1577" xr:uid="{FDE0BCA0-05F7-4DEF-B823-2DD3BF2D5ED7}"/>
    <cellStyle name="Normal 11 2 5" xfId="1578" xr:uid="{031CF0CD-326E-4A2D-9245-E8CC36E02DFF}"/>
    <cellStyle name="Normal 11 2 5 2" xfId="1579" xr:uid="{7B4E7061-BAB9-4693-8F73-318B3E7EB40D}"/>
    <cellStyle name="Normal 11 2 5 2 2" xfId="1580" xr:uid="{1018BA68-AEE3-47B4-B582-058B55AE1988}"/>
    <cellStyle name="Normal 11 2 5 2 2 2" xfId="3071" xr:uid="{C00550ED-4765-42B7-833E-5E70E8BB5300}"/>
    <cellStyle name="Normal 11 2 5 2 3" xfId="1581" xr:uid="{F3F0B509-FB4F-49CC-AD4E-2D389179AC73}"/>
    <cellStyle name="Normal 11 2 5 2 4" xfId="3070" xr:uid="{90D8E5C4-0A31-47C5-8883-D9699A2AAE0E}"/>
    <cellStyle name="Normal 11 2 5 2_Budget Document - Dec12 - static" xfId="1582" xr:uid="{4EDBB5F5-D2A3-4083-8874-1F8EB6565B8A}"/>
    <cellStyle name="Normal 11 2 5 3" xfId="1583" xr:uid="{BE866BDD-135E-46E5-A125-A797731FD0E3}"/>
    <cellStyle name="Normal 11 2 5 3 2" xfId="1584" xr:uid="{41BB3A96-1771-4998-AF4B-85BAD3944ED2}"/>
    <cellStyle name="Normal 11 2 5 3 3" xfId="3072" xr:uid="{D8E11B1C-B505-4FB1-851F-4A9126C8AF9A}"/>
    <cellStyle name="Normal 11 2 5 3_cash bal" xfId="1585" xr:uid="{E4DD46AB-83B9-4355-83AA-B18C7FF7E9A1}"/>
    <cellStyle name="Normal 11 2 5 4" xfId="1586" xr:uid="{1E7EB5CE-07BE-45E2-B421-9E432F3446C3}"/>
    <cellStyle name="Normal 11 2 5 4 2" xfId="1587" xr:uid="{2CE8AD1E-C98D-4A6D-9A61-DC74268BF574}"/>
    <cellStyle name="Normal 11 2 5 4 3" xfId="3073" xr:uid="{332FDEAD-AC00-41E0-ACDD-48343206F5C3}"/>
    <cellStyle name="Normal 11 2 5 4_cash bal" xfId="1588" xr:uid="{AD63383A-FBD3-4C5B-8BAF-CF78C64E72FF}"/>
    <cellStyle name="Normal 11 2 5 5" xfId="1589" xr:uid="{BD6DBB4D-C2D5-4284-9F5E-F2784652CBCE}"/>
    <cellStyle name="Normal 11 2 5 5 2" xfId="1590" xr:uid="{920FBF5A-09C8-4E8C-9116-19F9804CC0E9}"/>
    <cellStyle name="Normal 11 2 5 6" xfId="1591" xr:uid="{DA2AE7A6-1786-4EE4-A848-1A69822C3659}"/>
    <cellStyle name="Normal 11 2 5 6 2" xfId="1592" xr:uid="{C1A6916F-1C9D-43A9-BA32-22DBACF585CE}"/>
    <cellStyle name="Normal 11 2 5 7" xfId="1593" xr:uid="{30FB94C8-49AB-43DC-9C90-E58AF7D5F763}"/>
    <cellStyle name="Normal 11 2 5 8" xfId="1594" xr:uid="{EBB77080-9B13-4344-BA6F-E83293DB917B}"/>
    <cellStyle name="Normal 11 2 6" xfId="1595" xr:uid="{2AAB1346-FD9E-457A-B957-2E2907F0CC27}"/>
    <cellStyle name="Normal 11 2 6 2" xfId="1596" xr:uid="{73ED110E-37DE-4828-80B1-421824BD0E67}"/>
    <cellStyle name="Normal 11 2 6 2 2" xfId="3075" xr:uid="{D6B6C745-8301-4C31-8786-D7DDE0D88CBF}"/>
    <cellStyle name="Normal 11 2 6 3" xfId="1597" xr:uid="{6F05D03B-96A1-44A1-AE7A-CC30A7859D9D}"/>
    <cellStyle name="Normal 11 2 6 4" xfId="3074" xr:uid="{8C1CDD1F-18ED-47E9-9281-66B3B8A613AE}"/>
    <cellStyle name="Normal 11 2 6_Budget Document - Dec12 - static" xfId="1598" xr:uid="{1E8D7C67-35E4-4A47-BA0A-94DCA7288A6A}"/>
    <cellStyle name="Normal 11 2 7" xfId="1599" xr:uid="{E7F086E3-204B-4E2F-B7D5-F2EA8A09B175}"/>
    <cellStyle name="Normal 11 2 7 2" xfId="1600" xr:uid="{B01582B1-C304-4AAC-A9AB-E582DA894655}"/>
    <cellStyle name="Normal 11 2 7 3" xfId="3076" xr:uid="{BD777740-2200-43DC-ADE8-05784786728C}"/>
    <cellStyle name="Normal 11 2 7_cash bal" xfId="1601" xr:uid="{109B0953-690F-4512-ACD8-B3D6068FCD72}"/>
    <cellStyle name="Normal 11 2 8" xfId="1602" xr:uid="{443C58DE-0178-4F92-8B43-54D3E3BE2CF6}"/>
    <cellStyle name="Normal 11 2 8 2" xfId="1603" xr:uid="{523A1323-1962-44A1-BF34-F95DB19807A7}"/>
    <cellStyle name="Normal 11 2 8 3" xfId="3077" xr:uid="{9AFF7618-EEBC-412E-8B8E-19CC7F880A75}"/>
    <cellStyle name="Normal 11 2 8_cash bal" xfId="1604" xr:uid="{7E776DA4-AEBB-40E7-877D-191B1A74E6B5}"/>
    <cellStyle name="Normal 11 2 9" xfId="1605" xr:uid="{294F69C3-9E8F-4FEE-8CBC-935CD4603755}"/>
    <cellStyle name="Normal 11 2 9 2" xfId="1606" xr:uid="{00CBF3B6-2AD0-4B58-9B38-3B55BFE4EE99}"/>
    <cellStyle name="Normal 11 2_cash" xfId="1607" xr:uid="{943AB381-722C-48FD-A345-CA20429360B5}"/>
    <cellStyle name="Normal 11 3" xfId="1608" xr:uid="{3813AF9B-63F4-4336-9149-F3FDAE503BDB}"/>
    <cellStyle name="Normal 11 3 10" xfId="1609" xr:uid="{73E1A1CD-2906-4D05-9351-E7AA3ED816A9}"/>
    <cellStyle name="Normal 11 3 2" xfId="1610" xr:uid="{E65610C0-7481-4BA4-B148-E956F363C70C}"/>
    <cellStyle name="Normal 11 3 2 2" xfId="1611" xr:uid="{07B942D6-5D2F-4CAE-B96B-8C5E883EE89C}"/>
    <cellStyle name="Normal 11 3 2 2 2" xfId="1612" xr:uid="{15066279-E330-4E6D-A260-96348D1BB430}"/>
    <cellStyle name="Normal 11 3 2 2 2 2" xfId="3079" xr:uid="{4022F82B-BB03-490D-8C14-A5CE96AF1F23}"/>
    <cellStyle name="Normal 11 3 2 2 3" xfId="1613" xr:uid="{9465409A-38A7-4BE6-8A01-56C23C848C19}"/>
    <cellStyle name="Normal 11 3 2 2 4" xfId="3078" xr:uid="{FF512E5F-C06D-4F74-BDE0-C6D93B403AD8}"/>
    <cellStyle name="Normal 11 3 2 2_Budget Document - Dec12 - static" xfId="1614" xr:uid="{0DB6C4B0-1571-4F8C-A7EE-D66875194272}"/>
    <cellStyle name="Normal 11 3 2 3" xfId="1615" xr:uid="{BAA7626C-9A7A-45E8-BBC1-A0DCCDD3D186}"/>
    <cellStyle name="Normal 11 3 2 3 2" xfId="1616" xr:uid="{35FD3182-CE36-4E11-A7B6-F9CB2B898E72}"/>
    <cellStyle name="Normal 11 3 2 3 3" xfId="3080" xr:uid="{EC7E7C66-13AB-41DB-B926-8012B532B830}"/>
    <cellStyle name="Normal 11 3 2 3_cash bal" xfId="1617" xr:uid="{7BCC4EAB-9CBE-4027-854E-2921C567D3F5}"/>
    <cellStyle name="Normal 11 3 2 4" xfId="1618" xr:uid="{8008E877-3AD9-4767-A157-A7BF4BE48C30}"/>
    <cellStyle name="Normal 11 3 2 4 2" xfId="1619" xr:uid="{5226F4CF-49F6-4647-B2C5-7493DE69AFF5}"/>
    <cellStyle name="Normal 11 3 2 4 3" xfId="3081" xr:uid="{84D28F73-E8DA-4886-8CC7-450404707640}"/>
    <cellStyle name="Normal 11 3 2 4_cash bal" xfId="1620" xr:uid="{4682FF9E-CFE6-463C-A199-12B91830F0A3}"/>
    <cellStyle name="Normal 11 3 2 5" xfId="1621" xr:uid="{C1FF6499-9ABA-43F5-98B8-EC6B6C57090B}"/>
    <cellStyle name="Normal 11 3 2 5 2" xfId="1622" xr:uid="{11E1AB1F-8E41-4D91-A110-65FD55D5F722}"/>
    <cellStyle name="Normal 11 3 2 6" xfId="1623" xr:uid="{5DD82547-E273-45E1-AF21-A328094F5C25}"/>
    <cellStyle name="Normal 11 3 2 6 2" xfId="1624" xr:uid="{E96F68AD-2FEF-4CC8-84DF-A809FCE360E1}"/>
    <cellStyle name="Normal 11 3 2 7" xfId="1625" xr:uid="{AB4F07D3-63FC-4E1C-8839-E993A7EE4067}"/>
    <cellStyle name="Normal 11 3 2 8" xfId="1626" xr:uid="{C2A50FC1-C663-493B-8F25-958A98AED349}"/>
    <cellStyle name="Normal 11 3 3" xfId="1627" xr:uid="{7134C1FD-7AC4-4897-BA9E-3D54F4C29AD9}"/>
    <cellStyle name="Normal 11 3 3 2" xfId="1628" xr:uid="{91993F8B-3388-47D6-868A-F7595CD1F1E8}"/>
    <cellStyle name="Normal 11 3 3 2 2" xfId="1629" xr:uid="{227DF080-1A31-40CE-99EA-060877E849D8}"/>
    <cellStyle name="Normal 11 3 3 2 2 2" xfId="3083" xr:uid="{7C74687C-A162-44A9-9231-72B4875419B4}"/>
    <cellStyle name="Normal 11 3 3 2 3" xfId="1630" xr:uid="{FCDFDFDA-DD67-4543-9992-95F172990D9D}"/>
    <cellStyle name="Normal 11 3 3 2 4" xfId="3082" xr:uid="{200A37C7-E7B5-4A79-8391-289672D8A6A3}"/>
    <cellStyle name="Normal 11 3 3 2_Budget Document - Dec12 - static" xfId="1631" xr:uid="{D022B43E-D891-4C44-9B59-5078BE4BE07A}"/>
    <cellStyle name="Normal 11 3 3 3" xfId="1632" xr:uid="{0592E42B-4A7D-44E0-9CD9-75B6AB2EF0AD}"/>
    <cellStyle name="Normal 11 3 3 3 2" xfId="1633" xr:uid="{1271BCAC-15F1-4197-B915-387BA37B4D1F}"/>
    <cellStyle name="Normal 11 3 3 3 3" xfId="3084" xr:uid="{1936667F-43F6-40D1-AFF0-46D0165E13A3}"/>
    <cellStyle name="Normal 11 3 3 3_cash bal" xfId="1634" xr:uid="{66866B88-562A-49A3-BDC9-3D226DEE1FC4}"/>
    <cellStyle name="Normal 11 3 3 4" xfId="1635" xr:uid="{8E2B5DE2-4333-40F9-AA3F-9DEE4FDF539C}"/>
    <cellStyle name="Normal 11 3 3 4 2" xfId="3085" xr:uid="{D270FE1E-3D2E-42D4-94C7-64956F75BBDB}"/>
    <cellStyle name="Normal 11 3 4" xfId="1636" xr:uid="{1ECB49E8-9B36-46AF-95D2-89191BA6DC7F}"/>
    <cellStyle name="Normal 11 3 4 2" xfId="1637" xr:uid="{53F22394-3A7C-49CD-A646-84C528CBCA28}"/>
    <cellStyle name="Normal 11 3 4 2 2" xfId="3087" xr:uid="{31041A9E-32C5-4A27-9496-0F81610E14A5}"/>
    <cellStyle name="Normal 11 3 4 3" xfId="3086" xr:uid="{0D9A2471-A3FB-485C-8E7E-5CD23A21C7C8}"/>
    <cellStyle name="Normal 11 3 4_Budget Document - Dec12 - static" xfId="1638" xr:uid="{81F81025-EBEC-45C1-9909-1A7BC415F5DD}"/>
    <cellStyle name="Normal 11 3 5" xfId="1639" xr:uid="{FE8353FC-6F5E-4165-A07B-EEFB495BCAE6}"/>
    <cellStyle name="Normal 11 3 5 2" xfId="3088" xr:uid="{5B25697F-5526-4BEE-903A-DAC15AB40516}"/>
    <cellStyle name="Normal 11 3 6" xfId="1640" xr:uid="{7A4A8BE8-9F9D-497A-9131-935E19A1FF37}"/>
    <cellStyle name="Normal 11 3 6 2" xfId="3089" xr:uid="{EBC7F0B3-4664-49D6-A74D-A9824090B5E6}"/>
    <cellStyle name="Normal 11 3_cash" xfId="1641" xr:uid="{BA7B2CC4-EA50-46CB-A677-E313A43ADABF}"/>
    <cellStyle name="Normal 11 4" xfId="1642" xr:uid="{DEF690E2-F990-4612-90C1-6268FE0D01B1}"/>
    <cellStyle name="Normal 11 4 2" xfId="1643" xr:uid="{01172363-E72B-4C9A-A235-5AAD21E09D69}"/>
    <cellStyle name="Normal 11 4 2 2" xfId="1644" xr:uid="{A11BB177-39F0-4A35-B8A1-33608EF1F02D}"/>
    <cellStyle name="Normal 11 4 2 2 2" xfId="1645" xr:uid="{822FC2F2-F6A2-4142-B914-41C37772D53F}"/>
    <cellStyle name="Normal 11 4 2 2 2 2" xfId="3091" xr:uid="{6040AFA6-3EF2-4665-ABAB-D78D3D260D16}"/>
    <cellStyle name="Normal 11 4 2 2 3" xfId="3090" xr:uid="{9CB9ED1C-B74C-4E09-9773-B3A4B12DB9C2}"/>
    <cellStyle name="Normal 11 4 2 2_Budget Document - Dec12 - static" xfId="1646" xr:uid="{2966D079-61D6-4AEF-AA83-CBC5B3D52D4F}"/>
    <cellStyle name="Normal 11 4 2 3" xfId="1647" xr:uid="{7DE0CA04-73CF-4EA0-8233-AE5361D09FF4}"/>
    <cellStyle name="Normal 11 4 2 3 2" xfId="3092" xr:uid="{BD0531BD-3770-43EB-A68A-FF4839BF8DAF}"/>
    <cellStyle name="Normal 11 4 2 4" xfId="1648" xr:uid="{EDFD9B6E-5B60-4BC3-B1FA-48857E471B22}"/>
    <cellStyle name="Normal 11 4 2 4 2" xfId="3093" xr:uid="{50C509D3-6009-4030-8848-EB7719B8043B}"/>
    <cellStyle name="Normal 11 4 3" xfId="1649" xr:uid="{2C736591-9644-4617-945B-3776B82275CB}"/>
    <cellStyle name="Normal 11 4 3 2" xfId="1650" xr:uid="{E2CC2B74-5414-4C76-9C55-761DD746643A}"/>
    <cellStyle name="Normal 11 4 3 2 2" xfId="1651" xr:uid="{28BE27E5-881A-45E6-9B33-394CB4C4FDA9}"/>
    <cellStyle name="Normal 11 4 3 2 2 2" xfId="3095" xr:uid="{5CAA26F1-D9EE-4A8F-A0F3-AA665DAC38EE}"/>
    <cellStyle name="Normal 11 4 3 2 3" xfId="3094" xr:uid="{310B0F66-9BC0-4D2E-8C35-F91EBE78C981}"/>
    <cellStyle name="Normal 11 4 3 2_Budget Document - Dec12 - static" xfId="1652" xr:uid="{39915C84-83B5-4203-A7A3-7FE33C239F25}"/>
    <cellStyle name="Normal 11 4 3 3" xfId="1653" xr:uid="{0D57B52D-B529-4BB5-9E15-8056CB281604}"/>
    <cellStyle name="Normal 11 4 3 3 2" xfId="3096" xr:uid="{CCC00F87-ABB1-40DA-B4A0-4ABBA01F6DF9}"/>
    <cellStyle name="Normal 11 4 3 4" xfId="1654" xr:uid="{04075DCC-9FA9-4E77-8675-152E146923CB}"/>
    <cellStyle name="Normal 11 4 3 4 2" xfId="3097" xr:uid="{2B9C9C9D-466E-4F62-BA40-4BF9D47C8BF1}"/>
    <cellStyle name="Normal 11 4 4" xfId="1655" xr:uid="{CC63C894-159F-46C1-A601-E2E21E8DFCF1}"/>
    <cellStyle name="Normal 11 4 4 2" xfId="1656" xr:uid="{872CECC1-338A-4A31-9083-FBE8CFEFE751}"/>
    <cellStyle name="Normal 11 4 4 2 2" xfId="3099" xr:uid="{D56052F3-6D61-453D-B419-61606E15BF7D}"/>
    <cellStyle name="Normal 11 4 4 3" xfId="3098" xr:uid="{6C0E59DB-F60F-4B5A-8216-A68FA4DE65C7}"/>
    <cellStyle name="Normal 11 4 4_Budget Document - Dec12 - static" xfId="1657" xr:uid="{D4BE3FED-0164-4DC6-91A4-5355B80B1C8D}"/>
    <cellStyle name="Normal 11 4 5" xfId="1658" xr:uid="{82E364FD-394F-43DB-928C-1DF2CD9252DE}"/>
    <cellStyle name="Normal 11 4 5 2" xfId="3100" xr:uid="{1B97461A-AF51-43D3-B21C-38B32FDFA274}"/>
    <cellStyle name="Normal 11 4 6" xfId="1659" xr:uid="{84C83EE3-E804-4A10-8678-3A7C1871EF9E}"/>
    <cellStyle name="Normal 11 4 6 2" xfId="3101" xr:uid="{BD0827C5-CAD4-4DB1-B434-6D7007531599}"/>
    <cellStyle name="Normal 11 5" xfId="1660" xr:uid="{A2EE45C6-2011-4012-8D62-220723768375}"/>
    <cellStyle name="Normal 11 5 2" xfId="1661" xr:uid="{E1E73437-EC86-4EAB-9350-CC7691912F24}"/>
    <cellStyle name="Normal 11 5 2 2" xfId="1662" xr:uid="{8CD08832-8C83-4874-B33C-CC438645699B}"/>
    <cellStyle name="Normal 11 5 2 2 2" xfId="3103" xr:uid="{ECB1FE4E-B9E5-4A03-8B0B-B205485CEABF}"/>
    <cellStyle name="Normal 11 5 2 3" xfId="3102" xr:uid="{CCD07EED-A7C2-49E0-939E-1949575ED7C9}"/>
    <cellStyle name="Normal 11 5 2_Budget Document - Dec12 - static" xfId="1663" xr:uid="{51CC8727-8414-490E-B52B-FAD0F58AC437}"/>
    <cellStyle name="Normal 11 5 3" xfId="1664" xr:uid="{5A810A69-4BB2-43CE-AAA9-D345BFF37CE9}"/>
    <cellStyle name="Normal 11 5 3 2" xfId="3104" xr:uid="{A5479A76-31B8-4AF1-A368-E37DE9FEC228}"/>
    <cellStyle name="Normal 11 5 4" xfId="1665" xr:uid="{9B3D6CA4-6888-4E25-B592-2321F79E683F}"/>
    <cellStyle name="Normal 11 5 4 2" xfId="3105" xr:uid="{1414BFBB-188B-49C3-9190-21814623C09B}"/>
    <cellStyle name="Normal 11 6" xfId="1666" xr:uid="{45BFF7CE-90C6-4D74-879C-8069C552A938}"/>
    <cellStyle name="Normal 11 6 2" xfId="1667" xr:uid="{C64095C6-7FC5-4490-9EF2-33D84BBC1942}"/>
    <cellStyle name="Normal 11 6 2 2" xfId="1668" xr:uid="{78D7685E-F509-480E-86B8-E1EF70155AA6}"/>
    <cellStyle name="Normal 11 6 2 2 2" xfId="3107" xr:uid="{52B65969-AFAE-45DB-AC01-D600485214B6}"/>
    <cellStyle name="Normal 11 6 2 3" xfId="3106" xr:uid="{55EF2893-0E3D-4B07-8DB0-37A68FDEB594}"/>
    <cellStyle name="Normal 11 6 2_Budget Document - Dec12 - static" xfId="1669" xr:uid="{F485E120-EEEF-4CB7-83BD-C707141AA86E}"/>
    <cellStyle name="Normal 11 6 3" xfId="1670" xr:uid="{1EA39F53-1CE8-42B6-8392-C22DD0ACBB03}"/>
    <cellStyle name="Normal 11 6 3 2" xfId="3108" xr:uid="{2691AA79-54B1-4B35-95EF-870F6626ED84}"/>
    <cellStyle name="Normal 11 6 4" xfId="1671" xr:uid="{E5D6242A-E347-4491-8386-8DEC67B8CFB3}"/>
    <cellStyle name="Normal 11 6 4 2" xfId="3109" xr:uid="{08388A6D-5CBE-4467-BE60-D882AA5AE2C4}"/>
    <cellStyle name="Normal 11 7" xfId="1672" xr:uid="{241EEC96-68D7-4971-B19D-282144FB4BBF}"/>
    <cellStyle name="Normal 11 7 2" xfId="1673" xr:uid="{4C0FD31B-6813-4576-BF4F-41C4C5B186DB}"/>
    <cellStyle name="Normal 11 7 2 2" xfId="3111" xr:uid="{661E818A-17FA-4082-A427-C339847872AF}"/>
    <cellStyle name="Normal 11 7 3" xfId="3110" xr:uid="{0FFB9890-6190-4C08-A296-25AC562D82BB}"/>
    <cellStyle name="Normal 11 7_Budget Document - Dec12 - static" xfId="1674" xr:uid="{6E509558-FF6A-4F08-93D7-9AF385B68C42}"/>
    <cellStyle name="Normal 11 8" xfId="1675" xr:uid="{2A01F82B-E2AB-413E-90F8-EB66C5ECA576}"/>
    <cellStyle name="Normal 11 8 2" xfId="1676" xr:uid="{93FC183E-A1BB-4212-B20D-E961B54C3A88}"/>
    <cellStyle name="Normal 11 8 2 2" xfId="3113" xr:uid="{89CD25A1-2331-456A-8DF6-AEB1421A9151}"/>
    <cellStyle name="Normal 11 8 3" xfId="3112" xr:uid="{CD859B01-C172-4326-856B-CAD5411E8B48}"/>
    <cellStyle name="Normal 11 8_Budget Document - Dec12 - static" xfId="1677" xr:uid="{CD68CBDD-245F-43D0-9946-416E0CF52918}"/>
    <cellStyle name="Normal 11 9" xfId="1678" xr:uid="{0833CD6E-05F0-4965-92E3-77EC19C7019B}"/>
    <cellStyle name="Normal 11 9 2" xfId="3114" xr:uid="{061A4E74-1DDB-423E-8854-AAF4237B6D0C}"/>
    <cellStyle name="Normal 11_Cap Prog Res" xfId="1679" xr:uid="{6B13BFF2-6E95-41EC-9917-EECE52DB0041}"/>
    <cellStyle name="Normal 110" xfId="1680" xr:uid="{06BABF23-58B6-4568-8024-52F98BDF59F7}"/>
    <cellStyle name="Normal 111" xfId="1681" xr:uid="{B92C15C7-938B-45E1-9C8F-03070C431A7E}"/>
    <cellStyle name="Normal 112" xfId="1682" xr:uid="{61DEC8B5-1A1F-45FB-8252-E060E475F39A}"/>
    <cellStyle name="Normal 113" xfId="1683" xr:uid="{66857ACC-E59D-40C3-9534-23E20FAFB153}"/>
    <cellStyle name="Normal 114" xfId="1684" xr:uid="{158E36A3-F73F-4831-8B4E-78778A793809}"/>
    <cellStyle name="Normal 115" xfId="1685" xr:uid="{E47547F9-5AA1-4AAF-8747-B94631AA97A9}"/>
    <cellStyle name="Normal 116" xfId="1686" xr:uid="{6D0B5A2A-1EAC-4477-BF8A-A4F941737D90}"/>
    <cellStyle name="Normal 117" xfId="1687" xr:uid="{FFE7ABAA-86AD-4856-8224-13CFC233A639}"/>
    <cellStyle name="Normal 118" xfId="1688" xr:uid="{51FCE1C2-3DE3-47A8-858A-5D8B3F50DDC7}"/>
    <cellStyle name="Normal 119" xfId="1689" xr:uid="{E65417B1-5A2E-4D87-93CD-FDDFB87C4700}"/>
    <cellStyle name="Normal 12" xfId="1690" xr:uid="{7648A6C1-00DD-4399-BDF8-305D7D88B095}"/>
    <cellStyle name="Normal 12 10" xfId="1691" xr:uid="{2010CA4F-2137-4050-8B4D-0FC228F7A18C}"/>
    <cellStyle name="Normal 12 10 2" xfId="3115" xr:uid="{13A6535D-97AF-445B-B9FD-8A91E77765CA}"/>
    <cellStyle name="Normal 12 11" xfId="3697" xr:uid="{803349A2-2E14-4CBB-A979-8BB28CD0257E}"/>
    <cellStyle name="Normal 12 2" xfId="1692" xr:uid="{E4521265-2DE8-479D-8841-F75EBEF6B01B}"/>
    <cellStyle name="Normal 12 2 2" xfId="1693" xr:uid="{EF8C2C3D-0FDB-43C8-BC3F-CDA3B0387F69}"/>
    <cellStyle name="Normal 12 2 2 2" xfId="1694" xr:uid="{32E2FC02-148A-4561-BD7E-E448A97D08E3}"/>
    <cellStyle name="Normal 12 2 2 2 2" xfId="1695" xr:uid="{87ACBA2C-6606-4373-85BB-61F54916557A}"/>
    <cellStyle name="Normal 12 2 2 2 2 2" xfId="1696" xr:uid="{D78E56E2-8651-4BBB-BAB3-3DC0835B763D}"/>
    <cellStyle name="Normal 12 2 2 2 2 2 2" xfId="3117" xr:uid="{B633EA54-70F4-4B1B-8925-1B5465AB109A}"/>
    <cellStyle name="Normal 12 2 2 2 2 3" xfId="3116" xr:uid="{93C40BC4-1EEA-47D2-B919-EAC8D9216BE0}"/>
    <cellStyle name="Normal 12 2 2 2 2_Budget Document - Dec12 - static" xfId="1697" xr:uid="{38529CD4-FA59-4813-8D77-5D4769BA66F3}"/>
    <cellStyle name="Normal 12 2 2 2 3" xfId="1698" xr:uid="{D816AF36-285A-4F87-908C-32E640D1E520}"/>
    <cellStyle name="Normal 12 2 2 2 3 2" xfId="3118" xr:uid="{A30D6A5F-1CE7-403F-9563-0FB69F04326F}"/>
    <cellStyle name="Normal 12 2 2 2 4" xfId="1699" xr:uid="{381B8226-F3FB-4722-AA7F-BE200BED238D}"/>
    <cellStyle name="Normal 12 2 2 2 4 2" xfId="3119" xr:uid="{02C17DA4-A470-4FC0-8861-5C7A4E386F28}"/>
    <cellStyle name="Normal 12 2 2 3" xfId="1700" xr:uid="{B58CFD02-1681-4241-ADA9-D4931E2A2186}"/>
    <cellStyle name="Normal 12 2 2 3 2" xfId="1701" xr:uid="{C6669470-8AC6-4BC7-94AD-7C5F5A030E7E}"/>
    <cellStyle name="Normal 12 2 2 3 2 2" xfId="1702" xr:uid="{8E3BF067-18D7-4FE3-AA6B-756762FFFB0B}"/>
    <cellStyle name="Normal 12 2 2 3 2 2 2" xfId="3121" xr:uid="{8139C8B2-706E-4B73-B396-7AE36F0EB335}"/>
    <cellStyle name="Normal 12 2 2 3 2 3" xfId="3120" xr:uid="{4CACEAFD-1F24-4781-8AE4-E057F5BE991F}"/>
    <cellStyle name="Normal 12 2 2 3 2_Budget Document - Dec12 - static" xfId="1703" xr:uid="{7CB63A5E-91EE-4648-A7B2-535E3EEF82D6}"/>
    <cellStyle name="Normal 12 2 2 3 3" xfId="1704" xr:uid="{7BBE8A1B-8E51-42E6-88DC-995A42CC61A5}"/>
    <cellStyle name="Normal 12 2 2 3 3 2" xfId="3122" xr:uid="{F54DA0B5-BA78-414A-AC4B-B78EC70A823F}"/>
    <cellStyle name="Normal 12 2 2 3 4" xfId="1705" xr:uid="{A806C974-2DB4-482A-88DC-D74E2458AC20}"/>
    <cellStyle name="Normal 12 2 2 3 4 2" xfId="3123" xr:uid="{CDDA572D-D2C5-4C3B-95BF-7FAF310FC358}"/>
    <cellStyle name="Normal 12 2 2 4" xfId="1706" xr:uid="{9980F7AC-1EFE-47D2-90DA-3B800971B945}"/>
    <cellStyle name="Normal 12 2 2 4 2" xfId="1707" xr:uid="{4A2A6078-9081-4F17-A011-AE63B3390367}"/>
    <cellStyle name="Normal 12 2 2 4 2 2" xfId="3125" xr:uid="{04911649-A007-4F0A-B65C-04E50455FC27}"/>
    <cellStyle name="Normal 12 2 2 4 3" xfId="3124" xr:uid="{8136FB09-4888-48A7-ABC9-7664E721C364}"/>
    <cellStyle name="Normal 12 2 2 4_Budget Document - Dec12 - static" xfId="1708" xr:uid="{18788183-9D17-4058-8578-2763351619C5}"/>
    <cellStyle name="Normal 12 2 2 5" xfId="1709" xr:uid="{5E4EF273-DE73-41CB-B01C-1FECD6526BB7}"/>
    <cellStyle name="Normal 12 2 2 5 2" xfId="3126" xr:uid="{2D4D2012-EE38-467A-83CB-B00D27A8EC09}"/>
    <cellStyle name="Normal 12 2 2 6" xfId="1710" xr:uid="{496AE725-B37D-49DB-B73F-DD5D5DA8E5EE}"/>
    <cellStyle name="Normal 12 2 2 6 2" xfId="3127" xr:uid="{957A7158-1203-4492-95B2-B44361972875}"/>
    <cellStyle name="Normal 12 2 2_cash" xfId="1711" xr:uid="{1CB2960F-8F16-4BCE-BE18-2E618A41E552}"/>
    <cellStyle name="Normal 12 2 3" xfId="1712" xr:uid="{A22CBE97-824A-43B1-A413-4894CE52E3D5}"/>
    <cellStyle name="Normal 12 2 3 2" xfId="1713" xr:uid="{844970BE-3FCF-4225-AB40-A7A8A06DD00C}"/>
    <cellStyle name="Normal 12 2 3 2 2" xfId="1714" xr:uid="{6E15255A-B1D0-455C-97FA-19C2E2D0A580}"/>
    <cellStyle name="Normal 12 2 3 2 2 2" xfId="1715" xr:uid="{A9C5BDB5-B34B-4269-A182-BEBF849BFB05}"/>
    <cellStyle name="Normal 12 2 3 2 2 2 2" xfId="3129" xr:uid="{F7A0A0E7-9FFD-4375-BA67-D14CBA4084F9}"/>
    <cellStyle name="Normal 12 2 3 2 2 3" xfId="3128" xr:uid="{335584B9-FBE6-43E9-91B7-FAD191943F0D}"/>
    <cellStyle name="Normal 12 2 3 2 2_Budget Document - Dec12 - static" xfId="1716" xr:uid="{EB007CF8-DB9E-4C0A-A582-8991BB731964}"/>
    <cellStyle name="Normal 12 2 3 2 3" xfId="1717" xr:uid="{4724B7EE-AFC0-45C6-94F1-968D6F20EBC0}"/>
    <cellStyle name="Normal 12 2 3 2 3 2" xfId="3130" xr:uid="{56677170-E09C-4BCC-802B-6EFC95F2129D}"/>
    <cellStyle name="Normal 12 2 3 2 4" xfId="1718" xr:uid="{9A5E5812-E3B5-43AD-A291-FF128E6D34D7}"/>
    <cellStyle name="Normal 12 2 3 2 4 2" xfId="3131" xr:uid="{EA553046-9E89-42D1-9598-DA5034FBC65D}"/>
    <cellStyle name="Normal 12 2 3 3" xfId="1719" xr:uid="{8A5F9995-8AE3-4EDB-AD11-86F890217470}"/>
    <cellStyle name="Normal 12 2 3 3 2" xfId="1720" xr:uid="{C7FA4D60-D23F-4BE1-9162-013CC708782A}"/>
    <cellStyle name="Normal 12 2 3 3 2 2" xfId="1721" xr:uid="{E92C7FA4-5073-418B-B6BD-F3B075BE0AD8}"/>
    <cellStyle name="Normal 12 2 3 3 2 2 2" xfId="3133" xr:uid="{469C2774-0A1C-4DA2-ACFF-80327CE699AE}"/>
    <cellStyle name="Normal 12 2 3 3 2 3" xfId="3132" xr:uid="{74100A2E-C208-4924-B26D-EBD3600DE229}"/>
    <cellStyle name="Normal 12 2 3 3 2_Budget Document - Dec12 - static" xfId="1722" xr:uid="{775AA8E0-3A4D-42AA-8CF4-D6F9F5BE1D9C}"/>
    <cellStyle name="Normal 12 2 3 3 3" xfId="1723" xr:uid="{09B20D5E-5970-4DAD-8034-BD228EA390F9}"/>
    <cellStyle name="Normal 12 2 3 3 3 2" xfId="3134" xr:uid="{9D90E1EA-A64D-4D58-8B98-30296AA78D1F}"/>
    <cellStyle name="Normal 12 2 3 3 4" xfId="1724" xr:uid="{662C5B4E-35FC-40B7-88E4-83F2996E0ED0}"/>
    <cellStyle name="Normal 12 2 3 3 4 2" xfId="3135" xr:uid="{029ED9FE-57DC-4F64-9501-D2DFA538E533}"/>
    <cellStyle name="Normal 12 2 3 4" xfId="1725" xr:uid="{D5303604-5E61-4C8F-BCDC-5AC0495A415C}"/>
    <cellStyle name="Normal 12 2 3 4 2" xfId="1726" xr:uid="{FC114BAB-3996-40E9-8BDB-F9F9DCAA6933}"/>
    <cellStyle name="Normal 12 2 3 4 2 2" xfId="3137" xr:uid="{67FC8FE9-64B8-443E-A3A9-B18A7C4A5008}"/>
    <cellStyle name="Normal 12 2 3 4 3" xfId="3136" xr:uid="{BF7DE6B0-84AD-4985-B236-F324E9B2A3F6}"/>
    <cellStyle name="Normal 12 2 3 4_Budget Document - Dec12 - static" xfId="1727" xr:uid="{36571B71-E793-4FBA-941B-EC202220B220}"/>
    <cellStyle name="Normal 12 2 3 5" xfId="1728" xr:uid="{229625F0-2EF4-4F33-944B-A30BBE62602B}"/>
    <cellStyle name="Normal 12 2 3 5 2" xfId="3138" xr:uid="{A88CF7DC-C514-48D6-BCFA-D134B01E7DCC}"/>
    <cellStyle name="Normal 12 2 3 6" xfId="1729" xr:uid="{5B41F3C1-DBEF-4941-A541-EC1626D912EC}"/>
    <cellStyle name="Normal 12 2 3 6 2" xfId="3139" xr:uid="{C814918C-7EE9-4C00-BB66-C524AF795F5A}"/>
    <cellStyle name="Normal 12 2 4" xfId="1730" xr:uid="{97B03E4B-F99C-4A30-95ED-AFA02547D734}"/>
    <cellStyle name="Normal 12 2 4 2" xfId="1731" xr:uid="{57317468-8A9E-4785-952D-86A83439BCAE}"/>
    <cellStyle name="Normal 12 2 4 2 2" xfId="1732" xr:uid="{EF5008F2-7900-4DD1-BA36-34C20C022FBD}"/>
    <cellStyle name="Normal 12 2 4 2 2 2" xfId="1733" xr:uid="{C50A0C9B-336E-4CE1-BDC4-C2407964A7E0}"/>
    <cellStyle name="Normal 12 2 4 2 2 2 2" xfId="3141" xr:uid="{C9049021-4E3C-4873-915C-D1B94D7B26A4}"/>
    <cellStyle name="Normal 12 2 4 2 2 3" xfId="3140" xr:uid="{D8EF31B6-6260-4497-9B63-1E3AD8BF1A69}"/>
    <cellStyle name="Normal 12 2 4 2 2_Budget Document - Dec12 - static" xfId="1734" xr:uid="{F498BD86-9775-47DC-BE55-93268D55C09B}"/>
    <cellStyle name="Normal 12 2 4 2 3" xfId="1735" xr:uid="{F7FDEAF3-572D-4ADB-9865-089A74BE030A}"/>
    <cellStyle name="Normal 12 2 4 2 3 2" xfId="3142" xr:uid="{6216EC0F-8D16-41F8-8CCB-7733998173BE}"/>
    <cellStyle name="Normal 12 2 4 2 4" xfId="1736" xr:uid="{EB89823A-4E9E-48F4-B24C-E0F83DBB430B}"/>
    <cellStyle name="Normal 12 2 4 2 4 2" xfId="3143" xr:uid="{EC8B5459-3591-493A-ADCF-3C37D3A0309A}"/>
    <cellStyle name="Normal 12 2 4 3" xfId="1737" xr:uid="{E68DF46F-DE7D-482D-A960-75F1D641AD5D}"/>
    <cellStyle name="Normal 12 2 4 3 2" xfId="1738" xr:uid="{80D3E801-AA48-4D90-8CCE-3B4E4F732CA6}"/>
    <cellStyle name="Normal 12 2 4 3 2 2" xfId="1739" xr:uid="{F2E9724F-D0B8-4B60-8B76-ECABE61C4567}"/>
    <cellStyle name="Normal 12 2 4 3 2 2 2" xfId="3145" xr:uid="{00D55B51-5CDB-43E8-BD1D-0AAC14AE247C}"/>
    <cellStyle name="Normal 12 2 4 3 2 3" xfId="3144" xr:uid="{E3E0698E-E7AA-44BD-B1A1-5437F2C9B113}"/>
    <cellStyle name="Normal 12 2 4 3 2_Budget Document - Dec12 - static" xfId="1740" xr:uid="{DD3193F2-DE33-4BBD-93EF-50E56103F02A}"/>
    <cellStyle name="Normal 12 2 4 3 3" xfId="1741" xr:uid="{10C88281-5934-4C3F-BACA-DC04E2FD453A}"/>
    <cellStyle name="Normal 12 2 4 3 3 2" xfId="3146" xr:uid="{178739BE-AD9F-4CB9-9F80-F708E0009935}"/>
    <cellStyle name="Normal 12 2 4 3 4" xfId="1742" xr:uid="{DA1A768A-51CB-432A-B20E-55646D8016A7}"/>
    <cellStyle name="Normal 12 2 4 3 4 2" xfId="3147" xr:uid="{63B05785-9146-41D3-9E2D-4D8B8C5E0850}"/>
    <cellStyle name="Normal 12 2 4 4" xfId="1743" xr:uid="{61D2523C-81E7-4D28-86DD-001F4C701044}"/>
    <cellStyle name="Normal 12 2 4 4 2" xfId="1744" xr:uid="{EA60D9F2-312B-4930-806F-2DA1074BB73B}"/>
    <cellStyle name="Normal 12 2 4 4 2 2" xfId="3149" xr:uid="{3CF5BBF1-B6B1-448D-9B6B-D3ABE4341073}"/>
    <cellStyle name="Normal 12 2 4 4 3" xfId="3148" xr:uid="{4A538221-3B3B-4028-9215-C9D5175879ED}"/>
    <cellStyle name="Normal 12 2 4 4_Budget Document - Dec12 - static" xfId="1745" xr:uid="{6A1A2920-0921-4AA8-A508-1323909B8361}"/>
    <cellStyle name="Normal 12 2 4 5" xfId="1746" xr:uid="{054C3086-1915-4C6A-9D1C-F68210EFD39D}"/>
    <cellStyle name="Normal 12 2 4 5 2" xfId="1747" xr:uid="{578BABDB-6FD6-4205-A7F4-DC6A71D0EFCF}"/>
    <cellStyle name="Normal 12 2 4 5 2 2" xfId="3151" xr:uid="{64E0D005-617C-4589-A2EF-DB9006E7C610}"/>
    <cellStyle name="Normal 12 2 4 5 3" xfId="3150" xr:uid="{6604D96F-4330-4258-8775-64C9596C659F}"/>
    <cellStyle name="Normal 12 2 4 5_Budget Document - Dec12 - static" xfId="1748" xr:uid="{D1557B8B-C557-419C-92E9-7158352422A2}"/>
    <cellStyle name="Normal 12 2 4 6" xfId="1749" xr:uid="{241EA52C-3737-4B35-8A0D-09BEF06C5A03}"/>
    <cellStyle name="Normal 12 2 4 6 2" xfId="3152" xr:uid="{C38E5D59-2711-49FA-BBAD-292AA4969157}"/>
    <cellStyle name="Normal 12 2 4 7" xfId="1750" xr:uid="{E37312D0-A888-4E13-A0FC-932B967BA2C4}"/>
    <cellStyle name="Normal 12 2 4 7 2" xfId="3153" xr:uid="{9A4997D8-8A34-4CDF-9D7F-1151B4A95C2C}"/>
    <cellStyle name="Normal 12 2 5" xfId="1751" xr:uid="{68F11AAF-5693-420C-8FF1-177A01588FB1}"/>
    <cellStyle name="Normal 12 2 5 2" xfId="1752" xr:uid="{C4B9701A-0FA1-4761-A403-E246A5F49D62}"/>
    <cellStyle name="Normal 12 2 5 2 2" xfId="1753" xr:uid="{D49AFA79-1757-46FB-B9C7-C0C734CEFB75}"/>
    <cellStyle name="Normal 12 2 5 2 2 2" xfId="3155" xr:uid="{CE3BB96C-4540-4543-BECB-05E352143B36}"/>
    <cellStyle name="Normal 12 2 5 2 3" xfId="3154" xr:uid="{B1D1598F-E3B7-4800-AD32-CC1477C795BF}"/>
    <cellStyle name="Normal 12 2 5 2_Budget Document - Dec12 - static" xfId="1754" xr:uid="{D9591AA1-D488-4886-A44C-1019910FE28F}"/>
    <cellStyle name="Normal 12 2 5 3" xfId="1755" xr:uid="{20F82B27-3BD9-4AAB-82E1-57297B5F8FED}"/>
    <cellStyle name="Normal 12 2 5 3 2" xfId="3156" xr:uid="{8652074A-10FF-4C85-A704-01DDAAF5F4A5}"/>
    <cellStyle name="Normal 12 2 5 4" xfId="1756" xr:uid="{45840968-D52F-4E01-A696-51FE053E5FD2}"/>
    <cellStyle name="Normal 12 2 5 4 2" xfId="3157" xr:uid="{DD0F5D22-9277-4634-A271-E7C48180D92A}"/>
    <cellStyle name="Normal 12 2 6" xfId="1757" xr:uid="{E461746D-B305-4540-8602-97BDD29D6D53}"/>
    <cellStyle name="Normal 12 2 6 2" xfId="1758" xr:uid="{F40823EA-5DB4-4C02-9DD6-207630C9F521}"/>
    <cellStyle name="Normal 12 2 6 2 2" xfId="1759" xr:uid="{9DC3A3D5-3055-4EF5-92D7-1AB0D2E82442}"/>
    <cellStyle name="Normal 12 2 6 2 2 2" xfId="3159" xr:uid="{30252F7E-E8B4-436D-B5A7-83B2BF602606}"/>
    <cellStyle name="Normal 12 2 6 2 3" xfId="3158" xr:uid="{D47EFD89-65F7-4A75-BDFC-F585C74961E8}"/>
    <cellStyle name="Normal 12 2 6 2_Budget Document - Dec12 - static" xfId="1760" xr:uid="{7D21F8A9-D6B0-45C6-9C98-A78E7A35E8D8}"/>
    <cellStyle name="Normal 12 2 6 3" xfId="1761" xr:uid="{73178C66-3831-48BF-BF77-DDCAA1AD503A}"/>
    <cellStyle name="Normal 12 2 6 3 2" xfId="3160" xr:uid="{6FDD3CF3-472A-4462-9B10-8EF652DA2A47}"/>
    <cellStyle name="Normal 12 2 6 4" xfId="1762" xr:uid="{CBE8F834-DE2D-400E-ADE0-3F64834DC0E2}"/>
    <cellStyle name="Normal 12 2 6 4 2" xfId="3161" xr:uid="{13C40626-A46A-4719-B5FB-5B36521575C7}"/>
    <cellStyle name="Normal 12 2 7" xfId="1763" xr:uid="{24DE8118-19F9-4996-A9F2-5EDF6667AD1F}"/>
    <cellStyle name="Normal 12 2 7 2" xfId="1764" xr:uid="{BB25BC26-DF89-4F5C-8AF2-958A06281E4B}"/>
    <cellStyle name="Normal 12 2 7 2 2" xfId="3163" xr:uid="{B19CB9D8-F34F-465D-90B6-A949F8C0C082}"/>
    <cellStyle name="Normal 12 2 7 3" xfId="3162" xr:uid="{E3501582-AA39-4C85-B6B5-DF90AD3C7E8A}"/>
    <cellStyle name="Normal 12 2 7_Budget Document - Dec12 - static" xfId="1765" xr:uid="{C802A761-30F8-4CB9-A3A7-C6C04191D5A3}"/>
    <cellStyle name="Normal 12 2 8" xfId="1766" xr:uid="{6ECBB200-0A3E-4ED0-85A7-F5494A4718B8}"/>
    <cellStyle name="Normal 12 2 8 2" xfId="3164" xr:uid="{B5BB3FEA-07AF-470D-9F4C-CB4654261FEB}"/>
    <cellStyle name="Normal 12 2 9" xfId="1767" xr:uid="{8F236736-42E9-4D6A-8B33-24C3D8F4CE19}"/>
    <cellStyle name="Normal 12 2 9 2" xfId="3165" xr:uid="{690A0949-A2E1-40CB-8442-C1672F7F61F4}"/>
    <cellStyle name="Normal 12 2_cash" xfId="1768" xr:uid="{30C38976-2557-404F-B098-26969E0F830B}"/>
    <cellStyle name="Normal 12 3" xfId="1769" xr:uid="{42ADB8C5-95FF-4033-9B17-C344078A9591}"/>
    <cellStyle name="Normal 12 3 2" xfId="1770" xr:uid="{346C3908-D868-4860-AC13-74044977F9F5}"/>
    <cellStyle name="Normal 12 3 2 2" xfId="1771" xr:uid="{43F04815-80D0-4514-8382-6A24C5AEC516}"/>
    <cellStyle name="Normal 12 3 2 2 2" xfId="1772" xr:uid="{5EAD8CEB-9A74-43FC-B4D3-9204D571EA2F}"/>
    <cellStyle name="Normal 12 3 2 2 2 2" xfId="1773" xr:uid="{4674781D-19BF-4979-BD6B-8BD2BFB85F08}"/>
    <cellStyle name="Normal 12 3 2 2 2 2 2" xfId="3167" xr:uid="{20453EB8-CE61-475C-A366-ED0B612CD752}"/>
    <cellStyle name="Normal 12 3 2 2 2 3" xfId="3166" xr:uid="{F3770D80-3D07-43BC-AF41-85958C5588B5}"/>
    <cellStyle name="Normal 12 3 2 2 2_Budget Document - Dec12 - static" xfId="1774" xr:uid="{DD20CD08-F41D-424D-8057-24359E2FD0B1}"/>
    <cellStyle name="Normal 12 3 2 2 3" xfId="1775" xr:uid="{DCA7075B-0649-48A8-90EA-48AC09F314AF}"/>
    <cellStyle name="Normal 12 3 2 2 3 2" xfId="3168" xr:uid="{027EC9EC-60FD-4E7D-B5CE-0E1F82925ABB}"/>
    <cellStyle name="Normal 12 3 2 2 4" xfId="1776" xr:uid="{92D0F627-817C-4A3B-AE5E-526A9A4E77A0}"/>
    <cellStyle name="Normal 12 3 2 2 4 2" xfId="3169" xr:uid="{62C323C3-1163-4572-9143-54E261DB4873}"/>
    <cellStyle name="Normal 12 3 2 3" xfId="1777" xr:uid="{F241F80D-4947-4016-B237-3C5529F5B9C5}"/>
    <cellStyle name="Normal 12 3 2 3 2" xfId="1778" xr:uid="{31BCF73F-01D5-4A65-9F5C-3FFE48C7A679}"/>
    <cellStyle name="Normal 12 3 2 3 2 2" xfId="1779" xr:uid="{94CE288A-19C8-4A71-B58B-B8AE6328F444}"/>
    <cellStyle name="Normal 12 3 2 3 2 2 2" xfId="3171" xr:uid="{E6DB58F4-B07C-4BF6-8C23-1CCF2EF8ECD0}"/>
    <cellStyle name="Normal 12 3 2 3 2 3" xfId="3170" xr:uid="{B7CA0A98-8DD3-41BA-9EDC-02321F231951}"/>
    <cellStyle name="Normal 12 3 2 3 2_Budget Document - Dec12 - static" xfId="1780" xr:uid="{2456C0C0-4D16-4550-BC57-440573A1066F}"/>
    <cellStyle name="Normal 12 3 2 3 3" xfId="1781" xr:uid="{BE6E165F-CF09-41C1-ADB7-FC2BAE8787F7}"/>
    <cellStyle name="Normal 12 3 2 3 3 2" xfId="3172" xr:uid="{813CD8A9-F90F-4F31-89D5-E4080BAC3EBF}"/>
    <cellStyle name="Normal 12 3 2 3 4" xfId="1782" xr:uid="{FD6607C9-0D03-439E-8FEA-95B426C682D0}"/>
    <cellStyle name="Normal 12 3 2 3 4 2" xfId="3173" xr:uid="{6C6FC6D5-2B56-4114-9E1A-7FD4EE3EC110}"/>
    <cellStyle name="Normal 12 3 2 4" xfId="1783" xr:uid="{C68B27CD-44E0-4869-80B7-EEA74F2D86DF}"/>
    <cellStyle name="Normal 12 3 2 4 2" xfId="1784" xr:uid="{D9CD43C4-220F-42E4-928C-0DEE74FCA9D9}"/>
    <cellStyle name="Normal 12 3 2 4 2 2" xfId="3175" xr:uid="{006C897E-F920-4F47-8049-17DCE4BCB91F}"/>
    <cellStyle name="Normal 12 3 2 4 3" xfId="3174" xr:uid="{18B03E85-5450-4203-9DB2-14A1D4CEB3A0}"/>
    <cellStyle name="Normal 12 3 2 4_Budget Document - Dec12 - static" xfId="1785" xr:uid="{4242B966-B4FF-4EEA-ADF6-A208FC988C4B}"/>
    <cellStyle name="Normal 12 3 2 5" xfId="1786" xr:uid="{31280289-7142-446D-B025-362A7A1D4DD8}"/>
    <cellStyle name="Normal 12 3 2 5 2" xfId="3176" xr:uid="{194BAB15-07D5-4331-AEB0-36607171780C}"/>
    <cellStyle name="Normal 12 3 2 6" xfId="1787" xr:uid="{E029FF3A-6FBE-4FDB-A84E-127C143C1B1E}"/>
    <cellStyle name="Normal 12 3 2 6 2" xfId="3177" xr:uid="{9C93796D-B789-4A3E-8346-DFEB8B8275B8}"/>
    <cellStyle name="Normal 12 3 3" xfId="1788" xr:uid="{CE16EFBC-DB1F-4E09-A236-43D29238BEA8}"/>
    <cellStyle name="Normal 12 3 3 2" xfId="1789" xr:uid="{846AF93C-AA6E-448B-85C5-0892A55EB79D}"/>
    <cellStyle name="Normal 12 3 3 2 2" xfId="1790" xr:uid="{B531D8A3-6B9D-4194-9B2E-E5CB4388DD9F}"/>
    <cellStyle name="Normal 12 3 3 2 2 2" xfId="1791" xr:uid="{262F01F6-40CD-442D-810C-BC07D7FCF7DF}"/>
    <cellStyle name="Normal 12 3 3 2 2 2 2" xfId="3179" xr:uid="{9100EC41-27DA-4240-B490-9CB6059682EB}"/>
    <cellStyle name="Normal 12 3 3 2 2 3" xfId="3178" xr:uid="{D1E95B3C-16CC-488E-B738-5C462F9AEC57}"/>
    <cellStyle name="Normal 12 3 3 2 2_Budget Document - Dec12 - static" xfId="1792" xr:uid="{722BE9EC-FDF1-4A40-AB0C-CA23BD5BF5B1}"/>
    <cellStyle name="Normal 12 3 3 2 3" xfId="1793" xr:uid="{9B0E97B2-A3C5-4233-B5BD-CB6090863030}"/>
    <cellStyle name="Normal 12 3 3 2 3 2" xfId="3180" xr:uid="{AB77E66A-EE1F-417A-B5B4-49071ABA4BCB}"/>
    <cellStyle name="Normal 12 3 3 2 4" xfId="1794" xr:uid="{F0DD7C62-B482-4316-8985-D2044F5355E3}"/>
    <cellStyle name="Normal 12 3 3 2 4 2" xfId="3181" xr:uid="{6F952B70-6B9C-4AC1-AAFC-805A3F8D01F8}"/>
    <cellStyle name="Normal 12 3 3 3" xfId="1795" xr:uid="{230E5B44-AA6D-4D18-B3C0-16B9825B4CA2}"/>
    <cellStyle name="Normal 12 3 3 3 2" xfId="1796" xr:uid="{73C48C19-626B-4A4A-9639-E61F1FB684ED}"/>
    <cellStyle name="Normal 12 3 3 3 2 2" xfId="1797" xr:uid="{267C9B9B-2A32-4BA7-9AE0-FC62697AF4BE}"/>
    <cellStyle name="Normal 12 3 3 3 2 2 2" xfId="3183" xr:uid="{1C324A09-4AE6-4DC3-9AD5-64717F26A68B}"/>
    <cellStyle name="Normal 12 3 3 3 2 3" xfId="3182" xr:uid="{F08A333F-84DC-4DA9-994A-CBBA652779B0}"/>
    <cellStyle name="Normal 12 3 3 3 2_Budget Document - Dec12 - static" xfId="1798" xr:uid="{E12BDE5E-F3C0-4CF9-BFCF-147BF70AE235}"/>
    <cellStyle name="Normal 12 3 3 3 3" xfId="1799" xr:uid="{FE4E6AA8-BF52-459A-8051-E0874C684B4F}"/>
    <cellStyle name="Normal 12 3 3 3 3 2" xfId="3184" xr:uid="{DAEE87B4-2739-4242-9731-213AE80DA092}"/>
    <cellStyle name="Normal 12 3 3 3 4" xfId="1800" xr:uid="{78E92D73-90D9-4695-821B-5FC7B5B6A81F}"/>
    <cellStyle name="Normal 12 3 3 3 4 2" xfId="3185" xr:uid="{44267774-7E8B-46D0-B2BE-78222AA218FA}"/>
    <cellStyle name="Normal 12 3 3 4" xfId="1801" xr:uid="{7C76A19C-548A-4E04-8CE4-7C92040DDB14}"/>
    <cellStyle name="Normal 12 3 3 4 2" xfId="1802" xr:uid="{CCAA6E06-4E81-4445-AAC4-83E22EC77F93}"/>
    <cellStyle name="Normal 12 3 3 4 2 2" xfId="3187" xr:uid="{AA8AD7A5-0C58-4A7B-8C1F-69A252A14DA3}"/>
    <cellStyle name="Normal 12 3 3 4 3" xfId="3186" xr:uid="{46D8C896-E95D-40FD-BA4A-7927A6C7FA3B}"/>
    <cellStyle name="Normal 12 3 3 4_Budget Document - Dec12 - static" xfId="1803" xr:uid="{3B237777-2AE5-4B03-BE33-4A34E554F08E}"/>
    <cellStyle name="Normal 12 3 3 5" xfId="1804" xr:uid="{44A15A35-7DF9-4562-9234-1C5F23A92544}"/>
    <cellStyle name="Normal 12 3 3 5 2" xfId="3188" xr:uid="{ACD07E4C-E088-4051-BE8F-923B27F9CA8D}"/>
    <cellStyle name="Normal 12 3 3 6" xfId="1805" xr:uid="{0B15C8D1-0709-4563-8633-4354C604C009}"/>
    <cellStyle name="Normal 12 3 3 6 2" xfId="3189" xr:uid="{2F406052-92C2-4249-884C-3C1FF9C9770E}"/>
    <cellStyle name="Normal 12 3 4" xfId="1806" xr:uid="{8CFDFD47-806F-412E-BE45-E48AD9E8049E}"/>
    <cellStyle name="Normal 12 3 4 2" xfId="1807" xr:uid="{A62B50AF-95E2-47DE-ADE2-B82651475C8F}"/>
    <cellStyle name="Normal 12 3 4 2 2" xfId="1808" xr:uid="{6D1B1460-F2FF-4764-94C8-3B7181912551}"/>
    <cellStyle name="Normal 12 3 4 2 2 2" xfId="3191" xr:uid="{7006D0B9-EEF4-4E29-9A6D-CEBE65B2418C}"/>
    <cellStyle name="Normal 12 3 4 2 3" xfId="3190" xr:uid="{3131AA6C-9DCD-4FA5-87BD-F6155556CC52}"/>
    <cellStyle name="Normal 12 3 4 2_Budget Document - Dec12 - static" xfId="1809" xr:uid="{D32ADB99-52D0-4C09-ADD6-4C3B996E2AA9}"/>
    <cellStyle name="Normal 12 3 4 3" xfId="1810" xr:uid="{850977C2-ECA7-480B-B913-20A552870FC5}"/>
    <cellStyle name="Normal 12 3 4 3 2" xfId="3192" xr:uid="{1C33BD8B-AB0E-4E61-AD5F-386D33BBA637}"/>
    <cellStyle name="Normal 12 3 4 4" xfId="1811" xr:uid="{F4014F81-BB7A-4692-A9EE-36827448EC86}"/>
    <cellStyle name="Normal 12 3 4 4 2" xfId="3193" xr:uid="{D4F9FA89-C5D8-4259-AE5B-832E31369116}"/>
    <cellStyle name="Normal 12 3 5" xfId="1812" xr:uid="{620D78E5-B124-4A78-BEB7-2B4C87F821CA}"/>
    <cellStyle name="Normal 12 3 5 2" xfId="1813" xr:uid="{9C4A8B79-68F0-4B3E-BB52-2B9995517C55}"/>
    <cellStyle name="Normal 12 3 5 2 2" xfId="1814" xr:uid="{BEDD3940-5675-47A4-86C2-F965B36F32AC}"/>
    <cellStyle name="Normal 12 3 5 2 2 2" xfId="3195" xr:uid="{42F70EE4-BAA3-45CA-A77C-197DBCF38675}"/>
    <cellStyle name="Normal 12 3 5 2 3" xfId="3194" xr:uid="{20F4CB50-A957-400D-97E6-E645C822D992}"/>
    <cellStyle name="Normal 12 3 5 2_Budget Document - Dec12 - static" xfId="1815" xr:uid="{FB6BCF16-7231-43E4-B26D-A844359F1190}"/>
    <cellStyle name="Normal 12 3 5 3" xfId="1816" xr:uid="{BC2F4F26-6D2D-4EAF-A5BE-75A873D5AA1E}"/>
    <cellStyle name="Normal 12 3 5 3 2" xfId="3196" xr:uid="{4BB6075D-E4A8-4734-B26B-F50E734736B3}"/>
    <cellStyle name="Normal 12 3 5 4" xfId="1817" xr:uid="{EF6A03C8-B1BC-4790-AD63-C3406B5592F5}"/>
    <cellStyle name="Normal 12 3 5 4 2" xfId="3197" xr:uid="{CBC4374D-C3B5-4A3F-92CB-9AA6AAD19210}"/>
    <cellStyle name="Normal 12 3 6" xfId="1818" xr:uid="{50648877-AC26-4BCC-85AF-76B59E7335B7}"/>
    <cellStyle name="Normal 12 3 6 2" xfId="1819" xr:uid="{E6A11F5C-C430-4C06-918E-EEBA3075FF30}"/>
    <cellStyle name="Normal 12 3 6 2 2" xfId="3199" xr:uid="{3DD73093-507C-43B5-A2E7-34C1AC04FA27}"/>
    <cellStyle name="Normal 12 3 6 3" xfId="3198" xr:uid="{8D211408-98CC-4C3B-B92C-FDE17FA8FF2C}"/>
    <cellStyle name="Normal 12 3 6_Budget Document - Dec12 - static" xfId="1820" xr:uid="{0441CAE3-D040-4016-8022-D719C98C7D56}"/>
    <cellStyle name="Normal 12 3 7" xfId="1821" xr:uid="{F8AC4186-C593-4854-8E85-39F7630FEB2C}"/>
    <cellStyle name="Normal 12 3 7 2" xfId="3200" xr:uid="{B01E35E2-F447-44B7-AA28-76DC276E4EE1}"/>
    <cellStyle name="Normal 12 3 8" xfId="1822" xr:uid="{A0638141-51DD-4058-AF24-36BDCF9199B9}"/>
    <cellStyle name="Normal 12 3 8 2" xfId="3201" xr:uid="{4B45FE92-FBE3-4ED6-BEB2-205F70B7CFE0}"/>
    <cellStyle name="Normal 12 3_cash" xfId="1823" xr:uid="{81C76CCE-63B7-4013-924C-82648A9F69A5}"/>
    <cellStyle name="Normal 12 4" xfId="1824" xr:uid="{EEE8B39E-A216-4407-ADAC-D2BF7E54C23B}"/>
    <cellStyle name="Normal 12 4 2" xfId="1825" xr:uid="{86D35C16-3D50-415A-82A7-3655839B0543}"/>
    <cellStyle name="Normal 12 4 2 2" xfId="1826" xr:uid="{EAF7A92A-EA83-4942-B249-BF0AAA53464F}"/>
    <cellStyle name="Normal 12 4 2 2 2" xfId="1827" xr:uid="{A0DAC770-AE31-4F79-8E60-773EBF5DEA18}"/>
    <cellStyle name="Normal 12 4 2 2 2 2" xfId="3203" xr:uid="{483FCDB2-9B89-4B0E-807C-3E3B6F0F2A2A}"/>
    <cellStyle name="Normal 12 4 2 2 3" xfId="3202" xr:uid="{F52D20F5-C6FE-4D55-99EA-E31765E01EDC}"/>
    <cellStyle name="Normal 12 4 2 2_Budget Document - Dec12 - static" xfId="1828" xr:uid="{07C9ED4D-167A-4944-8340-F07243406C69}"/>
    <cellStyle name="Normal 12 4 2 3" xfId="1829" xr:uid="{9B492348-F240-43F0-9670-8685D3466485}"/>
    <cellStyle name="Normal 12 4 2 3 2" xfId="3204" xr:uid="{E2E77D93-59EC-4821-8356-FA9ADF318313}"/>
    <cellStyle name="Normal 12 4 2 4" xfId="1830" xr:uid="{E05D6558-E8E0-431E-BA94-41CEA3CD0F95}"/>
    <cellStyle name="Normal 12 4 2 4 2" xfId="3205" xr:uid="{5B151092-9A30-4136-AF68-1BF4675DDC71}"/>
    <cellStyle name="Normal 12 4 3" xfId="1831" xr:uid="{47FE617F-6879-4C25-BBC1-FF488582C4AA}"/>
    <cellStyle name="Normal 12 4 3 2" xfId="1832" xr:uid="{35387C18-A00A-48BB-8699-5B30A8B12E74}"/>
    <cellStyle name="Normal 12 4 3 2 2" xfId="1833" xr:uid="{1BA626DE-C4A9-4BEC-AD7A-98A48EBBD3C3}"/>
    <cellStyle name="Normal 12 4 3 2 2 2" xfId="3207" xr:uid="{9B38B5A0-C042-4881-886C-C06279E8FC12}"/>
    <cellStyle name="Normal 12 4 3 2 3" xfId="3206" xr:uid="{03A10CB9-86BB-49A9-A186-B9C40409AD70}"/>
    <cellStyle name="Normal 12 4 3 2_Budget Document - Dec12 - static" xfId="1834" xr:uid="{006CA1D4-D9F6-467F-9A13-07BB7F0EB4EA}"/>
    <cellStyle name="Normal 12 4 3 3" xfId="1835" xr:uid="{15187D91-BEE1-407D-A8CD-FA60FA4A5A56}"/>
    <cellStyle name="Normal 12 4 3 3 2" xfId="3208" xr:uid="{8B0D4953-7ABB-4107-96FD-ED3A2BF70A7C}"/>
    <cellStyle name="Normal 12 4 3 4" xfId="1836" xr:uid="{A4BC16C9-EC57-44C5-A1B5-775443D666F3}"/>
    <cellStyle name="Normal 12 4 3 4 2" xfId="3209" xr:uid="{623FE892-E2E5-4D84-BAB4-168C795B66F8}"/>
    <cellStyle name="Normal 12 4 4" xfId="1837" xr:uid="{E88B20D0-2170-488E-8CB8-AD7A3CF533B3}"/>
    <cellStyle name="Normal 12 4 4 2" xfId="1838" xr:uid="{E1780041-6D3F-4E82-AF0E-3E137A684D83}"/>
    <cellStyle name="Normal 12 4 4 2 2" xfId="3211" xr:uid="{542EBAC3-DB6D-4020-92F5-6A568A5C4BF7}"/>
    <cellStyle name="Normal 12 4 4 3" xfId="3210" xr:uid="{45DE61E5-7CCD-4C99-A099-C72CD71BEABA}"/>
    <cellStyle name="Normal 12 4 4_Budget Document - Dec12 - static" xfId="1839" xr:uid="{1B787326-7801-410F-881C-3CAC364C748A}"/>
    <cellStyle name="Normal 12 4 5" xfId="1840" xr:uid="{CA39132A-D85E-4A4C-8CE2-FCE690F7D1DF}"/>
    <cellStyle name="Normal 12 4 5 2" xfId="3212" xr:uid="{7AB835E8-FEE1-4EC6-97D7-3D07AED6F895}"/>
    <cellStyle name="Normal 12 4 6" xfId="1841" xr:uid="{7BEF0D71-6729-4B7D-8D01-5AC5448F0F3D}"/>
    <cellStyle name="Normal 12 4 6 2" xfId="3213" xr:uid="{9EEF22B4-9CD1-4A4D-887E-D54EE3F4012D}"/>
    <cellStyle name="Normal 12 5" xfId="1842" xr:uid="{ED1287ED-5598-4B0A-A872-8D0420F39750}"/>
    <cellStyle name="Normal 12 5 2" xfId="1843" xr:uid="{2A915CEB-119E-4C2B-BDDC-E1F5846A747B}"/>
    <cellStyle name="Normal 12 5 2 2" xfId="1844" xr:uid="{0F592328-6DEF-492F-A11A-BF3EABAE2DC9}"/>
    <cellStyle name="Normal 12 5 2 2 2" xfId="1845" xr:uid="{603F5EDF-1DF4-4DF7-9266-7E93E7DF5859}"/>
    <cellStyle name="Normal 12 5 2 2 2 2" xfId="3215" xr:uid="{26952125-BDD9-4553-85B5-6E49A00D546E}"/>
    <cellStyle name="Normal 12 5 2 2 3" xfId="3214" xr:uid="{0777B604-B5E2-41EA-AE91-D2EDB0EC1036}"/>
    <cellStyle name="Normal 12 5 2 2_Budget Document - Dec12 - static" xfId="1846" xr:uid="{34298FA5-1217-4C9A-AECE-46BA23352313}"/>
    <cellStyle name="Normal 12 5 2 3" xfId="1847" xr:uid="{6C2BA639-82D1-4C4F-ACAF-296718991F0A}"/>
    <cellStyle name="Normal 12 5 2 3 2" xfId="3216" xr:uid="{5D6F5093-2226-4DA9-978B-36C56651CB2E}"/>
    <cellStyle name="Normal 12 5 2 4" xfId="1848" xr:uid="{BF677B65-F031-4B8F-8147-08DA45EB4DB5}"/>
    <cellStyle name="Normal 12 5 2 4 2" xfId="3217" xr:uid="{C465DCD0-A391-4B05-ABA4-CBBCD92D1651}"/>
    <cellStyle name="Normal 12 5 3" xfId="1849" xr:uid="{21713235-0377-44C7-94AD-918E16E967D7}"/>
    <cellStyle name="Normal 12 5 3 2" xfId="1850" xr:uid="{B9EE85E8-D9B6-43AE-AA0C-184FB20D3118}"/>
    <cellStyle name="Normal 12 5 3 2 2" xfId="1851" xr:uid="{E0E9BBF5-E291-4FE7-A4A1-E2F55C843673}"/>
    <cellStyle name="Normal 12 5 3 2 2 2" xfId="3219" xr:uid="{B39C5F34-0795-4256-9278-3A271EF85134}"/>
    <cellStyle name="Normal 12 5 3 2 3" xfId="3218" xr:uid="{4E588589-7061-4CEE-B0E5-C0DFB627C187}"/>
    <cellStyle name="Normal 12 5 3 2_Budget Document - Dec12 - static" xfId="1852" xr:uid="{74B5B0EF-8277-47DB-88DD-31F1CB315BA0}"/>
    <cellStyle name="Normal 12 5 3 3" xfId="1853" xr:uid="{36171690-80F9-4A5B-826F-E42FD912307D}"/>
    <cellStyle name="Normal 12 5 3 3 2" xfId="3220" xr:uid="{4FEE6AEF-111E-4C43-93A3-AED854F0F783}"/>
    <cellStyle name="Normal 12 5 3 4" xfId="1854" xr:uid="{22FB24CB-80EA-4046-B00A-03305E9BDF28}"/>
    <cellStyle name="Normal 12 5 3 4 2" xfId="3221" xr:uid="{58BB2E4A-278C-4F56-AB0B-5809DD39DFD3}"/>
    <cellStyle name="Normal 12 5 4" xfId="1855" xr:uid="{EF5ED773-EB4A-4153-9953-4E7B6CA8CEB3}"/>
    <cellStyle name="Normal 12 5 4 2" xfId="1856" xr:uid="{26BC3FBA-EC59-4709-AF50-ABA4368FF82D}"/>
    <cellStyle name="Normal 12 5 4 2 2" xfId="3223" xr:uid="{6B106118-61C0-453E-B241-2573DB7F1C4E}"/>
    <cellStyle name="Normal 12 5 4 3" xfId="3222" xr:uid="{1BA3C563-F084-4EB8-BEAF-EE5893AAF993}"/>
    <cellStyle name="Normal 12 5 4_Budget Document - Dec12 - static" xfId="1857" xr:uid="{63213E52-9A38-431B-840B-58D656A10EC3}"/>
    <cellStyle name="Normal 12 5 5" xfId="1858" xr:uid="{5ECC1DAA-1756-4196-A97C-8CAA28DD2B90}"/>
    <cellStyle name="Normal 12 5 5 2" xfId="3224" xr:uid="{C6951CAA-10E7-42D3-96B9-7467FF4C80B1}"/>
    <cellStyle name="Normal 12 5 6" xfId="1859" xr:uid="{9C4A6B1A-159B-44AD-A92D-4BBB1750A8B5}"/>
    <cellStyle name="Normal 12 5 6 2" xfId="3225" xr:uid="{5728FEDC-86FF-4233-9960-62854D273D84}"/>
    <cellStyle name="Normal 12 6" xfId="1860" xr:uid="{E165EDD1-4995-4E36-BA4F-AB2806353A5F}"/>
    <cellStyle name="Normal 12 6 2" xfId="1861" xr:uid="{7BBF6B50-8FA3-4A0E-8C51-9B151CE91CCE}"/>
    <cellStyle name="Normal 12 6 2 2" xfId="1862" xr:uid="{0C2FAB2E-7FD6-44A4-B371-710E15D68AD9}"/>
    <cellStyle name="Normal 12 6 2 2 2" xfId="3227" xr:uid="{1895CB64-29E2-4AEA-BDF2-F67A893ABFFD}"/>
    <cellStyle name="Normal 12 6 2 3" xfId="3226" xr:uid="{B01D6301-8B86-4EE1-874A-1D0880855A7E}"/>
    <cellStyle name="Normal 12 6 2_Budget Document - Dec12 - static" xfId="1863" xr:uid="{611B9C76-8EE2-4A27-8774-4FD1982209BC}"/>
    <cellStyle name="Normal 12 6 3" xfId="1864" xr:uid="{87258BC0-A873-4077-8A82-8E26D5104E40}"/>
    <cellStyle name="Normal 12 6 3 2" xfId="3228" xr:uid="{DFF1CD69-1230-4583-9ECB-D62C443549D5}"/>
    <cellStyle name="Normal 12 6 4" xfId="1865" xr:uid="{36FA9C9E-FB16-47B8-B971-195770181D34}"/>
    <cellStyle name="Normal 12 6 4 2" xfId="3229" xr:uid="{3522BA68-F798-42C6-869D-0657497891AA}"/>
    <cellStyle name="Normal 12 7" xfId="1866" xr:uid="{EB50BFDA-CEE6-4215-8068-C476A8DA4659}"/>
    <cellStyle name="Normal 12 7 2" xfId="1867" xr:uid="{2000230B-16EC-4408-98E4-6BDB4BF7002F}"/>
    <cellStyle name="Normal 12 7 2 2" xfId="1868" xr:uid="{AFF3B303-7436-43F4-9D3F-1E30E4865426}"/>
    <cellStyle name="Normal 12 7 2 2 2" xfId="3231" xr:uid="{AD0F1B63-A24C-405B-A087-91890D9A39FA}"/>
    <cellStyle name="Normal 12 7 2 3" xfId="3230" xr:uid="{5B30B6C3-B0D3-4A99-A796-DDC16F44B121}"/>
    <cellStyle name="Normal 12 7 2_Budget Document - Dec12 - static" xfId="1869" xr:uid="{D96A38C3-B3FC-4B8F-90E7-C77B7F2B7746}"/>
    <cellStyle name="Normal 12 7 3" xfId="1870" xr:uid="{9069CD0E-F206-40BA-8276-FF8660DBE05D}"/>
    <cellStyle name="Normal 12 7 3 2" xfId="3232" xr:uid="{0D33F343-D7C8-4454-BB57-828B7135D682}"/>
    <cellStyle name="Normal 12 7 4" xfId="1871" xr:uid="{B7D08C66-6BE3-45A7-810C-0846282A98D3}"/>
    <cellStyle name="Normal 12 7 4 2" xfId="3233" xr:uid="{DC557DBD-B2A4-4B65-80E9-617BFB8F9FFA}"/>
    <cellStyle name="Normal 12 8" xfId="1872" xr:uid="{56DDB1D5-77CC-4CB1-97E1-231FA23AF198}"/>
    <cellStyle name="Normal 12 8 2" xfId="1873" xr:uid="{A1249199-68CE-47F0-A5F1-59B01AF8AC24}"/>
    <cellStyle name="Normal 12 8 2 2" xfId="3235" xr:uid="{E41EE8AE-B002-46AF-92FF-AAE285525AE4}"/>
    <cellStyle name="Normal 12 8 3" xfId="3234" xr:uid="{0BEB9149-3366-4A5A-8B8A-A11352D10716}"/>
    <cellStyle name="Normal 12 8_Budget Document - Dec12 - static" xfId="1874" xr:uid="{83217E0E-E4FD-4FC8-98FD-844CA5D930F3}"/>
    <cellStyle name="Normal 12 9" xfId="1875" xr:uid="{A7470367-E1AC-4ACF-8B8F-461550DC30FD}"/>
    <cellStyle name="Normal 12 9 2" xfId="3236" xr:uid="{FDFF5F23-F63D-4D2A-81D1-9B91BD07E0CF}"/>
    <cellStyle name="Normal 12_Cap Prog Res" xfId="1876" xr:uid="{AFC07194-DCF6-44F8-AFBD-6C23E18AA241}"/>
    <cellStyle name="Normal 120" xfId="1877" xr:uid="{A7B6C04D-A5B8-4001-AB20-CA8068D93D5A}"/>
    <cellStyle name="Normal 121" xfId="1878" xr:uid="{EA02DE34-B62D-4816-891C-0D78E88F766F}"/>
    <cellStyle name="Normal 122" xfId="1879" xr:uid="{68310FA0-1512-4ED9-B6A2-B7AC72BA5413}"/>
    <cellStyle name="Normal 123" xfId="1880" xr:uid="{7BF55D71-0E3D-4E3E-90F3-5AA2A9F26CFB}"/>
    <cellStyle name="Normal 124" xfId="1881" xr:uid="{34116A99-E1C4-4BF1-B150-1EAE8DEF6534}"/>
    <cellStyle name="Normal 125" xfId="1882" xr:uid="{AA4D17C4-D273-4C1D-BFDC-380AEE5C4A94}"/>
    <cellStyle name="Normal 126" xfId="1883" xr:uid="{B1A43F0B-8395-4E68-BEC9-0E302406F931}"/>
    <cellStyle name="Normal 127" xfId="1884" xr:uid="{E34DE77B-B969-4866-88F0-6005FD789927}"/>
    <cellStyle name="Normal 128" xfId="1885" xr:uid="{4A23AF59-672A-4EFD-B2C6-2F3486F079D8}"/>
    <cellStyle name="Normal 129" xfId="1886" xr:uid="{60419DB2-F421-47BD-958C-E99BB69BC4C7}"/>
    <cellStyle name="Normal 13" xfId="1887" xr:uid="{9C1C948E-3C7C-435F-BD54-B3EF2BE72E53}"/>
    <cellStyle name="Normal 13 2" xfId="1888" xr:uid="{21246AD0-BCF2-447F-8B90-17C15F8A03CD}"/>
    <cellStyle name="Normal 13 2 2" xfId="1889" xr:uid="{74AF75FA-0463-42D9-9C03-CA2D001E5E23}"/>
    <cellStyle name="Normal 13 2 3" xfId="1890" xr:uid="{31F6A8F6-D685-4401-86BF-66F67D5AD94D}"/>
    <cellStyle name="Normal 13 2_cash" xfId="1891" xr:uid="{E7AF9AEE-8344-49C5-A535-E5587EBEC8E9}"/>
    <cellStyle name="Normal 13 3" xfId="1892" xr:uid="{27A19CC8-4D8A-4C27-AD1D-8E1DC3AB3DD9}"/>
    <cellStyle name="Normal 13 3 2" xfId="1893" xr:uid="{5CECC255-D662-469F-B1B3-3CA1FE6940B4}"/>
    <cellStyle name="Normal 13 4" xfId="1894" xr:uid="{87B70608-3CC9-412C-9A70-ABFBAEBB4B4B}"/>
    <cellStyle name="Normal 13_Cap Prog Res" xfId="1895" xr:uid="{48C7F1FF-1472-4795-BCCC-FCC39F0E3AEC}"/>
    <cellStyle name="Normal 130" xfId="1896" xr:uid="{1EA8C7DC-5EB1-4E3D-9FFD-ABBDDBE11CB4}"/>
    <cellStyle name="Normal 131" xfId="1897" xr:uid="{2256A92B-8887-45DB-A604-0DB8AD448E32}"/>
    <cellStyle name="Normal 132" xfId="1898" xr:uid="{14B7C96B-1B04-44E6-9A9D-FCA835655822}"/>
    <cellStyle name="Normal 133" xfId="1899" xr:uid="{E0C287C8-EE29-4309-9251-D5111D702740}"/>
    <cellStyle name="Normal 134" xfId="1900" xr:uid="{DAE192B8-A3D8-45E3-9932-AA284A87C21F}"/>
    <cellStyle name="Normal 135" xfId="1901" xr:uid="{F929B521-5594-428C-98F0-1604CA5D6627}"/>
    <cellStyle name="Normal 136" xfId="1902" xr:uid="{CD356A17-8743-46EC-9C53-1E56E7461AC8}"/>
    <cellStyle name="Normal 137" xfId="1903" xr:uid="{08B51D93-3B6D-43FB-B57B-5F9E39D3FD70}"/>
    <cellStyle name="Normal 138" xfId="1904" xr:uid="{14F1FE40-827D-4046-9D88-C2BF066129F0}"/>
    <cellStyle name="Normal 139" xfId="1905" xr:uid="{01AEE6E4-05A6-4E39-88DC-9C4800116677}"/>
    <cellStyle name="Normal 14" xfId="1906" xr:uid="{A1C4283D-DCD3-4DC4-9F86-C6D159A31A7D}"/>
    <cellStyle name="Normal 14 2" xfId="1907" xr:uid="{2109CC1D-C1BD-471C-9874-649998E17850}"/>
    <cellStyle name="Normal 14 2 2" xfId="1908" xr:uid="{A96E4E4C-03D7-4D86-B71C-38E62AE0351F}"/>
    <cellStyle name="Normal 14 2 3" xfId="1909" xr:uid="{3B153642-C729-4810-A8FC-895674A64930}"/>
    <cellStyle name="Normal 14 2_cash" xfId="1910" xr:uid="{5E780C51-E2E9-4534-9C62-B5CFA371C1D7}"/>
    <cellStyle name="Normal 14 3" xfId="1911" xr:uid="{F95EEFEE-B73B-4E5C-9FDC-086B60DCB873}"/>
    <cellStyle name="Normal 14 3 2" xfId="1912" xr:uid="{25EE1947-CFE5-4127-8D1C-BF143BB3BDBF}"/>
    <cellStyle name="Normal 14 3 3" xfId="1913" xr:uid="{3491E920-2556-4A5B-926A-8895F4643E12}"/>
    <cellStyle name="Normal 14 3_cash" xfId="1914" xr:uid="{03886FBD-ED96-49D6-B724-A60AC14A00BD}"/>
    <cellStyle name="Normal 14 4" xfId="1915" xr:uid="{2662D8FA-F6D0-4964-81D9-634135CDB660}"/>
    <cellStyle name="Normal 14_Cap Prog Res" xfId="1916" xr:uid="{A4381650-A33A-48E5-B98D-EDE4CC9F46F8}"/>
    <cellStyle name="Normal 140" xfId="1917" xr:uid="{994CAA3A-D2EC-4F07-91B7-1E95FC412351}"/>
    <cellStyle name="Normal 141" xfId="1918" xr:uid="{BC69689F-C744-41B1-800C-8DEDDC18771B}"/>
    <cellStyle name="Normal 142" xfId="1919" xr:uid="{A5CE19F9-D633-41A9-AF10-A7452EC65772}"/>
    <cellStyle name="Normal 143" xfId="1920" xr:uid="{1E177848-1840-46B7-9C91-4FDC3853D089}"/>
    <cellStyle name="Normal 144" xfId="1921" xr:uid="{4175E72E-7D1B-4EC9-9E96-AD3ECC89BB48}"/>
    <cellStyle name="Normal 145" xfId="1922" xr:uid="{B2EFEC47-7881-4C54-B616-54D2C785A399}"/>
    <cellStyle name="Normal 146" xfId="1923" xr:uid="{7BCCC6E8-6AB6-4496-ADA2-891E83F7309C}"/>
    <cellStyle name="Normal 147" xfId="1924" xr:uid="{33B55834-FB54-46D3-B120-12694A78744E}"/>
    <cellStyle name="Normal 148" xfId="1925" xr:uid="{4B724BB6-608E-45BB-9B46-A18E745BAF15}"/>
    <cellStyle name="Normal 149" xfId="1926" xr:uid="{0D01AEF4-13DF-467D-A19A-0DD52538D722}"/>
    <cellStyle name="Normal 15" xfId="1927" xr:uid="{D3A14BB5-81D6-4168-84A8-8AE2794D74E7}"/>
    <cellStyle name="Normal 15 2" xfId="1928" xr:uid="{FBD2A05D-608C-4DEF-8370-CF70905FDB70}"/>
    <cellStyle name="Normal 15 2 2" xfId="1929" xr:uid="{00016EE5-6700-4A74-B050-1FE4999E977C}"/>
    <cellStyle name="Normal 15 2 2 2" xfId="1930" xr:uid="{C14ABF81-4CD1-4D7D-87F6-0FE710E1C967}"/>
    <cellStyle name="Normal 15 2 2 2 2" xfId="1931" xr:uid="{DDDE81CB-51C3-42EB-A766-D3FD983D951C}"/>
    <cellStyle name="Normal 15 2 2 2 2 2" xfId="1932" xr:uid="{D83946E1-24D9-40B1-8CA7-4E4EBD53D588}"/>
    <cellStyle name="Normal 15 2 2 2 2 2 2" xfId="1933" xr:uid="{C8FB8246-449E-4403-A757-0730C312950B}"/>
    <cellStyle name="Normal 15 2 2 2 2 2 2 2" xfId="3239" xr:uid="{DDAB7E10-D4B4-4EAF-B911-EBA5D108FD8E}"/>
    <cellStyle name="Normal 15 2 2 2 2 2 3" xfId="3238" xr:uid="{1FF63548-C895-4254-BD86-27CE1E2E143D}"/>
    <cellStyle name="Normal 15 2 2 2 2 2_Budget Document - Dec12 - static" xfId="1934" xr:uid="{720B761A-031F-4F7E-BBB1-27EA16FEE72C}"/>
    <cellStyle name="Normal 15 2 2 2 2 3" xfId="1935" xr:uid="{0467DF20-D5E6-4605-BA99-8155BFA0F20F}"/>
    <cellStyle name="Normal 15 2 2 2 2 3 2" xfId="3240" xr:uid="{1718EAC0-58B4-41B9-BA16-E3AA44F7061B}"/>
    <cellStyle name="Normal 15 2 2 2 2 4" xfId="1936" xr:uid="{95462783-B37E-40E8-B5B2-E69CDD9AAEF0}"/>
    <cellStyle name="Normal 15 2 2 2 2 4 2" xfId="3241" xr:uid="{B7A81389-448E-484B-9F2E-49E0C0BA2DC3}"/>
    <cellStyle name="Normal 15 2 2 2 3" xfId="1937" xr:uid="{B5187969-1328-4CBF-AFD8-40A390A38D9F}"/>
    <cellStyle name="Normal 15 2 2 2 3 2" xfId="1938" xr:uid="{BB35FE31-0723-40C6-8E6A-803A6595FB6C}"/>
    <cellStyle name="Normal 15 2 2 2 3 2 2" xfId="1939" xr:uid="{2333CF13-ADB7-43F7-B97E-B67C127B697A}"/>
    <cellStyle name="Normal 15 2 2 2 3 2 2 2" xfId="3243" xr:uid="{E41307CC-B2D2-42F8-B3CF-F278739AF37D}"/>
    <cellStyle name="Normal 15 2 2 2 3 2 3" xfId="3242" xr:uid="{19FDC064-35F1-48A5-909E-1117D6EE18B2}"/>
    <cellStyle name="Normal 15 2 2 2 3 2_Budget Document - Dec12 - static" xfId="1940" xr:uid="{F846F365-795E-41B5-9E7C-4B9E8E757377}"/>
    <cellStyle name="Normal 15 2 2 2 3 3" xfId="1941" xr:uid="{A6F4056C-133A-471E-A00C-5F20761654BC}"/>
    <cellStyle name="Normal 15 2 2 2 3 3 2" xfId="3244" xr:uid="{8C29F45E-018B-4AC1-8B38-35E50F509E64}"/>
    <cellStyle name="Normal 15 2 2 2 3 4" xfId="1942" xr:uid="{BBC50F78-89C6-4D81-8160-FE8917CFA69D}"/>
    <cellStyle name="Normal 15 2 2 2 3 4 2" xfId="3245" xr:uid="{5B1AC7BA-EBC8-4817-84D2-C9CEC794F97A}"/>
    <cellStyle name="Normal 15 2 2 2 4" xfId="1943" xr:uid="{38449A17-FBBA-475A-B7C7-C79EFBDB8CBE}"/>
    <cellStyle name="Normal 15 2 2 2 4 2" xfId="1944" xr:uid="{21221386-E1E5-443F-8404-52E33774E210}"/>
    <cellStyle name="Normal 15 2 2 2 4 2 2" xfId="3247" xr:uid="{C229873A-8A99-48FD-B8DC-3FDCE8040B76}"/>
    <cellStyle name="Normal 15 2 2 2 4 3" xfId="3246" xr:uid="{151F7C6F-D810-4C33-873E-9D3E95B639F7}"/>
    <cellStyle name="Normal 15 2 2 2 4_Budget Document - Dec12 - static" xfId="1945" xr:uid="{7114D2CD-1C99-4D51-9317-61F4B10F4DD6}"/>
    <cellStyle name="Normal 15 2 2 2 5" xfId="1946" xr:uid="{BEB5E70B-76DC-491A-AE0C-173E6F3629E5}"/>
    <cellStyle name="Normal 15 2 2 2 5 2" xfId="3248" xr:uid="{42DC9784-62FA-4EAC-8947-A43CD2051BBE}"/>
    <cellStyle name="Normal 15 2 2 2 6" xfId="1947" xr:uid="{0B9D5F36-D379-4C72-834B-8473FFE108D3}"/>
    <cellStyle name="Normal 15 2 2 2 6 2" xfId="3249" xr:uid="{628E24EF-DC9E-418B-990A-40EB761693FB}"/>
    <cellStyle name="Normal 15 2 2 3" xfId="1948" xr:uid="{D3994622-05D8-4E78-BFAE-DBF2AF8B67F6}"/>
    <cellStyle name="Normal 15 2 2 3 2" xfId="1949" xr:uid="{A01EAC69-1C03-4A78-9A93-8C56EC2411B6}"/>
    <cellStyle name="Normal 15 2 2 3 2 2" xfId="1950" xr:uid="{106D3576-9D8D-4AC9-8E59-B6962A3F2AD3}"/>
    <cellStyle name="Normal 15 2 2 3 2 2 2" xfId="3251" xr:uid="{440E2A61-A77E-47F9-8EED-BF1BBFF09E2D}"/>
    <cellStyle name="Normal 15 2 2 3 2 3" xfId="3250" xr:uid="{DF38429F-84C7-44AD-8C90-76E65B597D64}"/>
    <cellStyle name="Normal 15 2 2 3 2_Budget Document - Dec12 - static" xfId="1951" xr:uid="{94210F0B-3D58-47B2-B736-FDD53B6DBB88}"/>
    <cellStyle name="Normal 15 2 2 3 3" xfId="1952" xr:uid="{CA38D04E-CC3F-49C4-A748-92E832BF9553}"/>
    <cellStyle name="Normal 15 2 2 3 3 2" xfId="3252" xr:uid="{B3794161-99C4-4178-8A8E-0A3F507CF00A}"/>
    <cellStyle name="Normal 15 2 2 3 4" xfId="1953" xr:uid="{4C6A8355-83B4-427C-AA76-453B5D61711D}"/>
    <cellStyle name="Normal 15 2 2 3 4 2" xfId="3253" xr:uid="{6196ED22-EC0B-409C-B939-15729949FC91}"/>
    <cellStyle name="Normal 15 2 2 4" xfId="1954" xr:uid="{71B419BB-892B-4335-8611-4DDF12AA7921}"/>
    <cellStyle name="Normal 15 2 2 4 2" xfId="1955" xr:uid="{DC50F36B-77DB-4A0D-80F6-24D621B7DBAA}"/>
    <cellStyle name="Normal 15 2 2 4 2 2" xfId="1956" xr:uid="{E4E088D2-FCD7-4352-96BA-D92F0652C02D}"/>
    <cellStyle name="Normal 15 2 2 4 2 2 2" xfId="3255" xr:uid="{2DEB7848-F7E2-4A00-BB42-66D45AC64E3B}"/>
    <cellStyle name="Normal 15 2 2 4 2 3" xfId="3254" xr:uid="{BDAB3C41-E815-4B65-94CE-8C3F80296885}"/>
    <cellStyle name="Normal 15 2 2 4 2_Budget Document - Dec12 - static" xfId="1957" xr:uid="{86D55DDA-EB27-4B52-873C-851D03738318}"/>
    <cellStyle name="Normal 15 2 2 4 3" xfId="1958" xr:uid="{031D708A-8C7F-48A1-BFA1-64EEC6F204B3}"/>
    <cellStyle name="Normal 15 2 2 4 3 2" xfId="3256" xr:uid="{7D7951B3-55D1-4B25-AE7D-411AE21B10E6}"/>
    <cellStyle name="Normal 15 2 2 4 4" xfId="1959" xr:uid="{11E83F73-40CF-4182-8505-9FBAB1AFF5F4}"/>
    <cellStyle name="Normal 15 2 2 4 4 2" xfId="3257" xr:uid="{630C156F-C6B3-461A-A2BE-8846D94357D8}"/>
    <cellStyle name="Normal 15 2 2 5" xfId="1960" xr:uid="{DDBCF693-B1FB-4A72-A195-C3764F69C476}"/>
    <cellStyle name="Normal 15 2 2 5 2" xfId="1961" xr:uid="{1D8A7E33-A65A-495F-A397-C23804DE17C0}"/>
    <cellStyle name="Normal 15 2 2 5 2 2" xfId="3259" xr:uid="{29EDB7E6-57C4-4D26-B1A5-22DF332D23B3}"/>
    <cellStyle name="Normal 15 2 2 5 3" xfId="3258" xr:uid="{4BA62A1D-211B-4788-9473-F23DEB2200A7}"/>
    <cellStyle name="Normal 15 2 2 5_Budget Document - Dec12 - static" xfId="1962" xr:uid="{0AE75833-E99E-45D3-9976-AA0655763E10}"/>
    <cellStyle name="Normal 15 2 2 6" xfId="1963" xr:uid="{FD427F69-5CBA-4483-B9CB-87A53552ED38}"/>
    <cellStyle name="Normal 15 2 2 6 2" xfId="3260" xr:uid="{20830005-5C72-4B8A-A7B3-7417DC658349}"/>
    <cellStyle name="Normal 15 2 2 7" xfId="1964" xr:uid="{15A867FB-910B-42F8-A41D-B0CB7A90CED3}"/>
    <cellStyle name="Normal 15 2 2 7 2" xfId="3261" xr:uid="{6EAF30FB-A318-45B1-9AA9-11F2F442ECDF}"/>
    <cellStyle name="Normal 15 2 3" xfId="1965" xr:uid="{E5CE4B52-5173-49F7-A780-696E056DA806}"/>
    <cellStyle name="Normal 15 2 3 2" xfId="1966" xr:uid="{9F2D1E27-CC89-479B-86B5-C1C9E060DDDE}"/>
    <cellStyle name="Normal 15 2 3 2 2" xfId="1967" xr:uid="{D37006C3-1321-46D4-AEDA-24B866D25EB2}"/>
    <cellStyle name="Normal 15 2 3 2 2 2" xfId="1968" xr:uid="{E843FDA2-0484-46D6-9B12-1343559425AF}"/>
    <cellStyle name="Normal 15 2 3 2 2 2 2" xfId="3263" xr:uid="{BCC1A1E2-D96C-4D9A-A0D0-2391419DA66D}"/>
    <cellStyle name="Normal 15 2 3 2 2 3" xfId="3262" xr:uid="{4D88578A-F955-463E-A492-609EA9986A0C}"/>
    <cellStyle name="Normal 15 2 3 2 2_Budget Document - Dec12 - static" xfId="1969" xr:uid="{5E9D4D64-0EDD-429B-A43A-813F703F978F}"/>
    <cellStyle name="Normal 15 2 3 2 3" xfId="1970" xr:uid="{00CF05B9-8A39-4719-960A-D546B0FF1B98}"/>
    <cellStyle name="Normal 15 2 3 2 3 2" xfId="3264" xr:uid="{5B43985A-EC9F-4CC2-858C-6C20A715113B}"/>
    <cellStyle name="Normal 15 2 3 2 4" xfId="1971" xr:uid="{980D7DCE-8BE0-481B-8B94-49881ADB14BC}"/>
    <cellStyle name="Normal 15 2 3 2 4 2" xfId="3265" xr:uid="{F5E51CBA-9949-4F7E-9992-BA790CFE75BF}"/>
    <cellStyle name="Normal 15 2 3 3" xfId="1972" xr:uid="{57D6CE2F-0C86-4FD8-A7AB-168373CC018C}"/>
    <cellStyle name="Normal 15 2 3 3 2" xfId="1973" xr:uid="{86FB27CD-677A-42D2-8CFE-DCAD567C4A77}"/>
    <cellStyle name="Normal 15 2 3 3 2 2" xfId="1974" xr:uid="{949C53ED-FFD8-4209-B9F9-7E16A08F78EB}"/>
    <cellStyle name="Normal 15 2 3 3 2 2 2" xfId="3267" xr:uid="{59B0D39F-9154-47DA-91E2-E0888F02BCDF}"/>
    <cellStyle name="Normal 15 2 3 3 2 3" xfId="3266" xr:uid="{0C23F7A6-3555-4CF8-B925-B19D6992AE8D}"/>
    <cellStyle name="Normal 15 2 3 3 2_Budget Document - Dec12 - static" xfId="1975" xr:uid="{83F5FD30-0B2D-4399-AE9B-D6812BB06630}"/>
    <cellStyle name="Normal 15 2 3 3 3" xfId="1976" xr:uid="{AE974DEB-8C4A-41BD-910F-F959E1889B48}"/>
    <cellStyle name="Normal 15 2 3 3 3 2" xfId="3268" xr:uid="{AD679444-C01D-4AA7-9F07-47BBB253D874}"/>
    <cellStyle name="Normal 15 2 3 3 4" xfId="1977" xr:uid="{97CE0AD1-6DFD-4426-95A5-C7AB5A57B53B}"/>
    <cellStyle name="Normal 15 2 3 3 4 2" xfId="3269" xr:uid="{240392D7-8D88-4C98-80B1-852409BE9905}"/>
    <cellStyle name="Normal 15 2 3 4" xfId="1978" xr:uid="{C9C1176B-A1AB-4E46-B857-C00E87E6B180}"/>
    <cellStyle name="Normal 15 2 3 4 2" xfId="1979" xr:uid="{3A2600A0-A55B-4B09-990D-26A1F0283062}"/>
    <cellStyle name="Normal 15 2 3 4 2 2" xfId="3271" xr:uid="{8BE94888-1705-4B70-AD91-7B414AC9829D}"/>
    <cellStyle name="Normal 15 2 3 4 3" xfId="3270" xr:uid="{A59B2C19-9C30-45F7-ADAB-1A3CBC004929}"/>
    <cellStyle name="Normal 15 2 3 4_Budget Document - Dec12 - static" xfId="1980" xr:uid="{C7638B36-7E5A-41CF-9E23-5AF9FB22BB69}"/>
    <cellStyle name="Normal 15 2 3 5" xfId="1981" xr:uid="{40002ADC-9792-41A8-A35B-6D95B124EB71}"/>
    <cellStyle name="Normal 15 2 3 5 2" xfId="3272" xr:uid="{A16C77A0-BD2B-44D9-9C5F-EC48E52E456F}"/>
    <cellStyle name="Normal 15 2 3 6" xfId="1982" xr:uid="{538A835A-1480-4567-B96C-E4E263509FC9}"/>
    <cellStyle name="Normal 15 2 3 6 2" xfId="3273" xr:uid="{204ED188-EF83-470E-9C09-1D17E972BC67}"/>
    <cellStyle name="Normal 15 2 4" xfId="1983" xr:uid="{490ADAFC-4451-4473-A48B-2189EF1872DA}"/>
    <cellStyle name="Normal 15 2 4 2" xfId="1984" xr:uid="{E05C9854-E29E-43FC-9706-EACBCBCBC97D}"/>
    <cellStyle name="Normal 15 2 4 2 2" xfId="1985" xr:uid="{89ED5BA4-10D9-468F-8BA4-7352DA5F185E}"/>
    <cellStyle name="Normal 15 2 4 2 2 2" xfId="3275" xr:uid="{05A67F0A-7DDC-4BE5-9A6B-67427F13BF6D}"/>
    <cellStyle name="Normal 15 2 4 2 3" xfId="3274" xr:uid="{E83D945F-4A45-4509-B75B-FA5317247256}"/>
    <cellStyle name="Normal 15 2 4 2_Budget Document - Dec12 - static" xfId="1986" xr:uid="{2C1F4552-D42F-40B4-B194-9DDD29B701CD}"/>
    <cellStyle name="Normal 15 2 4 3" xfId="1987" xr:uid="{1B7CEDBA-EDC7-4F20-9EC1-EFADF82B3101}"/>
    <cellStyle name="Normal 15 2 4 3 2" xfId="3276" xr:uid="{9B0A4EF3-499F-49E3-A414-18ABD1DD0FD4}"/>
    <cellStyle name="Normal 15 2 4 4" xfId="1988" xr:uid="{609F6250-00BC-4907-8676-75EDE8A1F362}"/>
    <cellStyle name="Normal 15 2 4 4 2" xfId="3277" xr:uid="{B9AC8C8E-C71E-485F-A772-AD3AE308F0C1}"/>
    <cellStyle name="Normal 15 2 5" xfId="1989" xr:uid="{D9CAEF07-7800-4FF3-AD65-C1DB66273BF7}"/>
    <cellStyle name="Normal 15 2 5 2" xfId="1990" xr:uid="{DEBCF70D-9958-4AD4-A114-59C4488F7F2B}"/>
    <cellStyle name="Normal 15 2 5 2 2" xfId="1991" xr:uid="{B21BD322-BDCE-4C1D-94FB-1257FB22DBDE}"/>
    <cellStyle name="Normal 15 2 5 2 2 2" xfId="3279" xr:uid="{F978D6BE-F384-47F0-A001-E5D4A7F1DAD6}"/>
    <cellStyle name="Normal 15 2 5 2 3" xfId="3278" xr:uid="{3B20E75E-5361-45A3-BB29-FBA07226C78C}"/>
    <cellStyle name="Normal 15 2 5 2_Budget Document - Dec12 - static" xfId="1992" xr:uid="{41077577-AF75-4104-A820-A7291C81F4BD}"/>
    <cellStyle name="Normal 15 2 5 3" xfId="1993" xr:uid="{7B81FE39-8DC3-4F58-B6D5-98A05960DBCF}"/>
    <cellStyle name="Normal 15 2 5 3 2" xfId="3280" xr:uid="{871E6E51-2A28-4A74-83A6-51E45271C8BB}"/>
    <cellStyle name="Normal 15 2 5 4" xfId="1994" xr:uid="{E1F9152B-1F74-4DDF-A734-0CAB30E7EDBA}"/>
    <cellStyle name="Normal 15 2 5 4 2" xfId="3281" xr:uid="{1C5A6BC3-4B69-4738-BE22-C609306BA284}"/>
    <cellStyle name="Normal 15 2 6" xfId="1995" xr:uid="{1FB1BCFD-7618-4665-B9B6-E740698898A2}"/>
    <cellStyle name="Normal 15 2 6 2" xfId="1996" xr:uid="{B52D5566-EFD7-442E-B6D7-3703B05EE434}"/>
    <cellStyle name="Normal 15 2 6 2 2" xfId="3283" xr:uid="{6684A419-67D3-4EC0-9B06-49243B480019}"/>
    <cellStyle name="Normal 15 2 6 3" xfId="3282" xr:uid="{E5D6F9F2-D49E-4D56-97EF-F32A7EA2475B}"/>
    <cellStyle name="Normal 15 2 6_Budget Document - Dec12 - static" xfId="1997" xr:uid="{43518A15-0114-443E-80A2-BC502047E9BC}"/>
    <cellStyle name="Normal 15 2 7" xfId="1998" xr:uid="{EBFF54C5-0D25-45CC-8367-695599ED1D84}"/>
    <cellStyle name="Normal 15 2 7 2" xfId="3284" xr:uid="{398539A8-0B76-47E6-A413-1472218822CB}"/>
    <cellStyle name="Normal 15 2 8" xfId="1999" xr:uid="{37AF2C63-6C71-435A-BA7C-186D0C5C03A3}"/>
    <cellStyle name="Normal 15 2 8 2" xfId="3285" xr:uid="{20B06367-39D8-4DEF-AA1C-E6CA813A4D42}"/>
    <cellStyle name="Normal 15 2_cash" xfId="2000" xr:uid="{C1D29AEB-3A1F-45E8-9688-78926C16E0A4}"/>
    <cellStyle name="Normal 15 3" xfId="2001" xr:uid="{6C3425BD-0585-48DA-80A9-5D99BCE2E2F4}"/>
    <cellStyle name="Normal 15 3 2" xfId="2002" xr:uid="{A1C0006F-FA01-4652-9503-7C743C2A0D18}"/>
    <cellStyle name="Normal 15 3 2 2" xfId="2003" xr:uid="{4378D99F-AFF6-43AC-A1C2-CB036A48A773}"/>
    <cellStyle name="Normal 15 3 2 2 2" xfId="2004" xr:uid="{FBB40B09-CB48-421D-BFCD-2205FB3AB02E}"/>
    <cellStyle name="Normal 15 3 2 2 2 2" xfId="3287" xr:uid="{FA10D63A-4F5A-425D-AF02-74AC49AB55E7}"/>
    <cellStyle name="Normal 15 3 2 2 3" xfId="3286" xr:uid="{7538DC01-194A-4978-81EA-A8A2E2A3E6BE}"/>
    <cellStyle name="Normal 15 3 2 2_Budget Document - Dec12 - static" xfId="2005" xr:uid="{5E82511C-863B-496A-9005-4FC3569C7DF6}"/>
    <cellStyle name="Normal 15 3 2 3" xfId="2006" xr:uid="{11112F11-1438-4D7C-9968-2B5F26F327DD}"/>
    <cellStyle name="Normal 15 3 2 3 2" xfId="3288" xr:uid="{F674A587-8C09-49E2-8EF1-E96F6BA51AB5}"/>
    <cellStyle name="Normal 15 3 2 4" xfId="2007" xr:uid="{609B0196-33B6-4443-B34E-2E5EBE8B6062}"/>
    <cellStyle name="Normal 15 3 2 4 2" xfId="3289" xr:uid="{CA7ECFCC-FB44-458A-B1C5-D94E0D589C23}"/>
    <cellStyle name="Normal 15 3 3" xfId="2008" xr:uid="{210658FC-66AB-4357-8288-85AE3D03D1D7}"/>
    <cellStyle name="Normal 15 3 3 2" xfId="2009" xr:uid="{869F9AE0-E74B-4BB9-A7F1-24DC7ABAEB88}"/>
    <cellStyle name="Normal 15 3 3 2 2" xfId="2010" xr:uid="{CFCFFF93-C922-4F6F-B7E3-91A943D41C61}"/>
    <cellStyle name="Normal 15 3 3 2 2 2" xfId="3291" xr:uid="{FCCF1BC7-4F5C-40D7-85F2-8E2D586834CB}"/>
    <cellStyle name="Normal 15 3 3 2 3" xfId="3290" xr:uid="{AF1E8ABC-A18C-4040-99B9-085FB501321F}"/>
    <cellStyle name="Normal 15 3 3 2_Budget Document - Dec12 - static" xfId="2011" xr:uid="{9D64CE19-71DB-4DC2-B677-695C9AA0016D}"/>
    <cellStyle name="Normal 15 3 3 3" xfId="2012" xr:uid="{0FD8BADB-9014-4389-A17F-215A814427FA}"/>
    <cellStyle name="Normal 15 3 3 3 2" xfId="3292" xr:uid="{ACA7DF02-FC24-4F9A-B708-6023762D4656}"/>
    <cellStyle name="Normal 15 3 3 4" xfId="2013" xr:uid="{7661D655-640B-4214-9F68-4587A069CDFA}"/>
    <cellStyle name="Normal 15 3 3 4 2" xfId="3293" xr:uid="{A4FE8F00-9BD8-40FD-9CB1-A3853B3061F9}"/>
    <cellStyle name="Normal 15 3 4" xfId="2014" xr:uid="{5E15A726-91D0-4EC6-B7CA-FD95FA30740F}"/>
    <cellStyle name="Normal 15 3 4 2" xfId="2015" xr:uid="{AC92E878-689A-450D-B311-CE181C0AD7E4}"/>
    <cellStyle name="Normal 15 3 4 2 2" xfId="3295" xr:uid="{214B5044-182E-423D-BD79-37DBA84118E1}"/>
    <cellStyle name="Normal 15 3 4 3" xfId="3294" xr:uid="{39ADE060-1925-401A-A18A-5F58017446A5}"/>
    <cellStyle name="Normal 15 3 4_Budget Document - Dec12 - static" xfId="2016" xr:uid="{5C2D9366-F8EE-49BE-A475-BC8C6F2E6794}"/>
    <cellStyle name="Normal 15 3 5" xfId="2017" xr:uid="{0FB0249E-17AB-49C1-800D-9267DD21B49F}"/>
    <cellStyle name="Normal 15 3 5 2" xfId="3296" xr:uid="{71079CBE-2200-4059-914A-8F5EB137CD37}"/>
    <cellStyle name="Normal 15 3 6" xfId="2018" xr:uid="{FD6C9B65-B3E8-4A0C-996B-B27339152193}"/>
    <cellStyle name="Normal 15 3 6 2" xfId="3297" xr:uid="{7F30F75D-202B-4D27-9FE8-FB7C7CF70A62}"/>
    <cellStyle name="Normal 15 4" xfId="2019" xr:uid="{FEEB85B9-14D9-4870-87ED-75C6BAF548AA}"/>
    <cellStyle name="Normal 15 4 2" xfId="2020" xr:uid="{EC739306-962F-4045-A72C-73A55DA794D3}"/>
    <cellStyle name="Normal 15 4 2 2" xfId="2021" xr:uid="{F50FE44B-18B6-4114-BC61-741BED0B18EC}"/>
    <cellStyle name="Normal 15 4 2 2 2" xfId="2022" xr:uid="{6018DC31-FAAE-4FC4-93CD-974A8CE00F79}"/>
    <cellStyle name="Normal 15 4 2 2 2 2" xfId="3299" xr:uid="{836D6C90-92FF-459B-BB98-E8C7003520C8}"/>
    <cellStyle name="Normal 15 4 2 2 3" xfId="3298" xr:uid="{5A54B9E3-DBC5-4380-8E0D-F3F8D5477BE0}"/>
    <cellStyle name="Normal 15 4 2 2_Budget Document - Dec12 - static" xfId="2023" xr:uid="{6AA7C7E9-9D15-4E9D-8F1A-5BA91E6FF95C}"/>
    <cellStyle name="Normal 15 4 2 3" xfId="2024" xr:uid="{AD6FADF8-8422-43ED-8525-8BC381ED00AD}"/>
    <cellStyle name="Normal 15 4 2 3 2" xfId="3300" xr:uid="{C17977A9-FCAE-4C7A-9CF3-55DC8EE3C7CA}"/>
    <cellStyle name="Normal 15 4 2 4" xfId="2025" xr:uid="{C8BF6D36-D1B3-4253-A652-61B4DF43588B}"/>
    <cellStyle name="Normal 15 4 2 4 2" xfId="3301" xr:uid="{ACACC31E-506B-480C-87AA-9B59D885D001}"/>
    <cellStyle name="Normal 15 4 3" xfId="2026" xr:uid="{93FFA36E-2F8B-4FF7-98AE-3A08626DF223}"/>
    <cellStyle name="Normal 15 4 3 2" xfId="2027" xr:uid="{403E84E8-0A86-4001-A54F-AC3778F1A4C0}"/>
    <cellStyle name="Normal 15 4 3 2 2" xfId="2028" xr:uid="{C3911612-C05B-45DF-A2F3-BC05DA266344}"/>
    <cellStyle name="Normal 15 4 3 2 2 2" xfId="3303" xr:uid="{02A17CF6-F9CB-4690-9960-11F9E53FA32E}"/>
    <cellStyle name="Normal 15 4 3 2 3" xfId="3302" xr:uid="{769F1DCD-2A50-49EE-B3DB-C55B80C86F4C}"/>
    <cellStyle name="Normal 15 4 3 2_Budget Document - Dec12 - static" xfId="2029" xr:uid="{6E1B4170-7332-4861-91DE-83E41DB730A9}"/>
    <cellStyle name="Normal 15 4 3 3" xfId="2030" xr:uid="{10941C1D-5D78-42D4-87F4-D02433750E52}"/>
    <cellStyle name="Normal 15 4 3 3 2" xfId="3304" xr:uid="{C4EE9A33-C0E9-4EB3-A3BF-E1FA82E9A3FC}"/>
    <cellStyle name="Normal 15 4 3 4" xfId="2031" xr:uid="{EDCECA2E-D396-4897-9CC5-B09430C34A46}"/>
    <cellStyle name="Normal 15 4 3 4 2" xfId="3305" xr:uid="{2708ECD3-CCFB-4062-806A-66117CDBDABA}"/>
    <cellStyle name="Normal 15 4 4" xfId="2032" xr:uid="{D0BC0D74-A121-4100-8F46-47609E3BAA20}"/>
    <cellStyle name="Normal 15 4 4 2" xfId="2033" xr:uid="{3DA4D043-399B-45AD-BF4B-AE5DCB202757}"/>
    <cellStyle name="Normal 15 4 4 2 2" xfId="3307" xr:uid="{65DEC0BC-1A06-4F73-92EE-48511F2AF23F}"/>
    <cellStyle name="Normal 15 4 4 3" xfId="3306" xr:uid="{F74F82B5-0329-4151-B4AE-1DDE7DA261E3}"/>
    <cellStyle name="Normal 15 4 4_Budget Document - Dec12 - static" xfId="2034" xr:uid="{66E0CD9B-F71C-43E3-8A1A-F28622AA0B07}"/>
    <cellStyle name="Normal 15 4 5" xfId="2035" xr:uid="{982CA744-F3B5-44DD-A3D6-89CF82CC33D8}"/>
    <cellStyle name="Normal 15 4 5 2" xfId="3308" xr:uid="{1CF85788-AF17-4874-B191-754F55178981}"/>
    <cellStyle name="Normal 15 4 6" xfId="2036" xr:uid="{EC289F42-15C0-48B6-9F74-777E10A35984}"/>
    <cellStyle name="Normal 15 4 6 2" xfId="3309" xr:uid="{2F0A3B8A-6068-4DD5-B856-CBC5B67BF60F}"/>
    <cellStyle name="Normal 15 5" xfId="2037" xr:uid="{D994EEA6-E04B-49E0-A7AB-034139EDCD04}"/>
    <cellStyle name="Normal 15 5 2" xfId="2038" xr:uid="{FDBAC456-4A69-45D3-B1BA-B1665802F612}"/>
    <cellStyle name="Normal 15 5 2 2" xfId="2039" xr:uid="{4E9221CF-26AC-43C4-8FBA-FEDED8A2467F}"/>
    <cellStyle name="Normal 15 5 2 2 2" xfId="3311" xr:uid="{936336B2-9D5A-4381-8EDA-7DCBAD47C6C3}"/>
    <cellStyle name="Normal 15 5 2 3" xfId="3310" xr:uid="{C13E0DFF-776E-45C1-AF0C-0ED997A7EBAA}"/>
    <cellStyle name="Normal 15 5 2_Budget Document - Dec12 - static" xfId="2040" xr:uid="{36F45BF1-4023-4746-96DC-9B338588F98C}"/>
    <cellStyle name="Normal 15 5 3" xfId="2041" xr:uid="{A8534775-15FB-45DA-AE48-9BE76CB740FE}"/>
    <cellStyle name="Normal 15 5 3 2" xfId="3312" xr:uid="{1ABBE5D8-3241-409B-8B0D-891E7A8D8477}"/>
    <cellStyle name="Normal 15 5 4" xfId="2042" xr:uid="{B1E914FE-EBA5-47C4-9495-BA8736799004}"/>
    <cellStyle name="Normal 15 5 4 2" xfId="3313" xr:uid="{A5C8FD75-7425-4608-B022-C4DFEE3ADC96}"/>
    <cellStyle name="Normal 15 6" xfId="2043" xr:uid="{38491B75-1216-4771-9869-95D679E37792}"/>
    <cellStyle name="Normal 15 6 2" xfId="2044" xr:uid="{C8A57792-820B-4784-92BF-6FD79621DD7D}"/>
    <cellStyle name="Normal 15 6 2 2" xfId="2045" xr:uid="{5C51454D-A050-40C7-83CA-00257C1FECBA}"/>
    <cellStyle name="Normal 15 6 2 2 2" xfId="3315" xr:uid="{AE1B823C-6072-468A-8F76-C5437ACB9493}"/>
    <cellStyle name="Normal 15 6 2 3" xfId="3314" xr:uid="{A4D23ABB-7CF5-41D4-9F72-C90592907040}"/>
    <cellStyle name="Normal 15 6 2_Budget Document - Dec12 - static" xfId="2046" xr:uid="{868FD9DC-367C-4F91-B58A-84A7330DBC69}"/>
    <cellStyle name="Normal 15 6 3" xfId="2047" xr:uid="{89A0F7E7-9F51-4EC1-AF53-E76EED1E17CB}"/>
    <cellStyle name="Normal 15 6 3 2" xfId="3316" xr:uid="{28FC0A70-F090-4D2C-B2BE-4BD584A3DDF3}"/>
    <cellStyle name="Normal 15 6 4" xfId="2048" xr:uid="{F33EA6A4-6B4F-4BF4-9E9B-25D857A98C3A}"/>
    <cellStyle name="Normal 15 6 4 2" xfId="3317" xr:uid="{D7A233E2-B043-4504-8EBF-EBF341E22A2A}"/>
    <cellStyle name="Normal 15 7" xfId="2049" xr:uid="{122C437B-3D4B-4619-AC42-CD74847BB105}"/>
    <cellStyle name="Normal 15 7 2" xfId="2050" xr:uid="{F25D144F-8BB2-4095-8B85-0ED0A92AA52A}"/>
    <cellStyle name="Normal 15 7 2 2" xfId="3319" xr:uid="{67B7EF8A-95AF-4275-B825-31C19CB32B13}"/>
    <cellStyle name="Normal 15 7 3" xfId="3318" xr:uid="{A3804903-E029-44D6-B341-96F6FED6F630}"/>
    <cellStyle name="Normal 15 7_Budget Document - Dec12 - static" xfId="2051" xr:uid="{1179E707-3957-4E58-897A-7E9284BBC6E5}"/>
    <cellStyle name="Normal 15 8" xfId="2052" xr:uid="{65AC1BC8-835B-48C4-BBA1-B3A2F1961F54}"/>
    <cellStyle name="Normal 15 8 2" xfId="3320" xr:uid="{62E35A36-1A66-4828-9BDE-9396F256E651}"/>
    <cellStyle name="Normal 15 9" xfId="2053" xr:uid="{9873334C-DD40-4672-B43B-345BD8AA64E4}"/>
    <cellStyle name="Normal 15 9 2" xfId="3321" xr:uid="{E11BE822-B814-4E55-BF48-0DB89711AD65}"/>
    <cellStyle name="Normal 15_Cap Prog Res" xfId="2054" xr:uid="{21A460D3-14ED-4A63-8C35-F7D885559275}"/>
    <cellStyle name="Normal 150" xfId="2055" xr:uid="{EDC2A607-8D50-4FD8-B146-63BEFDC08526}"/>
    <cellStyle name="Normal 151" xfId="2056" xr:uid="{A1AAD982-D36C-4C6D-BB41-218B6C441CAE}"/>
    <cellStyle name="Normal 152" xfId="2057" xr:uid="{69975A29-39C1-4D2D-B295-62E50FBEDA04}"/>
    <cellStyle name="Normal 153" xfId="2058" xr:uid="{A40C3885-737E-471A-9EAA-A392B0BB8AED}"/>
    <cellStyle name="Normal 154" xfId="2059" xr:uid="{D7721483-A303-48D4-9512-023764FF3D3F}"/>
    <cellStyle name="Normal 155" xfId="2060" xr:uid="{7274A203-D16C-4B11-9A05-675C4EFF96CB}"/>
    <cellStyle name="Normal 156" xfId="2061" xr:uid="{7C56CF0A-3755-4AD6-AC12-C9E33DBB2D80}"/>
    <cellStyle name="Normal 157" xfId="2062" xr:uid="{B0463EE3-ACDA-4AFA-A3C8-26B927E77989}"/>
    <cellStyle name="Normal 158" xfId="2063" xr:uid="{1FBDCF8E-BCBF-4A37-AEC1-7228A6622C07}"/>
    <cellStyle name="Normal 159" xfId="2064" xr:uid="{B6AA6AD6-7BAB-4BC5-8AC8-F31E95770D4A}"/>
    <cellStyle name="Normal 16" xfId="2065" xr:uid="{BB129D10-F389-44A8-993C-79473C9734A7}"/>
    <cellStyle name="Normal 16 2" xfId="2066" xr:uid="{436D9AF9-3E2E-4941-837F-36E8C8F27CB5}"/>
    <cellStyle name="Normal 16 2 2" xfId="2067" xr:uid="{385610F6-4EA2-47AE-94B9-CB28B7B92221}"/>
    <cellStyle name="Normal 16 2_Cap Prog Res" xfId="2068" xr:uid="{7AA5AD5E-C126-46A4-A283-DAD97A403732}"/>
    <cellStyle name="Normal 16 3" xfId="2069" xr:uid="{E8B74CDF-1FD8-4F29-9569-8F7DEC506DE4}"/>
    <cellStyle name="Normal 16 4" xfId="2070" xr:uid="{1D677E82-8656-4244-9677-AD3ACF0DDEF3}"/>
    <cellStyle name="Normal 16_Cap Prog Res" xfId="2071" xr:uid="{FFF9CDB9-F7CC-4E33-9119-6E3199E568A7}"/>
    <cellStyle name="Normal 160" xfId="2072" xr:uid="{3C30C9EB-BBDF-4DF4-9924-985FA446E9D5}"/>
    <cellStyle name="Normal 161" xfId="2073" xr:uid="{B3936E97-E409-4065-BA4E-9288BCCAFF76}"/>
    <cellStyle name="Normal 162" xfId="2074" xr:uid="{EFCF2F1B-516F-4E32-B1FD-B6C8623DFDA2}"/>
    <cellStyle name="Normal 163" xfId="2075" xr:uid="{4EC0C7B1-495B-4B5D-A210-B2F9298BD4D8}"/>
    <cellStyle name="Normal 164" xfId="2076" xr:uid="{BFFA77D8-7C7F-47BD-987E-069AFB397BD4}"/>
    <cellStyle name="Normal 165" xfId="2077" xr:uid="{8587388C-B491-4FD2-BB49-2F5A507E4618}"/>
    <cellStyle name="Normal 166" xfId="2078" xr:uid="{1EE1BA81-A458-4927-A5DA-BB26A43D8872}"/>
    <cellStyle name="Normal 167" xfId="2079" xr:uid="{A920F9E6-4B67-4B5D-9324-191063032A16}"/>
    <cellStyle name="Normal 168" xfId="2080" xr:uid="{D575B840-FA29-45E0-ABF7-17361C11D07C}"/>
    <cellStyle name="Normal 169" xfId="2081" xr:uid="{ECBD998E-EE61-48E5-B9AB-13DDC78A9A01}"/>
    <cellStyle name="Normal 17" xfId="2082" xr:uid="{962E25CE-8ABA-482A-9C07-CB97829C2BBD}"/>
    <cellStyle name="Normal 17 2" xfId="2083" xr:uid="{D5E8FB75-844C-49AA-86DC-A035B5C792E1}"/>
    <cellStyle name="Normal 17 2 2" xfId="2084" xr:uid="{48545C7D-9448-4482-94D9-085F3380AB03}"/>
    <cellStyle name="Normal 17 2 2 2" xfId="2085" xr:uid="{A8D312EC-C413-4F5B-9878-F0ECEC750EE2}"/>
    <cellStyle name="Normal 17 2 2 2 2" xfId="3323" xr:uid="{51C91781-5CB5-4328-8D13-A56EC87E2808}"/>
    <cellStyle name="Normal 17 2 2 3" xfId="3322" xr:uid="{368E11B2-847D-436D-9138-CFFA5C2B7AB8}"/>
    <cellStyle name="Normal 17 2 2_Budget Document - Dec12 - static" xfId="2086" xr:uid="{FCBB2575-1AB2-4F88-A605-AE80316066A2}"/>
    <cellStyle name="Normal 17 2 3" xfId="2087" xr:uid="{7E686CC2-00DD-48B6-ACE8-203E84C4BCAC}"/>
    <cellStyle name="Normal 17 2 3 2" xfId="3324" xr:uid="{C3841CB0-6577-4E9D-AE23-50D5696A6870}"/>
    <cellStyle name="Normal 17 2 4" xfId="2088" xr:uid="{B4410171-B07A-460C-836F-07642E4A6990}"/>
    <cellStyle name="Normal 17 2 4 2" xfId="3325" xr:uid="{3EFA1F7B-EB3D-4893-99EE-A298A868A6E1}"/>
    <cellStyle name="Normal 17 2_cash" xfId="2089" xr:uid="{46EBA934-BBD4-4237-B41A-02A01D3840E9}"/>
    <cellStyle name="Normal 17 3" xfId="2090" xr:uid="{A52C95D1-83FE-476A-A6C8-989E3F842E3F}"/>
    <cellStyle name="Normal 17 3 2" xfId="2091" xr:uid="{72FBDADD-F2AA-4769-B041-D20A14976936}"/>
    <cellStyle name="Normal 17 3 2 2" xfId="2092" xr:uid="{66633F39-C48D-4300-AFDA-70A80BF82555}"/>
    <cellStyle name="Normal 17 3 2 2 2" xfId="3327" xr:uid="{966C724E-75B8-48E0-BE40-EF9164D285BF}"/>
    <cellStyle name="Normal 17 3 2 3" xfId="3326" xr:uid="{3D217301-47C8-455E-87AD-A5600A282325}"/>
    <cellStyle name="Normal 17 3 2_Budget Document - Dec12 - static" xfId="2093" xr:uid="{8E3478D5-04A4-499E-A53F-B855A0B53D8E}"/>
    <cellStyle name="Normal 17 3 3" xfId="2094" xr:uid="{EE4674E3-827C-459B-B839-B5019F0D5D00}"/>
    <cellStyle name="Normal 17 3 3 2" xfId="3328" xr:uid="{C7430BD3-B058-44B1-8B89-3FE93071C67E}"/>
    <cellStyle name="Normal 17 3 4" xfId="2095" xr:uid="{064D10A0-BB92-451D-93F9-46E204EE4795}"/>
    <cellStyle name="Normal 17 3 4 2" xfId="3329" xr:uid="{F3F48B08-38CF-4D69-846A-43CF1D5908C3}"/>
    <cellStyle name="Normal 17 4" xfId="2096" xr:uid="{723A21F1-8861-4754-B270-D874B57F7FD1}"/>
    <cellStyle name="Normal 17 4 2" xfId="2097" xr:uid="{93E4223C-8ADB-4EE3-93AD-969083C85BB3}"/>
    <cellStyle name="Normal 17 4 2 2" xfId="3331" xr:uid="{A7569A31-E6ED-45C8-93BE-4661C81B7EAF}"/>
    <cellStyle name="Normal 17 4 3" xfId="3330" xr:uid="{E8B1071E-E51D-479E-AEF6-4C8B4DBD44B6}"/>
    <cellStyle name="Normal 17 4_Budget Document - Dec12 - static" xfId="2098" xr:uid="{938E333C-0CC3-4B45-A051-82147766A892}"/>
    <cellStyle name="Normal 17 5" xfId="2099" xr:uid="{5AF6B7F5-9CA6-46C2-84E5-C3322DFAC61F}"/>
    <cellStyle name="Normal 17 5 2" xfId="3332" xr:uid="{8A949C5D-BAF3-4F62-A225-146EA826E254}"/>
    <cellStyle name="Normal 17 6" xfId="2100" xr:uid="{183E80C3-59FB-4311-8276-6F5B80C46861}"/>
    <cellStyle name="Normal 17 6 2" xfId="3333" xr:uid="{FB9F29EE-20B4-496C-9E21-DBA09B30DD80}"/>
    <cellStyle name="Normal 17_Cap Prog Res" xfId="2101" xr:uid="{1B47D38B-69B4-4863-A592-CA2D4047129B}"/>
    <cellStyle name="Normal 170" xfId="2102" xr:uid="{5274BEDE-ECDC-434C-90EC-06720220FC58}"/>
    <cellStyle name="Normal 171" xfId="2103" xr:uid="{E3925A1B-BEDE-43B8-93ED-986D8924332F}"/>
    <cellStyle name="Normal 172" xfId="2104" xr:uid="{0EBD2971-4FDC-42F8-9AD1-C9270492D2A2}"/>
    <cellStyle name="Normal 173" xfId="2105" xr:uid="{FEA8D361-8426-4140-B392-DAA57070E165}"/>
    <cellStyle name="Normal 174" xfId="2106" xr:uid="{B6D27F61-4B30-48FE-9672-924C1D86E001}"/>
    <cellStyle name="Normal 175" xfId="2107" xr:uid="{A882E16A-7D96-4DBF-9C53-6ED75679F2B6}"/>
    <cellStyle name="Normal 176" xfId="2108" xr:uid="{3CB61A74-E926-43D8-856D-1632857C143C}"/>
    <cellStyle name="Normal 177" xfId="2109" xr:uid="{56990E46-33A3-4E97-A3E3-CC3B32752193}"/>
    <cellStyle name="Normal 178" xfId="2110" xr:uid="{B8344689-74A9-404B-9F7D-5F09FF22312D}"/>
    <cellStyle name="Normal 179" xfId="2111" xr:uid="{A0E0C7F4-741D-4220-92F4-CF82A20CB01D}"/>
    <cellStyle name="Normal 18" xfId="2112" xr:uid="{43552934-4A9B-47FF-AFFA-6F257E920E25}"/>
    <cellStyle name="Normal 18 2" xfId="2113" xr:uid="{BC13DB07-2998-49BE-A85C-229CEC42942E}"/>
    <cellStyle name="Normal 18 3" xfId="2114" xr:uid="{BADB7857-34DE-4835-97C7-40F623EC7788}"/>
    <cellStyle name="Normal 18_Cap Prog Res" xfId="2115" xr:uid="{0A39D278-BEDA-47B7-93B1-0C1EC1B54AA4}"/>
    <cellStyle name="Normal 180" xfId="2116" xr:uid="{679A9D21-8B70-4F62-B63A-320BE7B5B198}"/>
    <cellStyle name="Normal 180 2" xfId="2117" xr:uid="{E63064FD-FA85-49D9-BDFB-C6547E4F67CC}"/>
    <cellStyle name="Normal 181" xfId="2118" xr:uid="{9BC4A03D-F4DE-4E76-94B5-A7C3E9950148}"/>
    <cellStyle name="Normal 182" xfId="2119" xr:uid="{2CD46148-EE18-4773-B8E7-08A2ACC5C07E}"/>
    <cellStyle name="Normal 183" xfId="2120" xr:uid="{CEE16E7C-DC9D-49F3-AF66-83DBF53120A8}"/>
    <cellStyle name="Normal 184" xfId="2121" xr:uid="{D29743AA-1680-4742-A983-89D9F61D08DA}"/>
    <cellStyle name="Normal 185" xfId="2122" xr:uid="{F7E87CB3-D2B5-448B-81B7-FDA0B1A3D3BC}"/>
    <cellStyle name="Normal 186" xfId="2123" xr:uid="{8E2B7549-9F97-4B3E-A9EC-2F66A9A301DA}"/>
    <cellStyle name="Normal 187" xfId="2124" xr:uid="{E0853DEE-BCF9-4E51-9C78-27CD3FB9CEC5}"/>
    <cellStyle name="Normal 188" xfId="2125" xr:uid="{DE6454E6-AF05-4FD3-B1E1-9D99BD0D51D8}"/>
    <cellStyle name="Normal 189" xfId="2126" xr:uid="{85D3B9C2-BEAF-4FF7-B957-852D8AAA201B}"/>
    <cellStyle name="Normal 19" xfId="2127" xr:uid="{9551ACE3-FAE8-4FCB-952D-FD4349ECEC47}"/>
    <cellStyle name="Normal 19 2" xfId="2128" xr:uid="{990289FC-DB0A-4083-85FB-B0F569F6492E}"/>
    <cellStyle name="Normal 19 2 2" xfId="2129" xr:uid="{0DF2A811-838C-45FC-A3A4-72F7A5EBECD8}"/>
    <cellStyle name="Normal 19 2 2 2" xfId="2130" xr:uid="{A201D8DB-B89E-47D7-9436-B56DD69D2591}"/>
    <cellStyle name="Normal 19 2 2 2 2" xfId="3335" xr:uid="{B0E9964E-20AC-44A9-9305-412B3643BB3B}"/>
    <cellStyle name="Normal 19 2 2 3" xfId="3334" xr:uid="{508B12AF-044E-4045-AC05-CDE6055B6EF2}"/>
    <cellStyle name="Normal 19 2 2_Budget Document - Dec12 - static" xfId="2131" xr:uid="{A881F9C7-7E63-49B5-856B-77D47E80E29F}"/>
    <cellStyle name="Normal 19 2 3" xfId="2132" xr:uid="{D85BAECD-5DA3-4997-9442-E25E2494A217}"/>
    <cellStyle name="Normal 19 2 3 2" xfId="3336" xr:uid="{B61A6851-83E8-420D-BCE3-D90F8475CCE5}"/>
    <cellStyle name="Normal 19 2 4" xfId="2133" xr:uid="{9B1F8AB4-7F0D-4F57-A1D9-0244F3A9F6B1}"/>
    <cellStyle name="Normal 19 2 4 2" xfId="3337" xr:uid="{77BC8459-ACA6-46DC-A69C-1A888944FD52}"/>
    <cellStyle name="Normal 19 3" xfId="2134" xr:uid="{63D3E030-98C5-4BDC-8593-F273AE6858A9}"/>
    <cellStyle name="Normal 19 3 2" xfId="2135" xr:uid="{7F3A39DD-DF8F-4C12-94F2-0DA721DCCFFF}"/>
    <cellStyle name="Normal 19 3 2 2" xfId="2136" xr:uid="{69E13093-C647-4075-B607-FAF93E85AED2}"/>
    <cellStyle name="Normal 19 3 2 2 2" xfId="3339" xr:uid="{FA7785FC-D043-434C-865F-F5B0AF7DED55}"/>
    <cellStyle name="Normal 19 3 2 3" xfId="3338" xr:uid="{4554785D-5408-414A-A04F-F46F117E3D81}"/>
    <cellStyle name="Normal 19 3 2_Budget Document - Dec12 - static" xfId="2137" xr:uid="{581CCCE4-889C-40D8-82E0-633D4D6FB9CF}"/>
    <cellStyle name="Normal 19 3 3" xfId="2138" xr:uid="{1B2D4F48-C6DD-40CF-A383-AF2C428A5BCB}"/>
    <cellStyle name="Normal 19 3 3 2" xfId="3340" xr:uid="{BA2FDD10-7B80-4D26-BCEB-1F3DFAEBD929}"/>
    <cellStyle name="Normal 19 3 4" xfId="2139" xr:uid="{14DD49EB-2197-47B7-B828-F5A469D775F9}"/>
    <cellStyle name="Normal 19 3 4 2" xfId="3341" xr:uid="{2414EA31-84D9-44F3-8C5D-086AF39C7A0D}"/>
    <cellStyle name="Normal 19 4" xfId="2140" xr:uid="{A68FAC08-5CC8-4D10-81D6-34EDA1ADD361}"/>
    <cellStyle name="Normal 19 4 2" xfId="2141" xr:uid="{4AD6C642-7A16-4B9D-B08E-1296F68D105A}"/>
    <cellStyle name="Normal 19 4 2 2" xfId="3343" xr:uid="{5586E879-5A14-4E33-B4AB-1363FF0A56B3}"/>
    <cellStyle name="Normal 19 4 3" xfId="3342" xr:uid="{3C7BAD21-74D2-41F6-9473-A303B27DBE4B}"/>
    <cellStyle name="Normal 19 4_Budget Document - Dec12 - static" xfId="2142" xr:uid="{926ACC31-0397-44C6-94B1-4EE71703418A}"/>
    <cellStyle name="Normal 19 5" xfId="2143" xr:uid="{AC88B045-98C5-411B-9E64-566DD71B212F}"/>
    <cellStyle name="Normal 19 5 2" xfId="3344" xr:uid="{8BD97AC8-53EB-4689-96C3-F8C14C18A463}"/>
    <cellStyle name="Normal 19 6" xfId="2144" xr:uid="{B00B2833-0CA1-4D45-B1C7-551EA3903E96}"/>
    <cellStyle name="Normal 19 6 2" xfId="3345" xr:uid="{F0D0BFBD-AABC-413E-8F2C-7E5A93CFB942}"/>
    <cellStyle name="Normal 19_Cap Prog Res" xfId="2145" xr:uid="{C0057A19-3B92-4A64-B4B5-EE5F8E07ED95}"/>
    <cellStyle name="Normal 190" xfId="2146" xr:uid="{791AD07B-9879-4717-A4D9-804357A90069}"/>
    <cellStyle name="Normal 191" xfId="2147" xr:uid="{417AAD78-6655-4C6B-BFC1-324EBF840549}"/>
    <cellStyle name="Normal 192" xfId="2148" xr:uid="{1411C635-83B5-44F5-82F9-7F4A2502ADAA}"/>
    <cellStyle name="Normal 193" xfId="2149" xr:uid="{C8C3CDFC-F2B1-4852-AA3E-1905C4CC2F37}"/>
    <cellStyle name="Normal 194" xfId="2150" xr:uid="{233C3C71-5A26-40B6-A1C5-1986D7B3C6C8}"/>
    <cellStyle name="Normal 195" xfId="2151" xr:uid="{44AC9EAA-254B-478F-ABC9-F13A4BBAD257}"/>
    <cellStyle name="Normal 196" xfId="2152" xr:uid="{C441BF76-CD70-4477-8121-3309F3595C87}"/>
    <cellStyle name="Normal 197" xfId="2153" xr:uid="{5E54B3A6-F9E3-48A6-A2E5-F9537A13AC5D}"/>
    <cellStyle name="Normal 198" xfId="2154" xr:uid="{D6892896-6999-423F-8941-B51B730B7864}"/>
    <cellStyle name="Normal 199" xfId="2155" xr:uid="{F7556928-08F1-426B-8CA4-21593D90F6D0}"/>
    <cellStyle name="Normal 2" xfId="12" xr:uid="{BEC99B4F-E110-48A5-8705-FD8231B2D0B9}"/>
    <cellStyle name="Normal 2 10" xfId="2156" xr:uid="{18E5C8D3-7BE6-4E75-A64E-6203150B4BE1}"/>
    <cellStyle name="Normal 2 11" xfId="2157" xr:uid="{C83E409A-F976-4C70-8B68-218AC39452D3}"/>
    <cellStyle name="Normal 2 11 2" xfId="3700" xr:uid="{5DA355C1-70E7-4906-9951-06135E94B1CF}"/>
    <cellStyle name="Normal 2 12" xfId="2158" xr:uid="{124D9CF7-29FD-4BA2-B161-A2CA9B9050D2}"/>
    <cellStyle name="Normal 2 13" xfId="24" xr:uid="{0D0A365F-8404-4BDE-9231-2B258F4DC7C6}"/>
    <cellStyle name="Normal 2 14" xfId="3715" xr:uid="{6627407B-0CF4-466A-B37F-C1B6C96DD04B}"/>
    <cellStyle name="Normal 2 15" xfId="3720" xr:uid="{BB3D7D13-22B0-411F-9093-80545F42CD69}"/>
    <cellStyle name="Normal 2 16" xfId="3725" xr:uid="{18FE4148-286F-43BD-8C7B-FF98DDB362DB}"/>
    <cellStyle name="Normal 2 17" xfId="3729" xr:uid="{EE977419-9D23-41A1-AF9C-05EF06CF5B2F}"/>
    <cellStyle name="Normal 2 18" xfId="3731" xr:uid="{E7BFDD64-F62B-42E7-BD20-013C213DD095}"/>
    <cellStyle name="Normal 2 19" xfId="3745" xr:uid="{7BEED14B-A933-4EBA-AAA0-4D769D531B3F}"/>
    <cellStyle name="Normal 2 19 2" xfId="4406" xr:uid="{B9EAC6DC-ADB0-479E-BEF1-FF3F5B28AF99}"/>
    <cellStyle name="Normal 2 19 2 2" xfId="5483" xr:uid="{B2589069-06A9-4DAF-9329-2FAB147505BA}"/>
    <cellStyle name="Normal 2 19 3" xfId="5274" xr:uid="{E5BC6515-7BBB-481C-A125-093FB9F6B67D}"/>
    <cellStyle name="Normal 2 2" xfId="51" xr:uid="{89E86505-4D55-4A9C-AEA7-C04550A59ADE}"/>
    <cellStyle name="Normal 2 2 10" xfId="2850" xr:uid="{0A284E86-50CA-462E-8929-E39727B3CD59}"/>
    <cellStyle name="Normal 2 2 2" xfId="2159" xr:uid="{BDD41D68-5EF7-4DF5-9798-34447F6CF79E}"/>
    <cellStyle name="Normal 2 2 2 2" xfId="2160" xr:uid="{4C0CEE5A-C881-4F18-84D2-181BCBA25651}"/>
    <cellStyle name="Normal 2 2 2_cash" xfId="2161" xr:uid="{94642185-29B5-43CB-BB36-E69E052D346D}"/>
    <cellStyle name="Normal 2 2 3" xfId="2162" xr:uid="{0667BC59-860E-4B40-9832-66144E96B30F}"/>
    <cellStyle name="Normal 2 2 3 10" xfId="2163" xr:uid="{B9FBC9D7-889B-4E56-AD0D-81D2B4BDB41C}"/>
    <cellStyle name="Normal 2 2 3 10 2" xfId="3347" xr:uid="{163B85E7-5761-4F7D-A2F2-FDA36F181E8C}"/>
    <cellStyle name="Normal 2 2 3 2" xfId="2164" xr:uid="{842C57CF-6ADD-4888-B8A4-97E0F484531B}"/>
    <cellStyle name="Normal 2 2 3 2 2" xfId="2165" xr:uid="{399293CE-644A-4A75-A771-4D71CEF1BCCE}"/>
    <cellStyle name="Normal 2 2 3 2 2 2" xfId="2166" xr:uid="{214DB0D2-C888-4F19-96C5-B714A6531967}"/>
    <cellStyle name="Normal 2 2 3 2 2 2 2" xfId="2167" xr:uid="{90FD3A93-7ECC-47C8-BFAD-351F8F035F12}"/>
    <cellStyle name="Normal 2 2 3 2 2 2 2 2" xfId="2168" xr:uid="{DDF13D8A-03B4-4E60-A782-32E9221F38EC}"/>
    <cellStyle name="Normal 2 2 3 2 2 2 2 2 2" xfId="2169" xr:uid="{04329C76-FAC1-484D-AB4C-A0545BCB0A5D}"/>
    <cellStyle name="Normal 2 2 3 2 2 2 2 2 2 2" xfId="3349" xr:uid="{B740FB7D-3FA2-43BD-A32E-DFBBCB4B640D}"/>
    <cellStyle name="Normal 2 2 3 2 2 2 2 2 3" xfId="3348" xr:uid="{8FB2D9F9-A117-48C1-AA5D-E605E33D1F7C}"/>
    <cellStyle name="Normal 2 2 3 2 2 2 2 2_Budget Document - Dec12 - static" xfId="2170" xr:uid="{5615C0B6-DA0E-4362-A14F-3ABEC182D63D}"/>
    <cellStyle name="Normal 2 2 3 2 2 2 2 3" xfId="2171" xr:uid="{52C9B86E-DC0F-45AC-BBB2-963F6A500D33}"/>
    <cellStyle name="Normal 2 2 3 2 2 2 2 3 2" xfId="3350" xr:uid="{36586F93-DB60-4362-B802-7480F993E544}"/>
    <cellStyle name="Normal 2 2 3 2 2 2 2 4" xfId="2172" xr:uid="{017410EE-9754-4774-91B1-D46C923F29C9}"/>
    <cellStyle name="Normal 2 2 3 2 2 2 2 4 2" xfId="3351" xr:uid="{A36F9954-243C-4A84-824F-DCC30C05D75D}"/>
    <cellStyle name="Normal 2 2 3 2 2 2 3" xfId="2173" xr:uid="{928B276A-BBC1-4A61-862F-3B542716EBA2}"/>
    <cellStyle name="Normal 2 2 3 2 2 2 3 2" xfId="2174" xr:uid="{3D790FF3-BA64-42D6-BD3C-D8A9E246B4A7}"/>
    <cellStyle name="Normal 2 2 3 2 2 2 3 2 2" xfId="2175" xr:uid="{4A514147-E1F4-4441-A815-369B37714348}"/>
    <cellStyle name="Normal 2 2 3 2 2 2 3 2 2 2" xfId="3353" xr:uid="{EF46ABC3-EB7B-44F9-9261-8CC7E09F8945}"/>
    <cellStyle name="Normal 2 2 3 2 2 2 3 2 3" xfId="3352" xr:uid="{D76A6A0D-3937-4E68-B09E-D1CD543492EB}"/>
    <cellStyle name="Normal 2 2 3 2 2 2 3 2_Budget Document - Dec12 - static" xfId="2176" xr:uid="{1D5626B7-7CBF-4F82-A89B-440205C0402C}"/>
    <cellStyle name="Normal 2 2 3 2 2 2 3 3" xfId="2177" xr:uid="{E6ADADEA-41DD-4558-8456-4E26AD811633}"/>
    <cellStyle name="Normal 2 2 3 2 2 2 3 3 2" xfId="3354" xr:uid="{E0E34301-5C50-4F2C-BD4B-CFD6B2967D09}"/>
    <cellStyle name="Normal 2 2 3 2 2 2 3 4" xfId="2178" xr:uid="{4596B9EE-0EE6-4F03-B677-15353A3F9F07}"/>
    <cellStyle name="Normal 2 2 3 2 2 2 3 4 2" xfId="3355" xr:uid="{060ACA15-FE46-4DDD-B523-9CDB5E4890F3}"/>
    <cellStyle name="Normal 2 2 3 2 2 2 4" xfId="2179" xr:uid="{F8FEF2FC-C8E0-4D55-9416-F2535BF0818B}"/>
    <cellStyle name="Normal 2 2 3 2 2 2 4 2" xfId="2180" xr:uid="{97F2045E-9772-491E-B855-DC27281A2EA0}"/>
    <cellStyle name="Normal 2 2 3 2 2 2 4 2 2" xfId="3357" xr:uid="{8088A172-C372-4212-8EC3-6264603DBB70}"/>
    <cellStyle name="Normal 2 2 3 2 2 2 4 3" xfId="3356" xr:uid="{BFE2E6A6-849B-48B4-AED7-BFA4ADE81638}"/>
    <cellStyle name="Normal 2 2 3 2 2 2 4_Budget Document - Dec12 - static" xfId="2181" xr:uid="{09234BC6-1CB7-4D7F-ADF3-481F55CC7C6E}"/>
    <cellStyle name="Normal 2 2 3 2 2 2 5" xfId="2182" xr:uid="{4F77CC91-530A-4C8C-8695-E24CA730D25E}"/>
    <cellStyle name="Normal 2 2 3 2 2 2 5 2" xfId="3358" xr:uid="{08BB1E62-3A97-404E-AF68-5B28BB48C1D2}"/>
    <cellStyle name="Normal 2 2 3 2 2 2 6" xfId="2183" xr:uid="{7D8917A8-C0D0-4DD6-8CA6-09C93FE57704}"/>
    <cellStyle name="Normal 2 2 3 2 2 2 6 2" xfId="3359" xr:uid="{8A528B8B-F719-44F1-806B-A11F20FDE254}"/>
    <cellStyle name="Normal 2 2 3 2 2 3" xfId="2184" xr:uid="{0BF494CE-2D52-489B-9B3F-9C9783CE98DB}"/>
    <cellStyle name="Normal 2 2 3 2 2 3 2" xfId="2185" xr:uid="{7D3060BD-D168-40F1-807E-A6591F2815DA}"/>
    <cellStyle name="Normal 2 2 3 2 2 3 2 2" xfId="2186" xr:uid="{08150BC7-2A93-46FD-B794-212A54D36C9D}"/>
    <cellStyle name="Normal 2 2 3 2 2 3 2 2 2" xfId="2187" xr:uid="{6C881ECD-068B-4E69-939D-61D8DE0C4B9B}"/>
    <cellStyle name="Normal 2 2 3 2 2 3 2 2 2 2" xfId="3361" xr:uid="{DF1B2806-7B16-415D-84EC-7A786DBD6D10}"/>
    <cellStyle name="Normal 2 2 3 2 2 3 2 2 3" xfId="3360" xr:uid="{A6C5A669-AAF2-4D14-947A-A83140B19FC8}"/>
    <cellStyle name="Normal 2 2 3 2 2 3 2 2_Budget Document - Dec12 - static" xfId="2188" xr:uid="{D43AE39F-03B6-4975-91A1-9025F566E83E}"/>
    <cellStyle name="Normal 2 2 3 2 2 3 2 3" xfId="2189" xr:uid="{30F5F306-8248-42A7-B2CD-625FD7C42E5E}"/>
    <cellStyle name="Normal 2 2 3 2 2 3 2 3 2" xfId="3362" xr:uid="{6D71F560-AC72-436E-856E-432ECB99D28B}"/>
    <cellStyle name="Normal 2 2 3 2 2 3 2 4" xfId="2190" xr:uid="{4A88560A-72C7-4653-A8CF-50922530E6C0}"/>
    <cellStyle name="Normal 2 2 3 2 2 3 2 4 2" xfId="3363" xr:uid="{7CD95007-0CBF-4651-87C7-C1C14F3B7AEB}"/>
    <cellStyle name="Normal 2 2 3 2 2 3 3" xfId="2191" xr:uid="{5697F46C-9865-497E-80C1-7C4A9B10C0CB}"/>
    <cellStyle name="Normal 2 2 3 2 2 3 3 2" xfId="2192" xr:uid="{A8AF43CC-A47C-427A-ABC7-8EFB77168D30}"/>
    <cellStyle name="Normal 2 2 3 2 2 3 3 2 2" xfId="2193" xr:uid="{4801834E-8265-4BB4-854F-2B43191B9B2B}"/>
    <cellStyle name="Normal 2 2 3 2 2 3 3 2 2 2" xfId="3365" xr:uid="{9B015061-0DC6-422A-85E8-255219CB552D}"/>
    <cellStyle name="Normal 2 2 3 2 2 3 3 2 3" xfId="3364" xr:uid="{B1F855D9-553A-408D-8ECE-07C48207AF9E}"/>
    <cellStyle name="Normal 2 2 3 2 2 3 3 2_Budget Document - Dec12 - static" xfId="2194" xr:uid="{2B82968B-CEDD-4787-8AC5-3E33A465F6AA}"/>
    <cellStyle name="Normal 2 2 3 2 2 3 3 3" xfId="2195" xr:uid="{EF94739B-6C92-4E38-84DF-3220DECB7B28}"/>
    <cellStyle name="Normal 2 2 3 2 2 3 3 3 2" xfId="3366" xr:uid="{8C56364D-9723-490A-912A-0296705B2B23}"/>
    <cellStyle name="Normal 2 2 3 2 2 3 3 4" xfId="2196" xr:uid="{9E3E6000-127B-433C-BBBE-63EE1C32C8CA}"/>
    <cellStyle name="Normal 2 2 3 2 2 3 3 4 2" xfId="3367" xr:uid="{5371F4C9-77D5-404F-B89F-809009E9FA0E}"/>
    <cellStyle name="Normal 2 2 3 2 2 3 4" xfId="2197" xr:uid="{93CDC19C-1649-42AF-93CD-C200351D3F2C}"/>
    <cellStyle name="Normal 2 2 3 2 2 3 4 2" xfId="2198" xr:uid="{F64A8E6E-EB0B-4F8B-A980-B437396C7D3E}"/>
    <cellStyle name="Normal 2 2 3 2 2 3 4 2 2" xfId="3369" xr:uid="{30B21C6B-1B68-4075-8650-F85635FE765E}"/>
    <cellStyle name="Normal 2 2 3 2 2 3 4 3" xfId="3368" xr:uid="{D84855B0-9BC2-4F78-A202-06F5CDDF5672}"/>
    <cellStyle name="Normal 2 2 3 2 2 3 4_Budget Document - Dec12 - static" xfId="2199" xr:uid="{069F71C0-63E5-408F-85EB-9EDE672DC760}"/>
    <cellStyle name="Normal 2 2 3 2 2 3 5" xfId="2200" xr:uid="{4B394B2B-A792-4D16-A23A-372F8F650465}"/>
    <cellStyle name="Normal 2 2 3 2 2 3 5 2" xfId="3370" xr:uid="{FF3DC20A-D008-46C7-AB46-7A88FE34F6FA}"/>
    <cellStyle name="Normal 2 2 3 2 2 3 6" xfId="2201" xr:uid="{AC2C4790-9318-406A-9A8E-CB32FD66986A}"/>
    <cellStyle name="Normal 2 2 3 2 2 3 6 2" xfId="3371" xr:uid="{C9AE29F5-2199-4CDF-AAAC-6CF01130E714}"/>
    <cellStyle name="Normal 2 2 3 2 2 4" xfId="2202" xr:uid="{A2E77163-78F1-4E9D-AEF4-2E1649BFC4C0}"/>
    <cellStyle name="Normal 2 2 3 2 2 4 2" xfId="2203" xr:uid="{FB25574A-BC5C-492D-B5AA-214D6B6D3F45}"/>
    <cellStyle name="Normal 2 2 3 2 2 4 2 2" xfId="2204" xr:uid="{9248E685-992A-47E3-830D-471E184F8E09}"/>
    <cellStyle name="Normal 2 2 3 2 2 4 2 2 2" xfId="3373" xr:uid="{4C34202B-7201-4C56-8D97-779FE8F66635}"/>
    <cellStyle name="Normal 2 2 3 2 2 4 2 3" xfId="3372" xr:uid="{37E98780-AD0B-4316-95C5-817DD3029037}"/>
    <cellStyle name="Normal 2 2 3 2 2 4 2_Budget Document - Dec12 - static" xfId="2205" xr:uid="{0CFC34F5-6CE0-46BD-BD6C-490214B612D3}"/>
    <cellStyle name="Normal 2 2 3 2 2 4 3" xfId="2206" xr:uid="{131DB44F-564C-42EE-80CE-2001081A81E9}"/>
    <cellStyle name="Normal 2 2 3 2 2 4 3 2" xfId="3374" xr:uid="{FCA3AD00-F73C-4685-974E-91F3BE0336AC}"/>
    <cellStyle name="Normal 2 2 3 2 2 4 4" xfId="2207" xr:uid="{BB0996D1-CBAA-48EE-9B0C-D5A519856FEE}"/>
    <cellStyle name="Normal 2 2 3 2 2 4 4 2" xfId="3375" xr:uid="{DE3485E8-0C49-412B-B483-62A1C88FFBC4}"/>
    <cellStyle name="Normal 2 2 3 2 2 5" xfId="2208" xr:uid="{C9ECF864-218D-4D8D-A6BB-050E40AE2293}"/>
    <cellStyle name="Normal 2 2 3 2 2 5 2" xfId="2209" xr:uid="{0A2C2CAD-D23D-4E69-9EFA-1C5F41FB8AF8}"/>
    <cellStyle name="Normal 2 2 3 2 2 5 2 2" xfId="2210" xr:uid="{5CEAC876-388E-40FA-BE34-3993E0666899}"/>
    <cellStyle name="Normal 2 2 3 2 2 5 2 2 2" xfId="3377" xr:uid="{36BCA083-67B8-40F2-BC96-805B2DF0DA68}"/>
    <cellStyle name="Normal 2 2 3 2 2 5 2 3" xfId="3376" xr:uid="{78EED9B1-0487-478A-942D-E2E253AF82E8}"/>
    <cellStyle name="Normal 2 2 3 2 2 5 2_Budget Document - Dec12 - static" xfId="2211" xr:uid="{4A5AA4D3-F6CE-47F8-9925-283964079DC3}"/>
    <cellStyle name="Normal 2 2 3 2 2 5 3" xfId="2212" xr:uid="{CF99A9E0-72D1-48DB-B0C4-FEDD2CA3E323}"/>
    <cellStyle name="Normal 2 2 3 2 2 5 3 2" xfId="3378" xr:uid="{551BB72F-99E0-4851-8763-FE9ECD946F97}"/>
    <cellStyle name="Normal 2 2 3 2 2 5 4" xfId="2213" xr:uid="{B8D86B19-4D24-4C64-A81B-9D360B35300E}"/>
    <cellStyle name="Normal 2 2 3 2 2 5 4 2" xfId="3379" xr:uid="{1785CC12-B175-4C76-860A-8C9DEEAE3126}"/>
    <cellStyle name="Normal 2 2 3 2 2 6" xfId="2214" xr:uid="{BC3CA03E-2FA7-4791-96A3-9E18C2CFB427}"/>
    <cellStyle name="Normal 2 2 3 2 2 6 2" xfId="2215" xr:uid="{43168F17-234E-44BF-8297-9F1EF84EC593}"/>
    <cellStyle name="Normal 2 2 3 2 2 6 2 2" xfId="3381" xr:uid="{F2C0ADCC-1B6D-406E-A5C4-18AE387C752F}"/>
    <cellStyle name="Normal 2 2 3 2 2 6 3" xfId="3380" xr:uid="{EEFF6D2F-3693-4879-B13E-6A91DDEB4EDA}"/>
    <cellStyle name="Normal 2 2 3 2 2 6_Budget Document - Dec12 - static" xfId="2216" xr:uid="{FD8BBA66-CAEF-4B4C-9599-7FC2DD59DDAB}"/>
    <cellStyle name="Normal 2 2 3 2 2 7" xfId="2217" xr:uid="{45A74E9F-F1B5-47B2-829E-29416342C98A}"/>
    <cellStyle name="Normal 2 2 3 2 2 7 2" xfId="3382" xr:uid="{62F3D66C-9AC2-4283-A007-585794888542}"/>
    <cellStyle name="Normal 2 2 3 2 2 8" xfId="2218" xr:uid="{E601FAFB-3483-4BF7-BDC7-2AD003C79380}"/>
    <cellStyle name="Normal 2 2 3 2 2 8 2" xfId="3383" xr:uid="{275C3394-3CC9-45D8-90C0-5CD8203A10BC}"/>
    <cellStyle name="Normal 2 2 3 2 3" xfId="2219" xr:uid="{19BCB3A0-CFEB-4859-B3A9-E479D7B3C3AA}"/>
    <cellStyle name="Normal 2 2 3 2 3 2" xfId="2220" xr:uid="{2ED4753A-62E2-4851-A4D7-B3332B1B9859}"/>
    <cellStyle name="Normal 2 2 3 2 3 2 2" xfId="2221" xr:uid="{A9CF43F8-68EF-46C0-A80E-A216EBC9B30E}"/>
    <cellStyle name="Normal 2 2 3 2 3 2 2 2" xfId="2222" xr:uid="{F9627E5F-1221-4A59-956D-DC874D720262}"/>
    <cellStyle name="Normal 2 2 3 2 3 2 2 2 2" xfId="3385" xr:uid="{F7329C2D-1FB2-4064-8296-543C9A06071B}"/>
    <cellStyle name="Normal 2 2 3 2 3 2 2 3" xfId="3384" xr:uid="{B0AD951D-34F0-4676-AB07-34585F658971}"/>
    <cellStyle name="Normal 2 2 3 2 3 2 2_Budget Document - Dec12 - static" xfId="2223" xr:uid="{8D933A89-F3CE-4B63-B803-3DAFE47F2054}"/>
    <cellStyle name="Normal 2 2 3 2 3 2 3" xfId="2224" xr:uid="{6A4A90C1-16FD-4F92-BDAC-573C89F43DA8}"/>
    <cellStyle name="Normal 2 2 3 2 3 2 3 2" xfId="3386" xr:uid="{A519CB6D-622F-41F3-8525-4FF26D54FE5E}"/>
    <cellStyle name="Normal 2 2 3 2 3 2 4" xfId="2225" xr:uid="{22E83195-A301-469A-BE79-689F317A83A9}"/>
    <cellStyle name="Normal 2 2 3 2 3 2 4 2" xfId="3387" xr:uid="{E8D54686-C743-4194-99A2-371BE5AD93AE}"/>
    <cellStyle name="Normal 2 2 3 2 3 3" xfId="2226" xr:uid="{637C6B20-59F1-4487-BC33-19B84FBB6F9D}"/>
    <cellStyle name="Normal 2 2 3 2 3 3 2" xfId="2227" xr:uid="{C32D0466-ECB3-4FAA-845D-C42C74440F8D}"/>
    <cellStyle name="Normal 2 2 3 2 3 3 2 2" xfId="2228" xr:uid="{1F03E569-9DCF-4513-9D4D-F335BE5446D6}"/>
    <cellStyle name="Normal 2 2 3 2 3 3 2 2 2" xfId="3389" xr:uid="{687F1077-7BB4-48E1-AA9A-50ED2E914A75}"/>
    <cellStyle name="Normal 2 2 3 2 3 3 2 3" xfId="3388" xr:uid="{527FBD0C-8DE3-4E72-ADB9-580EFDA154A5}"/>
    <cellStyle name="Normal 2 2 3 2 3 3 2_Budget Document - Dec12 - static" xfId="2229" xr:uid="{8C0A8605-31A4-46ED-B0BB-C456BA31165D}"/>
    <cellStyle name="Normal 2 2 3 2 3 3 3" xfId="2230" xr:uid="{E17454BF-6E82-4D2D-BC56-FF063545BFF6}"/>
    <cellStyle name="Normal 2 2 3 2 3 3 3 2" xfId="3390" xr:uid="{2EDE6573-69FB-4E82-BF7C-AC71CCB7578F}"/>
    <cellStyle name="Normal 2 2 3 2 3 3 4" xfId="2231" xr:uid="{781D994B-D60D-4E70-997E-18E08F7B0D90}"/>
    <cellStyle name="Normal 2 2 3 2 3 3 4 2" xfId="3391" xr:uid="{9F0F7877-17CC-42EF-8EA4-9D15680E21F4}"/>
    <cellStyle name="Normal 2 2 3 2 3 4" xfId="2232" xr:uid="{1F4186E3-1283-4D05-BD1D-5CAC94A34D99}"/>
    <cellStyle name="Normal 2 2 3 2 3 4 2" xfId="2233" xr:uid="{324EBACF-E883-404C-BCA5-BAEDBFF2FC10}"/>
    <cellStyle name="Normal 2 2 3 2 3 4 2 2" xfId="3393" xr:uid="{021B3B69-4B04-4057-A90A-A6433621B48E}"/>
    <cellStyle name="Normal 2 2 3 2 3 4 3" xfId="3392" xr:uid="{E511AA5F-9EAC-4298-82E0-B4D0182380C7}"/>
    <cellStyle name="Normal 2 2 3 2 3 4_Budget Document - Dec12 - static" xfId="2234" xr:uid="{17EBB5F3-7D53-4086-A572-9DCBBFD20207}"/>
    <cellStyle name="Normal 2 2 3 2 3 5" xfId="2235" xr:uid="{915C49DC-FD55-49C7-AA26-819B1198A252}"/>
    <cellStyle name="Normal 2 2 3 2 3 5 2" xfId="3394" xr:uid="{F9A43833-763F-4223-A494-7883179D1742}"/>
    <cellStyle name="Normal 2 2 3 2 3 6" xfId="2236" xr:uid="{3856DC85-652A-4927-A95D-FFD7DF224B6E}"/>
    <cellStyle name="Normal 2 2 3 2 3 6 2" xfId="3395" xr:uid="{E4702C5A-EA32-4860-9761-0979B5B56783}"/>
    <cellStyle name="Normal 2 2 3 2 4" xfId="2237" xr:uid="{5C050C7C-FE6A-4466-8092-E4B853927C58}"/>
    <cellStyle name="Normal 2 2 3 2 4 2" xfId="2238" xr:uid="{2FD0EF01-1531-4915-9A5D-D61A4C3BDEAF}"/>
    <cellStyle name="Normal 2 2 3 2 4 2 2" xfId="2239" xr:uid="{A2266F5D-C5B4-48B9-84E4-02C59138E81F}"/>
    <cellStyle name="Normal 2 2 3 2 4 2 2 2" xfId="2240" xr:uid="{7DE820CB-57D8-456C-A346-D992F997FF6F}"/>
    <cellStyle name="Normal 2 2 3 2 4 2 2 2 2" xfId="3397" xr:uid="{C50BD56D-4846-4951-A6A7-9D9E4CAC9775}"/>
    <cellStyle name="Normal 2 2 3 2 4 2 2 3" xfId="3396" xr:uid="{769EAFDD-025F-464D-9417-B9C48D0C4C1F}"/>
    <cellStyle name="Normal 2 2 3 2 4 2 2_Budget Document - Dec12 - static" xfId="2241" xr:uid="{BFF3FCDE-6B87-4F81-8316-F4E5D61F5EB2}"/>
    <cellStyle name="Normal 2 2 3 2 4 2 3" xfId="2242" xr:uid="{3725BC45-D4F6-4F49-BD9B-81A4F6B3A839}"/>
    <cellStyle name="Normal 2 2 3 2 4 2 3 2" xfId="3398" xr:uid="{275AF264-7B38-415C-9BE2-93EF2A1B78D0}"/>
    <cellStyle name="Normal 2 2 3 2 4 2 4" xfId="2243" xr:uid="{931438A2-14A4-4AF0-A01E-A9CE96855072}"/>
    <cellStyle name="Normal 2 2 3 2 4 2 4 2" xfId="3399" xr:uid="{DFBDD1AB-3EBA-4FA5-B826-4F028E920359}"/>
    <cellStyle name="Normal 2 2 3 2 4 3" xfId="2244" xr:uid="{61EC1915-90FD-46FB-BDBC-31F3C8E53F2E}"/>
    <cellStyle name="Normal 2 2 3 2 4 3 2" xfId="2245" xr:uid="{20E259ED-1BDA-4DE0-9E4D-77816A4E7BE7}"/>
    <cellStyle name="Normal 2 2 3 2 4 3 2 2" xfId="2246" xr:uid="{B730D3D6-75C5-40F2-93A5-91A2D199A3A5}"/>
    <cellStyle name="Normal 2 2 3 2 4 3 2 2 2" xfId="3401" xr:uid="{29A1169B-CA74-4F24-AFAF-2610A4D7831C}"/>
    <cellStyle name="Normal 2 2 3 2 4 3 2 3" xfId="3400" xr:uid="{02ADAD2C-9082-4B41-8591-4477AA99B5D7}"/>
    <cellStyle name="Normal 2 2 3 2 4 3 2_Budget Document - Dec12 - static" xfId="2247" xr:uid="{B05C8C14-5E1F-4A21-8D6A-F90AA0B37FF9}"/>
    <cellStyle name="Normal 2 2 3 2 4 3 3" xfId="2248" xr:uid="{90D5DE3A-C256-401A-BA72-E3E23C29D0C1}"/>
    <cellStyle name="Normal 2 2 3 2 4 3 3 2" xfId="3402" xr:uid="{F770C362-DBE3-4825-A2D5-71C30C56CC4C}"/>
    <cellStyle name="Normal 2 2 3 2 4 3 4" xfId="2249" xr:uid="{F731C804-62D3-4D82-BED8-FD73ECB75D9F}"/>
    <cellStyle name="Normal 2 2 3 2 4 3 4 2" xfId="3403" xr:uid="{44D88935-CF8D-4FF5-BBAB-9C0B6330C1E8}"/>
    <cellStyle name="Normal 2 2 3 2 4 4" xfId="2250" xr:uid="{C6220A04-59B0-4A8E-8815-5ECC03DB92B1}"/>
    <cellStyle name="Normal 2 2 3 2 4 4 2" xfId="2251" xr:uid="{3910FD63-7A88-4807-A5FD-7E388AF24A78}"/>
    <cellStyle name="Normal 2 2 3 2 4 4 2 2" xfId="3405" xr:uid="{47070D0A-13DC-430A-AE3E-A86920E622CA}"/>
    <cellStyle name="Normal 2 2 3 2 4 4 3" xfId="3404" xr:uid="{B2C1D1D4-4CE5-4936-A269-910715ED7391}"/>
    <cellStyle name="Normal 2 2 3 2 4 4_Budget Document - Dec12 - static" xfId="2252" xr:uid="{66233C2C-076D-4295-80A5-E858DA4D9A48}"/>
    <cellStyle name="Normal 2 2 3 2 4 5" xfId="2253" xr:uid="{29C25300-3EF3-4177-9AD6-E28E6528544A}"/>
    <cellStyle name="Normal 2 2 3 2 4 5 2" xfId="3406" xr:uid="{34E1803F-F107-4CFE-BAB3-A00B560027C1}"/>
    <cellStyle name="Normal 2 2 3 2 4 6" xfId="2254" xr:uid="{47039B2D-A70E-4754-ADEE-435E6C5D8307}"/>
    <cellStyle name="Normal 2 2 3 2 4 6 2" xfId="3407" xr:uid="{3C95216D-BB69-4F59-A0D2-0F5F2CEB8F7D}"/>
    <cellStyle name="Normal 2 2 3 2 5" xfId="2255" xr:uid="{9F0500EA-4B8A-4FE1-B1A5-250F49BE312C}"/>
    <cellStyle name="Normal 2 2 3 2 5 2" xfId="2256" xr:uid="{A5FB25F4-8219-4C7C-8E8E-F302DE79A612}"/>
    <cellStyle name="Normal 2 2 3 2 5 2 2" xfId="2257" xr:uid="{368CC7A3-3882-4DB2-B53E-72C5C93A75E7}"/>
    <cellStyle name="Normal 2 2 3 2 5 2 2 2" xfId="3409" xr:uid="{BD6404CB-5217-490B-BCE9-18DBC492524C}"/>
    <cellStyle name="Normal 2 2 3 2 5 2 3" xfId="3408" xr:uid="{6703E3E4-6F4F-4774-817F-E0E4261F98FF}"/>
    <cellStyle name="Normal 2 2 3 2 5 2_Budget Document - Dec12 - static" xfId="2258" xr:uid="{4D800DD0-FDD2-49F6-902C-927234D2CF3D}"/>
    <cellStyle name="Normal 2 2 3 2 5 3" xfId="2259" xr:uid="{B0115C0C-55AF-4D42-88A6-0EC6B86A42D1}"/>
    <cellStyle name="Normal 2 2 3 2 5 3 2" xfId="3410" xr:uid="{A609C2DD-0C98-4E8F-A086-18FDF0B0CAA4}"/>
    <cellStyle name="Normal 2 2 3 2 5 4" xfId="2260" xr:uid="{B29BF9D5-91D3-42E0-971A-AC3CC36C4073}"/>
    <cellStyle name="Normal 2 2 3 2 5 4 2" xfId="3411" xr:uid="{BB83E1CA-8D6E-474C-9636-2E590409CE0E}"/>
    <cellStyle name="Normal 2 2 3 2 6" xfId="2261" xr:uid="{4086CA07-D700-4580-B21B-037E2AFEEFCA}"/>
    <cellStyle name="Normal 2 2 3 2 6 2" xfId="2262" xr:uid="{11B7CDFA-85C7-4035-8AE9-79674E624DD5}"/>
    <cellStyle name="Normal 2 2 3 2 6 2 2" xfId="2263" xr:uid="{40A75C16-DF3F-4FED-8BED-E28DFE1C34D4}"/>
    <cellStyle name="Normal 2 2 3 2 6 2 2 2" xfId="3413" xr:uid="{3C7A6180-3F77-47D9-A8B8-B47B9B0D7DF0}"/>
    <cellStyle name="Normal 2 2 3 2 6 2 3" xfId="3412" xr:uid="{5420AED4-2AB8-4959-9E16-3DAAACA2C48D}"/>
    <cellStyle name="Normal 2 2 3 2 6 2_Budget Document - Dec12 - static" xfId="2264" xr:uid="{B1F3EC33-4ECB-419F-A445-64AB37D7CC61}"/>
    <cellStyle name="Normal 2 2 3 2 6 3" xfId="2265" xr:uid="{6C5CE65E-C381-4AB0-804D-A5ED3C8F4111}"/>
    <cellStyle name="Normal 2 2 3 2 6 3 2" xfId="3414" xr:uid="{1F612495-9BC4-4AC8-8367-EC2BF26C9B93}"/>
    <cellStyle name="Normal 2 2 3 2 6 4" xfId="2266" xr:uid="{4900B568-15DC-43A2-A784-5CADD5ACF69A}"/>
    <cellStyle name="Normal 2 2 3 2 6 4 2" xfId="3415" xr:uid="{71DEEBEF-4939-4651-9BE7-55A0F8DF87C3}"/>
    <cellStyle name="Normal 2 2 3 2 7" xfId="2267" xr:uid="{DE5327A0-1DAB-41D8-B385-78E443234A68}"/>
    <cellStyle name="Normal 2 2 3 2 7 2" xfId="2268" xr:uid="{1B0C56BB-ECDD-4956-ABCA-8426D0EFF449}"/>
    <cellStyle name="Normal 2 2 3 2 7 2 2" xfId="3417" xr:uid="{10FB7D36-98A5-4D23-985F-78434785A54B}"/>
    <cellStyle name="Normal 2 2 3 2 7 3" xfId="3416" xr:uid="{B524690B-CC1D-46E6-A6CC-36E2C4E6CBB1}"/>
    <cellStyle name="Normal 2 2 3 2 7_Budget Document - Dec12 - static" xfId="2269" xr:uid="{AAF5E6CE-70EB-4D0F-A200-6BFAF8F8E7E6}"/>
    <cellStyle name="Normal 2 2 3 2 8" xfId="2270" xr:uid="{DFCBE51E-7B59-4026-8706-89291FD91B7F}"/>
    <cellStyle name="Normal 2 2 3 2 8 2" xfId="3418" xr:uid="{66CE2648-17B0-4C4A-8ADA-B1F3AB5FADF5}"/>
    <cellStyle name="Normal 2 2 3 2 9" xfId="2271" xr:uid="{F46004F7-4225-4D80-B582-A3F8E6CD1A63}"/>
    <cellStyle name="Normal 2 2 3 2 9 2" xfId="3419" xr:uid="{78A96A7B-19FC-4753-89AF-799FF5FDA678}"/>
    <cellStyle name="Normal 2 2 3 3" xfId="2272" xr:uid="{93563203-4D46-4450-A5FD-7890122E3EC4}"/>
    <cellStyle name="Normal 2 2 3 3 2" xfId="2273" xr:uid="{7B04B98A-C0DC-4AB8-8440-2BE1ED88DAE8}"/>
    <cellStyle name="Normal 2 2 3 3 2 2" xfId="2274" xr:uid="{BB0F2F99-9469-4F8E-9CA3-AAB69DFEBD2B}"/>
    <cellStyle name="Normal 2 2 3 3 2 2 2" xfId="2275" xr:uid="{10A5AEE1-D9EF-4688-A29A-08775AB28812}"/>
    <cellStyle name="Normal 2 2 3 3 2 2 2 2" xfId="2276" xr:uid="{7EFEC236-FC3D-4E27-B33C-8EB238C7648C}"/>
    <cellStyle name="Normal 2 2 3 3 2 2 2 2 2" xfId="3421" xr:uid="{F1A5D9E3-0E34-4F1A-A0FD-3B456C23A84F}"/>
    <cellStyle name="Normal 2 2 3 3 2 2 2 3" xfId="3420" xr:uid="{9070E54C-276F-465B-B38D-792F7CBA0D78}"/>
    <cellStyle name="Normal 2 2 3 3 2 2 2_Budget Document - Dec12 - static" xfId="2277" xr:uid="{C0BF30C1-5DCD-4C31-A52B-E2B8ECA3F0F6}"/>
    <cellStyle name="Normal 2 2 3 3 2 2 3" xfId="2278" xr:uid="{747ADB34-CA50-4493-BCD4-D9519E9F4399}"/>
    <cellStyle name="Normal 2 2 3 3 2 2 3 2" xfId="3422" xr:uid="{549E63B3-51BD-4E12-828F-9C5A5D226D31}"/>
    <cellStyle name="Normal 2 2 3 3 2 2 4" xfId="2279" xr:uid="{C9E3F12F-0314-4127-8F50-85CAFD6F54CF}"/>
    <cellStyle name="Normal 2 2 3 3 2 2 4 2" xfId="3423" xr:uid="{BEAEADB1-823F-490B-AE7A-5F2A35FFEA22}"/>
    <cellStyle name="Normal 2 2 3 3 2 3" xfId="2280" xr:uid="{D3DFA705-48FC-44E1-BF20-8E073F7EA66F}"/>
    <cellStyle name="Normal 2 2 3 3 2 3 2" xfId="2281" xr:uid="{C1A53334-71C9-43C4-B121-1DA8843BE1C7}"/>
    <cellStyle name="Normal 2 2 3 3 2 3 2 2" xfId="2282" xr:uid="{FD37AED8-9431-4052-8F20-1A05F0129663}"/>
    <cellStyle name="Normal 2 2 3 3 2 3 2 2 2" xfId="3425" xr:uid="{4CAB9B75-2ECE-4BCA-B9D6-5183F542D708}"/>
    <cellStyle name="Normal 2 2 3 3 2 3 2 3" xfId="3424" xr:uid="{C24FD418-F168-402C-AEDC-ED083C2F8E4D}"/>
    <cellStyle name="Normal 2 2 3 3 2 3 2_Budget Document - Dec12 - static" xfId="2283" xr:uid="{D395BDB7-4ABD-49E5-B6FB-1FEA0A743439}"/>
    <cellStyle name="Normal 2 2 3 3 2 3 3" xfId="2284" xr:uid="{4B775CC3-4D9E-4D7B-A923-57EBFA00C8B6}"/>
    <cellStyle name="Normal 2 2 3 3 2 3 3 2" xfId="3426" xr:uid="{FF749CDF-5AAE-41EA-A35F-A9C635C15450}"/>
    <cellStyle name="Normal 2 2 3 3 2 3 4" xfId="2285" xr:uid="{7A573232-FE10-4BBE-967A-6F75D03A16FD}"/>
    <cellStyle name="Normal 2 2 3 3 2 3 4 2" xfId="3427" xr:uid="{A43962F9-6143-48B1-B187-5C1EA46A87EB}"/>
    <cellStyle name="Normal 2 2 3 3 2 4" xfId="2286" xr:uid="{FD8C34A4-63B1-46CB-B8C4-A64EEFC3E1FC}"/>
    <cellStyle name="Normal 2 2 3 3 2 4 2" xfId="2287" xr:uid="{CD40DA4F-069B-4CB4-8043-364D9129480B}"/>
    <cellStyle name="Normal 2 2 3 3 2 4 2 2" xfId="3429" xr:uid="{F09BFEC7-DECA-40D1-9335-FB0E63F29495}"/>
    <cellStyle name="Normal 2 2 3 3 2 4 3" xfId="3428" xr:uid="{1A8474E5-4DF6-4DF4-B494-D96123B24D1B}"/>
    <cellStyle name="Normal 2 2 3 3 2 4_Budget Document - Dec12 - static" xfId="2288" xr:uid="{4D44CA9E-C3EB-4E41-922A-33CBD4E31335}"/>
    <cellStyle name="Normal 2 2 3 3 2 5" xfId="2289" xr:uid="{259020D8-2559-4643-BCCE-86526E40D805}"/>
    <cellStyle name="Normal 2 2 3 3 2 5 2" xfId="3430" xr:uid="{3207356A-D78D-4252-AD67-F3F85EB29386}"/>
    <cellStyle name="Normal 2 2 3 3 2 6" xfId="2290" xr:uid="{47AFD509-A1CF-4D63-9D23-521C0E922F34}"/>
    <cellStyle name="Normal 2 2 3 3 2 6 2" xfId="3431" xr:uid="{706AC98E-8E24-4A75-B8D4-E6C2B0EB64EA}"/>
    <cellStyle name="Normal 2 2 3 3 3" xfId="2291" xr:uid="{90468C24-5A74-4B2A-B470-C639407BD384}"/>
    <cellStyle name="Normal 2 2 3 3 3 2" xfId="2292" xr:uid="{52C9AF51-5B29-403E-864C-4CA2C16ACE2E}"/>
    <cellStyle name="Normal 2 2 3 3 3 2 2" xfId="2293" xr:uid="{CCB933C0-3D03-4063-9603-78D0CB843A8D}"/>
    <cellStyle name="Normal 2 2 3 3 3 2 2 2" xfId="2294" xr:uid="{4F70365D-5F99-48C6-BA6D-3AB004FFB1E0}"/>
    <cellStyle name="Normal 2 2 3 3 3 2 2 2 2" xfId="3433" xr:uid="{27FF42BB-0222-46B2-90CD-1B7DD1FD7140}"/>
    <cellStyle name="Normal 2 2 3 3 3 2 2 3" xfId="3432" xr:uid="{80C2C5E2-7C8E-48F9-B0A9-4C61806F18CA}"/>
    <cellStyle name="Normal 2 2 3 3 3 2 2_Budget Document - Dec12 - static" xfId="2295" xr:uid="{AA3DEAC1-4133-45FD-AEF0-244268B6B85C}"/>
    <cellStyle name="Normal 2 2 3 3 3 2 3" xfId="2296" xr:uid="{798EECF6-09B6-4852-8068-80D3B3103D99}"/>
    <cellStyle name="Normal 2 2 3 3 3 2 3 2" xfId="3434" xr:uid="{446C2B5E-CC5F-42F7-82ED-6F6371E1F49A}"/>
    <cellStyle name="Normal 2 2 3 3 3 2 4" xfId="2297" xr:uid="{F520B533-4849-4372-93BC-730B4EED92C1}"/>
    <cellStyle name="Normal 2 2 3 3 3 2 4 2" xfId="3435" xr:uid="{9756E2C9-6EEE-4863-8803-BFCD969A9AD5}"/>
    <cellStyle name="Normal 2 2 3 3 3 3" xfId="2298" xr:uid="{22A270EB-95CE-4344-8600-DCF715136CBC}"/>
    <cellStyle name="Normal 2 2 3 3 3 3 2" xfId="2299" xr:uid="{3D97BF93-4409-48DF-B557-A92C4A559302}"/>
    <cellStyle name="Normal 2 2 3 3 3 3 2 2" xfId="2300" xr:uid="{C5E6E692-01DE-4674-BE1C-61E7522B87C3}"/>
    <cellStyle name="Normal 2 2 3 3 3 3 2 2 2" xfId="3437" xr:uid="{0D296D5E-38CA-4BBF-9369-B59238630090}"/>
    <cellStyle name="Normal 2 2 3 3 3 3 2 3" xfId="3436" xr:uid="{15EB8225-20E5-4775-B6DB-258CE410403C}"/>
    <cellStyle name="Normal 2 2 3 3 3 3 2_Budget Document - Dec12 - static" xfId="2301" xr:uid="{92DC2172-2CC7-40A4-9DDE-5556A1BA6A81}"/>
    <cellStyle name="Normal 2 2 3 3 3 3 3" xfId="2302" xr:uid="{59EDB325-2B78-43F9-B473-27C0A77CD61C}"/>
    <cellStyle name="Normal 2 2 3 3 3 3 3 2" xfId="3438" xr:uid="{91D12AD7-C477-4960-AF31-9C1DC2C46BAD}"/>
    <cellStyle name="Normal 2 2 3 3 3 3 4" xfId="2303" xr:uid="{7E616C94-400A-4596-A53C-D97E4E9B6752}"/>
    <cellStyle name="Normal 2 2 3 3 3 3 4 2" xfId="3439" xr:uid="{B71DB03F-C297-4D9A-83CB-E52376318BB1}"/>
    <cellStyle name="Normal 2 2 3 3 3 4" xfId="2304" xr:uid="{EF0CD67F-B146-4443-BE74-304999EB66C6}"/>
    <cellStyle name="Normal 2 2 3 3 3 4 2" xfId="2305" xr:uid="{F7833AA4-C867-45A8-B4A4-B6157B040FA2}"/>
    <cellStyle name="Normal 2 2 3 3 3 4 2 2" xfId="3441" xr:uid="{CCAB88F9-34D0-46CB-B2BC-8BCCE3FC8102}"/>
    <cellStyle name="Normal 2 2 3 3 3 4 3" xfId="3440" xr:uid="{FD2E9FF2-F096-4505-A8A7-442188202D76}"/>
    <cellStyle name="Normal 2 2 3 3 3 4_Budget Document - Dec12 - static" xfId="2306" xr:uid="{49CF235D-6B6D-4F9B-8DFC-4D0614BAB746}"/>
    <cellStyle name="Normal 2 2 3 3 3 5" xfId="2307" xr:uid="{D273811B-8A24-4B07-984D-0E1B88C4C18E}"/>
    <cellStyle name="Normal 2 2 3 3 3 5 2" xfId="3442" xr:uid="{BA8BC184-B880-481F-BB7A-93EDE31A6F3E}"/>
    <cellStyle name="Normal 2 2 3 3 3 6" xfId="2308" xr:uid="{93B75D34-C64E-4CC6-AF6C-D0F64F4D1113}"/>
    <cellStyle name="Normal 2 2 3 3 3 6 2" xfId="3443" xr:uid="{C1E06DD1-80C8-486E-925B-128201CFC2F7}"/>
    <cellStyle name="Normal 2 2 3 3 4" xfId="2309" xr:uid="{56A711EC-D496-4D51-806E-733508C3A564}"/>
    <cellStyle name="Normal 2 2 3 3 4 2" xfId="2310" xr:uid="{E18BD3F2-3AEC-403D-AFEB-BE927C69E9B6}"/>
    <cellStyle name="Normal 2 2 3 3 4 2 2" xfId="2311" xr:uid="{E5D7C16A-9D12-4C68-B2F3-0ECEBB566BD0}"/>
    <cellStyle name="Normal 2 2 3 3 4 2 2 2" xfId="3445" xr:uid="{36E39C5D-89BE-4F1F-9689-99EAD52851D5}"/>
    <cellStyle name="Normal 2 2 3 3 4 2 3" xfId="3444" xr:uid="{88F17735-9DDE-448D-B8B7-126889444CD1}"/>
    <cellStyle name="Normal 2 2 3 3 4 2_Budget Document - Dec12 - static" xfId="2312" xr:uid="{355E653B-EC2C-457E-946C-9C1EA0EC4D25}"/>
    <cellStyle name="Normal 2 2 3 3 4 3" xfId="2313" xr:uid="{7962912C-8E57-4984-BDB4-FCC01D9F7CDD}"/>
    <cellStyle name="Normal 2 2 3 3 4 3 2" xfId="3446" xr:uid="{4E713665-2AB2-4552-86E9-35958383798B}"/>
    <cellStyle name="Normal 2 2 3 3 4 4" xfId="2314" xr:uid="{437CF65A-955D-4EB1-85A5-51364306E0F3}"/>
    <cellStyle name="Normal 2 2 3 3 4 4 2" xfId="3447" xr:uid="{E2D10B98-067B-40C6-8237-7DF4AEEE194C}"/>
    <cellStyle name="Normal 2 2 3 3 5" xfId="2315" xr:uid="{5ED9A0E5-75AA-4E2A-8222-772E5A095EEB}"/>
    <cellStyle name="Normal 2 2 3 3 5 2" xfId="2316" xr:uid="{8B167E34-A2B1-4537-A2EB-675EBAE977EC}"/>
    <cellStyle name="Normal 2 2 3 3 5 2 2" xfId="2317" xr:uid="{8E98384D-8683-486C-982B-5E9EB90337B9}"/>
    <cellStyle name="Normal 2 2 3 3 5 2 2 2" xfId="3449" xr:uid="{C35F4E2D-B81D-46E2-A08D-7F83C4068CDF}"/>
    <cellStyle name="Normal 2 2 3 3 5 2 3" xfId="3448" xr:uid="{940F7F03-E52A-4271-A986-C37ABFBA2E7E}"/>
    <cellStyle name="Normal 2 2 3 3 5 2_Budget Document - Dec12 - static" xfId="2318" xr:uid="{1E758DE8-78D7-4CA8-A022-DAE0A9AAF657}"/>
    <cellStyle name="Normal 2 2 3 3 5 3" xfId="2319" xr:uid="{98AC17AB-86AA-46CA-8F50-40E29ED9D473}"/>
    <cellStyle name="Normal 2 2 3 3 5 3 2" xfId="3450" xr:uid="{9C953BFB-2832-4CE0-A740-2AF179A45CE0}"/>
    <cellStyle name="Normal 2 2 3 3 5 4" xfId="2320" xr:uid="{8822DC26-DF84-4922-8333-5A7C72A66A05}"/>
    <cellStyle name="Normal 2 2 3 3 5 4 2" xfId="3451" xr:uid="{FF227507-D1A0-4511-AC55-2DCEFFDB89C9}"/>
    <cellStyle name="Normal 2 2 3 3 6" xfId="2321" xr:uid="{F6101648-4B2F-40BD-A872-0315F28E6B74}"/>
    <cellStyle name="Normal 2 2 3 3 6 2" xfId="2322" xr:uid="{312D7FD0-7436-46F2-A782-AD621D57C57F}"/>
    <cellStyle name="Normal 2 2 3 3 6 2 2" xfId="3453" xr:uid="{FECB5504-AF60-4291-8200-05CC8DFD6A7F}"/>
    <cellStyle name="Normal 2 2 3 3 6 3" xfId="3452" xr:uid="{CC608FDB-5D59-43AA-B35A-B946AAD8F5A2}"/>
    <cellStyle name="Normal 2 2 3 3 6_Budget Document - Dec12 - static" xfId="2323" xr:uid="{BC3C470B-B81F-4048-8F94-D2CB4F64CF62}"/>
    <cellStyle name="Normal 2 2 3 3 7" xfId="2324" xr:uid="{D3DA8BF0-7CD7-4921-BCB1-E26275B8EC6B}"/>
    <cellStyle name="Normal 2 2 3 3 7 2" xfId="3455" xr:uid="{9999E17A-0A7B-49DC-BFCF-67105B211784}"/>
    <cellStyle name="Normal 2 2 3 3 8" xfId="2325" xr:uid="{5931FDE7-378E-4436-AF3E-0B7CC6FE3EFF}"/>
    <cellStyle name="Normal 2 2 3 3 8 2" xfId="3456" xr:uid="{B67C7A05-26C7-4403-9BA2-E4E078DB9813}"/>
    <cellStyle name="Normal 2 2 3 4" xfId="2326" xr:uid="{96EF169A-D2B3-4D17-BEF4-908A265F3C3C}"/>
    <cellStyle name="Normal 2 2 3 4 2" xfId="2327" xr:uid="{437477E1-52CC-431D-811A-C2D11E8FA0BC}"/>
    <cellStyle name="Normal 2 2 3 4 2 2" xfId="2328" xr:uid="{F7D004A5-9A7E-4E6B-AEEE-90A180D29BE1}"/>
    <cellStyle name="Normal 2 2 3 4 2 2 2" xfId="2329" xr:uid="{8CC8BAA6-4FAE-42D7-AA42-F1E4476F13C5}"/>
    <cellStyle name="Normal 2 2 3 4 2 2 2 2" xfId="3460" xr:uid="{A9F25243-70FE-4A92-8862-350B7212437E}"/>
    <cellStyle name="Normal 2 2 3 4 2 2 3" xfId="3459" xr:uid="{28558892-5841-4CD9-9EB5-C2991C1A8E91}"/>
    <cellStyle name="Normal 2 2 3 4 2 2_Budget Document - Dec12 - static" xfId="2330" xr:uid="{47C1B35B-7352-4143-AE77-678CB36C37AB}"/>
    <cellStyle name="Normal 2 2 3 4 2 3" xfId="2331" xr:uid="{718E17D7-E1CE-4DA8-8BA1-923D70998FF6}"/>
    <cellStyle name="Normal 2 2 3 4 2 3 2" xfId="3462" xr:uid="{4FA7879E-C5B9-4215-A11A-8697B3F52F72}"/>
    <cellStyle name="Normal 2 2 3 4 2 4" xfId="2332" xr:uid="{A8B053B7-CE0D-470E-85A3-5B69CB5CADA2}"/>
    <cellStyle name="Normal 2 2 3 4 2 4 2" xfId="3463" xr:uid="{5A47FE26-3449-45BA-8FAE-67C791475319}"/>
    <cellStyle name="Normal 2 2 3 4 3" xfId="2333" xr:uid="{F6B4B1C3-92CB-4C6B-8D0D-4079942D13E0}"/>
    <cellStyle name="Normal 2 2 3 4 3 2" xfId="2334" xr:uid="{2E5940EB-BB9D-4576-8060-6CABE7B64B9F}"/>
    <cellStyle name="Normal 2 2 3 4 3 2 2" xfId="2335" xr:uid="{64E6DAE4-C4FF-4DCE-AF3E-48A9AD0C190D}"/>
    <cellStyle name="Normal 2 2 3 4 3 2 2 2" xfId="3466" xr:uid="{3AC071AA-AF4F-48E1-BACF-8CD500897C62}"/>
    <cellStyle name="Normal 2 2 3 4 3 2 3" xfId="3465" xr:uid="{4C5493ED-EE11-45AD-8242-AB7D38B4687A}"/>
    <cellStyle name="Normal 2 2 3 4 3 2_Budget Document - Dec12 - static" xfId="2336" xr:uid="{06002570-0B5D-4541-9487-36E3AD2B157C}"/>
    <cellStyle name="Normal 2 2 3 4 3 3" xfId="2337" xr:uid="{77A6CEB0-1F64-4B41-8077-7D7F7FB53B0C}"/>
    <cellStyle name="Normal 2 2 3 4 3 3 2" xfId="3468" xr:uid="{24D1C464-C3A6-4AC6-8ACD-6701D592EFF8}"/>
    <cellStyle name="Normal 2 2 3 4 3 4" xfId="2338" xr:uid="{E307F24A-5F07-4798-9A89-4E59D33D083A}"/>
    <cellStyle name="Normal 2 2 3 4 3 4 2" xfId="3469" xr:uid="{65C68667-11BC-4165-A4F6-C28624FB4E58}"/>
    <cellStyle name="Normal 2 2 3 4 4" xfId="2339" xr:uid="{37771C0F-5D86-463A-BB33-DE66171A3E1B}"/>
    <cellStyle name="Normal 2 2 3 4 4 2" xfId="2340" xr:uid="{979C621D-D326-4985-B664-0A9841F2444F}"/>
    <cellStyle name="Normal 2 2 3 4 4 2 2" xfId="3471" xr:uid="{B9A583F2-878A-4552-BE71-1855326F4BB9}"/>
    <cellStyle name="Normal 2 2 3 4 4 3" xfId="3470" xr:uid="{663D34DA-84DB-4B07-86CD-5FC3CDAFEC8A}"/>
    <cellStyle name="Normal 2 2 3 4 4_Budget Document - Dec12 - static" xfId="2341" xr:uid="{6FCE7E70-0E2A-44D4-BEF7-ECC043D24E4F}"/>
    <cellStyle name="Normal 2 2 3 4 5" xfId="2342" xr:uid="{6A047F48-7DB7-4FE2-8CB9-23B37BDFEBAB}"/>
    <cellStyle name="Normal 2 2 3 4 5 2" xfId="3473" xr:uid="{0A60D523-CC55-440F-875D-4CB42F5BABAB}"/>
    <cellStyle name="Normal 2 2 3 4 6" xfId="2343" xr:uid="{BD86EB1A-1181-4C74-8520-F4D8E2EF8F55}"/>
    <cellStyle name="Normal 2 2 3 4 6 2" xfId="3474" xr:uid="{81C48648-9235-4805-A831-4385F8328154}"/>
    <cellStyle name="Normal 2 2 3 5" xfId="2344" xr:uid="{D727A4EB-7DF5-47C9-AF53-59E2134E498C}"/>
    <cellStyle name="Normal 2 2 3 5 2" xfId="2345" xr:uid="{52681E97-3B67-4DC1-9570-058B4EB39C2B}"/>
    <cellStyle name="Normal 2 2 3 5 2 2" xfId="2346" xr:uid="{0F585E54-806F-4F3D-ADA1-CE1D31073396}"/>
    <cellStyle name="Normal 2 2 3 5 2 2 2" xfId="2347" xr:uid="{EC432722-1D2B-48C1-AEBF-4256EE6BD66C}"/>
    <cellStyle name="Normal 2 2 3 5 2 2 2 2" xfId="3478" xr:uid="{EE69E1BD-86F2-4372-B3DE-F20E05E9426F}"/>
    <cellStyle name="Normal 2 2 3 5 2 2 3" xfId="3477" xr:uid="{FA763840-5220-4B87-B4AE-96F82E2BC172}"/>
    <cellStyle name="Normal 2 2 3 5 2 2_Budget Document - Dec12 - static" xfId="2348" xr:uid="{82AED54E-3307-4DAD-9D92-8594F8883D41}"/>
    <cellStyle name="Normal 2 2 3 5 2 3" xfId="2349" xr:uid="{B9B21353-5656-4CF9-8D19-916E7EBA2321}"/>
    <cellStyle name="Normal 2 2 3 5 2 3 2" xfId="3479" xr:uid="{647F25BE-4CCF-4D15-944D-5845D3EE4061}"/>
    <cellStyle name="Normal 2 2 3 5 2 4" xfId="2350" xr:uid="{91E8CAC6-940F-41F8-B2E0-FE73918C36DA}"/>
    <cellStyle name="Normal 2 2 3 5 2 4 2" xfId="3480" xr:uid="{97EA0DDF-878C-4470-8219-53EF10764468}"/>
    <cellStyle name="Normal 2 2 3 5 3" xfId="2351" xr:uid="{808451EE-F3D0-4EDD-88C0-95AA8894C9DF}"/>
    <cellStyle name="Normal 2 2 3 5 3 2" xfId="2352" xr:uid="{5381A0FA-EFF5-4390-AA26-029E9807F553}"/>
    <cellStyle name="Normal 2 2 3 5 3 2 2" xfId="2353" xr:uid="{723D3D21-0D07-4852-9F9E-222243BB60A1}"/>
    <cellStyle name="Normal 2 2 3 5 3 2 2 2" xfId="3482" xr:uid="{9A436DD9-3464-458D-99AA-3B5103C7BAE9}"/>
    <cellStyle name="Normal 2 2 3 5 3 2 3" xfId="3481" xr:uid="{9D934E2A-3C2F-410C-A694-920B9F274A6E}"/>
    <cellStyle name="Normal 2 2 3 5 3 2_Budget Document - Dec12 - static" xfId="2354" xr:uid="{0801B553-6A29-4D01-9BF5-1757E1529017}"/>
    <cellStyle name="Normal 2 2 3 5 3 3" xfId="2355" xr:uid="{30B814B1-670B-427E-A3E7-9C5B989521E1}"/>
    <cellStyle name="Normal 2 2 3 5 3 3 2" xfId="3483" xr:uid="{FE4126AB-F114-4D61-A224-1F208F63671A}"/>
    <cellStyle name="Normal 2 2 3 5 3 4" xfId="2356" xr:uid="{48733229-02E1-44C6-AFD6-56AFFDACA5B8}"/>
    <cellStyle name="Normal 2 2 3 5 3 4 2" xfId="3484" xr:uid="{9A61397F-A81C-4B12-80BE-8322D6BF1F7E}"/>
    <cellStyle name="Normal 2 2 3 5 4" xfId="2357" xr:uid="{F32D7572-A47A-46BB-9438-F67CAE3E0DD2}"/>
    <cellStyle name="Normal 2 2 3 5 4 2" xfId="2358" xr:uid="{592A545F-0017-4B7E-B342-6531C5149B8C}"/>
    <cellStyle name="Normal 2 2 3 5 4 2 2" xfId="3486" xr:uid="{E184147D-ED1B-46CC-A291-D7A1E5498C30}"/>
    <cellStyle name="Normal 2 2 3 5 4 3" xfId="3485" xr:uid="{DFAEE81F-E934-46D1-B069-D7833D6DF7F7}"/>
    <cellStyle name="Normal 2 2 3 5 4_Budget Document - Dec12 - static" xfId="2359" xr:uid="{F317D5BF-2FA3-4D6F-B22B-089EDE319A46}"/>
    <cellStyle name="Normal 2 2 3 5 5" xfId="2360" xr:uid="{226A3EAD-AC3D-48EC-AD90-4F1CDF707C0B}"/>
    <cellStyle name="Normal 2 2 3 5 5 2" xfId="3487" xr:uid="{394BD0D8-7203-423E-8E49-FFDE25E381BB}"/>
    <cellStyle name="Normal 2 2 3 5 6" xfId="2361" xr:uid="{FF066657-B824-42A2-922B-430BE6CE8352}"/>
    <cellStyle name="Normal 2 2 3 5 6 2" xfId="3488" xr:uid="{A4D9C3EB-ED96-4223-94A9-F09C9CD2BCD1}"/>
    <cellStyle name="Normal 2 2 3 6" xfId="2362" xr:uid="{490A9CCC-7835-490D-B9D1-033A0EB6F52D}"/>
    <cellStyle name="Normal 2 2 3 6 2" xfId="2363" xr:uid="{E7876412-61E3-4C21-A9FD-6ED064CCECBE}"/>
    <cellStyle name="Normal 2 2 3 6 2 2" xfId="2364" xr:uid="{BF5EE9E6-2EF0-4F7D-B4F9-63B09A35EF9A}"/>
    <cellStyle name="Normal 2 2 3 6 2 2 2" xfId="3490" xr:uid="{EA00C1D0-AEBD-4065-82ED-83E16CBA1753}"/>
    <cellStyle name="Normal 2 2 3 6 2 3" xfId="3489" xr:uid="{EA88E581-B910-486A-82D6-BBD8687D38B0}"/>
    <cellStyle name="Normal 2 2 3 6 2_Budget Document - Dec12 - static" xfId="2365" xr:uid="{764D91F8-1A4A-4506-A0F4-AC51D691C2A5}"/>
    <cellStyle name="Normal 2 2 3 6 3" xfId="2366" xr:uid="{CDE439E0-A07E-4EED-AA3B-EDC8E6DC8A60}"/>
    <cellStyle name="Normal 2 2 3 6 3 2" xfId="3491" xr:uid="{2FC70487-5C82-479B-A9A7-D6E8B2A4DC47}"/>
    <cellStyle name="Normal 2 2 3 6 4" xfId="2367" xr:uid="{5F95356B-C080-4D06-879B-7421FCE1406B}"/>
    <cellStyle name="Normal 2 2 3 6 4 2" xfId="3492" xr:uid="{BE4EDEE4-B452-4030-B467-E8A0F2CA2EF0}"/>
    <cellStyle name="Normal 2 2 3 7" xfId="2368" xr:uid="{E8AF6848-492B-460E-8B04-FA3AF18BD41D}"/>
    <cellStyle name="Normal 2 2 3 7 2" xfId="2369" xr:uid="{9DC2B42C-F222-4EDF-99FE-4259E08DDE5A}"/>
    <cellStyle name="Normal 2 2 3 7 2 2" xfId="2370" xr:uid="{F0DFAB21-9961-4A35-B06E-4B0385DE962D}"/>
    <cellStyle name="Normal 2 2 3 7 2 2 2" xfId="3494" xr:uid="{CAB2EE3F-CDB8-4CE9-A47B-719D14EEDEBE}"/>
    <cellStyle name="Normal 2 2 3 7 2 3" xfId="3493" xr:uid="{932C432B-0966-4760-96C7-3924F234BF1A}"/>
    <cellStyle name="Normal 2 2 3 7 2_Budget Document - Dec12 - static" xfId="2371" xr:uid="{28E9A8B8-C5A8-44DB-B9B6-CE38FBCA5FBB}"/>
    <cellStyle name="Normal 2 2 3 7 3" xfId="2372" xr:uid="{CDA787E3-BAA5-4DF4-9304-742A80047AB0}"/>
    <cellStyle name="Normal 2 2 3 7 3 2" xfId="3495" xr:uid="{9A79629C-06FE-4D4B-B1C9-6385390E9254}"/>
    <cellStyle name="Normal 2 2 3 7 4" xfId="2373" xr:uid="{854F9681-F448-4195-9A57-7E370C935E08}"/>
    <cellStyle name="Normal 2 2 3 7 4 2" xfId="3496" xr:uid="{0EA55BF9-6985-4BD2-A5B1-C209D9AEA229}"/>
    <cellStyle name="Normal 2 2 3 8" xfId="2374" xr:uid="{B75503CC-29A2-4999-8208-D07F02FFE5DB}"/>
    <cellStyle name="Normal 2 2 3 8 2" xfId="2375" xr:uid="{6535C6D6-521A-475E-9C82-A68587E60D73}"/>
    <cellStyle name="Normal 2 2 3 8 2 2" xfId="3498" xr:uid="{362B6A22-79AA-4514-B3EB-8A64EFF7D74C}"/>
    <cellStyle name="Normal 2 2 3 8 3" xfId="3497" xr:uid="{4F30AE88-2164-4B4D-A107-7626C1A44F74}"/>
    <cellStyle name="Normal 2 2 3 8_Budget Document - Dec12 - static" xfId="2376" xr:uid="{F55D1AFA-CA7E-4FB4-A5BC-D45C28BBEB9F}"/>
    <cellStyle name="Normal 2 2 3 9" xfId="2377" xr:uid="{796E0B42-0511-45DE-A603-E2C6451F86C0}"/>
    <cellStyle name="Normal 2 2 3 9 2" xfId="3499" xr:uid="{6DAA20A7-D0DC-49C4-8AE5-456968A76397}"/>
    <cellStyle name="Normal 2 2 3_General Fund Cashflow" xfId="2378" xr:uid="{B2DDBF45-8646-40DB-A5E7-D723B2F13E10}"/>
    <cellStyle name="Normal 2 2 4" xfId="2379" xr:uid="{8EEC907B-2E45-4DED-8EF0-3CA508A5C329}"/>
    <cellStyle name="Normal 2 2 5" xfId="2380" xr:uid="{A8CDCA15-9525-4F46-AB9D-64FCC9EF36A6}"/>
    <cellStyle name="Normal 2 2 6" xfId="2381" xr:uid="{66E0BC60-406C-4059-BC29-19E4BEB80ADA}"/>
    <cellStyle name="Normal 2 2 7" xfId="3346" xr:uid="{EAC0B40D-EE90-4FC3-A161-ED92E374EC8E}"/>
    <cellStyle name="Normal 2 2 8" xfId="2853" xr:uid="{18CBEBD4-66C9-42E4-A8D5-B5108D2D2676}"/>
    <cellStyle name="Normal 2 2 9" xfId="3237" xr:uid="{CFB8B527-B47A-4AC5-8F70-21396301FBB6}"/>
    <cellStyle name="Normal 2 2_Cap Prog Res" xfId="2382" xr:uid="{B8F7BD9F-C7F3-4EEB-9488-2A951840D82E}"/>
    <cellStyle name="Normal 2 20" xfId="3755" xr:uid="{4A5438A8-99BA-4254-98FA-315DACFE0804}"/>
    <cellStyle name="Normal 2 20 2" xfId="4413" xr:uid="{29FB5C51-87B4-401B-8ABA-86949F1F2CA4}"/>
    <cellStyle name="Normal 2 20 2 2" xfId="5490" xr:uid="{23E07D4B-10BE-4FE7-B2CD-151A9313754D}"/>
    <cellStyle name="Normal 2 20 3" xfId="5281" xr:uid="{BBC3D869-1ED6-4ADF-B527-1D1F50EE0093}"/>
    <cellStyle name="Normal 2 21" xfId="3762" xr:uid="{C5C5E4B6-4E36-469A-9492-CB4A3A9559BB}"/>
    <cellStyle name="Normal 2 21 2" xfId="4418" xr:uid="{3CCE21EC-DD8F-44D7-A9A7-36FE3CB32FB2}"/>
    <cellStyle name="Normal 2 21 2 2" xfId="5495" xr:uid="{6366AA09-06E3-486A-8BEA-0E57FCF79EFB}"/>
    <cellStyle name="Normal 2 21 3" xfId="5286" xr:uid="{3A3F7369-901A-4064-B7A9-78C4A6F6BDF2}"/>
    <cellStyle name="Normal 2 22" xfId="3769" xr:uid="{035E95F7-D1C7-48B9-8844-54F499E949AE}"/>
    <cellStyle name="Normal 2 22 2" xfId="4423" xr:uid="{296C660D-4A05-4C4B-A7EA-6CD4300F409D}"/>
    <cellStyle name="Normal 2 22 2 2" xfId="5500" xr:uid="{17A6D6F6-9E9B-4299-B79B-A137A2114981}"/>
    <cellStyle name="Normal 2 22 3" xfId="5291" xr:uid="{70F52263-A390-4A4B-BA09-28412DBCCF16}"/>
    <cellStyle name="Normal 2 23" xfId="3775" xr:uid="{72FDEC97-1A45-44EB-B4D5-E3AFB337D53F}"/>
    <cellStyle name="Normal 2 23 2" xfId="4427" xr:uid="{EF2242CA-4ECC-45F9-8620-6179CB40827D}"/>
    <cellStyle name="Normal 2 23 2 2" xfId="5504" xr:uid="{2D880C2B-A958-483C-BB7F-12FB272784D5}"/>
    <cellStyle name="Normal 2 23 3" xfId="5295" xr:uid="{1532DCE4-2212-460C-8380-65B54DE0DE80}"/>
    <cellStyle name="Normal 2 24" xfId="3777" xr:uid="{9DD60EEF-9226-4150-94AD-B48EA5219E8E}"/>
    <cellStyle name="Normal 2 24 2" xfId="4428" xr:uid="{AC8607C6-947D-4E48-9C84-1F87A7FEA9FD}"/>
    <cellStyle name="Normal 2 24 2 2" xfId="5505" xr:uid="{2256CD90-565B-4DDC-8BCB-3452C5F40E4F}"/>
    <cellStyle name="Normal 2 24 3" xfId="5296" xr:uid="{9F70488D-413A-40C8-A850-CF868063AC39}"/>
    <cellStyle name="Normal 2 25" xfId="3782" xr:uid="{F8C93093-CD0D-47FF-A664-08A18ED91FA8}"/>
    <cellStyle name="Normal 2 25 2" xfId="4431" xr:uid="{A1A87C99-5C65-48EE-B0A5-77053A0F37AF}"/>
    <cellStyle name="Normal 2 25 2 2" xfId="5508" xr:uid="{78A5E288-6423-429B-B700-931293D806AB}"/>
    <cellStyle name="Normal 2 25 3" xfId="5299" xr:uid="{4CC18772-3E22-4C2A-9263-782496E8955F}"/>
    <cellStyle name="Normal 2 26" xfId="3785" xr:uid="{2EC40C4B-8B15-4892-A941-69E991662CBA}"/>
    <cellStyle name="Normal 2 26 2" xfId="5301" xr:uid="{3B3078DA-99C3-4DE4-9BDE-D49A075E4248}"/>
    <cellStyle name="Normal 2 27" xfId="4321" xr:uid="{08A6F5B6-678C-4042-9102-DF1B3C560795}"/>
    <cellStyle name="Normal 2 27 2" xfId="5405" xr:uid="{927067FD-55AD-458F-9DDD-0B482CBCE3AF}"/>
    <cellStyle name="Normal 2 28" xfId="4323" xr:uid="{A86B350F-9599-4CCC-B4CD-33F05D360F34}"/>
    <cellStyle name="Normal 2 28 2" xfId="5407" xr:uid="{07381CA1-5142-4E04-819A-43D44706E47A}"/>
    <cellStyle name="Normal 2 29" xfId="4434" xr:uid="{4E4039FB-5C3B-47B6-BE45-A733CFA639EE}"/>
    <cellStyle name="Normal 2 3" xfId="2383" xr:uid="{C60C05A7-DDB7-498D-AB28-7A015029C111}"/>
    <cellStyle name="Normal 2 3 2" xfId="2384" xr:uid="{A02FEA7E-EB16-430B-A8FB-D32A5CE8A6AA}"/>
    <cellStyle name="Normal 2 3 3" xfId="2385" xr:uid="{8D846BC3-24F9-4265-ADBB-A034B9F92B44}"/>
    <cellStyle name="Normal 2 3 4" xfId="2386" xr:uid="{0428D5EC-3710-4250-BF1B-7FA0F16603DF}"/>
    <cellStyle name="Normal 2 3 4 2" xfId="2387" xr:uid="{9273A67F-2C33-4DB8-8EAD-CE72B9D34A07}"/>
    <cellStyle name="Normal 2 3_cash" xfId="2388" xr:uid="{77510298-AE78-4FE8-B7E0-88B9A1B153A6}"/>
    <cellStyle name="Normal 2 30" xfId="5198" xr:uid="{F59F0583-5AED-480A-83FA-6C4F754F335C}"/>
    <cellStyle name="Normal 2 31" xfId="23860" xr:uid="{3076B2C4-7AFC-4DFA-92AE-ED3A8A4AC6AA}"/>
    <cellStyle name="Normal 2 4" xfId="2389" xr:uid="{E371AF58-6B0A-4DB1-85CE-33755CE42263}"/>
    <cellStyle name="Normal 2 5" xfId="2390" xr:uid="{080D007F-BEA0-4554-B3F5-BC4D99FE169C}"/>
    <cellStyle name="Normal 2 5 2" xfId="2391" xr:uid="{39A024B3-7FB0-4916-8BA0-9D36618B1283}"/>
    <cellStyle name="Normal 2 5 3" xfId="2392" xr:uid="{499604EF-D581-425F-BCBA-15CBC7CEC43E}"/>
    <cellStyle name="Normal 2 5 4" xfId="3696" xr:uid="{E89A3DD6-9914-4903-A70F-75E5EEE3DD78}"/>
    <cellStyle name="Normal 2 5_General Fund Cashflow" xfId="2393" xr:uid="{91350830-0DA9-4EAD-A59A-6C612E227D8B}"/>
    <cellStyle name="Normal 2 6" xfId="2394" xr:uid="{8D4136F0-772C-4569-BFE8-E8376AE44ABD}"/>
    <cellStyle name="Normal 2 6 2" xfId="2395" xr:uid="{EFF7C1A4-5E14-48EB-A260-585CBF850542}"/>
    <cellStyle name="Normal 2 6_General Fund Cashflow" xfId="2396" xr:uid="{EC7CD76F-923A-4A78-BEC5-3F0388F52ECB}"/>
    <cellStyle name="Normal 2 7" xfId="2397" xr:uid="{7BBD4ECA-AF59-4170-A308-9199A2A00FCE}"/>
    <cellStyle name="Normal 2 7 2" xfId="2398" xr:uid="{7085B3EE-80F3-4E34-A36B-E60A1C041741}"/>
    <cellStyle name="Normal 2 7_General Fund Cashflow" xfId="2399" xr:uid="{476DD3D7-EDEF-4C3B-BF16-9673E86041FB}"/>
    <cellStyle name="Normal 2 8" xfId="2400" xr:uid="{650B453E-28EC-4F7F-8D03-30127E9FB3D8}"/>
    <cellStyle name="Normal 2 9" xfId="2401" xr:uid="{090788BC-51BB-47D3-A04C-9294488FBAE7}"/>
    <cellStyle name="Normal 2_Cap Prog Res" xfId="2402" xr:uid="{5FA79FA4-6985-4103-891E-6F251ECC60DB}"/>
    <cellStyle name="Normal 20" xfId="2403" xr:uid="{D01D2263-C78D-41FF-8367-7D22465B6B7D}"/>
    <cellStyle name="Normal 20 2" xfId="2404" xr:uid="{B76E5672-8948-44ED-97F1-9BEBEC9DCB52}"/>
    <cellStyle name="Normal 20_Cap Prog Res" xfId="2405" xr:uid="{5B59DDA3-04C9-4FDE-BAD9-9B3110C709F5}"/>
    <cellStyle name="Normal 200" xfId="2406" xr:uid="{D4851E88-24BD-48BA-BF31-E5392067B042}"/>
    <cellStyle name="Normal 201" xfId="2407" xr:uid="{5C86CD56-2344-47EE-B4D5-4C2982B6F1E1}"/>
    <cellStyle name="Normal 202" xfId="2408" xr:uid="{899953A3-71A0-4DE9-A059-0BF1A9CFB7A1}"/>
    <cellStyle name="Normal 203" xfId="2409" xr:uid="{C9CC9DE0-2E23-423D-A648-793981A26965}"/>
    <cellStyle name="Normal 204" xfId="2410" xr:uid="{2987D67E-51CC-4C58-97C9-93D0F2A672FC}"/>
    <cellStyle name="Normal 205" xfId="2411" xr:uid="{56DAEE9C-2E20-4859-9B13-56EEAA8F020C}"/>
    <cellStyle name="Normal 206" xfId="2412" xr:uid="{E2F2B68B-F6E1-4FFE-8DB4-531C0AE6EBB3}"/>
    <cellStyle name="Normal 207" xfId="19" xr:uid="{3C5FEA58-20D9-4766-A693-2CAF26737B3C}"/>
    <cellStyle name="Normal 207 2" xfId="2413" xr:uid="{0278ED89-3FA3-45B5-8B9B-3275F941CB98}"/>
    <cellStyle name="Normal 208" xfId="2414" xr:uid="{76AB1260-69AE-403C-B522-648C820F9765}"/>
    <cellStyle name="Normal 209" xfId="2838" xr:uid="{679A4003-C114-435D-BAE8-231CBFE37C12}"/>
    <cellStyle name="Normal 21" xfId="2415" xr:uid="{56CD7798-4B37-47FF-98A0-DF7A0FB43627}"/>
    <cellStyle name="Normal 21 2" xfId="2416" xr:uid="{7C71EE4E-88C6-4125-B89F-5AAE757A9482}"/>
    <cellStyle name="Normal 21 3" xfId="2417" xr:uid="{D04C3069-5B02-40E7-8481-2225CD4051D5}"/>
    <cellStyle name="Normal 21 3 2" xfId="2418" xr:uid="{8C7C01F4-92C2-4572-AF42-1C42DCF276D9}"/>
    <cellStyle name="Normal 21 3 2 2" xfId="3500" xr:uid="{2086B5C2-3202-4DDC-A20E-24557101CE04}"/>
    <cellStyle name="Normal 21 3 3" xfId="2419" xr:uid="{8D5A4102-9B2B-49B7-BCCF-80A7402F09AD}"/>
    <cellStyle name="Normal 21 3 3 2" xfId="3501" xr:uid="{A1BEDE57-9B96-4A81-8F83-91B3E8F7644C}"/>
    <cellStyle name="Normal 21 4" xfId="2420" xr:uid="{C643FF0D-E119-4363-A293-A78688FF25FC}"/>
    <cellStyle name="Normal 21 4 2" xfId="3502" xr:uid="{9B6322C2-07BD-491E-A4ED-9567454F637D}"/>
    <cellStyle name="Normal 21 5" xfId="2421" xr:uid="{85DBB428-4D0C-4A4C-A07C-036B44B61844}"/>
    <cellStyle name="Normal 21 5 2" xfId="3503" xr:uid="{6DE7BE22-A726-43C2-8395-7CEE796B3DD8}"/>
    <cellStyle name="Normal 21_Cap Prog Res" xfId="2422" xr:uid="{9AC9B469-CC02-4827-97FF-EBAF9B68A984}"/>
    <cellStyle name="Normal 210" xfId="3574" xr:uid="{D72FC47D-995E-4F1E-8C28-66FBF648A380}"/>
    <cellStyle name="Normal 211" xfId="3632" xr:uid="{3CCD1BB4-7E96-4236-9A9D-25D2645E07A3}"/>
    <cellStyle name="Normal 212" xfId="3637" xr:uid="{B5C8D82D-D9D0-442B-9770-5E16A3FA31A7}"/>
    <cellStyle name="Normal 213" xfId="3643" xr:uid="{88D97857-AE9A-464C-B15E-DEE9AB71DD1C}"/>
    <cellStyle name="Normal 214" xfId="3650" xr:uid="{1E2C4CA7-6CAD-43ED-ADDF-F6AB11F09722}"/>
    <cellStyle name="Normal 215" xfId="3652" xr:uid="{9BCEF855-6897-45DD-9660-0F240AFFCEBD}"/>
    <cellStyle name="Normal 216" xfId="3654" xr:uid="{1FD191C4-7DC4-44CC-AC31-28BC842BABA9}"/>
    <cellStyle name="Normal 217" xfId="3655" xr:uid="{EB4B0234-5E8E-4D32-BA21-13473AE74EF6}"/>
    <cellStyle name="Normal 218" xfId="3656" xr:uid="{F92FC9BA-4D7E-4B67-8AD5-B17BA4DB820D}"/>
    <cellStyle name="Normal 219" xfId="3657" xr:uid="{098D9CA9-C36B-46B0-936F-375B4606A75A}"/>
    <cellStyle name="Normal 22" xfId="2423" xr:uid="{132B13ED-D49C-490B-BE6B-93C44B4C3C48}"/>
    <cellStyle name="Normal 22 2" xfId="2424" xr:uid="{DA4F763B-58B5-454C-A0C9-D68065A986E2}"/>
    <cellStyle name="Normal 22_Cap Prog Res" xfId="2425" xr:uid="{691F02E1-8399-4E2C-BBB8-0707FFE181C7}"/>
    <cellStyle name="Normal 220" xfId="3658" xr:uid="{465E71C5-95A8-43B1-90B2-E1129EBDB80C}"/>
    <cellStyle name="Normal 221" xfId="3659" xr:uid="{2F2418CF-0391-4B75-B06A-0446841595E4}"/>
    <cellStyle name="Normal 222" xfId="3660" xr:uid="{FA20788D-FEC6-432A-8D41-79EE15F3B966}"/>
    <cellStyle name="Normal 223" xfId="3661" xr:uid="{E5C1627C-A206-48AE-BA18-E63AAD7DA1FB}"/>
    <cellStyle name="Normal 224" xfId="3662" xr:uid="{BB85890C-5854-4F96-BD92-C6D28925B868}"/>
    <cellStyle name="Normal 225" xfId="3663" xr:uid="{FC249B79-A039-424E-B0E0-0D34AF3D2A1B}"/>
    <cellStyle name="Normal 226" xfId="3664" xr:uid="{7B32D258-0994-417A-96A5-CDC9656CE3EE}"/>
    <cellStyle name="Normal 227" xfId="3665" xr:uid="{EFBFFB18-45C4-4496-908D-1512DD5C29C2}"/>
    <cellStyle name="Normal 228" xfId="3647" xr:uid="{767A90C1-39E2-4CDF-8995-9B6E6E241B23}"/>
    <cellStyle name="Normal 229" xfId="3666" xr:uid="{D72B6FDF-2EA3-4605-99BF-06DA60F41F90}"/>
    <cellStyle name="Normal 23" xfId="2426" xr:uid="{C8D54D19-37C4-4D35-8F0D-AA82622C3EBB}"/>
    <cellStyle name="Normal 23 2" xfId="2427" xr:uid="{9283A432-DA49-44F6-B928-43B1158F1310}"/>
    <cellStyle name="Normal 23_Cap Prog Res" xfId="2428" xr:uid="{EE6612FC-2909-447F-8385-9C91CB08CA25}"/>
    <cellStyle name="Normal 230" xfId="3522" xr:uid="{427CB285-A609-441D-B80E-14C7F869AC7A}"/>
    <cellStyle name="Normal 231" xfId="3667" xr:uid="{CF994E3A-9FE8-42B3-9829-48E783F64BB5}"/>
    <cellStyle name="Normal 232" xfId="3668" xr:uid="{335EA670-4326-4147-8AD4-8EB623CCDC2A}"/>
    <cellStyle name="Normal 233" xfId="3669" xr:uid="{62BBAEA6-C252-4095-8AE7-071F1D57AD82}"/>
    <cellStyle name="Normal 234" xfId="3670" xr:uid="{44C0341D-02D9-4096-85E4-8D89B3A8D4EC}"/>
    <cellStyle name="Normal 235" xfId="3671" xr:uid="{89FB3CFF-09C3-428E-844B-EBC50E33B852}"/>
    <cellStyle name="Normal 236" xfId="3672" xr:uid="{59A8B38E-8352-4255-AF7B-21A679C2480A}"/>
    <cellStyle name="Normal 237" xfId="3673" xr:uid="{E65EF79C-438A-4365-A1B3-E8C929274DC3}"/>
    <cellStyle name="Normal 238" xfId="3674" xr:uid="{E81AECC3-CABF-4B97-9B76-D0169C2BE396}"/>
    <cellStyle name="Normal 239" xfId="3675" xr:uid="{8D66F96C-EDCD-4826-821F-0EF6E36CD9A7}"/>
    <cellStyle name="Normal 24" xfId="2429" xr:uid="{8C1E041B-E89A-4BEB-8406-C00934F063F8}"/>
    <cellStyle name="Normal 24 2" xfId="2430" xr:uid="{580D787B-3C40-4527-A1AD-09608DF1B6A1}"/>
    <cellStyle name="Normal 24 2 2" xfId="3699" xr:uid="{D6788419-2CCD-42EF-9000-F6640C45DDCA}"/>
    <cellStyle name="Normal 24_Cashflow" xfId="2431" xr:uid="{E6F1EB42-202E-4B5C-9DD9-2322D8637B13}"/>
    <cellStyle name="Normal 240" xfId="3676" xr:uid="{04CC5F8D-0D8F-4165-ABDF-61B8BE4C0610}"/>
    <cellStyle name="Normal 241" xfId="3677" xr:uid="{5643142B-C11A-4342-A5E0-D008C01035A1}"/>
    <cellStyle name="Normal 242" xfId="3678" xr:uid="{1B4BF7F0-1D5B-45E2-B348-AC80D8298A4B}"/>
    <cellStyle name="Normal 243" xfId="3679" xr:uid="{B4BBC687-AA49-4D83-B4C8-B03CE6EC8046}"/>
    <cellStyle name="Normal 244" xfId="3680" xr:uid="{4E4B50B0-0D36-40CD-AA28-77D38906CE70}"/>
    <cellStyle name="Normal 245" xfId="3681" xr:uid="{2FB2F57E-9608-4BDB-AB35-5D0B608F9F89}"/>
    <cellStyle name="Normal 246" xfId="3682" xr:uid="{652E7650-9965-4DFD-A8F0-5164630D4E6C}"/>
    <cellStyle name="Normal 247" xfId="3683" xr:uid="{FC6A7D36-30F4-4807-9C2E-8E4FD9A0D66D}"/>
    <cellStyle name="Normal 248" xfId="3684" xr:uid="{5D5459FF-BC5D-424A-A0F7-0F87E09B9D22}"/>
    <cellStyle name="Normal 249" xfId="3685" xr:uid="{99815FD3-591B-4B97-941F-2E0D1132A0CA}"/>
    <cellStyle name="Normal 25" xfId="20" xr:uid="{55A89D70-1CD5-4B5C-B0C5-B9BA5B15907F}"/>
    <cellStyle name="Normal 25 2" xfId="2433" xr:uid="{5DB82284-E251-45BF-9060-6ACC60E0E1B5}"/>
    <cellStyle name="Normal 25 3" xfId="2434" xr:uid="{08F29C28-56FC-44DE-91B9-6C8CCD5514C3}"/>
    <cellStyle name="Normal 25 4" xfId="2435" xr:uid="{0AE6EE4D-C136-4A86-8EFC-6EDAB34580C1}"/>
    <cellStyle name="Normal 25 5" xfId="2436" xr:uid="{688C3553-F79F-46CB-A903-5A0B80D10A3C}"/>
    <cellStyle name="Normal 25 6" xfId="2432" xr:uid="{FDF42982-4861-4775-9288-0014BE013752}"/>
    <cellStyle name="Normal 25_Cap Prog Res" xfId="2437" xr:uid="{7867AE0A-5E4E-4C7D-98F4-3C707022C47A}"/>
    <cellStyle name="Normal 250" xfId="3686" xr:uid="{B41811E1-9BFB-4BD8-9080-D61DD83DB8BF}"/>
    <cellStyle name="Normal 251" xfId="3687" xr:uid="{442B7166-82D5-47DE-BF21-34963675D5DC}"/>
    <cellStyle name="Normal 252" xfId="3688" xr:uid="{E882B4EE-AA92-4B3F-B750-FDD10267BF5D}"/>
    <cellStyle name="Normal 253" xfId="3689" xr:uid="{AB33F33D-B8E0-484E-8A02-B4012B7583D4}"/>
    <cellStyle name="Normal 254" xfId="3" xr:uid="{8AB9F8D4-41EC-44E7-875C-535F6ECF939F}"/>
    <cellStyle name="Normal 254 2" xfId="3788" xr:uid="{B116F3C1-0DE0-4372-85F8-7AA8056D2C67}"/>
    <cellStyle name="Normal 254 2 2" xfId="5304" xr:uid="{DADB1B4A-DE05-46D1-8795-ED27DEBD4DFC}"/>
    <cellStyle name="Normal 254 3" xfId="4436" xr:uid="{BC2A0514-00C8-4AF3-B1A4-6A2BAA6E62F4}"/>
    <cellStyle name="Normal 254 4" xfId="21" xr:uid="{8CCC78EA-C636-4CB4-A3FA-5931D916BDF9}"/>
    <cellStyle name="Normal 255" xfId="3705" xr:uid="{81023599-7190-448A-A4FB-E36CD997BFC2}"/>
    <cellStyle name="Normal 255 2" xfId="4381" xr:uid="{25D40618-54FF-42F0-8EC1-DAD91CCB5A5B}"/>
    <cellStyle name="Normal 255 2 2" xfId="5458" xr:uid="{0A1E07F2-C748-4DE8-B684-3E02FEDA358F}"/>
    <cellStyle name="Normal 255 3" xfId="5244" xr:uid="{64A4CC80-2F21-4474-B004-291EF9E07DE7}"/>
    <cellStyle name="Normal 256" xfId="3713" xr:uid="{E9BD5C08-2817-4DDC-A43E-97E172C6452B}"/>
    <cellStyle name="Normal 256 2" xfId="4387" xr:uid="{047C88D3-76E6-4FD9-A19B-B35376595CC8}"/>
    <cellStyle name="Normal 256 2 2" xfId="5464" xr:uid="{5150B78A-F47D-4845-959A-B2574E7357C1}"/>
    <cellStyle name="Normal 256 3" xfId="5250" xr:uid="{17167A26-B8E3-4219-8AC7-A2BA875E8ED5}"/>
    <cellStyle name="Normal 257" xfId="3710" xr:uid="{1D241BA9-9E5B-4FC6-A77C-F7C457B40D74}"/>
    <cellStyle name="Normal 257 2" xfId="4384" xr:uid="{57D26CEA-4CCB-443F-9DBA-92043A1C26DB}"/>
    <cellStyle name="Normal 257 2 2" xfId="5461" xr:uid="{84A82398-A801-413D-9F22-E1B26BEE6FCB}"/>
    <cellStyle name="Normal 257 3" xfId="5247" xr:uid="{814AF5F0-892A-4451-8B97-7150CA04BE66}"/>
    <cellStyle name="Normal 258" xfId="3719" xr:uid="{2E72A596-A9BC-4719-8B43-727823AE9733}"/>
    <cellStyle name="Normal 258 2" xfId="4391" xr:uid="{A3AE84BF-85D0-4B83-BFCB-CA8E1A26B7BF}"/>
    <cellStyle name="Normal 258 2 2" xfId="5468" xr:uid="{3D8846D2-F203-4E97-A295-C5DD39FB57F5}"/>
    <cellStyle name="Normal 258 3" xfId="5255" xr:uid="{302DB772-D818-4AED-813C-3468E13CF95C}"/>
    <cellStyle name="Normal 259" xfId="3724" xr:uid="{716DE0F8-1C69-4758-AC0D-8D07BD12B250}"/>
    <cellStyle name="Normal 259 2" xfId="4394" xr:uid="{40A5238E-1939-463E-A6D0-16B1F5FB0318}"/>
    <cellStyle name="Normal 259 2 2" xfId="5471" xr:uid="{CCAD6062-E75D-4995-AEAD-373DDD24B7A6}"/>
    <cellStyle name="Normal 259 3" xfId="5259" xr:uid="{667B317F-DDDF-48F0-8E49-B485D9886FA5}"/>
    <cellStyle name="Normal 26" xfId="2438" xr:uid="{04BA3CC8-5C5B-48C2-89C0-115E19AEA69E}"/>
    <cellStyle name="Normal 26 2" xfId="2439" xr:uid="{65087319-3C91-4360-92AE-25D5BB987CA7}"/>
    <cellStyle name="Normal 26_Cap Prog Res" xfId="2440" xr:uid="{E40C7C8F-A1BA-4C01-BE02-BFBC9783553A}"/>
    <cellStyle name="Normal 260" xfId="3734" xr:uid="{B5BF2BE7-532E-4CF0-BF2E-7F44627AA3E9}"/>
    <cellStyle name="Normal 261" xfId="3736" xr:uid="{45043133-417B-4E36-8C91-48E95FAF6398}"/>
    <cellStyle name="Normal 261 2" xfId="4399" xr:uid="{F59054EB-1F0E-4131-A73F-E809104F7FCD}"/>
    <cellStyle name="Normal 261 2 2" xfId="5476" xr:uid="{EC817EE4-5CC4-4EFD-85BC-AA18D37A4064}"/>
    <cellStyle name="Normal 261 3" xfId="5267" xr:uid="{59E5100D-D687-4868-9D52-D854FA1EA0BE}"/>
    <cellStyle name="Normal 262" xfId="6" xr:uid="{ED965CA7-B049-4DB3-9351-CB5B016AF7C2}"/>
    <cellStyle name="Normal 262 2" xfId="4407" xr:uid="{D8991B2D-9D1F-40DB-8587-58161513F97A}"/>
    <cellStyle name="Normal 262 2 2" xfId="5484" xr:uid="{36257F41-6DC0-4080-AF22-DC9BEC094148}"/>
    <cellStyle name="Normal 262 3" xfId="5275" xr:uid="{FFBCBEAC-B730-4E3B-80E9-F0DD6AFE3C50}"/>
    <cellStyle name="Normal 262 4" xfId="3746" xr:uid="{C6F53ECE-1ABC-496B-975D-5607FBD05211}"/>
    <cellStyle name="Normal 263" xfId="7" xr:uid="{9BCB67CC-CF1E-42B0-BFC8-5AE8A06B500F}"/>
    <cellStyle name="Normal 263 2" xfId="4410" xr:uid="{7A331551-431B-4AF8-9465-64879FEF1ACE}"/>
    <cellStyle name="Normal 263 2 2" xfId="5487" xr:uid="{B705356D-751B-4E6D-9CA6-7B5295372A53}"/>
    <cellStyle name="Normal 263 3" xfId="5278" xr:uid="{2DCED6CB-5011-4AE4-A5A3-76B410C9FEC0}"/>
    <cellStyle name="Normal 263 4" xfId="3750" xr:uid="{8B7FA4A5-7DBA-402F-A789-D4D759B49B90}"/>
    <cellStyle name="Normal 264" xfId="11" xr:uid="{B382F1B5-A78C-40AA-85B3-8A9A5759BE13}"/>
    <cellStyle name="Normal 264 2" xfId="4415" xr:uid="{4F717676-623D-483C-A01C-BE5ADCC5A6B0}"/>
    <cellStyle name="Normal 264 2 2" xfId="5492" xr:uid="{4EEC79FB-79A1-450B-A5CD-013A4E68CB7B}"/>
    <cellStyle name="Normal 264 3" xfId="5283" xr:uid="{BE6FD6BB-AF38-4F8D-958E-1B00569CA221}"/>
    <cellStyle name="Normal 264 4" xfId="3757" xr:uid="{AB2D4C16-0975-40E3-A410-156E41333D40}"/>
    <cellStyle name="Normal 265" xfId="8" xr:uid="{A2704E69-D5F6-4192-A260-E69D1AB90ED2}"/>
    <cellStyle name="Normal 265 2" xfId="4420" xr:uid="{61594EAC-EAE8-4149-AA2C-D2FE931B9DCA}"/>
    <cellStyle name="Normal 265 2 2" xfId="5497" xr:uid="{3B13FD85-D8A0-433B-8BF0-2523C6642E89}"/>
    <cellStyle name="Normal 265 3" xfId="5288" xr:uid="{5C329B8A-9E94-4011-905C-DD6C72BF2EAA}"/>
    <cellStyle name="Normal 265 4" xfId="3764" xr:uid="{80383667-3D4E-4D0E-817D-D288D4150FDF}"/>
    <cellStyle name="Normal 266" xfId="3770" xr:uid="{A5A6DDCA-817C-4F66-9DEF-C0FC6BFE4A81}"/>
    <cellStyle name="Normal 266 2" xfId="4424" xr:uid="{BF8B11A3-39F6-4824-A6DC-A1F60DF0240B}"/>
    <cellStyle name="Normal 266 2 2" xfId="5501" xr:uid="{C414FE48-C887-47BE-BC52-229DC1E7AB47}"/>
    <cellStyle name="Normal 266 3" xfId="5292" xr:uid="{4A92D0FB-1949-480C-B0E3-362811613845}"/>
    <cellStyle name="Normal 267" xfId="3778" xr:uid="{13132989-C4E2-4267-AEB8-E61115B8E42E}"/>
    <cellStyle name="Normal 267 2" xfId="4429" xr:uid="{6E039BF4-2C5B-4023-AB9D-035AC9CA441C}"/>
    <cellStyle name="Normal 267 2 2" xfId="5506" xr:uid="{5315B484-88F7-46EB-B7FC-E15049E25DA6}"/>
    <cellStyle name="Normal 267 3" xfId="5297" xr:uid="{014715C5-5656-4EBB-ACCB-3B8866EBCE8A}"/>
    <cellStyle name="Normal 268" xfId="5" xr:uid="{00880817-93F4-40B9-AAA0-D4FCD009384C}"/>
    <cellStyle name="Normal 268 2" xfId="5510" xr:uid="{98D14157-25F4-427E-A7C3-27C51A127845}"/>
    <cellStyle name="Normal 268 3" xfId="4433" xr:uid="{A84B4A98-BF0C-4F93-AC98-A279E8C256C3}"/>
    <cellStyle name="Normal 269" xfId="23861" xr:uid="{909923A5-19B5-4B3A-8B68-FA43E9777030}"/>
    <cellStyle name="Normal 269 2" xfId="23868" xr:uid="{8C17CCE0-BA64-4E03-A32A-DC3A607BDD7E}"/>
    <cellStyle name="Normal 27" xfId="2441" xr:uid="{6F5B7253-B359-46B6-80AC-D04AE977614B}"/>
    <cellStyle name="Normal 27 2" xfId="2442" xr:uid="{A592FB30-BF82-4B0A-B015-A8E5283E61CB}"/>
    <cellStyle name="Normal 27 2 2" xfId="3504" xr:uid="{CB5FA389-FFA1-4C43-9A6D-75EBE453C558}"/>
    <cellStyle name="Normal 27_Cashflow" xfId="2443" xr:uid="{F15C9E55-576C-4386-A250-1B69E7BB77C2}"/>
    <cellStyle name="Normal 270" xfId="23862" xr:uid="{5A37AF80-D1E7-421D-AB06-3654F73EFAA9}"/>
    <cellStyle name="Normal 271" xfId="23866" xr:uid="{799AB7C7-3F99-4611-8224-E344FA0F133D}"/>
    <cellStyle name="Normal 272" xfId="23869" xr:uid="{B0EF0A18-497C-441D-8193-98A8A36F5FAE}"/>
    <cellStyle name="Normal 28" xfId="2444" xr:uid="{88783916-4E08-453E-BFE3-04E785EE6D8E}"/>
    <cellStyle name="Normal 28 2" xfId="2445" xr:uid="{13496523-9F7A-431B-87E4-D483A88239B0}"/>
    <cellStyle name="Normal 28 3" xfId="2446" xr:uid="{B55E70A9-7417-484D-9CA6-DE5927957E78}"/>
    <cellStyle name="Normal 28_Cap Prog Res" xfId="2447" xr:uid="{171CE33F-503B-4F7A-BC05-A725008BDC15}"/>
    <cellStyle name="Normal 29" xfId="2448" xr:uid="{156ACF12-3813-4277-9B77-12F0CD3E1745}"/>
    <cellStyle name="Normal 29 2" xfId="2449" xr:uid="{B2FB4471-740E-43A2-941D-9B4605E9CDDD}"/>
    <cellStyle name="Normal 29 2 2" xfId="3505" xr:uid="{8B36A4E0-57FE-4254-BFD1-0468DE6943D2}"/>
    <cellStyle name="Normal 29_Cashflow" xfId="2450" xr:uid="{66761F9D-64E4-4F4B-9153-4A724DC51145}"/>
    <cellStyle name="Normal 3" xfId="15" xr:uid="{026DDE70-25BE-42FE-8E20-DD967E78D5B3}"/>
    <cellStyle name="Normal 3 10" xfId="2451" xr:uid="{C8D2F998-BEBC-4718-9E38-D8B5A6DB4ADC}"/>
    <cellStyle name="Normal 3 11" xfId="2452" xr:uid="{B1DC6A9F-798C-4549-83A7-69DD0B265892}"/>
    <cellStyle name="Normal 3 12" xfId="2453" xr:uid="{997B8100-8845-4D9D-8A7B-83534A75094D}"/>
    <cellStyle name="Normal 3 13" xfId="2454" xr:uid="{BD55505F-69E7-474A-8C48-E8F915634AD6}"/>
    <cellStyle name="Normal 3 14" xfId="2455" xr:uid="{ED226EA2-19F7-4298-B5A2-201D6D8B045C}"/>
    <cellStyle name="Normal 3 15" xfId="2456" xr:uid="{52BA996C-90A3-4DA6-BC3E-37A1996FC181}"/>
    <cellStyle name="Normal 3 16" xfId="2457" xr:uid="{8C3C15E7-C20A-4A0A-A897-B1E45531B98A}"/>
    <cellStyle name="Normal 3 17" xfId="2458" xr:uid="{7E4B8534-51BF-4DDA-B0B2-9A6604D8F827}"/>
    <cellStyle name="Normal 3 18" xfId="2459" xr:uid="{19F93F88-6BF5-4E0B-A99C-517963626AFD}"/>
    <cellStyle name="Normal 3 19" xfId="2460" xr:uid="{0CD53C30-E54B-4D65-9136-EA57D2DBF5CF}"/>
    <cellStyle name="Normal 3 2" xfId="73" xr:uid="{286FF5CD-F242-420B-8524-7BD83445EA14}"/>
    <cellStyle name="Normal 3 2 2" xfId="2461" xr:uid="{C9D9710C-75AB-48DC-8CFA-42A26301FB29}"/>
    <cellStyle name="Normal 3 2 2 2" xfId="2462" xr:uid="{BB2828B7-E571-40AD-A28D-7C591B50972E}"/>
    <cellStyle name="Normal 3 2 2_cash" xfId="2463" xr:uid="{7E4C8DD4-D71C-404A-991A-C31DE0BF04FA}"/>
    <cellStyle name="Normal 3 2 3" xfId="2464" xr:uid="{ACDD9744-A09F-4BF5-BE8F-1AF45EBC9EF0}"/>
    <cellStyle name="Normal 3 2_Cap Prog Res" xfId="2465" xr:uid="{5198F4BA-F43C-40D1-ACFB-0AF4C9937C1F}"/>
    <cellStyle name="Normal 3 20" xfId="2466" xr:uid="{10D63E3E-35CE-403D-8603-89E89330E735}"/>
    <cellStyle name="Normal 3 21" xfId="2467" xr:uid="{01B8EC45-491F-49D1-AF4F-A7CE2EA87848}"/>
    <cellStyle name="Normal 3 22" xfId="2468" xr:uid="{14A19E41-DB3E-47E6-AE01-23FE61DA7C90}"/>
    <cellStyle name="Normal 3 23" xfId="2469" xr:uid="{29619030-35D9-46B3-9479-B55DCB43E29F}"/>
    <cellStyle name="Normal 3 24" xfId="2470" xr:uid="{1EDA6A41-3D98-46AA-9DD4-ABCA61095BF9}"/>
    <cellStyle name="Normal 3 25" xfId="2471" xr:uid="{45C29FB3-1996-43AF-875D-3646EFE2290E}"/>
    <cellStyle name="Normal 3 26" xfId="2472" xr:uid="{70F12941-EBFE-40B4-830D-B11D0DC9E2DF}"/>
    <cellStyle name="Normal 3 27" xfId="2473" xr:uid="{D852C4DF-9216-46DF-8F9E-A112C3B93DFA}"/>
    <cellStyle name="Normal 3 28" xfId="2474" xr:uid="{5288F12A-9562-47D3-AD4D-031FBBBB3986}"/>
    <cellStyle name="Normal 3 29" xfId="2475" xr:uid="{2F743728-3D73-4BB0-9A35-FB5F69DA40C3}"/>
    <cellStyle name="Normal 3 3" xfId="18" xr:uid="{C3124257-D9B9-4D3D-87CB-1F86BE4C74F0}"/>
    <cellStyle name="Normal 3 3 2" xfId="2477" xr:uid="{A4014F2A-CBE6-49E2-90BD-854B4A3744E4}"/>
    <cellStyle name="Normal 3 3 3" xfId="2476" xr:uid="{4B2E8176-AF3F-47A5-893C-961496441A5E}"/>
    <cellStyle name="Normal 3 3_Cap Prog Res" xfId="2478" xr:uid="{B95F293D-40EC-478C-8229-2C734F175F42}"/>
    <cellStyle name="Normal 3 30" xfId="2479" xr:uid="{E4F180D8-BD27-43DB-ADE0-D0B1B363C6C1}"/>
    <cellStyle name="Normal 3 31" xfId="2480" xr:uid="{1BACEB0A-F7F1-4D7D-A0B9-1FB95024DE93}"/>
    <cellStyle name="Normal 3 32" xfId="2481" xr:uid="{53139A30-BD89-494C-A2FB-89CF5181C869}"/>
    <cellStyle name="Normal 3 33" xfId="2482" xr:uid="{80F4FE56-35FB-4B6B-9FC3-EC497C481E0F}"/>
    <cellStyle name="Normal 3 34" xfId="29" xr:uid="{1C1BDA71-03D2-43EF-AD25-A928721C56CB}"/>
    <cellStyle name="Normal 3 35" xfId="3690" xr:uid="{7EA51684-D55C-48D1-8E42-8D9B3FD2F1AF}"/>
    <cellStyle name="Normal 3 36" xfId="3707" xr:uid="{EB319DDA-A1DF-4D45-8538-D54F21848463}"/>
    <cellStyle name="Normal 3 37" xfId="3714" xr:uid="{800918A8-6492-4291-AAB5-EB220E326703}"/>
    <cellStyle name="Normal 3 38" xfId="3721" xr:uid="{8C4D46CA-D108-4E1A-9D40-B6E1FD00E4A9}"/>
    <cellStyle name="Normal 3 39" xfId="3726" xr:uid="{5456567E-08AE-4403-950E-611059C198AE}"/>
    <cellStyle name="Normal 3 4" xfId="2483" xr:uid="{95281F91-6CF2-4B33-AA71-06FDC8CCC65E}"/>
    <cellStyle name="Normal 3 4 2" xfId="2484" xr:uid="{842AD3BF-FCDC-46FD-81FA-ECDCE52E5838}"/>
    <cellStyle name="Normal 3 4_Cashflow" xfId="2485" xr:uid="{59E137CE-556E-481D-9CF4-0F5698B921BC}"/>
    <cellStyle name="Normal 3 40" xfId="3730" xr:uid="{43E2D0E2-2D6A-4026-99C4-0993CD9AFE6A}"/>
    <cellStyle name="Normal 3 41" xfId="3737" xr:uid="{5B003F2A-9CC6-47CF-865C-24DAB36BC566}"/>
    <cellStyle name="Normal 3 42" xfId="3747" xr:uid="{AE99544D-53C4-44AE-87AB-0DF749568C1E}"/>
    <cellStyle name="Normal 3 43" xfId="3754" xr:uid="{3969A798-703B-4073-9A3F-87BD045BD0A6}"/>
    <cellStyle name="Normal 3 44" xfId="3761" xr:uid="{C2241FF1-7D14-46CD-8B96-B072D6C8F716}"/>
    <cellStyle name="Normal 3 45" xfId="3768" xr:uid="{141F175A-EC1F-4A02-962A-212E97D27F8F}"/>
    <cellStyle name="Normal 3 46" xfId="3774" xr:uid="{61E9A750-DA35-4753-9B1E-245543C13A19}"/>
    <cellStyle name="Normal 3 47" xfId="3779" xr:uid="{AEA2E2E9-00FA-4659-B6AE-C1CDB7CAAEB1}"/>
    <cellStyle name="Normal 3 48" xfId="3786" xr:uid="{4A43DD2F-8908-4E01-A9D4-C6DCC83DFD5E}"/>
    <cellStyle name="Normal 3 48 2" xfId="5302" xr:uid="{F2226A15-ED77-45C0-9538-7919D8382D2D}"/>
    <cellStyle name="Normal 3 49" xfId="4377" xr:uid="{4184564A-4223-44ED-83EF-C5184B12B3C6}"/>
    <cellStyle name="Normal 3 49 2" xfId="5454" xr:uid="{85806F5B-2464-4A38-9701-2095F0AAE26D}"/>
    <cellStyle name="Normal 3 5" xfId="2486" xr:uid="{0AFC4A9A-2B50-4106-AF21-C5BFBEF36653}"/>
    <cellStyle name="Normal 3 50" xfId="4432" xr:uid="{DE95F016-4E2F-42BE-99AA-B70DC905C817}"/>
    <cellStyle name="Normal 3 50 2" xfId="5509" xr:uid="{FAD230B2-2BEF-4220-8411-5046E60620F3}"/>
    <cellStyle name="Normal 3 51" xfId="4435" xr:uid="{1FE16CBB-F657-439A-875C-B8857A550CC9}"/>
    <cellStyle name="Normal 3 52" xfId="4983" xr:uid="{0740F131-5D81-4B16-A709-72E3F97A5798}"/>
    <cellStyle name="Normal 3 6" xfId="2487" xr:uid="{ABEA539A-83D7-49A5-B9AC-FF051A5AB8D6}"/>
    <cellStyle name="Normal 3 7" xfId="2488" xr:uid="{54635709-F559-4499-B0FB-444AE6915FCC}"/>
    <cellStyle name="Normal 3 8" xfId="2489" xr:uid="{24F9E910-2A6C-4F97-B181-D66B39BAE042}"/>
    <cellStyle name="Normal 3 9" xfId="2490" xr:uid="{2546C173-F184-4955-8EBB-19940D360C25}"/>
    <cellStyle name="Normal 3_Cap Prog Res" xfId="2491" xr:uid="{1DA612F9-8403-462F-9966-0758D924E277}"/>
    <cellStyle name="Normal 30" xfId="2492" xr:uid="{40654FAC-F4BA-4A19-A529-B6AB892D4AF3}"/>
    <cellStyle name="Normal 30 2" xfId="2493" xr:uid="{5787F68F-5D71-49C1-83DD-F6C43AE85678}"/>
    <cellStyle name="Normal 30_Cashflow" xfId="2494" xr:uid="{56BFEA43-62A9-4AEC-ADFB-475B5ACFB24C}"/>
    <cellStyle name="Normal 31" xfId="2495" xr:uid="{CA0BDC02-CFDF-4A2D-BF25-3EB3340D93D0}"/>
    <cellStyle name="Normal 31 2" xfId="2496" xr:uid="{D4DA821A-7D59-4837-A0FD-42C4564F3FD4}"/>
    <cellStyle name="Normal 31 2 2" xfId="3507" xr:uid="{90DCCF04-5E3F-4463-B32F-B49C8236C465}"/>
    <cellStyle name="Normal 31_Cashflow" xfId="2497" xr:uid="{7FB9FA7E-AD84-4E4A-A966-4BF280B43CB8}"/>
    <cellStyle name="Normal 32" xfId="2498" xr:uid="{A4F0E23E-BD1E-45A4-8677-2FAD292F491C}"/>
    <cellStyle name="Normal 32 2" xfId="2499" xr:uid="{6FDAD067-3A42-4E41-A064-B8C5C6B48F2F}"/>
    <cellStyle name="Normal 32 2 2" xfId="3509" xr:uid="{0ED8AA69-6B27-458E-9D4D-38B6BD4898F9}"/>
    <cellStyle name="Normal 32_Cashflow" xfId="2500" xr:uid="{50B10E17-BB31-4BE2-9E73-594D58C4A36A}"/>
    <cellStyle name="Normal 33" xfId="2501" xr:uid="{2A8645E4-62FC-4A88-91A6-909BD8833D65}"/>
    <cellStyle name="Normal 33 2" xfId="2502" xr:uid="{E72B92DC-A069-400D-87EB-3FC4B600A4FD}"/>
    <cellStyle name="Normal 33 2 2" xfId="2503" xr:uid="{A4D90204-B8A5-489C-BAEC-460BC2D3553D}"/>
    <cellStyle name="Normal 33 3" xfId="2504" xr:uid="{79E5BB41-8441-4939-8741-6CD4014D633D}"/>
    <cellStyle name="Normal 33_Cap Prog Res" xfId="2505" xr:uid="{0CC6A566-BD42-4ECE-BBE4-54F9443FFD5F}"/>
    <cellStyle name="Normal 34" xfId="2506" xr:uid="{49D79991-EE3C-4142-AF77-C7CBB061C3AD}"/>
    <cellStyle name="Normal 34 2" xfId="2507" xr:uid="{14F30A4B-735C-4B32-A7A3-34CD8632D956}"/>
    <cellStyle name="Normal 34 2 2" xfId="3513" xr:uid="{A809F7F9-EE52-4E10-BFE2-9A71DF15FAB6}"/>
    <cellStyle name="Normal 34_Cashflow" xfId="2508" xr:uid="{F5E1BFA8-82A1-4597-8AB7-62FB09150623}"/>
    <cellStyle name="Normal 35" xfId="2509" xr:uid="{EE78068B-4E68-45AF-B90A-67F23FC8BE0E}"/>
    <cellStyle name="Normal 35 2" xfId="2510" xr:uid="{B54BEE79-F644-480B-B053-445CC892C814}"/>
    <cellStyle name="Normal 35 2 2" xfId="3516" xr:uid="{C1E2F3B5-DFC8-418E-86FE-868CFCD0C00D}"/>
    <cellStyle name="Normal 35_Budget Document - Sep13" xfId="2511" xr:uid="{AFF37EEA-D4AF-4FDC-BF4B-18FA2CD25682}"/>
    <cellStyle name="Normal 36" xfId="75" xr:uid="{DC2927BC-5017-4A91-8EFE-BAA20E022BE5}"/>
    <cellStyle name="Normal 36 2" xfId="2512" xr:uid="{3BDE2BF2-8135-4FB8-8691-22C290C77EC5}"/>
    <cellStyle name="Normal 36 3" xfId="3518" xr:uid="{DC402B79-C794-4B5A-8F48-E4776B46C90E}"/>
    <cellStyle name="Normal 36_Cap Prog Res" xfId="2513" xr:uid="{848C495A-236B-4118-ACE1-6273D562AEC0}"/>
    <cellStyle name="Normal 37" xfId="2514" xr:uid="{AD6A3D96-294D-45FA-B3DD-07AEC8FE7510}"/>
    <cellStyle name="Normal 37 2" xfId="2515" xr:uid="{F59B0746-0C90-446C-B8A0-101D6C0B7D33}"/>
    <cellStyle name="Normal 37_Cap Prog Res" xfId="2516" xr:uid="{5806216A-F18F-4D20-8B8A-A1CCFF7651DB}"/>
    <cellStyle name="Normal 38" xfId="2517" xr:uid="{C17FEA0D-40A8-483B-96CC-626FAF75923D}"/>
    <cellStyle name="Normal 39" xfId="2518" xr:uid="{EF06410E-F116-41C8-8096-4AC0ACDB3910}"/>
    <cellStyle name="Normal 4" xfId="30" xr:uid="{481F0762-460D-487B-8C79-30E45819A018}"/>
    <cellStyle name="Normal 4 10" xfId="2519" xr:uid="{AFE524FB-EE05-4C93-A042-E7455E6C9789}"/>
    <cellStyle name="Normal 4 11" xfId="2520" xr:uid="{9C0393A1-8EA6-4963-9559-7F3B5EE8A45A}"/>
    <cellStyle name="Normal 4 12" xfId="2521" xr:uid="{416F333D-5611-4A66-A52C-B76A81F626BB}"/>
    <cellStyle name="Normal 4 13" xfId="2522" xr:uid="{0C87236D-5EAC-4EF8-BA34-602695CCDFD2}"/>
    <cellStyle name="Normal 4 14" xfId="2523" xr:uid="{FF141A1B-F03E-4AEC-8196-814D884127C7}"/>
    <cellStyle name="Normal 4 15" xfId="2524" xr:uid="{7B5BC586-2849-416B-AFD1-1F7C3C6C6AF9}"/>
    <cellStyle name="Normal 4 16" xfId="2525" xr:uid="{9A87BB94-591F-4F35-89DF-541C42FF5F34}"/>
    <cellStyle name="Normal 4 17" xfId="2526" xr:uid="{3697ADEF-BE89-44D4-B78F-A5F0500A6B9C}"/>
    <cellStyle name="Normal 4 18" xfId="2527" xr:uid="{422E6BE8-27F5-4D4C-AC27-BC8E4D967034}"/>
    <cellStyle name="Normal 4 19" xfId="2528" xr:uid="{6300E027-9A33-4A63-A7FA-15708EE730E8}"/>
    <cellStyle name="Normal 4 2" xfId="2529" xr:uid="{99A6E0DF-F2F8-44A9-8CE4-716621AF1A09}"/>
    <cellStyle name="Normal 4 2 2" xfId="2530" xr:uid="{EC85968E-D981-43BB-9F2F-B9C715D85C16}"/>
    <cellStyle name="Normal 4 2 2 2" xfId="2531" xr:uid="{FDCD58BA-8293-42A9-A835-F92D872ED1F6}"/>
    <cellStyle name="Normal 4 2 2_cash" xfId="2532" xr:uid="{1D1C4DDA-CBB2-4FE2-897F-AEAD520BF4CB}"/>
    <cellStyle name="Normal 4 2 3" xfId="2533" xr:uid="{D725622E-F280-4F2A-BDFF-8CA8971F4621}"/>
    <cellStyle name="Normal 4 2_Cap Prog Res" xfId="2534" xr:uid="{4C1D0646-CCA9-4B0D-952E-5DA159498C4C}"/>
    <cellStyle name="Normal 4 20" xfId="2535" xr:uid="{EA5D4F22-2C96-4CA4-89D4-E91B798245DE}"/>
    <cellStyle name="Normal 4 21" xfId="2536" xr:uid="{1067B48E-D24B-4442-8A17-3C9D7E7BBC6B}"/>
    <cellStyle name="Normal 4 22" xfId="2537" xr:uid="{4F59D523-B325-47F6-B06E-6483055243AE}"/>
    <cellStyle name="Normal 4 23" xfId="2538" xr:uid="{38457663-C600-4EB7-8B35-7ABBB82E3D78}"/>
    <cellStyle name="Normal 4 24" xfId="2539" xr:uid="{A8E1D7D4-4D95-49A0-A45B-1B827F914217}"/>
    <cellStyle name="Normal 4 25" xfId="2540" xr:uid="{A82B9E1A-6E80-4117-B8A2-3E430BBF8C0F}"/>
    <cellStyle name="Normal 4 26" xfId="2541" xr:uid="{5EAD1A8F-AF14-448D-9295-71A54910FF6E}"/>
    <cellStyle name="Normal 4 27" xfId="2542" xr:uid="{5B783057-9443-4878-9FBC-0E6748690BC6}"/>
    <cellStyle name="Normal 4 28" xfId="2543" xr:uid="{33A2C9D8-93A2-4881-AEE5-9D51583BD18C}"/>
    <cellStyle name="Normal 4 29" xfId="2544" xr:uid="{8122686D-4645-49DF-BBB5-5811FD8C0013}"/>
    <cellStyle name="Normal 4 3" xfId="2545" xr:uid="{E109625D-90A7-4E05-8F51-AEC041A34A51}"/>
    <cellStyle name="Normal 4 3 2" xfId="2546" xr:uid="{2214789C-AE4C-42B2-AE71-D7F46C7CAB62}"/>
    <cellStyle name="Normal 4 3 3" xfId="2547" xr:uid="{C52B9C5F-941B-4CDE-B518-50E055DDB3A3}"/>
    <cellStyle name="Normal 4 3_Cap Prog Res" xfId="2548" xr:uid="{4204737D-6835-4908-8916-78CEB8FA79A3}"/>
    <cellStyle name="Normal 4 30" xfId="2549" xr:uid="{32A314E8-2F26-4EBD-9226-41ECEB5D9540}"/>
    <cellStyle name="Normal 4 31" xfId="2550" xr:uid="{B1660564-5F64-4C91-9362-C3A22EB09B7C}"/>
    <cellStyle name="Normal 4 32" xfId="2551" xr:uid="{F05E015D-9905-4FFB-B783-EE3B17F9078B}"/>
    <cellStyle name="Normal 4 33" xfId="3521" xr:uid="{92C9922B-9B1D-423F-9A7F-515C2F836304}"/>
    <cellStyle name="Normal 4 34" xfId="3580" xr:uid="{A3F8E94E-F57D-4459-B496-64D6CB1782D5}"/>
    <cellStyle name="Normal 4 35" xfId="3508" xr:uid="{EA69A6EA-C41A-40BA-B558-B4E0F128AC7D}"/>
    <cellStyle name="Normal 4 36" xfId="3583" xr:uid="{475A83B6-88CD-47C7-BF40-6954B90DBAE2}"/>
    <cellStyle name="Normal 4 37" xfId="3510" xr:uid="{D36826AE-A17B-4406-B2F1-E58AB241C21D}"/>
    <cellStyle name="Normal 4 38" xfId="3585" xr:uid="{AB5DF17E-3BED-47CC-B942-987D76A76196}"/>
    <cellStyle name="Normal 4 39" xfId="3511" xr:uid="{1478AD1E-F79F-4C9C-8B3A-A92FDA7EAFD0}"/>
    <cellStyle name="Normal 4 4" xfId="2552" xr:uid="{9F554596-F855-4372-ABCD-F4810B97C83E}"/>
    <cellStyle name="Normal 4 40" xfId="3586" xr:uid="{272D59BC-7105-4C5B-8227-4412CE727EE0}"/>
    <cellStyle name="Normal 4 41" xfId="3512" xr:uid="{5441C3A0-E793-4104-959D-123861A62311}"/>
    <cellStyle name="Normal 4 42" xfId="3579" xr:uid="{0993142F-1619-411A-AB69-638B5D33D6DF}"/>
    <cellStyle name="Normal 4 43" xfId="3514" xr:uid="{19A4DC50-7804-49FB-8287-DCA3FAFD0B00}"/>
    <cellStyle name="Normal 4 44" xfId="3581" xr:uid="{60D6F2F1-FF0C-45E7-AF24-C800A5AA9DF9}"/>
    <cellStyle name="Normal 4 45" xfId="3515" xr:uid="{9996FBEF-F9DA-47AF-B60F-75D59354A0C1}"/>
    <cellStyle name="Normal 4 46" xfId="3582" xr:uid="{A702FA71-6D07-448B-A086-221EACF110E5}"/>
    <cellStyle name="Normal 4 47" xfId="3517" xr:uid="{34B1A88C-F915-4951-A852-99973A35D13B}"/>
    <cellStyle name="Normal 4 48" xfId="3584" xr:uid="{32FC9238-CC25-46B0-B971-07E307937D24}"/>
    <cellStyle name="Normal 4 49" xfId="3519" xr:uid="{1037B69C-B091-4C0F-9FE8-53DA10CEA324}"/>
    <cellStyle name="Normal 4 5" xfId="2553" xr:uid="{299DE2B7-D699-4D14-8194-23DD6B3B2888}"/>
    <cellStyle name="Normal 4 50" xfId="3587" xr:uid="{F229438F-127E-40C5-B86D-6313B71F1639}"/>
    <cellStyle name="Normal 4 51" xfId="3520" xr:uid="{1C7C9451-5BBE-42EF-BB2B-A6595F5BB2A4}"/>
    <cellStyle name="Normal 4 52" xfId="3588" xr:uid="{2C18FF87-EB13-47C0-BCFA-ED3AEC329844}"/>
    <cellStyle name="Normal 4 53" xfId="3506" xr:uid="{F2E31217-9FA4-40CA-B19A-1CD0DF281657}"/>
    <cellStyle name="Normal 4 54" xfId="3589" xr:uid="{06B7AEFD-68F7-4FA3-B00D-3265572B0AD3}"/>
    <cellStyle name="Normal 4 55" xfId="3454" xr:uid="{98519A0C-99BB-44BC-8137-48519D0BFB85}"/>
    <cellStyle name="Normal 4 56" xfId="3590" xr:uid="{91E09C71-1371-450F-B132-D8739D8DBFDE}"/>
    <cellStyle name="Normal 4 57" xfId="3457" xr:uid="{085DE25D-F913-4AA4-A033-CFD307210795}"/>
    <cellStyle name="Normal 4 58" xfId="3591" xr:uid="{6504771D-B5CF-4CE1-898D-4F51F982384C}"/>
    <cellStyle name="Normal 4 59" xfId="3458" xr:uid="{01C7154D-B487-4FB2-84CA-962088D08DDE}"/>
    <cellStyle name="Normal 4 6" xfId="2554" xr:uid="{4C2EF1E6-98A3-42B8-85ED-EC99E87FECBC}"/>
    <cellStyle name="Normal 4 60" xfId="3592" xr:uid="{63F7A514-19B0-4FE9-9FC6-311334692367}"/>
    <cellStyle name="Normal 4 61" xfId="3461" xr:uid="{38B12C8B-4149-4C1E-8BEE-5A7598DAF6C0}"/>
    <cellStyle name="Normal 4 62" xfId="3593" xr:uid="{58DEA1EF-F537-4D01-A451-EDA20EF6A13F}"/>
    <cellStyle name="Normal 4 63" xfId="3464" xr:uid="{1842F3C5-FCA2-4AB0-B498-684D205E3439}"/>
    <cellStyle name="Normal 4 64" xfId="3594" xr:uid="{533DA9E8-DE2F-49EB-97E5-F3E0BFD473CA}"/>
    <cellStyle name="Normal 4 65" xfId="3467" xr:uid="{C7958CF4-552D-45BD-A327-FB55EE50F0D8}"/>
    <cellStyle name="Normal 4 66" xfId="3595" xr:uid="{F13A9469-A9E5-4426-8C93-943E01BE84E6}"/>
    <cellStyle name="Normal 4 67" xfId="3472" xr:uid="{E57215D2-5CE2-4CBC-A30F-6A096751C177}"/>
    <cellStyle name="Normal 4 68" xfId="3596" xr:uid="{E870BD34-56DA-4821-BB56-EC393B5154D6}"/>
    <cellStyle name="Normal 4 69" xfId="3475" xr:uid="{9A1859BA-DAE2-4DB8-9CEE-9F79398CB40C}"/>
    <cellStyle name="Normal 4 7" xfId="2555" xr:uid="{CEE12142-8B4C-4093-A3D4-871715DAD2C9}"/>
    <cellStyle name="Normal 4 70" xfId="3597" xr:uid="{2795D837-6D9D-4237-A096-35F1A5565EAA}"/>
    <cellStyle name="Normal 4 71" xfId="3476" xr:uid="{CA8D6DB4-7574-4544-B9FF-24E4355913DC}"/>
    <cellStyle name="Normal 4 72" xfId="3598" xr:uid="{D4F7D0A2-EE12-4A6D-9323-C267950CA569}"/>
    <cellStyle name="Normal 4 73" xfId="3711" xr:uid="{545BDC2A-0799-410F-B6CB-E255B63BA340}"/>
    <cellStyle name="Normal 4 73 2" xfId="4385" xr:uid="{00834620-04F8-4686-958F-9BFF4AE70D03}"/>
    <cellStyle name="Normal 4 73 2 2" xfId="5462" xr:uid="{D483B5EF-F3AA-4F1E-9FBF-9F0F3F6E2647}"/>
    <cellStyle name="Normal 4 73 3" xfId="5248" xr:uid="{2B8AA716-E4F4-4070-B2D1-5E22F91FAB30}"/>
    <cellStyle name="Normal 4 74" xfId="3717" xr:uid="{9CD4971B-C29F-41BD-9117-1999FD256198}"/>
    <cellStyle name="Normal 4 74 2" xfId="4389" xr:uid="{EFF36F39-1AFB-44ED-9CD1-39294165C610}"/>
    <cellStyle name="Normal 4 74 2 2" xfId="5466" xr:uid="{D95B2E3D-2489-42D2-B047-AEB47F8F2383}"/>
    <cellStyle name="Normal 4 74 3" xfId="5253" xr:uid="{BDB199A3-291D-4834-A8A9-8E074DD3D723}"/>
    <cellStyle name="Normal 4 75" xfId="3708" xr:uid="{5AC35EB3-9F08-4A79-B8CA-D798503508E0}"/>
    <cellStyle name="Normal 4 75 2" xfId="4383" xr:uid="{7513C7D9-6B7F-421D-8184-310806FC8FAA}"/>
    <cellStyle name="Normal 4 75 2 2" xfId="5460" xr:uid="{B5ACCF9B-16D0-4B17-93C8-CCB5B76DDA64}"/>
    <cellStyle name="Normal 4 75 3" xfId="5246" xr:uid="{1A65574C-C2BD-49E1-A206-2D8451ACBD00}"/>
    <cellStyle name="Normal 4 76" xfId="3722" xr:uid="{F5381054-D5F3-4C86-9919-60691C9DD7A0}"/>
    <cellStyle name="Normal 4 76 2" xfId="4392" xr:uid="{FF7EEEAD-178A-4710-BD6B-120EBF1592F1}"/>
    <cellStyle name="Normal 4 76 2 2" xfId="5469" xr:uid="{3BC13A2F-EFFB-4F46-A21E-8BC3ADA0C5A0}"/>
    <cellStyle name="Normal 4 76 3" xfId="5257" xr:uid="{42B7B0ED-8E0D-447A-945D-363E52CD6381}"/>
    <cellStyle name="Normal 4 77" xfId="3727" xr:uid="{D3208596-1074-4E87-9080-6E4631CA5E9A}"/>
    <cellStyle name="Normal 4 77 2" xfId="4395" xr:uid="{D8704E41-D4BB-4C1E-A32C-66A36C6EEDB3}"/>
    <cellStyle name="Normal 4 77 2 2" xfId="5472" xr:uid="{EE33F94F-12F1-4EDF-905E-6B926E34B724}"/>
    <cellStyle name="Normal 4 77 3" xfId="5261" xr:uid="{E78C701E-D20E-47B5-A15F-903577963867}"/>
    <cellStyle name="Normal 4 78" xfId="3742" xr:uid="{8A7CCC71-2A77-4004-B6CB-526A57DC0E7E}"/>
    <cellStyle name="Normal 4 79" xfId="3752" xr:uid="{14B4A5F9-AF31-4DFF-AB65-D422A9AD8093}"/>
    <cellStyle name="Normal 4 8" xfId="2556" xr:uid="{FD756F33-4A69-40F7-B6A5-AC6D8E66F6DF}"/>
    <cellStyle name="Normal 4 80" xfId="3759" xr:uid="{52BF6FEF-4FF5-4BC9-96F4-78423ECDB50D}"/>
    <cellStyle name="Normal 4 81" xfId="3766" xr:uid="{6190AD1B-0DF3-43C2-A8A1-6AC691C8C715}"/>
    <cellStyle name="Normal 4 82" xfId="3772" xr:uid="{599FC123-9DE8-4C69-ABE8-7A01DDFC7001}"/>
    <cellStyle name="Normal 4 83" xfId="3776" xr:uid="{7CD0CB5C-6523-4A72-8103-39B05C4BCFE4}"/>
    <cellStyle name="Normal 4 84" xfId="3781" xr:uid="{0B398632-C8F9-4FDB-862B-1CC718C954C7}"/>
    <cellStyle name="Normal 4 9" xfId="2557" xr:uid="{79B31383-860D-4C7B-AB95-5E283157A467}"/>
    <cellStyle name="Normal 4_Cap Prog Res" xfId="2558" xr:uid="{C85EB1DE-878D-4F42-908F-22AD7361893B}"/>
    <cellStyle name="Normal 40" xfId="2559" xr:uid="{29468827-60AB-48B8-90A9-9208CB34CDA0}"/>
    <cellStyle name="Normal 41" xfId="2560" xr:uid="{EE37E88C-D672-48F0-8BF2-D9BFDBA1F7BC}"/>
    <cellStyle name="Normal 42" xfId="2561" xr:uid="{0FAFC2E7-5853-447F-85FE-3B97BF886AB6}"/>
    <cellStyle name="Normal 42 2" xfId="3693" xr:uid="{C7F1EAE7-A271-4AD3-B41A-E104441391C4}"/>
    <cellStyle name="Normal 43" xfId="2562" xr:uid="{99D36278-E371-400C-9DE3-700B83FAC73F}"/>
    <cellStyle name="Normal 43 2" xfId="3702" xr:uid="{103F99D6-EFDF-45AF-BA1F-ABB112921A11}"/>
    <cellStyle name="Normal 44" xfId="2563" xr:uid="{572691E3-0A6C-453B-9360-651D08E52DFB}"/>
    <cellStyle name="Normal 45" xfId="2564" xr:uid="{A1C67D81-0ACA-4795-9BCB-1310EB80E389}"/>
    <cellStyle name="Normal 46" xfId="2565" xr:uid="{15F91A53-9912-4139-8C6F-2DA36A42634B}"/>
    <cellStyle name="Normal 46 2" xfId="3703" xr:uid="{BE2871DA-E44A-48B2-89F4-60EF122FFA58}"/>
    <cellStyle name="Normal 47" xfId="2566" xr:uid="{1ED8BF81-E200-47F5-AAA8-827F90B7E4A5}"/>
    <cellStyle name="Normal 48" xfId="2567" xr:uid="{89919D26-DB99-4EEF-8190-4F940106CECB}"/>
    <cellStyle name="Normal 49" xfId="2568" xr:uid="{2383B4F4-4579-4ACE-AFE7-A006C140E6E5}"/>
    <cellStyle name="Normal 5" xfId="53" xr:uid="{FDA24217-12D8-4F85-9121-46913FBBFC9A}"/>
    <cellStyle name="Normal 5 10" xfId="2569" xr:uid="{5F7F60A6-0DDA-43CA-BDA7-C11C71C3AD03}"/>
    <cellStyle name="Normal 5 11" xfId="2570" xr:uid="{AD673C08-7ECF-486F-BA3F-68802BEF1D84}"/>
    <cellStyle name="Normal 5 12" xfId="2571" xr:uid="{7E83183B-D03D-45B3-B84E-4691CAF60B59}"/>
    <cellStyle name="Normal 5 13" xfId="2572" xr:uid="{DBFAAF05-F703-4605-89B8-098B1775B16A}"/>
    <cellStyle name="Normal 5 14" xfId="2573" xr:uid="{87B33D00-7567-4E06-97FC-2A17ADF80D03}"/>
    <cellStyle name="Normal 5 15" xfId="2574" xr:uid="{3FD88EB6-5087-4CF0-939F-22B483A7F40C}"/>
    <cellStyle name="Normal 5 16" xfId="2575" xr:uid="{3FF3D351-03DF-46E5-85C7-2BE16B0E9C38}"/>
    <cellStyle name="Normal 5 17" xfId="2576" xr:uid="{7A4AE455-2997-48D8-8A47-7D72802BF6A6}"/>
    <cellStyle name="Normal 5 18" xfId="2577" xr:uid="{F63F4684-C461-4E6F-960E-D21AE147A7F6}"/>
    <cellStyle name="Normal 5 19" xfId="2578" xr:uid="{4CFDC630-E60E-4E6E-82CB-EDCF695EB0E5}"/>
    <cellStyle name="Normal 5 2" xfId="77" xr:uid="{44798D23-0898-43C9-BAC8-7AA9D6C1DF9F}"/>
    <cellStyle name="Normal 5 2 2" xfId="2579" xr:uid="{76581FF5-BA3D-49EA-BE92-82937BADF649}"/>
    <cellStyle name="Normal 5 2 2 2" xfId="2580" xr:uid="{2BD3F02F-1B63-4DC4-934E-ADC01051266A}"/>
    <cellStyle name="Normal 5 2 2_cash" xfId="2581" xr:uid="{50A220EA-D41D-4782-9A8D-7E88B766BF76}"/>
    <cellStyle name="Normal 5 2 3" xfId="2582" xr:uid="{53D0E6BB-59EC-4D6B-BFFF-26CBDDE89B8C}"/>
    <cellStyle name="Normal 5 2 4" xfId="2583" xr:uid="{ED5E1518-36FD-4056-81F4-6318AC298668}"/>
    <cellStyle name="Normal 5 2 4 2" xfId="2584" xr:uid="{FFE13305-1BAE-4771-BD59-BBA09DBC32BB}"/>
    <cellStyle name="Normal 5 2 5" xfId="2585" xr:uid="{1B16657F-E371-4285-BFAF-0833FEDB94F6}"/>
    <cellStyle name="Normal 5 2_cash" xfId="2586" xr:uid="{C84395BB-8A29-4D2D-9527-8CBBCF282D8A}"/>
    <cellStyle name="Normal 5 20" xfId="2587" xr:uid="{16C6AD95-E61F-4A0E-B5F6-120852631631}"/>
    <cellStyle name="Normal 5 21" xfId="2588" xr:uid="{DF19EC39-4F45-439C-B067-91BAD49A0AC0}"/>
    <cellStyle name="Normal 5 22" xfId="2589" xr:uid="{40D38ECD-6A5A-47F4-8B4A-7409187E6224}"/>
    <cellStyle name="Normal 5 23" xfId="2590" xr:uid="{5CD38ED6-B39B-4E8F-8429-634BB071DF2B}"/>
    <cellStyle name="Normal 5 24" xfId="2591" xr:uid="{57837EA1-7D23-406B-89C1-78E99E2269B8}"/>
    <cellStyle name="Normal 5 25" xfId="2592" xr:uid="{91E00243-F77F-42E1-9734-592D03FA44E9}"/>
    <cellStyle name="Normal 5 26" xfId="2593" xr:uid="{15A7C2F8-D0D1-4641-8BA5-70D9D6512AA6}"/>
    <cellStyle name="Normal 5 27" xfId="2594" xr:uid="{DDA3FD08-5A0A-43F2-98BD-CF53F54D5741}"/>
    <cellStyle name="Normal 5 28" xfId="2595" xr:uid="{60D66C7B-2264-4518-9A17-2B4E87C0E2E9}"/>
    <cellStyle name="Normal 5 29" xfId="2596" xr:uid="{F03EE242-B194-4A39-BB49-1A9E3E5CF634}"/>
    <cellStyle name="Normal 5 3" xfId="2597" xr:uid="{87671B11-76AA-4890-ADEA-559F9FD80F99}"/>
    <cellStyle name="Normal 5 3 2" xfId="2598" xr:uid="{F9F6C0EA-582A-4E22-85C8-7A344F93B747}"/>
    <cellStyle name="Normal 5 3_cash" xfId="2599" xr:uid="{7023C715-E8D2-4E33-AE43-FCAD9C421144}"/>
    <cellStyle name="Normal 5 30" xfId="2600" xr:uid="{5D7D4D53-895E-4DBC-8EFD-2B0FC0CFC5F7}"/>
    <cellStyle name="Normal 5 31" xfId="2601" xr:uid="{438D62AD-AC1D-4366-AA8E-B5F416E8569F}"/>
    <cellStyle name="Normal 5 4" xfId="2602" xr:uid="{88933613-3335-4DE2-9FB9-695D44E6124A}"/>
    <cellStyle name="Normal 5 5" xfId="2603" xr:uid="{58A7762D-70A0-40D5-82D1-E0EEBF0A59CB}"/>
    <cellStyle name="Normal 5 6" xfId="2604" xr:uid="{D40C41CC-F3EC-434B-A94B-9AFF258F289B}"/>
    <cellStyle name="Normal 5 7" xfId="2605" xr:uid="{FD4F91D1-E565-477D-98F5-6CC6825FD259}"/>
    <cellStyle name="Normal 5 8" xfId="2606" xr:uid="{A0044F9D-975A-4FC5-8405-D8CEA520DB65}"/>
    <cellStyle name="Normal 5 9" xfId="2607" xr:uid="{4AD6C256-5082-4A5D-A494-11AA2078DB8C}"/>
    <cellStyle name="Normal 5_Cap Prog Res" xfId="2608" xr:uid="{B7F1F31A-E1E9-4EE3-A081-EE1DC505B25F}"/>
    <cellStyle name="Normal 50" xfId="2609" xr:uid="{1D9AF3F8-0935-4F53-901F-BEA9ED596CD3}"/>
    <cellStyle name="Normal 51" xfId="2610" xr:uid="{F119EA34-DC97-4897-B774-C9AF60A74FD3}"/>
    <cellStyle name="Normal 52" xfId="2611" xr:uid="{EFBFC167-716D-4E4F-B0A4-FB3542433D2C}"/>
    <cellStyle name="Normal 53" xfId="2612" xr:uid="{B6D9E64F-1D3E-488F-8D2D-7183F9E4C8A5}"/>
    <cellStyle name="Normal 54" xfId="2613" xr:uid="{9114D842-09DD-4BAD-A9BC-97F96732E4F6}"/>
    <cellStyle name="Normal 54 2" xfId="2614" xr:uid="{B8F777EB-92D2-4C57-94E4-FE1A799F889E}"/>
    <cellStyle name="Normal 54_General Fund Cashflow" xfId="2615" xr:uid="{6647B694-F632-4851-BD05-0227FB49FB86}"/>
    <cellStyle name="Normal 55" xfId="2616" xr:uid="{56468A40-E782-4BAC-9009-050AC609D375}"/>
    <cellStyle name="Normal 56" xfId="2617" xr:uid="{6425318D-7567-47D2-A688-590130D00408}"/>
    <cellStyle name="Normal 57" xfId="2618" xr:uid="{6A94918F-2EF3-49B0-A5EE-F9CDA6046D41}"/>
    <cellStyle name="Normal 58" xfId="2619" xr:uid="{D5990820-C5DC-4012-9C67-C2791F1C19E5}"/>
    <cellStyle name="Normal 59" xfId="2620" xr:uid="{C2DEF6FB-CDCA-4AFE-B768-4AA980ED0AE1}"/>
    <cellStyle name="Normal 6" xfId="2621" xr:uid="{04A37422-5EE2-4046-BB9E-69C0CC05B4D0}"/>
    <cellStyle name="Normal 6 2" xfId="2622" xr:uid="{7D952A78-2868-4853-AEC7-4DC8293486A5}"/>
    <cellStyle name="Normal 6 2 2" xfId="2623" xr:uid="{964EE069-A2D3-429F-BD34-9913CADD9C9B}"/>
    <cellStyle name="Normal 6 2 2 2" xfId="2624" xr:uid="{FD1BAD28-B718-4F98-A430-71BAE1150203}"/>
    <cellStyle name="Normal 6 2 2_cash" xfId="2625" xr:uid="{C547A894-078D-4C19-AA95-CC8DE90CB7C4}"/>
    <cellStyle name="Normal 6 2 3" xfId="2626" xr:uid="{3845F999-BC84-489E-BFE5-7C679213BE9F}"/>
    <cellStyle name="Normal 6 2 4" xfId="2627" xr:uid="{1ECBD2A2-4C03-40C2-94BC-2B7BFB79D3A9}"/>
    <cellStyle name="Normal 6 2 4 2" xfId="2628" xr:uid="{4BCB61D1-69C8-4BA0-A78F-CF82115D617C}"/>
    <cellStyle name="Normal 6 2 5" xfId="2629" xr:uid="{C1DCA2D9-0A60-4D35-91B4-6D46387A2BD2}"/>
    <cellStyle name="Normal 6 2_cash" xfId="2630" xr:uid="{FA418B10-A614-457B-BB8A-6737813A10E9}"/>
    <cellStyle name="Normal 6 3" xfId="2631" xr:uid="{F82A29A7-3B18-42DA-B1E8-B275C68F72A2}"/>
    <cellStyle name="Normal 6 3 2" xfId="2632" xr:uid="{3C1CFBAB-F13C-4F74-B17C-C3628297BC59}"/>
    <cellStyle name="Normal 6 3_cash" xfId="2633" xr:uid="{810D3C1A-C889-419E-88DD-AE8C179910AB}"/>
    <cellStyle name="Normal 6 4" xfId="2634" xr:uid="{DE27F012-544B-4631-BE48-F5447F4597E9}"/>
    <cellStyle name="Normal 6 5" xfId="2635" xr:uid="{8A977182-0106-4266-B40F-9FF5D40952A8}"/>
    <cellStyle name="Normal 6 6" xfId="2636" xr:uid="{47016783-9FF9-4599-AD05-E37DE87E8657}"/>
    <cellStyle name="Normal 6_Cap Prog Res" xfId="2637" xr:uid="{FA05BAA9-B2CC-45FC-B2AF-D15B8624FE52}"/>
    <cellStyle name="Normal 60" xfId="2638" xr:uid="{20A698B1-69D9-4E03-9BCC-953F3ADFC147}"/>
    <cellStyle name="Normal 60 2" xfId="3704" xr:uid="{0D8BB897-923D-4255-97C9-75132D76E9FC}"/>
    <cellStyle name="Normal 61" xfId="2639" xr:uid="{49A546A2-A781-406D-876A-064E491F49AD}"/>
    <cellStyle name="Normal 62" xfId="2640" xr:uid="{0C8F0606-5DCF-4D9F-9236-53116CEE8929}"/>
    <cellStyle name="Normal 63" xfId="2641" xr:uid="{CA0CDDFF-4E4E-4514-A5C8-B2CBD6862F06}"/>
    <cellStyle name="Normal 64" xfId="2642" xr:uid="{3DF76086-873B-4739-A52B-FFF21DCA7BD7}"/>
    <cellStyle name="Normal 65" xfId="2643" xr:uid="{9F606A46-D645-45D1-8FF5-0D925A3CAC2A}"/>
    <cellStyle name="Normal 66" xfId="2644" xr:uid="{C8AF03E1-739A-4F53-BFC3-ACC9DF54F73D}"/>
    <cellStyle name="Normal 67" xfId="2645" xr:uid="{4519C030-8AF0-4BC3-819B-D52D19C2375A}"/>
    <cellStyle name="Normal 67 2" xfId="2646" xr:uid="{1B854542-31E9-4CEC-A493-2A25034CF3E9}"/>
    <cellStyle name="Normal 67_General Fund Cashflow" xfId="2647" xr:uid="{45E7AE5A-2243-4292-B757-1D45FDF5483C}"/>
    <cellStyle name="Normal 68" xfId="2648" xr:uid="{01AC7283-37ED-493D-AE42-95DF71D62453}"/>
    <cellStyle name="Normal 68 2" xfId="2649" xr:uid="{E2ABD6EB-FFAC-47D7-8D88-F33B5CE8191B}"/>
    <cellStyle name="Normal 68 3" xfId="3694" xr:uid="{942169EB-AB35-4250-A854-2001995400A3}"/>
    <cellStyle name="Normal 68_General Fund Cashflow" xfId="2650" xr:uid="{7A903E5A-A44D-4162-9523-EACD145C937E}"/>
    <cellStyle name="Normal 69" xfId="2651" xr:uid="{55DB3CB5-1DAC-445F-B695-BEC16A9B51E4}"/>
    <cellStyle name="Normal 69 2" xfId="2652" xr:uid="{E3959950-5735-4595-AC48-FF09ABEF060A}"/>
    <cellStyle name="Normal 69_General Fund Cashflow" xfId="2653" xr:uid="{477EA9CC-044C-4DEB-8311-87168BC1E9D8}"/>
    <cellStyle name="Normal 7" xfId="2654" xr:uid="{78DD8AB2-6D91-48DD-A1BD-DADBB57869BF}"/>
    <cellStyle name="Normal 7 2" xfId="2655" xr:uid="{C0FF4228-2263-4FAB-9B06-90B928114092}"/>
    <cellStyle name="Normal 7 2 2" xfId="2656" xr:uid="{629DFBB3-A01C-48A1-92A9-3407779D8B58}"/>
    <cellStyle name="Normal 7 2 3" xfId="2657" xr:uid="{D6CF8859-E865-4C3D-AAE1-54EADD125F11}"/>
    <cellStyle name="Normal 7 2_cash" xfId="2658" xr:uid="{1B435F92-82D3-4CB0-9D5D-C2D0572625DC}"/>
    <cellStyle name="Normal 7 3" xfId="2659" xr:uid="{77831C45-FF29-45D6-8ED9-4DDFA46CB394}"/>
    <cellStyle name="Normal 7 3 2" xfId="2660" xr:uid="{5EF6B961-F95B-45C8-9378-675A3F501BD8}"/>
    <cellStyle name="Normal 7 3_cash" xfId="2661" xr:uid="{9782BF45-EB24-4B9F-BEAE-5A63F15947AC}"/>
    <cellStyle name="Normal 7 4" xfId="2662" xr:uid="{B1297480-6EC5-4817-97DE-0B86B4F50916}"/>
    <cellStyle name="Normal 7_Budget Document - Dec12 - static" xfId="2663" xr:uid="{D4624B0D-085C-4063-AC69-AD11FE7444F3}"/>
    <cellStyle name="Normal 70" xfId="2664" xr:uid="{0D94740A-16C4-4601-B1EA-6716E6149121}"/>
    <cellStyle name="Normal 70 2" xfId="2665" xr:uid="{0CB82273-0F6B-4999-BA0D-45584B00DB98}"/>
    <cellStyle name="Normal 70 3" xfId="3695" xr:uid="{65384AA4-0511-476E-8B34-E496E0A49987}"/>
    <cellStyle name="Normal 70_General Fund Cashflow" xfId="2666" xr:uid="{45D1133D-C0B7-475B-ABF1-4EC3BC2F2A92}"/>
    <cellStyle name="Normal 71" xfId="2667" xr:uid="{BC564F3F-FA31-4C5F-B88E-5B551B3A77FC}"/>
    <cellStyle name="Normal 71 2" xfId="2668" xr:uid="{CFA1837E-712F-47D9-B566-6925474FE43E}"/>
    <cellStyle name="Normal 71_General Fund Cashflow" xfId="2669" xr:uid="{097EBF83-E79B-44E3-92C2-AEEA419F24B7}"/>
    <cellStyle name="Normal 72" xfId="2670" xr:uid="{FD11EEC3-B0EE-4224-A75E-CF5E4C5B0FB0}"/>
    <cellStyle name="Normal 73" xfId="2671" xr:uid="{3E350B03-9543-4070-8C6C-B0F0CFDD79D9}"/>
    <cellStyle name="Normal 74" xfId="2672" xr:uid="{ACE5452E-528C-4C28-9682-0C6DCE4935E0}"/>
    <cellStyle name="Normal 75" xfId="2673" xr:uid="{C02DC6E0-6517-4D77-A114-59D36FAADBEA}"/>
    <cellStyle name="Normal 76" xfId="2674" xr:uid="{7B30C1E2-FA16-40C1-8504-CE094EEC1511}"/>
    <cellStyle name="Normal 77" xfId="2675" xr:uid="{ED9C680B-9CA5-4ABC-86A7-24E0CB7FADD3}"/>
    <cellStyle name="Normal 78" xfId="2676" xr:uid="{EC0598C7-94B1-4CE1-8D8E-86C451CF5D3D}"/>
    <cellStyle name="Normal 79" xfId="2677" xr:uid="{7805E3E5-BFA0-44D4-819B-AB3F7A10DE28}"/>
    <cellStyle name="Normal 8" xfId="2678" xr:uid="{E2A55E88-5B6F-4514-B722-17AB3EB91ABF}"/>
    <cellStyle name="Normal 8 2" xfId="2679" xr:uid="{042A9C3C-1EB6-442B-99F8-BFBF20D70A29}"/>
    <cellStyle name="Normal 8 2 2" xfId="2680" xr:uid="{81047C7A-9BAA-4F44-977B-540582DEE003}"/>
    <cellStyle name="Normal 8 2 2 2" xfId="2681" xr:uid="{31A6189E-2F96-4A63-8AAB-4802DAECF213}"/>
    <cellStyle name="Normal 8 2 2_cash" xfId="2682" xr:uid="{4B66FA19-49F7-4FC4-B01B-BF7390D3F2CC}"/>
    <cellStyle name="Normal 8 2 3" xfId="2683" xr:uid="{5D81C6B7-B2FF-47BC-9583-EB11CD15E0A5}"/>
    <cellStyle name="Normal 8 2_cash" xfId="2684" xr:uid="{70D2DCC6-FBE1-4748-913C-836BE95F1D74}"/>
    <cellStyle name="Normal 8 3" xfId="2685" xr:uid="{EAC2F500-EBD4-47EF-97AC-BDC029C5A92F}"/>
    <cellStyle name="Normal 8 3 2" xfId="2686" xr:uid="{6A20B3D7-E0B7-4E87-94F8-8A9110863B97}"/>
    <cellStyle name="Normal 8 3_cash" xfId="2687" xr:uid="{3C61D073-5CEC-4D7F-A541-976F2DD991D2}"/>
    <cellStyle name="Normal 8 4" xfId="2688" xr:uid="{ACCE7F4F-3245-43EC-83B5-65654C6A9D02}"/>
    <cellStyle name="Normal 8 5" xfId="2689" xr:uid="{E62EA74C-5AAA-43A2-85C5-5308238CE07F}"/>
    <cellStyle name="Normal 8 6" xfId="2690" xr:uid="{8D2DFF0E-56CD-4B15-93B8-E42D9204ADBD}"/>
    <cellStyle name="Normal 8_Budget Document - Dec12 - static" xfId="2691" xr:uid="{DB6291EF-0141-47A7-BCE0-D1FE97471C8B}"/>
    <cellStyle name="Normal 80" xfId="2692" xr:uid="{B0240E92-78D6-4D2A-8AE2-5CECE048046C}"/>
    <cellStyle name="Normal 81" xfId="2693" xr:uid="{9F7D4AB9-A0CE-438A-A348-3D8610120A68}"/>
    <cellStyle name="Normal 82" xfId="2694" xr:uid="{26E863EA-7FD8-49DD-B34B-F636F97CA8CA}"/>
    <cellStyle name="Normal 83" xfId="2695" xr:uid="{7BDF2F6E-9E72-4975-9CF4-285EDCC79648}"/>
    <cellStyle name="Normal 84" xfId="2696" xr:uid="{0DA8798D-692A-4FD7-90E8-EBA4594A94D6}"/>
    <cellStyle name="Normal 85" xfId="2697" xr:uid="{D952A3F8-5D6B-48E3-B337-DAFF02E41903}"/>
    <cellStyle name="Normal 86" xfId="2698" xr:uid="{F574CA56-468F-4A6E-AE58-3F4ED2ED4898}"/>
    <cellStyle name="Normal 87" xfId="2699" xr:uid="{0219DE2F-131C-4EEC-BE3C-79A995DAF76E}"/>
    <cellStyle name="Normal 88" xfId="2700" xr:uid="{C68422B8-4FFA-4F83-B2E7-3454780F037D}"/>
    <cellStyle name="Normal 89" xfId="2701" xr:uid="{C4840D6C-ABED-44AA-A17D-5F57409BBE2C}"/>
    <cellStyle name="Normal 9" xfId="2702" xr:uid="{4443EEFF-1621-45D6-B8EA-CFC49E7BC6ED}"/>
    <cellStyle name="Normal 9 2" xfId="2703" xr:uid="{C31170C9-BFFB-4E7E-9178-43E81503981A}"/>
    <cellStyle name="Normal 9 2 2" xfId="2704" xr:uid="{9F85B7A7-E282-47F5-8682-86AA3DFBF20F}"/>
    <cellStyle name="Normal 9 2 2 2" xfId="2705" xr:uid="{DF214BC6-F319-4850-A6FC-A39C49C938F1}"/>
    <cellStyle name="Normal 9 2 2_cash" xfId="2706" xr:uid="{7DE81CC5-9DB4-4FB6-8E45-7BF9E1E45BA1}"/>
    <cellStyle name="Normal 9 2 3" xfId="2707" xr:uid="{3DD8FA99-E17C-4017-9214-67DBE9FD839F}"/>
    <cellStyle name="Normal 9 2 4" xfId="2708" xr:uid="{C9203B0B-92E5-4964-8047-DCBB8783F282}"/>
    <cellStyle name="Normal 9 2 4 2" xfId="2709" xr:uid="{2DD015F9-2E20-47EE-9FCB-8E5D5D2CB97D}"/>
    <cellStyle name="Normal 9 2 5" xfId="2710" xr:uid="{9BB711AE-190E-48BC-9F3B-EFB6F111CD19}"/>
    <cellStyle name="Normal 9 2_cash" xfId="2711" xr:uid="{FBBB89D2-D485-40C3-BB09-F7826F393852}"/>
    <cellStyle name="Normal 9 3" xfId="2712" xr:uid="{2F0023D5-9358-470F-B829-FE3DF02851C8}"/>
    <cellStyle name="Normal 9 3 2" xfId="2713" xr:uid="{B9956F78-C574-4068-B5D7-540E958F07D8}"/>
    <cellStyle name="Normal 9 3_cash" xfId="2714" xr:uid="{EE6B4834-8CD5-44B4-82A9-EB221EF45018}"/>
    <cellStyle name="Normal 9 4" xfId="2715" xr:uid="{B8AEB843-A283-4F23-BD58-B77116A76AD3}"/>
    <cellStyle name="Normal 9 5" xfId="2716" xr:uid="{158751E8-9F99-4ED0-8FED-8E9A2B34E062}"/>
    <cellStyle name="Normal 9 6" xfId="2717" xr:uid="{A996819C-15A7-4186-9F1E-373651E061BC}"/>
    <cellStyle name="Normal 9_Cap Prog Res" xfId="2718" xr:uid="{89C193B5-FCC3-47AF-A7A6-B6FF5B61B8C9}"/>
    <cellStyle name="Normal 90" xfId="2719" xr:uid="{FAAF86A6-9313-4040-BB34-F3367C0FC03F}"/>
    <cellStyle name="Normal 91" xfId="2720" xr:uid="{95900FF6-4A86-4539-8706-3581274E6DBC}"/>
    <cellStyle name="Normal 92" xfId="2721" xr:uid="{1C6B8BEC-89F9-4096-9B3E-F83B3838F490}"/>
    <cellStyle name="Normal 93" xfId="2722" xr:uid="{2A112D59-ACD4-4B4C-9C77-2460860BA52B}"/>
    <cellStyle name="Normal 94" xfId="2723" xr:uid="{9ED73E1A-5412-45BB-92AE-04014EFCB8C7}"/>
    <cellStyle name="Normal 95" xfId="2724" xr:uid="{9A748A83-4025-4866-8415-6B233010703A}"/>
    <cellStyle name="Normal 96" xfId="2725" xr:uid="{A7364B8E-600E-4ED2-8299-8E835191EA2D}"/>
    <cellStyle name="Normal 97" xfId="2726" xr:uid="{CCE121BD-3BD2-486C-893C-50FD6E981045}"/>
    <cellStyle name="Normal 98" xfId="2727" xr:uid="{8232BADD-E35E-4902-902F-B196869D1437}"/>
    <cellStyle name="Normal 99" xfId="2728" xr:uid="{5578F320-03AB-4C3D-B1C4-9EE023BC5441}"/>
    <cellStyle name="Note 10" xfId="2729" xr:uid="{706C99AC-72D5-47F0-9521-533B2E372372}"/>
    <cellStyle name="Note 10 10" xfId="6135" xr:uid="{D05BDC53-9E0A-4360-88AF-245D6197A63A}"/>
    <cellStyle name="Note 10 11" xfId="14746" xr:uid="{30EAAD46-9A0E-4730-A414-BD8F82518D1B}"/>
    <cellStyle name="Note 10 12" xfId="15907" xr:uid="{F0BE15A8-C877-4305-879A-976633C64994}"/>
    <cellStyle name="Note 10 13" xfId="12176" xr:uid="{A30C1EFD-4F8D-49DE-BB98-6FB5D8ED92C2}"/>
    <cellStyle name="Note 10 2" xfId="4279" xr:uid="{F3B63CD8-32AE-49B6-8384-EC07A7B51F04}"/>
    <cellStyle name="Note 10 2 10" xfId="21261" xr:uid="{B0B0DEAA-7128-4520-AE68-5DC4AB04E576}"/>
    <cellStyle name="Note 10 2 11" xfId="22787" xr:uid="{95A529EA-C16D-4ECC-AD18-9AB05F1BE952}"/>
    <cellStyle name="Note 10 2 2" xfId="5381" xr:uid="{8F8DD39B-1A94-41E4-86C9-586CDEE6AE21}"/>
    <cellStyle name="Note 10 2 2 10" xfId="23680" xr:uid="{B3D91ED5-9BDE-407F-8E9D-3C86B4CAAA92}"/>
    <cellStyle name="Note 10 2 2 2" xfId="10294" xr:uid="{8800E7DE-A6DE-4164-85AE-E4883088E87F}"/>
    <cellStyle name="Note 10 2 2 3" xfId="12122" xr:uid="{921185EC-70E8-4F6C-B0AE-2B2E886B99AD}"/>
    <cellStyle name="Note 10 2 2 4" xfId="13924" xr:uid="{C6919451-B3CF-4EEF-A890-29314AADF41C}"/>
    <cellStyle name="Note 10 2 2 5" xfId="15677" xr:uid="{B0E77C5F-A6F0-4B5A-A734-029A9744EEE3}"/>
    <cellStyle name="Note 10 2 2 6" xfId="17374" xr:uid="{133EFCE0-7408-4F61-A949-C53047BD08E8}"/>
    <cellStyle name="Note 10 2 2 7" xfId="19028" xr:uid="{9984D391-8712-4647-A223-664EDAA3A5C2}"/>
    <cellStyle name="Note 10 2 2 8" xfId="20616" xr:uid="{9A3B067A-6CC2-436E-8693-F2AAD43A2319}"/>
    <cellStyle name="Note 10 2 2 9" xfId="22155" xr:uid="{3396C982-D532-445D-A5BB-906945A57DF0}"/>
    <cellStyle name="Note 10 2 3" xfId="9264" xr:uid="{0D81D54C-91AE-4F4D-BFB3-59926F03BFD1}"/>
    <cellStyle name="Note 10 2 4" xfId="11115" xr:uid="{4790C5C7-BA5C-4639-87DF-82B92B6D3899}"/>
    <cellStyle name="Note 10 2 5" xfId="12925" xr:uid="{DA9133B2-EEF5-4D0D-8B7A-245F5FD6AF3E}"/>
    <cellStyle name="Note 10 2 6" xfId="14693" xr:uid="{B41419B0-6CF7-4C1E-AC5C-852154174783}"/>
    <cellStyle name="Note 10 2 7" xfId="16416" xr:uid="{BFD3A3AA-11D0-4125-9932-F8DE9032E7BA}"/>
    <cellStyle name="Note 10 2 8" xfId="18089" xr:uid="{7417586B-8EA8-456D-8C94-0132D593E87A}"/>
    <cellStyle name="Note 10 2 9" xfId="19696" xr:uid="{CDBCF412-A615-4E5A-B683-79E1D782C813}"/>
    <cellStyle name="Note 10 3" xfId="4948" xr:uid="{55AE58F2-8271-4BB9-9239-2C884F0A546C}"/>
    <cellStyle name="Note 10 3 10" xfId="23347" xr:uid="{440A7803-018A-4725-8C7E-B65D2469AFBE}"/>
    <cellStyle name="Note 10 3 2" xfId="9896" xr:uid="{F7FBCEAD-DDA4-4DDF-AD4D-B9F03AFBF94A}"/>
    <cellStyle name="Note 10 3 3" xfId="11731" xr:uid="{1FEAAF0C-F307-4E13-98F1-2A05920B55F8}"/>
    <cellStyle name="Note 10 3 4" xfId="13538" xr:uid="{1F207B7A-2758-4BC7-A86F-93CE2C76B9A5}"/>
    <cellStyle name="Note 10 3 5" xfId="15299" xr:uid="{BF5E739C-2390-4B6E-A50E-2E84FFE06B90}"/>
    <cellStyle name="Note 10 3 6" xfId="17009" xr:uid="{D12105DD-EEEC-4833-B695-3ECA0B7BA36A}"/>
    <cellStyle name="Note 10 3 7" xfId="18673" xr:uid="{869C3E95-D74E-4167-89E8-A814E4E60C86}"/>
    <cellStyle name="Note 10 3 8" xfId="20269" xr:uid="{358DC5E9-AFEC-4416-BF73-DC5E1B81A777}"/>
    <cellStyle name="Note 10 3 9" xfId="21821" xr:uid="{09A78543-875B-488C-88DD-E515AE1E5667}"/>
    <cellStyle name="Note 10 4" xfId="4665" xr:uid="{7753BF08-4E4B-40A1-886E-9A2E2C4E3C2D}"/>
    <cellStyle name="Note 10 4 10" xfId="23064" xr:uid="{1D9BE84C-2D39-4895-BA99-51B69591D7D6}"/>
    <cellStyle name="Note 10 4 2" xfId="9613" xr:uid="{A0B0437C-11BC-46C9-A82F-225DFE90DDD1}"/>
    <cellStyle name="Note 10 4 3" xfId="11448" xr:uid="{85BA1AB6-1076-47AD-B768-E8BE3FF5B581}"/>
    <cellStyle name="Note 10 4 4" xfId="13255" xr:uid="{5A353076-EF3B-4280-9EC6-1D91E11DF570}"/>
    <cellStyle name="Note 10 4 5" xfId="15016" xr:uid="{92221849-DE93-429A-90C6-178EFFA46299}"/>
    <cellStyle name="Note 10 4 6" xfId="16726" xr:uid="{7FEB0D77-2E84-49CF-B4DD-712ECFD5F403}"/>
    <cellStyle name="Note 10 4 7" xfId="18390" xr:uid="{42207149-A884-4198-94FF-41ADD2275877}"/>
    <cellStyle name="Note 10 4 8" xfId="19986" xr:uid="{AF199007-CB8D-4360-9D8A-091D3D993189}"/>
    <cellStyle name="Note 10 4 9" xfId="21538" xr:uid="{C906B39B-4915-4275-A0A6-1121C4126E05}"/>
    <cellStyle name="Note 10 5" xfId="7939" xr:uid="{1BC48E71-10D8-4FAE-9734-3499548D44B8}"/>
    <cellStyle name="Note 10 6" xfId="6234" xr:uid="{14438B4E-B168-45BB-BA97-CA9CA07AA349}"/>
    <cellStyle name="Note 10 7" xfId="7657" xr:uid="{24A6A835-A1CD-406B-970F-7C4C3E52AD69}"/>
    <cellStyle name="Note 10 8" xfId="8145" xr:uid="{B69DFC95-0772-472F-968A-DC337F63E8E4}"/>
    <cellStyle name="Note 10 9" xfId="8072" xr:uid="{F8EB4D7B-879C-4DAE-8CD9-9C596BF31078}"/>
    <cellStyle name="Note 11" xfId="3526" xr:uid="{16783E52-A7C7-4D9E-9548-46705AEA87F6}"/>
    <cellStyle name="Note 11 10" xfId="7716" xr:uid="{6AEE7E35-6F31-4BB0-B76D-BD0698358E5D}"/>
    <cellStyle name="Note 11 11" xfId="5722" xr:uid="{58CEA226-224A-40A4-85B7-81482EEEF578}"/>
    <cellStyle name="Note 11 12" xfId="13914" xr:uid="{1FF49959-2FB5-49C5-A94B-889CC5DD24EC}"/>
    <cellStyle name="Note 11 13" xfId="6189" xr:uid="{471941DD-5842-4A75-A5B5-D8F34FC43CB9}"/>
    <cellStyle name="Note 11 2" xfId="4371" xr:uid="{FCD5FACE-9F6B-4426-8B58-E426F55DF91B}"/>
    <cellStyle name="Note 11 2 10" xfId="21305" xr:uid="{AABECA83-5A50-454F-B6D0-2B5D1D646919}"/>
    <cellStyle name="Note 11 2 11" xfId="22831" xr:uid="{FDB9FDCD-728D-460F-941D-106B49AEECA6}"/>
    <cellStyle name="Note 11 2 2" xfId="5453" xr:uid="{B87AAEBC-7725-4EA2-A171-7F9449470D73}"/>
    <cellStyle name="Note 11 2 2 10" xfId="23704" xr:uid="{9FDE2F7A-7A57-4C99-9865-B212B7EAC900}"/>
    <cellStyle name="Note 11 2 2 2" xfId="10348" xr:uid="{FC0C2C6A-8515-4615-90D0-19E7EEE8B5AD}"/>
    <cellStyle name="Note 11 2 2 3" xfId="12171" xr:uid="{71FAD1BB-F19C-41C6-B396-F2B0E562B65D}"/>
    <cellStyle name="Note 11 2 2 4" xfId="13973" xr:uid="{C57765F2-F26F-4050-A5A8-C7A2FBBCFE83}"/>
    <cellStyle name="Note 11 2 2 5" xfId="15722" xr:uid="{DB5CBD6C-6194-4436-86F5-237196C1C987}"/>
    <cellStyle name="Note 11 2 2 6" xfId="17416" xr:uid="{6EB7C460-5285-4ED1-AFBC-F5F974628EDA}"/>
    <cellStyle name="Note 11 2 2 7" xfId="19061" xr:uid="{D1D26DE9-CEBC-4D50-B6CB-92A2AEEAF8E7}"/>
    <cellStyle name="Note 11 2 2 8" xfId="20648" xr:uid="{702F7A5A-387C-40DD-9D7B-8C9DC1AFA317}"/>
    <cellStyle name="Note 11 2 2 9" xfId="22179" xr:uid="{DF09883A-D697-4D44-8093-18CDB100FB87}"/>
    <cellStyle name="Note 11 2 3" xfId="9341" xr:uid="{FF3EC0C7-0044-4209-8A45-711121F97A7A}"/>
    <cellStyle name="Note 11 2 4" xfId="11184" xr:uid="{1A9B1D7B-C237-4FDB-8059-E293AC3CCE41}"/>
    <cellStyle name="Note 11 2 5" xfId="12991" xr:uid="{7CBCAAA0-9F9E-48D4-AAF7-88368A7512B0}"/>
    <cellStyle name="Note 11 2 6" xfId="14758" xr:uid="{FC847DAA-0FC3-4E7F-A690-93ACF95BF365}"/>
    <cellStyle name="Note 11 2 7" xfId="16475" xr:uid="{08FDA567-F45D-4316-8065-DF394ED1C066}"/>
    <cellStyle name="Note 11 2 8" xfId="18142" xr:uid="{BE004EEC-939E-4AC3-8829-6FDB71365F8D}"/>
    <cellStyle name="Note 11 2 9" xfId="19748" xr:uid="{2ABA68EF-283E-4C26-AC7B-4F5C49CBF44A}"/>
    <cellStyle name="Note 11 3" xfId="5169" xr:uid="{E0572284-F4FA-4A2B-A9AE-5E556D6DED4E}"/>
    <cellStyle name="Note 11 3 10" xfId="23567" xr:uid="{9E0F1435-3D4F-4CE2-B2E6-8E5C7D0FD7C0}"/>
    <cellStyle name="Note 11 3 2" xfId="10117" xr:uid="{6431C465-5F7A-4856-94CA-293218478975}"/>
    <cellStyle name="Note 11 3 3" xfId="11951" xr:uid="{45193E30-D500-4184-B2BC-3CD55D2CFE88}"/>
    <cellStyle name="Note 11 3 4" xfId="13758" xr:uid="{518F0571-884D-4D40-AAEC-35F9C1B42862}"/>
    <cellStyle name="Note 11 3 5" xfId="15519" xr:uid="{5722C558-9600-481E-B311-4DC85A12815C}"/>
    <cellStyle name="Note 11 3 6" xfId="17229" xr:uid="{28D608C2-7F4F-43D3-BD5F-0C0AD6D4C28F}"/>
    <cellStyle name="Note 11 3 7" xfId="18893" xr:uid="{70B3F35B-0D3B-4BD4-879C-FF9A44A56227}"/>
    <cellStyle name="Note 11 3 8" xfId="20489" xr:uid="{54F0C027-A165-425E-A6D3-C396C26ED1EF}"/>
    <cellStyle name="Note 11 3 9" xfId="22041" xr:uid="{9F690098-81FF-4E72-8FE2-EBE57272D899}"/>
    <cellStyle name="Note 11 4" xfId="4646" xr:uid="{567A308F-9CA0-4D2C-BB51-576FFDEE67E2}"/>
    <cellStyle name="Note 11 4 10" xfId="23045" xr:uid="{6A14D359-2290-4F84-926A-85643D19F8A9}"/>
    <cellStyle name="Note 11 4 2" xfId="9594" xr:uid="{22310C5B-E9BC-485B-A14D-2AF574B56B1B}"/>
    <cellStyle name="Note 11 4 3" xfId="11429" xr:uid="{56AA5AFC-0E8F-4AF7-AAD7-2F29FDCFCB5E}"/>
    <cellStyle name="Note 11 4 4" xfId="13236" xr:uid="{6B8E947D-8031-4F40-9D6A-E259234A5641}"/>
    <cellStyle name="Note 11 4 5" xfId="14997" xr:uid="{00BEC578-B993-48B2-978A-1A2C924A821C}"/>
    <cellStyle name="Note 11 4 6" xfId="16707" xr:uid="{92F9038F-DC12-4A82-B166-1DAB784510AD}"/>
    <cellStyle name="Note 11 4 7" xfId="18371" xr:uid="{CEB09552-81B3-4FDC-85F4-9F99B954CCFC}"/>
    <cellStyle name="Note 11 4 8" xfId="19967" xr:uid="{ACAB59A6-96DC-458E-ACCC-709149E103D1}"/>
    <cellStyle name="Note 11 4 9" xfId="21519" xr:uid="{AD97E20C-7061-47D9-AE78-D032411029F9}"/>
    <cellStyle name="Note 11 5" xfId="8574" xr:uid="{05C4ABA1-6D6D-4F90-BE56-2046FEAC7A2E}"/>
    <cellStyle name="Note 11 6" xfId="5751" xr:uid="{EF18BC01-7BC9-4568-AEBC-BD173B9B6437}"/>
    <cellStyle name="Note 11 7" xfId="7932" xr:uid="{715A5C3B-9E69-4272-BDB4-55FEDB782EF2}"/>
    <cellStyle name="Note 11 8" xfId="8110" xr:uid="{CF86233E-70E4-41AB-A677-682B7B42E467}"/>
    <cellStyle name="Note 11 9" xfId="6108" xr:uid="{B390FAC4-659A-4D3E-AEF2-440663E0BF36}"/>
    <cellStyle name="Note 2" xfId="2730" xr:uid="{18A3251F-50F2-4225-A4B0-D01B350542F0}"/>
    <cellStyle name="Note 2 10" xfId="6233" xr:uid="{CA81A798-38AF-4DCB-9D31-AD87989432E3}"/>
    <cellStyle name="Note 2 11" xfId="8547" xr:uid="{8106507F-2FBD-42B6-8D2E-D5EB185BF750}"/>
    <cellStyle name="Note 2 12" xfId="8587" xr:uid="{B2EDA464-DDF5-40CC-8CD1-98B6258B7F7D}"/>
    <cellStyle name="Note 2 13" xfId="5738" xr:uid="{9CD87D3C-6962-4BC3-A694-A8B68E116A8E}"/>
    <cellStyle name="Note 2 14" xfId="8697" xr:uid="{B20D1B17-B267-483E-8114-E7916723E011}"/>
    <cellStyle name="Note 2 15" xfId="6512" xr:uid="{8168EA80-B992-4E10-B306-2B5237E7FE92}"/>
    <cellStyle name="Note 2 16" xfId="13852" xr:uid="{0747B8A4-DEFD-4C8B-829D-FBC8FAC787C0}"/>
    <cellStyle name="Note 2 17" xfId="18132" xr:uid="{E3B274FC-AEAE-42F1-82AF-08A5D078BBD7}"/>
    <cellStyle name="Note 2 2" xfId="2731" xr:uid="{32176A40-6DB6-49A7-A871-99F6E28A417C}"/>
    <cellStyle name="Note 2 2 10" xfId="7710" xr:uid="{7AE4C6C9-E1E2-424B-93F3-ADBF35EAF37B}"/>
    <cellStyle name="Note 2 2 11" xfId="8750" xr:uid="{73506660-89BF-493A-99D2-B0E0E33BC9DE}"/>
    <cellStyle name="Note 2 2 12" xfId="11207" xr:uid="{23BB95A6-D0E8-4B0E-9141-114C0BE9001B}"/>
    <cellStyle name="Note 2 2 13" xfId="15906" xr:uid="{5D55A430-1AA8-4E5A-9E5D-20ED6506D92E}"/>
    <cellStyle name="Note 2 2 14" xfId="17596" xr:uid="{49709E88-1197-4ABA-B406-ADA716EF6B78}"/>
    <cellStyle name="Note 2 2 2" xfId="2732" xr:uid="{36EB434C-65C5-4207-9FAE-6467940D6FFB}"/>
    <cellStyle name="Note 2 2 2 10" xfId="6825" xr:uid="{E3D65FA7-8826-48AB-BF5A-A7CCB8916F0F}"/>
    <cellStyle name="Note 2 2 2 11" xfId="7648" xr:uid="{5ADE081D-0BE5-4AD9-A074-6202B178CC50}"/>
    <cellStyle name="Note 2 2 2 12" xfId="5925" xr:uid="{A6A2EDDB-1DEC-41FA-B4A0-C621301A7E3C}"/>
    <cellStyle name="Note 2 2 2 13" xfId="15735" xr:uid="{B86EF59F-57BA-4CAD-803C-0588EE2E81BE}"/>
    <cellStyle name="Note 2 2 2 2" xfId="4282" xr:uid="{E8B80127-4297-49BA-94B3-E22B99C2C63F}"/>
    <cellStyle name="Note 2 2 2 2 10" xfId="21264" xr:uid="{19E0840A-0D6C-46A7-8AAE-380B56C83796}"/>
    <cellStyle name="Note 2 2 2 2 11" xfId="22790" xr:uid="{324EE0D8-023B-478B-9E44-4C13F1A5E571}"/>
    <cellStyle name="Note 2 2 2 2 2" xfId="5384" xr:uid="{66AFA6A5-B687-43C0-837A-0A4549227738}"/>
    <cellStyle name="Note 2 2 2 2 2 10" xfId="23683" xr:uid="{050A9CBE-A333-494D-A1F3-60B8DD27EFF4}"/>
    <cellStyle name="Note 2 2 2 2 2 2" xfId="10297" xr:uid="{AC96F058-7DDB-4AC4-825B-154B22DC284E}"/>
    <cellStyle name="Note 2 2 2 2 2 3" xfId="12125" xr:uid="{D259C833-0190-47B3-ADEB-BC2B29495AC3}"/>
    <cellStyle name="Note 2 2 2 2 2 4" xfId="13927" xr:uid="{F3F34E7E-5BDF-4E6A-8F5A-1EFE485CFB13}"/>
    <cellStyle name="Note 2 2 2 2 2 5" xfId="15680" xr:uid="{2B62D794-8F85-4868-9E87-F9015F9A04A3}"/>
    <cellStyle name="Note 2 2 2 2 2 6" xfId="17377" xr:uid="{A85374A1-6CF0-4D6B-85D2-63BF7D7AB3F2}"/>
    <cellStyle name="Note 2 2 2 2 2 7" xfId="19031" xr:uid="{BBF05EF1-273B-434C-BD04-3DDDDA278C94}"/>
    <cellStyle name="Note 2 2 2 2 2 8" xfId="20619" xr:uid="{8A0A7115-469B-41E5-A11A-640E6450CB70}"/>
    <cellStyle name="Note 2 2 2 2 2 9" xfId="22158" xr:uid="{3CB3F860-0F5B-476C-9EF3-EB9C29876974}"/>
    <cellStyle name="Note 2 2 2 2 3" xfId="9267" xr:uid="{2E7B9563-C8AB-4902-B61B-112C1BE5AD11}"/>
    <cellStyle name="Note 2 2 2 2 4" xfId="11118" xr:uid="{CF6EE8EE-DF83-4F3A-9EF9-4967267AF645}"/>
    <cellStyle name="Note 2 2 2 2 5" xfId="12928" xr:uid="{E72BE9DF-0286-4BB7-8A01-D2CE5B26FA4C}"/>
    <cellStyle name="Note 2 2 2 2 6" xfId="14696" xr:uid="{F9B0A2D1-12C9-4CA4-9B00-7508A2AD0B5D}"/>
    <cellStyle name="Note 2 2 2 2 7" xfId="16419" xr:uid="{5CB93488-59B3-4EBA-825D-C48D9BF2B6E0}"/>
    <cellStyle name="Note 2 2 2 2 8" xfId="18092" xr:uid="{0FC9E525-672D-4EAE-B5B9-725C114A6E9B}"/>
    <cellStyle name="Note 2 2 2 2 9" xfId="19699" xr:uid="{F229D3CE-FE36-420D-87AD-E25171624CFF}"/>
    <cellStyle name="Note 2 2 2 3" xfId="4951" xr:uid="{233F2C23-1C35-4DE2-91B0-5C7C4E70154A}"/>
    <cellStyle name="Note 2 2 2 3 10" xfId="23350" xr:uid="{E30965E0-DC9D-4FD4-A6DF-547A3A2287F8}"/>
    <cellStyle name="Note 2 2 2 3 2" xfId="9899" xr:uid="{8DBB54CF-1393-4B41-B271-C1B8E7C2748D}"/>
    <cellStyle name="Note 2 2 2 3 3" xfId="11734" xr:uid="{D58D864C-315E-4191-949D-542A3A7CF851}"/>
    <cellStyle name="Note 2 2 2 3 4" xfId="13541" xr:uid="{04E430B7-28AD-463D-BA62-7E8A9E603174}"/>
    <cellStyle name="Note 2 2 2 3 5" xfId="15302" xr:uid="{C9975696-5100-49CD-BB4A-AA54174D3CC4}"/>
    <cellStyle name="Note 2 2 2 3 6" xfId="17012" xr:uid="{C80E423C-CFA4-4E2D-A3CF-A1830AB2C008}"/>
    <cellStyle name="Note 2 2 2 3 7" xfId="18676" xr:uid="{360DBE4E-DE3C-423F-A358-78078AA19D70}"/>
    <cellStyle name="Note 2 2 2 3 8" xfId="20272" xr:uid="{6A543C36-F5B0-4DA8-AE77-5013871CBBF7}"/>
    <cellStyle name="Note 2 2 2 3 9" xfId="21824" xr:uid="{392B5A37-FD41-4970-B225-B7A4AB9A6E39}"/>
    <cellStyle name="Note 2 2 2 4" xfId="4662" xr:uid="{78770C2B-98DE-474C-B57D-6DD63D8E9BAF}"/>
    <cellStyle name="Note 2 2 2 4 10" xfId="23061" xr:uid="{4088494A-A8B0-478A-B258-3E60A12B0877}"/>
    <cellStyle name="Note 2 2 2 4 2" xfId="9610" xr:uid="{48ADCF5B-4496-47BA-99CF-498A58C3E872}"/>
    <cellStyle name="Note 2 2 2 4 3" xfId="11445" xr:uid="{5819D44A-FADE-4F39-8115-58C3D90923C7}"/>
    <cellStyle name="Note 2 2 2 4 4" xfId="13252" xr:uid="{BB335DE9-0D3F-4373-B4F1-F521F925BE43}"/>
    <cellStyle name="Note 2 2 2 4 5" xfId="15013" xr:uid="{0392B11E-3C92-4E94-9A95-7B2511AC1DA0}"/>
    <cellStyle name="Note 2 2 2 4 6" xfId="16723" xr:uid="{AFDC7B9C-3A42-4302-8A74-88DE9DD0235C}"/>
    <cellStyle name="Note 2 2 2 4 7" xfId="18387" xr:uid="{5551745C-0CF7-4CFB-ACF6-AE0AD98A2B76}"/>
    <cellStyle name="Note 2 2 2 4 8" xfId="19983" xr:uid="{1BB147BA-3434-4E56-9E18-FC534B6D0387}"/>
    <cellStyle name="Note 2 2 2 4 9" xfId="21535" xr:uid="{86005FCF-0FFE-4F27-8CF6-48DD9F39674B}"/>
    <cellStyle name="Note 2 2 2 5" xfId="7942" xr:uid="{C4E68725-3F19-4819-B8C0-8E201C4E2B41}"/>
    <cellStyle name="Note 2 2 2 6" xfId="6232" xr:uid="{068895E6-B0A7-4565-97BD-3257852016A5}"/>
    <cellStyle name="Note 2 2 2 7" xfId="7658" xr:uid="{E2A25B17-3947-4372-92B4-78963CC45E72}"/>
    <cellStyle name="Note 2 2 2 8" xfId="6515" xr:uid="{812E5BCE-BA34-4A54-8376-4258CC582841}"/>
    <cellStyle name="Note 2 2 2 9" xfId="7488" xr:uid="{267D2581-D3B0-4800-9D73-47AEC5EC57DC}"/>
    <cellStyle name="Note 2 2 3" xfId="4281" xr:uid="{4A35A4EB-64E1-4891-BD74-110B1D4BF65B}"/>
    <cellStyle name="Note 2 2 3 10" xfId="21263" xr:uid="{68C19234-B213-4DC4-A545-6459DE7BD08D}"/>
    <cellStyle name="Note 2 2 3 11" xfId="22789" xr:uid="{44EE9EDE-850F-44AF-8730-DCD628A105E9}"/>
    <cellStyle name="Note 2 2 3 2" xfId="5383" xr:uid="{0B12592B-9B55-44A8-B3B5-BDA754DCD7EE}"/>
    <cellStyle name="Note 2 2 3 2 10" xfId="23682" xr:uid="{632D95D8-E47B-46BB-862E-E2C5C2145509}"/>
    <cellStyle name="Note 2 2 3 2 2" xfId="10296" xr:uid="{616E2DB6-0355-49FA-AEFE-C5111FC89E5A}"/>
    <cellStyle name="Note 2 2 3 2 3" xfId="12124" xr:uid="{29E4C8E1-3E28-4058-A227-21BC7D72F1B5}"/>
    <cellStyle name="Note 2 2 3 2 4" xfId="13926" xr:uid="{568B46A2-1579-4445-98AA-85C6255590CC}"/>
    <cellStyle name="Note 2 2 3 2 5" xfId="15679" xr:uid="{73253A61-D565-482E-9C35-792DC2E1E3DC}"/>
    <cellStyle name="Note 2 2 3 2 6" xfId="17376" xr:uid="{A0B56CE2-3160-4793-ACBE-E6FB1AD4905F}"/>
    <cellStyle name="Note 2 2 3 2 7" xfId="19030" xr:uid="{F4E1C5E2-2A61-4E6C-BF80-F886F2586F80}"/>
    <cellStyle name="Note 2 2 3 2 8" xfId="20618" xr:uid="{4B9DBD40-C9DB-4DB5-9465-CC43E7A54523}"/>
    <cellStyle name="Note 2 2 3 2 9" xfId="22157" xr:uid="{FBF02BCF-0A1D-4960-9577-F56207F9A5D4}"/>
    <cellStyle name="Note 2 2 3 3" xfId="9266" xr:uid="{60941D6E-2449-499F-836D-4478C2E6FAEC}"/>
    <cellStyle name="Note 2 2 3 4" xfId="11117" xr:uid="{09F10294-6A60-4D75-8BD0-D064930086C2}"/>
    <cellStyle name="Note 2 2 3 5" xfId="12927" xr:uid="{7D71D4F4-B0CC-4F36-9E47-8DA0A4BE4063}"/>
    <cellStyle name="Note 2 2 3 6" xfId="14695" xr:uid="{2A8D8C88-DAEE-40C3-93D5-3EB2375BA08B}"/>
    <cellStyle name="Note 2 2 3 7" xfId="16418" xr:uid="{FDC3A154-BB4C-43F1-9D6A-1909563BE5D8}"/>
    <cellStyle name="Note 2 2 3 8" xfId="18091" xr:uid="{B51E35A4-AD96-411F-A744-3AC5E1EDEDA9}"/>
    <cellStyle name="Note 2 2 3 9" xfId="19698" xr:uid="{88B412EA-6735-4D4B-99C5-0CA3A4F8BA3F}"/>
    <cellStyle name="Note 2 2 4" xfId="4950" xr:uid="{FDF039A9-A40E-4CA8-8183-64432A08A6D8}"/>
    <cellStyle name="Note 2 2 4 10" xfId="23349" xr:uid="{B6990779-B4A2-4A33-9946-F20C6582EF81}"/>
    <cellStyle name="Note 2 2 4 2" xfId="9898" xr:uid="{2546924C-BD91-4F9B-98EF-AEE115A5812E}"/>
    <cellStyle name="Note 2 2 4 3" xfId="11733" xr:uid="{C8B58F83-40E8-49E2-953A-0F8CC3EB15F2}"/>
    <cellStyle name="Note 2 2 4 4" xfId="13540" xr:uid="{1D432EED-8D0B-4978-AD34-03CFD9236546}"/>
    <cellStyle name="Note 2 2 4 5" xfId="15301" xr:uid="{4F5B05E8-12D4-4B20-987D-D12A68E3A57D}"/>
    <cellStyle name="Note 2 2 4 6" xfId="17011" xr:uid="{A9FCCC3E-C7E4-4B35-863F-FF1E35F347AB}"/>
    <cellStyle name="Note 2 2 4 7" xfId="18675" xr:uid="{E27C90A2-3C72-4FA0-9B72-ED702F149F92}"/>
    <cellStyle name="Note 2 2 4 8" xfId="20271" xr:uid="{D30011CD-7CCA-4BFD-B5B0-B4F0C26914A1}"/>
    <cellStyle name="Note 2 2 4 9" xfId="21823" xr:uid="{01886A9F-10FA-4492-8A26-D77FCD342605}"/>
    <cellStyle name="Note 2 2 5" xfId="4663" xr:uid="{ADA4F33A-41FB-43A2-BD85-1D42BC0BC066}"/>
    <cellStyle name="Note 2 2 5 10" xfId="23062" xr:uid="{F684BA98-B121-4725-AECF-39F20CEF04CD}"/>
    <cellStyle name="Note 2 2 5 2" xfId="9611" xr:uid="{102E5E97-DFB8-4AE5-BD18-C259A4B144E0}"/>
    <cellStyle name="Note 2 2 5 3" xfId="11446" xr:uid="{3AC01764-AAC2-4C16-BA76-5C5BEBF2DB2F}"/>
    <cellStyle name="Note 2 2 5 4" xfId="13253" xr:uid="{8906D4D1-C1A1-44E6-8546-BAFB5AEA906B}"/>
    <cellStyle name="Note 2 2 5 5" xfId="15014" xr:uid="{8DBCF424-318E-4B86-9FD8-12409B17316C}"/>
    <cellStyle name="Note 2 2 5 6" xfId="16724" xr:uid="{3E035A08-B1F1-4A67-BE29-FF898315BC7F}"/>
    <cellStyle name="Note 2 2 5 7" xfId="18388" xr:uid="{5C2323C8-7579-4DCE-84A4-8AAF94EC46D9}"/>
    <cellStyle name="Note 2 2 5 8" xfId="19984" xr:uid="{EBC046D2-1543-48B6-AB05-12E4BA973B8C}"/>
    <cellStyle name="Note 2 2 5 9" xfId="21536" xr:uid="{16C38A7D-85A3-44DE-B34D-638CE19A7DF6}"/>
    <cellStyle name="Note 2 2 6" xfId="7941" xr:uid="{EA5446CA-BB46-44FB-AFA2-E7491A11BBBD}"/>
    <cellStyle name="Note 2 2 7" xfId="8109" xr:uid="{D335564E-77F0-4813-8FD3-FA69CD7E1B6B}"/>
    <cellStyle name="Note 2 2 8" xfId="8077" xr:uid="{6A6F4750-04AE-4E1C-94DD-15432B3A4698}"/>
    <cellStyle name="Note 2 2 9" xfId="6132" xr:uid="{BEAF467A-C194-4EF4-A212-3290B0B9B1C2}"/>
    <cellStyle name="Note 2 2_cash" xfId="2733" xr:uid="{B5D59C1A-6298-40EC-A8BD-A50A5D5AAC3E}"/>
    <cellStyle name="Note 2 3" xfId="2734" xr:uid="{C89C0D63-8FE3-4C93-842E-45AE7898AD1B}"/>
    <cellStyle name="Note 2 3 10" xfId="13913" xr:uid="{FB7333F8-1D27-429B-9FC2-0E7488B74DE5}"/>
    <cellStyle name="Note 2 3 11" xfId="14465" xr:uid="{421C1F3E-4D39-436C-BE5B-CDBE0898DC49}"/>
    <cellStyle name="Note 2 3 12" xfId="17365" xr:uid="{C3A30CAD-C3A1-4A61-A362-78DD70008C90}"/>
    <cellStyle name="Note 2 3 13" xfId="9030" xr:uid="{A455D1A0-674C-44E3-BF5B-8D5ABFF2C739}"/>
    <cellStyle name="Note 2 3 2" xfId="4283" xr:uid="{F7C7B697-35CC-452A-90A2-37FE0FC439CA}"/>
    <cellStyle name="Note 2 3 2 10" xfId="21265" xr:uid="{480BA12B-0E75-453C-9856-8E4AFD735BC5}"/>
    <cellStyle name="Note 2 3 2 11" xfId="22791" xr:uid="{ACAAA7AC-1CC9-43B4-971E-870E33AA9AF5}"/>
    <cellStyle name="Note 2 3 2 2" xfId="5385" xr:uid="{F50E18D1-6F0E-4492-A6BB-F9B7E9C0F80E}"/>
    <cellStyle name="Note 2 3 2 2 10" xfId="23684" xr:uid="{94411571-D63A-43FA-8579-C08ABD69938C}"/>
    <cellStyle name="Note 2 3 2 2 2" xfId="10298" xr:uid="{21C2A1EA-FE02-432B-8931-A6259F662A64}"/>
    <cellStyle name="Note 2 3 2 2 3" xfId="12126" xr:uid="{5ED2849C-0AA0-4017-9384-B67B20AF839F}"/>
    <cellStyle name="Note 2 3 2 2 4" xfId="13928" xr:uid="{AEB83163-7705-4086-94F6-509B89015B28}"/>
    <cellStyle name="Note 2 3 2 2 5" xfId="15681" xr:uid="{6145A04D-843B-4683-AB62-72CBB89EFFFB}"/>
    <cellStyle name="Note 2 3 2 2 6" xfId="17378" xr:uid="{D6D44AE1-DF4C-4B6B-9A0B-DCD24089CE14}"/>
    <cellStyle name="Note 2 3 2 2 7" xfId="19032" xr:uid="{D6C01398-3D33-4243-BB1D-B59800A3AB4E}"/>
    <cellStyle name="Note 2 3 2 2 8" xfId="20620" xr:uid="{3DAC814D-79B9-4153-A6BC-FCB9A3BF3588}"/>
    <cellStyle name="Note 2 3 2 2 9" xfId="22159" xr:uid="{51CDF710-0668-42F2-80C1-CEF2408D9254}"/>
    <cellStyle name="Note 2 3 2 3" xfId="9268" xr:uid="{7F1D9E6A-5F4F-4313-AC20-CD8F126B0A65}"/>
    <cellStyle name="Note 2 3 2 4" xfId="11119" xr:uid="{4BA7BA71-7E50-4C06-8121-0F0A8B5B5C72}"/>
    <cellStyle name="Note 2 3 2 5" xfId="12929" xr:uid="{51264B2B-5B0B-48F6-8884-D7CB6100097F}"/>
    <cellStyle name="Note 2 3 2 6" xfId="14697" xr:uid="{FA1C3ECF-D1FC-42FF-AAB4-A08C72A1F9A3}"/>
    <cellStyle name="Note 2 3 2 7" xfId="16420" xr:uid="{B906259A-4B68-426E-A85B-EDA81E146F34}"/>
    <cellStyle name="Note 2 3 2 8" xfId="18093" xr:uid="{66A479B7-102D-4E15-9948-4CEBF4CB2B49}"/>
    <cellStyle name="Note 2 3 2 9" xfId="19700" xr:uid="{63363730-24C2-42D3-BC86-7320EF2ADF8C}"/>
    <cellStyle name="Note 2 3 3" xfId="4952" xr:uid="{01E2CA1A-4EC7-4E2B-A123-558A752C3A9C}"/>
    <cellStyle name="Note 2 3 3 10" xfId="23351" xr:uid="{A17AD053-56FB-408E-8EAE-B35C376AD6C8}"/>
    <cellStyle name="Note 2 3 3 2" xfId="9900" xr:uid="{17C1E0ED-678A-48A3-A01C-59704A9AE329}"/>
    <cellStyle name="Note 2 3 3 3" xfId="11735" xr:uid="{ACF39A34-D4D4-4A05-B151-E2DF0AF54156}"/>
    <cellStyle name="Note 2 3 3 4" xfId="13542" xr:uid="{83EC956E-D740-4519-976D-0AD5D5C26E82}"/>
    <cellStyle name="Note 2 3 3 5" xfId="15303" xr:uid="{E9BCDC96-9C4C-4395-9EDE-1EA0DDE3B2A8}"/>
    <cellStyle name="Note 2 3 3 6" xfId="17013" xr:uid="{A773570E-7A77-4428-97F5-A8C7AE934AAE}"/>
    <cellStyle name="Note 2 3 3 7" xfId="18677" xr:uid="{57443854-708E-46E8-8BC7-AE5440562740}"/>
    <cellStyle name="Note 2 3 3 8" xfId="20273" xr:uid="{AB1DC835-C188-4711-9AAD-9B53F03EFFF2}"/>
    <cellStyle name="Note 2 3 3 9" xfId="21825" xr:uid="{CE5A5326-D4C6-47CE-9D3F-9CC21FDC2B6C}"/>
    <cellStyle name="Note 2 3 4" xfId="5344" xr:uid="{7A16B1C8-81E3-4892-8843-6B1EF8E9D78E}"/>
    <cellStyle name="Note 2 3 4 10" xfId="23678" xr:uid="{768B9D30-5E76-4776-8F79-EC567DAC53B3}"/>
    <cellStyle name="Note 2 3 4 2" xfId="10267" xr:uid="{E12DF224-9D4B-42E2-BC8A-90A7EDBE943D}"/>
    <cellStyle name="Note 2 3 4 3" xfId="12099" xr:uid="{AF622D54-552F-407D-81CF-1E10B299284F}"/>
    <cellStyle name="Note 2 3 4 4" xfId="13903" xr:uid="{26D6F5C8-9709-46D3-A9F3-A08722118BA4}"/>
    <cellStyle name="Note 2 3 4 5" xfId="15655" xr:uid="{53C77C00-EC27-4070-8E39-2DD6D6C6E431}"/>
    <cellStyle name="Note 2 3 4 6" xfId="17357" xr:uid="{BCF82CC8-E2B3-46F3-BC5B-F065788D1223}"/>
    <cellStyle name="Note 2 3 4 7" xfId="19018" xr:uid="{6F73EBC8-4B69-4016-94FB-746E62C7CFB1}"/>
    <cellStyle name="Note 2 3 4 8" xfId="20606" xr:uid="{7244BE3A-213F-4035-B279-23638FB3F95D}"/>
    <cellStyle name="Note 2 3 4 9" xfId="22153" xr:uid="{AD745A8F-DC53-4D12-B922-A28B9FDF1CF3}"/>
    <cellStyle name="Note 2 3 5" xfId="7943" xr:uid="{0D2EB0E0-C103-4A12-8A58-3AC8B16B7832}"/>
    <cellStyle name="Note 2 3 6" xfId="6231" xr:uid="{AC618CD5-FC38-4D95-A82D-CFEA785FDDA6}"/>
    <cellStyle name="Note 2 3 7" xfId="7659" xr:uid="{2EED859D-EC53-4021-B60D-A23A2C197ECD}"/>
    <cellStyle name="Note 2 3 8" xfId="10283" xr:uid="{0BECF69C-0DAB-4AE0-9BF0-96E3226B5F03}"/>
    <cellStyle name="Note 2 3 9" xfId="12112" xr:uid="{DFA1D2F9-27BE-45A6-9E69-83A9448D47A8}"/>
    <cellStyle name="Note 2 4" xfId="4280" xr:uid="{BABD4077-7E8F-448C-84AA-C9E81F1EF7D5}"/>
    <cellStyle name="Note 2 4 10" xfId="21262" xr:uid="{F4A1FD23-FA69-4CBD-AE18-D8B227DC4B6E}"/>
    <cellStyle name="Note 2 4 11" xfId="22788" xr:uid="{B32271BA-CC67-4A1B-AD1B-4F7DCF7CD69B}"/>
    <cellStyle name="Note 2 4 2" xfId="5382" xr:uid="{134B4308-55DF-4791-98D0-9DC6C10368D2}"/>
    <cellStyle name="Note 2 4 2 10" xfId="23681" xr:uid="{ABA384DA-A024-4E82-8177-02D7A4D1E51A}"/>
    <cellStyle name="Note 2 4 2 2" xfId="10295" xr:uid="{97D99EB7-B02E-4EB5-9A76-BEFB01EDDE43}"/>
    <cellStyle name="Note 2 4 2 3" xfId="12123" xr:uid="{6113BFCC-5B0A-4E25-8D32-C89881E57F94}"/>
    <cellStyle name="Note 2 4 2 4" xfId="13925" xr:uid="{75AF1180-692A-4D98-8CFD-95B12B09D0A8}"/>
    <cellStyle name="Note 2 4 2 5" xfId="15678" xr:uid="{54D0D3A3-1D9C-45F9-A1E0-B8654722D0DE}"/>
    <cellStyle name="Note 2 4 2 6" xfId="17375" xr:uid="{CF9A7FCF-AFFA-4D5B-A511-06F775738500}"/>
    <cellStyle name="Note 2 4 2 7" xfId="19029" xr:uid="{0B3F5DC6-C3D8-4B0A-97E3-139C1FD22B1B}"/>
    <cellStyle name="Note 2 4 2 8" xfId="20617" xr:uid="{3F30812A-0A27-47D6-A587-0C375EB2A8B6}"/>
    <cellStyle name="Note 2 4 2 9" xfId="22156" xr:uid="{C341F505-7267-4636-A117-85416F580CF5}"/>
    <cellStyle name="Note 2 4 3" xfId="9265" xr:uid="{6B77434F-227F-44CD-9A6D-D39715F81B28}"/>
    <cellStyle name="Note 2 4 4" xfId="11116" xr:uid="{4F2411B3-1656-4F10-85AE-ED3E12756232}"/>
    <cellStyle name="Note 2 4 5" xfId="12926" xr:uid="{759AEEEA-9816-4E00-A8A1-D6AEB9CD9887}"/>
    <cellStyle name="Note 2 4 6" xfId="14694" xr:uid="{CA637A2D-675E-42E9-8341-4FD61ED6B22A}"/>
    <cellStyle name="Note 2 4 7" xfId="16417" xr:uid="{161799E4-EC3E-406F-985C-A2AA1042BEA4}"/>
    <cellStyle name="Note 2 4 8" xfId="18090" xr:uid="{28016A73-E9AB-457C-8202-95C718F95D6F}"/>
    <cellStyle name="Note 2 4 9" xfId="19697" xr:uid="{7778ED24-8426-4341-B63A-078534E03F6F}"/>
    <cellStyle name="Note 2 5" xfId="3806" xr:uid="{FFAF4F57-C266-4F38-9169-3ECFECC062E8}"/>
    <cellStyle name="Note 2 5 10" xfId="20823" xr:uid="{1EF63DCA-9AF4-4137-9714-8ED58B493D6E}"/>
    <cellStyle name="Note 2 5 11" xfId="22349" xr:uid="{67C8419C-C589-4EEB-AA21-B68A500E4A01}"/>
    <cellStyle name="Note 2 5 2" xfId="5321" xr:uid="{D7C00AD3-E805-4DCA-B6D6-E51CE422E86F}"/>
    <cellStyle name="Note 2 5 2 10" xfId="23655" xr:uid="{9B12CFE7-1539-4090-B9FF-8EF0A49913DF}"/>
    <cellStyle name="Note 2 5 2 2" xfId="10244" xr:uid="{DA52738C-DF6D-4FA5-87CD-FD7B5E9BE449}"/>
    <cellStyle name="Note 2 5 2 3" xfId="12076" xr:uid="{9744086D-54E4-40C5-AEB2-B651636B7EDB}"/>
    <cellStyle name="Note 2 5 2 4" xfId="13880" xr:uid="{D65D0FF6-0A99-4584-AA30-B67583E65DA0}"/>
    <cellStyle name="Note 2 5 2 5" xfId="15632" xr:uid="{6052D7F7-C5E5-4B02-8138-62D59B5A04BA}"/>
    <cellStyle name="Note 2 5 2 6" xfId="17334" xr:uid="{FFFE995C-3157-43A2-AC53-9C99FCE6074A}"/>
    <cellStyle name="Note 2 5 2 7" xfId="18995" xr:uid="{88C255EB-7AD9-4740-A17E-FFDA9847602D}"/>
    <cellStyle name="Note 2 5 2 8" xfId="20583" xr:uid="{CF06C1DD-7351-4AF0-AC18-3055E98E5042}"/>
    <cellStyle name="Note 2 5 2 9" xfId="22130" xr:uid="{E4DF697B-D80B-4D2C-A986-EA45C9FE332A}"/>
    <cellStyle name="Note 2 5 3" xfId="8797" xr:uid="{4ACD6649-87F6-46F2-9640-C565E628B3C6}"/>
    <cellStyle name="Note 2 5 4" xfId="10654" xr:uid="{931A4AD3-3664-4133-BC30-7CD589FAF17A}"/>
    <cellStyle name="Note 2 5 5" xfId="12465" xr:uid="{7C06B116-A2F0-4F75-8297-7EFE119AA76F}"/>
    <cellStyle name="Note 2 5 6" xfId="14236" xr:uid="{4A9B197F-FA25-4913-AEDE-B70221D29D21}"/>
    <cellStyle name="Note 2 5 7" xfId="15965" xr:uid="{B5B9372D-4D96-4141-967E-0301A4BD7941}"/>
    <cellStyle name="Note 2 5 8" xfId="17643" xr:uid="{5B8EE742-378B-4AE7-A0A0-2263F929AE25}"/>
    <cellStyle name="Note 2 5 9" xfId="19250" xr:uid="{F15B5C3C-611A-4D92-B9F4-870A9616083F}"/>
    <cellStyle name="Note 2 6" xfId="4278" xr:uid="{0867BBEE-80D8-46ED-8D58-932254B50071}"/>
    <cellStyle name="Note 2 6 10" xfId="21260" xr:uid="{AF0F902F-6048-4E9E-A39B-10D8FE46A795}"/>
    <cellStyle name="Note 2 6 11" xfId="22786" xr:uid="{C78DF7ED-3F0E-4446-B4AE-BE1C2F6FC5A3}"/>
    <cellStyle name="Note 2 6 2" xfId="5380" xr:uid="{C3F39B75-5325-4BE9-9621-E6057C625A67}"/>
    <cellStyle name="Note 2 6 2 10" xfId="23679" xr:uid="{D539EB71-B0B4-4BA8-BE62-5B8AE4134E0F}"/>
    <cellStyle name="Note 2 6 2 2" xfId="10293" xr:uid="{F5BA1E4C-6FC1-4DAB-BAD5-18FAB5116147}"/>
    <cellStyle name="Note 2 6 2 3" xfId="12121" xr:uid="{C33464F4-71D4-4BB6-BB73-DA4D1DD13807}"/>
    <cellStyle name="Note 2 6 2 4" xfId="13923" xr:uid="{A180C798-8DFF-4F20-928A-14DABE700603}"/>
    <cellStyle name="Note 2 6 2 5" xfId="15676" xr:uid="{60FA932C-45AD-4DB1-B763-8401D1578096}"/>
    <cellStyle name="Note 2 6 2 6" xfId="17373" xr:uid="{8E7E04F5-7824-4F1A-BE70-FD3CE5BA05AB}"/>
    <cellStyle name="Note 2 6 2 7" xfId="19027" xr:uid="{088227CD-6770-44B4-9AB9-C1D9D759AA8E}"/>
    <cellStyle name="Note 2 6 2 8" xfId="20615" xr:uid="{DAA34D1A-F241-407E-8AA2-1CF97CD8D035}"/>
    <cellStyle name="Note 2 6 2 9" xfId="22154" xr:uid="{D48B0C31-95B2-4B55-BB8E-AB49F5E06F58}"/>
    <cellStyle name="Note 2 6 3" xfId="9263" xr:uid="{322E97AE-AE34-46E7-8CD3-921C453ED58C}"/>
    <cellStyle name="Note 2 6 4" xfId="11114" xr:uid="{A87E6468-B750-409B-A26A-33E6D6E21AD1}"/>
    <cellStyle name="Note 2 6 5" xfId="12924" xr:uid="{AE1A2E38-92BF-42EB-9D76-417DAA6E5D2D}"/>
    <cellStyle name="Note 2 6 6" xfId="14692" xr:uid="{86D63099-B681-4E7F-9A20-8D6D462190E5}"/>
    <cellStyle name="Note 2 6 7" xfId="16415" xr:uid="{81AF530F-48CD-45C9-A600-9CA74635730B}"/>
    <cellStyle name="Note 2 6 8" xfId="18088" xr:uid="{4502445F-1633-42B6-8157-F6B110BFE7FA}"/>
    <cellStyle name="Note 2 6 9" xfId="19695" xr:uid="{C55FE3DF-7D1A-4D30-9508-BF7ADA7C38D9}"/>
    <cellStyle name="Note 2 7" xfId="4949" xr:uid="{07D4B60A-3679-4BA0-BA2E-C4CE2727153D}"/>
    <cellStyle name="Note 2 7 10" xfId="23348" xr:uid="{F346DB19-DFD7-4FD7-B59F-2C7A14E83C7B}"/>
    <cellStyle name="Note 2 7 2" xfId="9897" xr:uid="{ED866CF8-B07E-46EE-9D1C-38D70A0963B9}"/>
    <cellStyle name="Note 2 7 3" xfId="11732" xr:uid="{0B3D1E17-93B7-471A-83DD-3B674ACC46FA}"/>
    <cellStyle name="Note 2 7 4" xfId="13539" xr:uid="{539C0F67-0101-4118-9432-78309B6A0A30}"/>
    <cellStyle name="Note 2 7 5" xfId="15300" xr:uid="{DC211892-03B3-4153-A369-E534BCFD88F9}"/>
    <cellStyle name="Note 2 7 6" xfId="17010" xr:uid="{D7650279-D055-40EE-8299-DD3411AB7BBB}"/>
    <cellStyle name="Note 2 7 7" xfId="18674" xr:uid="{59A27346-5325-4B0E-B99C-69D3F1290137}"/>
    <cellStyle name="Note 2 7 8" xfId="20270" xr:uid="{A8E02791-3C4B-4A44-97F7-C684AB7441BF}"/>
    <cellStyle name="Note 2 7 9" xfId="21822" xr:uid="{FFB1ADC6-2F6B-4D01-9F9A-1B58FA95F1A5}"/>
    <cellStyle name="Note 2 8" xfId="4664" xr:uid="{86102692-2641-4CFE-88F5-5F8C443FBE3A}"/>
    <cellStyle name="Note 2 8 10" xfId="23063" xr:uid="{9ABF7D06-F9C7-47E0-9DC1-DDC4394040EE}"/>
    <cellStyle name="Note 2 8 2" xfId="9612" xr:uid="{6E9B835F-DB5F-4A2B-82ED-BD19AAC3B93A}"/>
    <cellStyle name="Note 2 8 3" xfId="11447" xr:uid="{BB63EDD0-88AF-45ED-8CF2-439610806FF5}"/>
    <cellStyle name="Note 2 8 4" xfId="13254" xr:uid="{C3E20271-16EC-4B17-BFBF-32448C758E8D}"/>
    <cellStyle name="Note 2 8 5" xfId="15015" xr:uid="{91531466-6A3E-4D42-951E-AA706988A81C}"/>
    <cellStyle name="Note 2 8 6" xfId="16725" xr:uid="{34BB4226-DB00-4220-A643-1B28949D4E6C}"/>
    <cellStyle name="Note 2 8 7" xfId="18389" xr:uid="{2E267994-E7D3-4E26-9774-2CF566AAE0F7}"/>
    <cellStyle name="Note 2 8 8" xfId="19985" xr:uid="{92BC4964-C79F-41F7-903C-7EC12B1A4822}"/>
    <cellStyle name="Note 2 8 9" xfId="21537" xr:uid="{78D8AA52-9463-42A0-A880-5F6C5E54A852}"/>
    <cellStyle name="Note 2 9" xfId="7940" xr:uid="{DB97E4B7-60B9-4B6F-9EDC-AA41D565D6AE}"/>
    <cellStyle name="Note 2_Cap Prog Res" xfId="2735" xr:uid="{8976B218-2127-460E-8B19-86A1FC22D7B1}"/>
    <cellStyle name="Note 3" xfId="2736" xr:uid="{6C16DF8F-1384-4ACB-BB16-89D3FD75A2B6}"/>
    <cellStyle name="Note 3 10" xfId="3535" xr:uid="{67D69E5A-A42E-451A-8360-705B1E139F38}"/>
    <cellStyle name="Note 3 11" xfId="4284" xr:uid="{72B73DF8-2358-4046-A809-126B8E682FD0}"/>
    <cellStyle name="Note 3 11 10" xfId="21266" xr:uid="{A8AC0C23-4705-45D4-A279-E3BA7A8785C9}"/>
    <cellStyle name="Note 3 11 11" xfId="22792" xr:uid="{4E80B679-7D25-4CBC-B065-B3272AE8D0BD}"/>
    <cellStyle name="Note 3 11 2" xfId="5386" xr:uid="{F2A3B0B7-EDEB-4D33-A522-1264B379B5EF}"/>
    <cellStyle name="Note 3 11 2 10" xfId="23685" xr:uid="{DB334DBC-D95C-401C-ADCB-9D4B46E8C0AC}"/>
    <cellStyle name="Note 3 11 2 2" xfId="10299" xr:uid="{F1A7B05E-0F2D-4FFA-88CC-01B7D814EEAE}"/>
    <cellStyle name="Note 3 11 2 3" xfId="12127" xr:uid="{BA404A38-70F4-4071-8626-0BD5981553FC}"/>
    <cellStyle name="Note 3 11 2 4" xfId="13929" xr:uid="{6C6E2E33-49D1-412F-8AAB-49E0DBCAE697}"/>
    <cellStyle name="Note 3 11 2 5" xfId="15682" xr:uid="{AA016FF2-70A2-4FC8-A6FC-69A279466C56}"/>
    <cellStyle name="Note 3 11 2 6" xfId="17379" xr:uid="{D34CDC28-385D-4B8C-9E86-6A2CDFCB91AD}"/>
    <cellStyle name="Note 3 11 2 7" xfId="19033" xr:uid="{485ED4C6-F3B4-43F8-AA36-7A3A6AB323D6}"/>
    <cellStyle name="Note 3 11 2 8" xfId="20621" xr:uid="{CA8A075E-2E8D-4776-ACEE-B5959B90A043}"/>
    <cellStyle name="Note 3 11 2 9" xfId="22160" xr:uid="{9AD7513A-BE8F-402B-A150-272473E13DAA}"/>
    <cellStyle name="Note 3 11 3" xfId="9269" xr:uid="{94937EA9-DB98-432F-8245-EDF8434377EF}"/>
    <cellStyle name="Note 3 11 4" xfId="11120" xr:uid="{1EED2E5C-843D-451B-9129-ABD46357F800}"/>
    <cellStyle name="Note 3 11 5" xfId="12930" xr:uid="{735BD5A9-9934-4995-AE5E-FF5C65ADEC9B}"/>
    <cellStyle name="Note 3 11 6" xfId="14698" xr:uid="{0486010E-610E-4FFD-8B06-916A29DA84AA}"/>
    <cellStyle name="Note 3 11 7" xfId="16421" xr:uid="{D03327DE-EC38-4613-AD19-9A2AA752784D}"/>
    <cellStyle name="Note 3 11 8" xfId="18094" xr:uid="{FFD33B3A-18FC-4C38-BA91-91F0C0B32AA4}"/>
    <cellStyle name="Note 3 11 9" xfId="19701" xr:uid="{6A8647C1-43F8-4E2F-9C4E-85545ADAF48F}"/>
    <cellStyle name="Note 3 12" xfId="4953" xr:uid="{ACD4217A-4D74-4B96-AE5E-F62E9CF96A90}"/>
    <cellStyle name="Note 3 12 10" xfId="23352" xr:uid="{209D9B83-0FAE-4238-9AEC-5C1B6A8E4245}"/>
    <cellStyle name="Note 3 12 2" xfId="9901" xr:uid="{F144525C-CFFC-425E-8308-8423608CE385}"/>
    <cellStyle name="Note 3 12 3" xfId="11736" xr:uid="{9B7D4A8F-62AD-4B4C-ABBB-F425FE4D30D6}"/>
    <cellStyle name="Note 3 12 4" xfId="13543" xr:uid="{510B95DC-0493-4F67-9638-9EF0859FAA82}"/>
    <cellStyle name="Note 3 12 5" xfId="15304" xr:uid="{3498E539-9709-410C-AE35-A1730F6745E1}"/>
    <cellStyle name="Note 3 12 6" xfId="17014" xr:uid="{A48E5AF5-6256-491C-B224-0AF3F5A5DFB4}"/>
    <cellStyle name="Note 3 12 7" xfId="18678" xr:uid="{08C7F5AD-890B-45C7-9176-2EC801536838}"/>
    <cellStyle name="Note 3 12 8" xfId="20274" xr:uid="{98B509DC-49D2-41E0-8A78-DD6A92E1C213}"/>
    <cellStyle name="Note 3 12 9" xfId="21826" xr:uid="{D05903F5-04DC-4EF8-A638-DE258A460990}"/>
    <cellStyle name="Note 3 13" xfId="5343" xr:uid="{F68A472D-01F6-4C21-A333-1CF94DA7DE42}"/>
    <cellStyle name="Note 3 13 10" xfId="23677" xr:uid="{B3CD6E58-6AC3-41EF-950B-390C58A82A3B}"/>
    <cellStyle name="Note 3 13 2" xfId="10266" xr:uid="{C3CB0B47-0649-4AF1-B491-4F1FC0206C42}"/>
    <cellStyle name="Note 3 13 3" xfId="12098" xr:uid="{AD96E47D-90D3-4F84-9CB2-18222EDFCD9B}"/>
    <cellStyle name="Note 3 13 4" xfId="13902" xr:uid="{5C75791B-2061-4668-AA5C-23D9E7C7014D}"/>
    <cellStyle name="Note 3 13 5" xfId="15654" xr:uid="{642FA6D6-6732-4136-84CA-2E9D36DD44C2}"/>
    <cellStyle name="Note 3 13 6" xfId="17356" xr:uid="{6E3ABC3C-D681-45D5-8323-322AC254E8AC}"/>
    <cellStyle name="Note 3 13 7" xfId="19017" xr:uid="{1BDA33F0-BB1B-4CA0-82D0-F969C1B7E659}"/>
    <cellStyle name="Note 3 13 8" xfId="20605" xr:uid="{CCFE8725-DA6A-4106-8976-7F851E1D0120}"/>
    <cellStyle name="Note 3 13 9" xfId="22152" xr:uid="{D6B292AC-398A-4ECF-87AF-355271AEABA8}"/>
    <cellStyle name="Note 3 14" xfId="7944" xr:uid="{769575A2-4FE7-4D31-A5C7-3DC5465DB75B}"/>
    <cellStyle name="Note 3 15" xfId="6230" xr:uid="{4CB1C96A-63BA-406E-962B-1489FFC0859D}"/>
    <cellStyle name="Note 3 16" xfId="7660" xr:uid="{12501DEF-E112-47E9-BD0B-3E2951992530}"/>
    <cellStyle name="Note 3 17" xfId="9034" xr:uid="{A4105033-17E8-40B5-A2A8-02465A78C46C}"/>
    <cellStyle name="Note 3 18" xfId="10886" xr:uid="{52039FA6-DBEF-41EC-9490-9CA2226E3B3A}"/>
    <cellStyle name="Note 3 19" xfId="12696" xr:uid="{8AAC77FA-AAAF-49E4-8E0F-64A2DFDB41DE}"/>
    <cellStyle name="Note 3 2" xfId="2737" xr:uid="{C9D43027-3F8C-4A95-9FAA-FBF293F4C27E}"/>
    <cellStyle name="Note 3 2 10" xfId="10555" xr:uid="{33DD3866-75D4-4178-8CE7-3A3F5EBDD52A}"/>
    <cellStyle name="Note 3 2 11" xfId="12375" xr:uid="{44D97E17-DB2F-43B9-9702-BFD30607DA28}"/>
    <cellStyle name="Note 3 2 12" xfId="12041" xr:uid="{2E82E6BB-C002-47BB-AF07-F3AF594AE9E3}"/>
    <cellStyle name="Note 3 2 13" xfId="9375" xr:uid="{D49E2682-7E1F-4484-9F80-5AB9B335C302}"/>
    <cellStyle name="Note 3 2 14" xfId="17602" xr:uid="{53AD8031-7A6F-4934-84CC-AE05BAA14604}"/>
    <cellStyle name="Note 3 2 2" xfId="2738" xr:uid="{08262229-03BB-445A-ACA2-DA1F2816CABE}"/>
    <cellStyle name="Note 3 2 2 10" xfId="8701" xr:uid="{C46E9471-FFC1-4031-84AA-BFA2F164F2B6}"/>
    <cellStyle name="Note 3 2 2 11" xfId="15712" xr:uid="{5FA0A663-24A6-4C3C-8E31-F8CFBC604A39}"/>
    <cellStyle name="Note 3 2 2 12" xfId="17408" xr:uid="{762CEFB7-C8F5-4AAC-9DC2-6F4CBF475D2F}"/>
    <cellStyle name="Note 3 2 2 13" xfId="8020" xr:uid="{1B6DCFBE-24A4-41D5-89C5-6778F7C04AF8}"/>
    <cellStyle name="Note 3 2 2 2" xfId="4286" xr:uid="{0F1A7925-4E06-4B45-AB81-90973978D811}"/>
    <cellStyle name="Note 3 2 2 2 10" xfId="21268" xr:uid="{1A185AD9-7EC7-478C-86B6-432867FA8342}"/>
    <cellStyle name="Note 3 2 2 2 11" xfId="22794" xr:uid="{4DECA8B9-3A70-4F93-BCC2-9DF2A6E59CAA}"/>
    <cellStyle name="Note 3 2 2 2 2" xfId="5388" xr:uid="{C853898A-2894-4FB7-ADAA-AE13193978D0}"/>
    <cellStyle name="Note 3 2 2 2 2 10" xfId="23687" xr:uid="{798BA952-5627-4162-A8FE-6A824E06F4AE}"/>
    <cellStyle name="Note 3 2 2 2 2 2" xfId="10301" xr:uid="{ADAFCC32-534A-4DEF-9E96-2D6CD891166C}"/>
    <cellStyle name="Note 3 2 2 2 2 3" xfId="12129" xr:uid="{0F762501-2771-46AA-BAA8-D30B07A97FE9}"/>
    <cellStyle name="Note 3 2 2 2 2 4" xfId="13931" xr:uid="{F124D46E-2870-4431-A3DC-8530C237C6B0}"/>
    <cellStyle name="Note 3 2 2 2 2 5" xfId="15684" xr:uid="{182390DE-66D4-4534-9EA7-5F673C7F62FC}"/>
    <cellStyle name="Note 3 2 2 2 2 6" xfId="17381" xr:uid="{F9C5ECBE-C2E5-4583-82EC-71941F9B6CBB}"/>
    <cellStyle name="Note 3 2 2 2 2 7" xfId="19035" xr:uid="{3328C256-105E-49F5-A5F6-5A27F484F161}"/>
    <cellStyle name="Note 3 2 2 2 2 8" xfId="20623" xr:uid="{FD2922B7-0727-423D-AF9A-1B3F01C0EEBD}"/>
    <cellStyle name="Note 3 2 2 2 2 9" xfId="22162" xr:uid="{01D9F153-2B33-4BC3-A6B5-62A734EB01F0}"/>
    <cellStyle name="Note 3 2 2 2 3" xfId="9271" xr:uid="{BA74D645-BFB6-4144-9987-40B1114CD706}"/>
    <cellStyle name="Note 3 2 2 2 4" xfId="11122" xr:uid="{DD344ABD-E88A-4253-ABE7-15ECAE1D0198}"/>
    <cellStyle name="Note 3 2 2 2 5" xfId="12932" xr:uid="{6447804F-A9A2-4E13-BC0C-C033878E4423}"/>
    <cellStyle name="Note 3 2 2 2 6" xfId="14700" xr:uid="{48849712-7D50-49B6-96D6-BA4C9D787ACE}"/>
    <cellStyle name="Note 3 2 2 2 7" xfId="16423" xr:uid="{A54BAB9B-18D3-40FD-837D-29CE46A44472}"/>
    <cellStyle name="Note 3 2 2 2 8" xfId="18096" xr:uid="{294391C9-B050-4CB9-9F83-57C7490C599A}"/>
    <cellStyle name="Note 3 2 2 2 9" xfId="19703" xr:uid="{8C8F34B6-0DD5-45FF-AE56-7CEA4A05DC98}"/>
    <cellStyle name="Note 3 2 2 3" xfId="4955" xr:uid="{E27A214A-6764-4C64-8858-7FC7F2D366AC}"/>
    <cellStyle name="Note 3 2 2 3 10" xfId="23354" xr:uid="{BFF490EC-5311-4A17-A3C7-7748F6E77BBF}"/>
    <cellStyle name="Note 3 2 2 3 2" xfId="9903" xr:uid="{B81A3924-333E-4E54-BB58-B38524D6D87C}"/>
    <cellStyle name="Note 3 2 2 3 3" xfId="11738" xr:uid="{C462DD4A-1285-42BB-BB9D-2F3CA1515AB2}"/>
    <cellStyle name="Note 3 2 2 3 4" xfId="13545" xr:uid="{6D668413-9FED-4BFB-95A6-77680BC269F7}"/>
    <cellStyle name="Note 3 2 2 3 5" xfId="15306" xr:uid="{0106592F-D6A2-4BB7-99A7-1D96D4F9C980}"/>
    <cellStyle name="Note 3 2 2 3 6" xfId="17016" xr:uid="{69C14E89-728D-4A08-B68D-7AC83B912043}"/>
    <cellStyle name="Note 3 2 2 3 7" xfId="18680" xr:uid="{FB002703-8019-4D6F-AAA4-F98091B338D1}"/>
    <cellStyle name="Note 3 2 2 3 8" xfId="20276" xr:uid="{289B17E9-A01D-4AF3-A95C-BAC4DC7C4EB1}"/>
    <cellStyle name="Note 3 2 2 3 9" xfId="21828" xr:uid="{C8D5ED40-1DAD-4653-B1CE-5A3A0D7EB099}"/>
    <cellStyle name="Note 3 2 2 4" xfId="5342" xr:uid="{17700094-4B3B-4AD2-91AB-513C87BDBE3E}"/>
    <cellStyle name="Note 3 2 2 4 10" xfId="23676" xr:uid="{11866F74-A63C-4432-9913-F94F246CDD5E}"/>
    <cellStyle name="Note 3 2 2 4 2" xfId="10265" xr:uid="{D2B42E2A-1219-4F52-8118-03794097079A}"/>
    <cellStyle name="Note 3 2 2 4 3" xfId="12097" xr:uid="{01670565-8F1B-4A51-8FC4-CEEE1CF1A73A}"/>
    <cellStyle name="Note 3 2 2 4 4" xfId="13901" xr:uid="{B06AE529-B7CA-4F02-A75B-EB8AAB469216}"/>
    <cellStyle name="Note 3 2 2 4 5" xfId="15653" xr:uid="{B2A09292-B9CE-45BB-8B92-1EDBF4FCA093}"/>
    <cellStyle name="Note 3 2 2 4 6" xfId="17355" xr:uid="{95B72474-FEC3-4223-8FD5-A9DE6A5ACEED}"/>
    <cellStyle name="Note 3 2 2 4 7" xfId="19016" xr:uid="{862688A1-EB9F-4844-81E8-1E7179D9E290}"/>
    <cellStyle name="Note 3 2 2 4 8" xfId="20604" xr:uid="{01D8944F-F4D1-4214-A3DD-A7A41E97D257}"/>
    <cellStyle name="Note 3 2 2 4 9" xfId="22151" xr:uid="{CFFBA063-385A-43A7-9BCE-E32C7AE17AB8}"/>
    <cellStyle name="Note 3 2 2 5" xfId="7946" xr:uid="{89B4FC52-0324-48E8-9469-E66D52866295}"/>
    <cellStyle name="Note 3 2 2 6" xfId="6229" xr:uid="{B946AE27-0BED-4AFF-B33D-F9323E187A19}"/>
    <cellStyle name="Note 3 2 2 7" xfId="8548" xr:uid="{0768BB8E-5B39-4DE5-AFEC-EB9B3C26E214}"/>
    <cellStyle name="Note 3 2 2 8" xfId="8582" xr:uid="{20CF9E04-15F9-455D-9B76-3AEDF494BF7E}"/>
    <cellStyle name="Note 3 2 2 9" xfId="5742" xr:uid="{1FA14CBC-767B-42EF-882B-D18ABDB68C8B}"/>
    <cellStyle name="Note 3 2 3" xfId="4285" xr:uid="{7E66DED8-CB82-4C8D-982B-82ACB713CD35}"/>
    <cellStyle name="Note 3 2 3 10" xfId="21267" xr:uid="{8F5A73E3-B0E2-4B70-827E-72A16CED8252}"/>
    <cellStyle name="Note 3 2 3 11" xfId="22793" xr:uid="{65C5E99F-743D-46FA-8EF7-EBB342E9A809}"/>
    <cellStyle name="Note 3 2 3 2" xfId="5387" xr:uid="{E0D817E8-CC35-4C6F-9ECE-8E726E1C3B2B}"/>
    <cellStyle name="Note 3 2 3 2 10" xfId="23686" xr:uid="{B04BC22F-51A5-45DF-9B9E-0195F0085839}"/>
    <cellStyle name="Note 3 2 3 2 2" xfId="10300" xr:uid="{73F378DC-C0F9-4343-A514-8CC3E679570B}"/>
    <cellStyle name="Note 3 2 3 2 3" xfId="12128" xr:uid="{7E08AAD6-E84E-4C53-B828-E10D2F4600E7}"/>
    <cellStyle name="Note 3 2 3 2 4" xfId="13930" xr:uid="{54D1BB42-0743-4534-9332-A82630221589}"/>
    <cellStyle name="Note 3 2 3 2 5" xfId="15683" xr:uid="{CFCE7A6B-D35D-49D1-B96D-6D3A2FEB1E71}"/>
    <cellStyle name="Note 3 2 3 2 6" xfId="17380" xr:uid="{15640D4C-8D3B-42A6-A132-3D68F7F014ED}"/>
    <cellStyle name="Note 3 2 3 2 7" xfId="19034" xr:uid="{AE8BE8D7-4F71-4206-A983-273E681FFE9E}"/>
    <cellStyle name="Note 3 2 3 2 8" xfId="20622" xr:uid="{125E44D3-414C-495A-9A31-EB0354AF1A93}"/>
    <cellStyle name="Note 3 2 3 2 9" xfId="22161" xr:uid="{ED026DE5-AAE4-4683-8380-B2BE98D1DF76}"/>
    <cellStyle name="Note 3 2 3 3" xfId="9270" xr:uid="{D798FA3E-83A7-4B07-802A-126A933367A5}"/>
    <cellStyle name="Note 3 2 3 4" xfId="11121" xr:uid="{88721117-E5D7-41BD-85D6-50AB9F3E2214}"/>
    <cellStyle name="Note 3 2 3 5" xfId="12931" xr:uid="{0B65FC09-26FE-4ECA-891A-E96D997BBF1E}"/>
    <cellStyle name="Note 3 2 3 6" xfId="14699" xr:uid="{A3B2C409-65FD-4B6A-9848-D9302ABA8A47}"/>
    <cellStyle name="Note 3 2 3 7" xfId="16422" xr:uid="{22A512EF-C770-4E5E-A772-22D71645E3A8}"/>
    <cellStyle name="Note 3 2 3 8" xfId="18095" xr:uid="{0A1831B8-AD2D-411D-99B4-60FAF885FAD4}"/>
    <cellStyle name="Note 3 2 3 9" xfId="19702" xr:uid="{986C2DB9-C605-4333-A86A-6A5B34155E72}"/>
    <cellStyle name="Note 3 2 4" xfId="4954" xr:uid="{0E338359-5584-4001-A0FE-79062A998A29}"/>
    <cellStyle name="Note 3 2 4 10" xfId="23353" xr:uid="{18089BEA-BAAF-46C1-950F-DCC012B6B69B}"/>
    <cellStyle name="Note 3 2 4 2" xfId="9902" xr:uid="{67A076B0-834A-4BA2-A69F-C0128F4EDD5F}"/>
    <cellStyle name="Note 3 2 4 3" xfId="11737" xr:uid="{C7D8E6DC-CBFB-493A-BA4F-AA5EAE4E5005}"/>
    <cellStyle name="Note 3 2 4 4" xfId="13544" xr:uid="{6860D9A1-BE48-4049-986B-3169E6B84D37}"/>
    <cellStyle name="Note 3 2 4 5" xfId="15305" xr:uid="{9BCFDB74-E4FA-4D09-AE9B-94EC1492C323}"/>
    <cellStyle name="Note 3 2 4 6" xfId="17015" xr:uid="{EB307A29-040B-4592-BB6E-93D970B2DA74}"/>
    <cellStyle name="Note 3 2 4 7" xfId="18679" xr:uid="{9C4D4492-EF76-487B-985B-6FCFF6C86078}"/>
    <cellStyle name="Note 3 2 4 8" xfId="20275" xr:uid="{50DF45CC-977F-4B38-A6A4-46801C6B8B52}"/>
    <cellStyle name="Note 3 2 4 9" xfId="21827" xr:uid="{3B8DCA4A-E779-4988-8127-D2D481B7AFA3}"/>
    <cellStyle name="Note 3 2 5" xfId="4661" xr:uid="{A621B01A-FCB6-4EA5-8148-B3CD148ADB9E}"/>
    <cellStyle name="Note 3 2 5 10" xfId="23060" xr:uid="{8CD09158-C180-4ECA-9531-290C621069B8}"/>
    <cellStyle name="Note 3 2 5 2" xfId="9609" xr:uid="{F866E5F8-173F-4BB1-A5FE-740451C619AF}"/>
    <cellStyle name="Note 3 2 5 3" xfId="11444" xr:uid="{FF15ACAB-5455-4AAF-A915-1CA65B08A657}"/>
    <cellStyle name="Note 3 2 5 4" xfId="13251" xr:uid="{24604B05-24D6-4051-994C-134B7D46AFCF}"/>
    <cellStyle name="Note 3 2 5 5" xfId="15012" xr:uid="{46A0BCF7-2598-4CFB-83A6-0E481E3340BF}"/>
    <cellStyle name="Note 3 2 5 6" xfId="16722" xr:uid="{215B95D4-EB17-4953-98C1-45BC01BEB881}"/>
    <cellStyle name="Note 3 2 5 7" xfId="18386" xr:uid="{545AD963-E925-4DC4-8337-090C905568ED}"/>
    <cellStyle name="Note 3 2 5 8" xfId="19982" xr:uid="{1D6C2A98-AE50-4048-ABF5-708017A9D3A5}"/>
    <cellStyle name="Note 3 2 5 9" xfId="21534" xr:uid="{2F67FEFB-D98C-4FBB-B7D6-1E291A1BD6DA}"/>
    <cellStyle name="Note 3 2 6" xfId="7945" xr:uid="{02D39BA5-5A88-42A7-BFBE-C332B65FB045}"/>
    <cellStyle name="Note 3 2 7" xfId="8108" xr:uid="{6EC8F57D-0621-42E2-A850-0E295B1489C5}"/>
    <cellStyle name="Note 3 2 8" xfId="6109" xr:uid="{69C35BAD-7445-4345-B060-68033D4C7DFC}"/>
    <cellStyle name="Note 3 2 9" xfId="8690" xr:uid="{6A4E9BE4-A67A-46AB-91CD-F3DCC9EE5038}"/>
    <cellStyle name="Note 3 2_cash" xfId="2739" xr:uid="{44353B48-0FC7-49C0-A9D9-AAD97BA9091D}"/>
    <cellStyle name="Note 3 20" xfId="7713" xr:uid="{4C198C8F-AC64-44BC-A63E-4482CB9E3DD3}"/>
    <cellStyle name="Note 3 21" xfId="9032" xr:uid="{25BA5D9C-EA82-4D46-831C-F02CC9B0A67D}"/>
    <cellStyle name="Note 3 22" xfId="12201" xr:uid="{5D954A17-1FA1-42E0-A024-BEAB687FC48C}"/>
    <cellStyle name="Note 3 3" xfId="2740" xr:uid="{1597676F-B333-4E2D-9D93-BF8A10F0B18E}"/>
    <cellStyle name="Note 3 3 10" xfId="13961" xr:uid="{8E195264-4BEB-4594-8A54-4F54A959289D}"/>
    <cellStyle name="Note 3 3 11" xfId="14747" xr:uid="{1B8B60EC-398C-46E1-999F-2BFC9AB2A462}"/>
    <cellStyle name="Note 3 3 12" xfId="8666" xr:uid="{4FFDCFF1-2057-4E57-8BC4-4F957F5CAA37}"/>
    <cellStyle name="Note 3 3 13" xfId="18978" xr:uid="{6BB10EA4-A2DC-482B-BCF0-2DD5DB73AE73}"/>
    <cellStyle name="Note 3 3 2" xfId="4287" xr:uid="{EBE7E49A-D9A5-4D7F-8843-F582156BE99C}"/>
    <cellStyle name="Note 3 3 2 10" xfId="21269" xr:uid="{1EC39EB1-69BA-49DB-81D4-5197D4650792}"/>
    <cellStyle name="Note 3 3 2 11" xfId="22795" xr:uid="{5C943F99-838E-426E-AE71-A1296437309D}"/>
    <cellStyle name="Note 3 3 2 2" xfId="5389" xr:uid="{03E82F18-13A9-4BCD-BBCB-AF4B40B37080}"/>
    <cellStyle name="Note 3 3 2 2 10" xfId="23688" xr:uid="{30D2F226-8F4B-44A3-B680-3B03225659FA}"/>
    <cellStyle name="Note 3 3 2 2 2" xfId="10302" xr:uid="{D7728799-26DE-462F-93FE-F8A9D247C11C}"/>
    <cellStyle name="Note 3 3 2 2 3" xfId="12130" xr:uid="{E4978170-AC52-4A76-8BB8-1A55318105EA}"/>
    <cellStyle name="Note 3 3 2 2 4" xfId="13932" xr:uid="{10825BD1-A3DC-4337-9627-CA2795F2757C}"/>
    <cellStyle name="Note 3 3 2 2 5" xfId="15685" xr:uid="{21D54860-E9EF-46D8-82FF-AB05B9A08A0F}"/>
    <cellStyle name="Note 3 3 2 2 6" xfId="17382" xr:uid="{3F339D87-1FD7-4E67-8B27-92EA524307C0}"/>
    <cellStyle name="Note 3 3 2 2 7" xfId="19036" xr:uid="{A2F522A8-B1F4-4500-92BD-0D71112BC7D4}"/>
    <cellStyle name="Note 3 3 2 2 8" xfId="20624" xr:uid="{56AF40AF-C497-4993-B32E-294DC212154A}"/>
    <cellStyle name="Note 3 3 2 2 9" xfId="22163" xr:uid="{E7116464-672D-4AAE-BC39-76D55976008F}"/>
    <cellStyle name="Note 3 3 2 3" xfId="9272" xr:uid="{4A395EA2-6020-4D8C-8D56-01E0DB678774}"/>
    <cellStyle name="Note 3 3 2 4" xfId="11123" xr:uid="{FF46FD0A-1F7B-46FE-903F-270EF97E6588}"/>
    <cellStyle name="Note 3 3 2 5" xfId="12933" xr:uid="{D2433687-4936-4BE2-8544-1105E9EF40C2}"/>
    <cellStyle name="Note 3 3 2 6" xfId="14701" xr:uid="{4B3C0705-9BDC-408A-82B5-13BB30350984}"/>
    <cellStyle name="Note 3 3 2 7" xfId="16424" xr:uid="{F7882383-1A01-4EEB-BBAC-3EC6F2E668B5}"/>
    <cellStyle name="Note 3 3 2 8" xfId="18097" xr:uid="{9817AE1B-D148-4FD2-9B92-64D576B2DCA5}"/>
    <cellStyle name="Note 3 3 2 9" xfId="19704" xr:uid="{9C8E0093-C8B8-4D3B-941D-85FA28D421E8}"/>
    <cellStyle name="Note 3 3 3" xfId="4956" xr:uid="{90E9C37D-A99A-44BE-A7C2-3F49B5A94F44}"/>
    <cellStyle name="Note 3 3 3 10" xfId="23355" xr:uid="{1D9B424B-E5F2-42C7-9548-4EB8E45A4A45}"/>
    <cellStyle name="Note 3 3 3 2" xfId="9904" xr:uid="{DF121CF3-F785-4B9C-83AA-93E3800FA201}"/>
    <cellStyle name="Note 3 3 3 3" xfId="11739" xr:uid="{B84341AC-3E8C-4C6D-82B0-4ACE2BCE4837}"/>
    <cellStyle name="Note 3 3 3 4" xfId="13546" xr:uid="{9F6C72CD-553F-4F5A-9B61-F0737B936CD4}"/>
    <cellStyle name="Note 3 3 3 5" xfId="15307" xr:uid="{20D690CE-EFE4-4FC1-A539-27698F746838}"/>
    <cellStyle name="Note 3 3 3 6" xfId="17017" xr:uid="{9A922E96-DEC3-4C73-901B-103B6772F454}"/>
    <cellStyle name="Note 3 3 3 7" xfId="18681" xr:uid="{18BB0FA2-F674-4AEC-BF6C-16A924F30287}"/>
    <cellStyle name="Note 3 3 3 8" xfId="20277" xr:uid="{610A72DF-CD8B-49AC-B445-C5C04FBE7E9F}"/>
    <cellStyle name="Note 3 3 3 9" xfId="21829" xr:uid="{7AB79B75-AE7C-46DD-A590-A68E84A60B56}"/>
    <cellStyle name="Note 3 3 4" xfId="5341" xr:uid="{F131EC0B-38E5-4965-8247-4651CF33A46F}"/>
    <cellStyle name="Note 3 3 4 10" xfId="23675" xr:uid="{C5CD23A1-A730-4D1C-83BA-59BE8EFB018C}"/>
    <cellStyle name="Note 3 3 4 2" xfId="10264" xr:uid="{99F2837B-264F-44AD-9DD2-1D51EA988EF8}"/>
    <cellStyle name="Note 3 3 4 3" xfId="12096" xr:uid="{EEA49229-1701-4CDD-AE5C-56A80B23CD78}"/>
    <cellStyle name="Note 3 3 4 4" xfId="13900" xr:uid="{DBFE4530-11F6-45D0-8105-7B99B2717553}"/>
    <cellStyle name="Note 3 3 4 5" xfId="15652" xr:uid="{EBCB3F40-FB07-4CC1-9CA8-BC3C1910040F}"/>
    <cellStyle name="Note 3 3 4 6" xfId="17354" xr:uid="{5F69F4AE-DEAB-45E9-9364-6A67FBF5D752}"/>
    <cellStyle name="Note 3 3 4 7" xfId="19015" xr:uid="{288247D4-7A41-497B-8253-F76DBE43F5BA}"/>
    <cellStyle name="Note 3 3 4 8" xfId="20603" xr:uid="{519F30F7-81D3-4CA0-A3AC-D320C1DB7FE1}"/>
    <cellStyle name="Note 3 3 4 9" xfId="22150" xr:uid="{7843902B-DF15-489E-882D-9D7D6D013362}"/>
    <cellStyle name="Note 3 3 5" xfId="7947" xr:uid="{02757999-5E6A-4AFA-926E-6D113EF5E502}"/>
    <cellStyle name="Note 3 3 6" xfId="6228" xr:uid="{54B189F3-EE62-4111-9F58-6FDDCC1A8A31}"/>
    <cellStyle name="Note 3 3 7" xfId="7661" xr:uid="{16A0337F-85FE-40A0-8951-A0A6433A1CCF}"/>
    <cellStyle name="Note 3 3 8" xfId="10336" xr:uid="{D1E6AF3B-F649-417D-8C24-73203F9451D3}"/>
    <cellStyle name="Note 3 3 9" xfId="12160" xr:uid="{FD360D71-F5BC-4F09-9626-8ECEB73CFE85}"/>
    <cellStyle name="Note 3 4" xfId="3531" xr:uid="{60DBD569-7938-4DE0-8758-1D3A5DA4FBA7}"/>
    <cellStyle name="Note 3 5" xfId="3599" xr:uid="{69EA9F0F-CE1C-42D5-B512-7BB09436DC3E}"/>
    <cellStyle name="Note 3 6" xfId="3524" xr:uid="{C877E154-615B-4BFC-9926-DA7156145A10}"/>
    <cellStyle name="Note 3 7" xfId="3601" xr:uid="{06BBC604-F97D-4D9D-9D43-26DAF7BC0752}"/>
    <cellStyle name="Note 3 8" xfId="3528" xr:uid="{1B851289-DF76-4412-8089-5368B6266411}"/>
    <cellStyle name="Note 3 9" xfId="3605" xr:uid="{E846421E-B2F4-41A8-AE28-8E676DB4F812}"/>
    <cellStyle name="Note 3_cash" xfId="2741" xr:uid="{6555920D-D3F9-431F-AE55-417FFD3A8432}"/>
    <cellStyle name="Note 4" xfId="2742" xr:uid="{417C101A-5952-4C87-8B1B-821AC4CDF48D}"/>
    <cellStyle name="Note 4 10" xfId="3543" xr:uid="{00E370F6-5FA3-498B-AA40-5A216AF637D5}"/>
    <cellStyle name="Note 4 11" xfId="4288" xr:uid="{40735302-889C-4E39-BFE7-48A111578371}"/>
    <cellStyle name="Note 4 11 10" xfId="21270" xr:uid="{658B3BA8-0D75-4725-AEFA-C496AA5F87FF}"/>
    <cellStyle name="Note 4 11 11" xfId="22796" xr:uid="{E742C3B1-509E-42F1-9CAC-6057489E5B63}"/>
    <cellStyle name="Note 4 11 2" xfId="5390" xr:uid="{C1026183-774F-4627-B576-CF2D55EA5E31}"/>
    <cellStyle name="Note 4 11 2 10" xfId="23689" xr:uid="{C8F3D63F-B57A-4446-A91E-AE73225953A6}"/>
    <cellStyle name="Note 4 11 2 2" xfId="10303" xr:uid="{5F28D337-C562-4D8B-A328-C03F8BECC3CD}"/>
    <cellStyle name="Note 4 11 2 3" xfId="12131" xr:uid="{6C154D52-99A8-43F0-B6C0-F80FD0055E91}"/>
    <cellStyle name="Note 4 11 2 4" xfId="13933" xr:uid="{993BD3CC-BEA4-4401-A0BD-013B2562B43B}"/>
    <cellStyle name="Note 4 11 2 5" xfId="15686" xr:uid="{BE7397B6-2F9A-42C3-843B-57CC137BB699}"/>
    <cellStyle name="Note 4 11 2 6" xfId="17383" xr:uid="{F5286339-565C-463A-A3D8-67D389A0EF17}"/>
    <cellStyle name="Note 4 11 2 7" xfId="19037" xr:uid="{456EC181-167F-46E8-BCE1-1FBF19BDE3DC}"/>
    <cellStyle name="Note 4 11 2 8" xfId="20625" xr:uid="{4B04EE0A-2544-4B87-88ED-088F9BFD55C1}"/>
    <cellStyle name="Note 4 11 2 9" xfId="22164" xr:uid="{FE7D491F-AD6F-4608-8D88-1E5AE6D528AE}"/>
    <cellStyle name="Note 4 11 3" xfId="9273" xr:uid="{3B144B0B-4DA3-4B64-AA83-8428004476AE}"/>
    <cellStyle name="Note 4 11 4" xfId="11124" xr:uid="{308BD9E1-7486-4EFA-BE0A-787643F1CFD9}"/>
    <cellStyle name="Note 4 11 5" xfId="12934" xr:uid="{53B07874-6E27-4F94-A392-F23458EF024B}"/>
    <cellStyle name="Note 4 11 6" xfId="14702" xr:uid="{CE5FF9A4-C405-4AA9-9C3D-B337B11EA499}"/>
    <cellStyle name="Note 4 11 7" xfId="16425" xr:uid="{5167F031-023F-42DB-BD52-0399D45953FC}"/>
    <cellStyle name="Note 4 11 8" xfId="18098" xr:uid="{85E7E9EF-4E54-4DA4-86E4-9C698BD28246}"/>
    <cellStyle name="Note 4 11 9" xfId="19705" xr:uid="{30DF95DE-9D1D-4882-8D50-44957DA923CF}"/>
    <cellStyle name="Note 4 12" xfId="4957" xr:uid="{8CF2AA4D-D4A1-4738-BA28-2083D74B56A3}"/>
    <cellStyle name="Note 4 12 10" xfId="23356" xr:uid="{90CC6ECD-76D0-4EE1-84F6-0444000AE7AD}"/>
    <cellStyle name="Note 4 12 2" xfId="9905" xr:uid="{09ADCBE2-891D-4826-8F61-6588F093A427}"/>
    <cellStyle name="Note 4 12 3" xfId="11740" xr:uid="{48BDE7A8-C55D-4890-B68A-2C318D94278C}"/>
    <cellStyle name="Note 4 12 4" xfId="13547" xr:uid="{80085D83-EC46-4659-9380-C18112DD6595}"/>
    <cellStyle name="Note 4 12 5" xfId="15308" xr:uid="{46A8FDAB-68FB-402C-8C7C-35139B393B26}"/>
    <cellStyle name="Note 4 12 6" xfId="17018" xr:uid="{C12B0936-F3E9-4FE9-84ED-954BE68498B1}"/>
    <cellStyle name="Note 4 12 7" xfId="18682" xr:uid="{876659C1-60B4-4B27-A16B-E8916DB4E2B3}"/>
    <cellStyle name="Note 4 12 8" xfId="20278" xr:uid="{4BC09CD7-9C48-49BC-A3A6-462791DD771B}"/>
    <cellStyle name="Note 4 12 9" xfId="21830" xr:uid="{EA66256B-E8D5-4B68-85BC-87620E2D0E04}"/>
    <cellStyle name="Note 4 13" xfId="4660" xr:uid="{FE214B89-A93F-412F-9395-489D556644EF}"/>
    <cellStyle name="Note 4 13 10" xfId="23059" xr:uid="{86F4C7F3-96CA-4DEE-BC84-FF835FE115CF}"/>
    <cellStyle name="Note 4 13 2" xfId="9608" xr:uid="{8295E71C-07F2-495C-9605-66AD69521122}"/>
    <cellStyle name="Note 4 13 3" xfId="11443" xr:uid="{58975F6D-B1CD-4B63-95A9-289E2BDF3579}"/>
    <cellStyle name="Note 4 13 4" xfId="13250" xr:uid="{CE5EF4B5-2C48-4EFB-AC4C-ABCE7B7E3CD0}"/>
    <cellStyle name="Note 4 13 5" xfId="15011" xr:uid="{E1E9AAB0-5E0A-4CA6-8C64-9146AF2DE197}"/>
    <cellStyle name="Note 4 13 6" xfId="16721" xr:uid="{B4EDEA79-9FE5-45C0-AF26-B84C9DD7672E}"/>
    <cellStyle name="Note 4 13 7" xfId="18385" xr:uid="{A677E08D-9D02-426D-96DD-74E1280BF454}"/>
    <cellStyle name="Note 4 13 8" xfId="19981" xr:uid="{6E41EBE7-058C-4242-A65E-9517E5A8718A}"/>
    <cellStyle name="Note 4 13 9" xfId="21533" xr:uid="{7BE1AB1D-EF49-4746-A5FC-8ACAC2DAFF20}"/>
    <cellStyle name="Note 4 14" xfId="7948" xr:uid="{84675052-1057-4D7C-BFB5-415924A7CD57}"/>
    <cellStyle name="Note 4 15" xfId="6227" xr:uid="{37BA43A7-FAA2-4089-BCE7-52E123A5F564}"/>
    <cellStyle name="Note 4 16" xfId="8549" xr:uid="{DCEFCE56-3511-4CE0-8E7F-DE816D8C8207}"/>
    <cellStyle name="Note 4 17" xfId="8032" xr:uid="{5B445AFC-C7FE-4CDF-8266-066EF3493164}"/>
    <cellStyle name="Note 4 18" xfId="6163" xr:uid="{039C98B0-B86E-491D-A0B3-52EE51B3B2E3}"/>
    <cellStyle name="Note 4 19" xfId="7689" xr:uid="{0BD16F96-1420-49B0-90E6-4D84B713C5DC}"/>
    <cellStyle name="Note 4 2" xfId="2743" xr:uid="{2B07C5DC-3238-43F8-811F-7CFE2678A301}"/>
    <cellStyle name="Note 4 2 10" xfId="6084" xr:uid="{959FAC2F-D9F8-48D0-A1BF-AB2B047448CF}"/>
    <cellStyle name="Note 4 2 11" xfId="9366" xr:uid="{FBAA820D-16EF-4C5F-AC66-EFE10B594541}"/>
    <cellStyle name="Note 4 2 12" xfId="14170" xr:uid="{F515AABC-8CEA-495F-ADA1-E40B1201AA64}"/>
    <cellStyle name="Note 4 2 13" xfId="6993" xr:uid="{1E6B919C-C73B-462C-878E-B198A675D3B8}"/>
    <cellStyle name="Note 4 2 14" xfId="9024" xr:uid="{7B4CCB51-676B-4216-855B-BEEDF6144CA3}"/>
    <cellStyle name="Note 4 2 2" xfId="2744" xr:uid="{CB73816E-1CE4-45CF-9D63-65DFDB3B0405}"/>
    <cellStyle name="Note 4 2 2 10" xfId="6250" xr:uid="{F86315EA-E016-4578-AA24-19E3A7B2388B}"/>
    <cellStyle name="Note 4 2 2 11" xfId="12193" xr:uid="{9122A089-181A-4018-9267-16F4BF870087}"/>
    <cellStyle name="Note 4 2 2 12" xfId="17363" xr:uid="{CC186E97-7816-41E3-A0AA-BFE811A012B1}"/>
    <cellStyle name="Note 4 2 2 13" xfId="18155" xr:uid="{6BF7851F-B4E0-482A-B43A-C09B51DC62F9}"/>
    <cellStyle name="Note 4 2 2 2" xfId="4290" xr:uid="{882C323C-84C7-411B-9E62-A535C75D1047}"/>
    <cellStyle name="Note 4 2 2 2 10" xfId="21272" xr:uid="{0CE96598-F7AC-4800-810E-6C2158F42D22}"/>
    <cellStyle name="Note 4 2 2 2 11" xfId="22798" xr:uid="{E00EA8D4-0D71-49E9-A95E-004FB56370F4}"/>
    <cellStyle name="Note 4 2 2 2 2" xfId="5392" xr:uid="{153F3710-167B-4DBD-865E-BF6F22D338F7}"/>
    <cellStyle name="Note 4 2 2 2 2 10" xfId="23691" xr:uid="{73EDD35F-3488-4D1D-B01F-0521310481EA}"/>
    <cellStyle name="Note 4 2 2 2 2 2" xfId="10305" xr:uid="{B7ECAAC9-FE50-4BC0-BD08-33420E104DD3}"/>
    <cellStyle name="Note 4 2 2 2 2 3" xfId="12133" xr:uid="{D9DF8F6B-A0B7-4253-8B75-7CCD5F480C62}"/>
    <cellStyle name="Note 4 2 2 2 2 4" xfId="13935" xr:uid="{9D667CAF-415D-4636-A63D-3AA14878EA5E}"/>
    <cellStyle name="Note 4 2 2 2 2 5" xfId="15688" xr:uid="{B0755993-04EA-46AF-9947-669E5328AEF5}"/>
    <cellStyle name="Note 4 2 2 2 2 6" xfId="17385" xr:uid="{93065462-DDF5-4A1C-90F1-FED731064176}"/>
    <cellStyle name="Note 4 2 2 2 2 7" xfId="19039" xr:uid="{33FFB3A4-DBDB-4482-821F-0C3F230B3F68}"/>
    <cellStyle name="Note 4 2 2 2 2 8" xfId="20627" xr:uid="{9B919448-3375-4F78-9423-4BE19125E9C3}"/>
    <cellStyle name="Note 4 2 2 2 2 9" xfId="22166" xr:uid="{6ED0D806-3190-4290-9B94-FCFEDF192DD1}"/>
    <cellStyle name="Note 4 2 2 2 3" xfId="9275" xr:uid="{D46DD070-654E-45F0-95B2-0C81B3C32DDB}"/>
    <cellStyle name="Note 4 2 2 2 4" xfId="11126" xr:uid="{29B62A98-AEF6-4E8E-8C73-463D15B88624}"/>
    <cellStyle name="Note 4 2 2 2 5" xfId="12936" xr:uid="{4D94CB70-E4B7-4627-9A7F-1B9EC4DA039B}"/>
    <cellStyle name="Note 4 2 2 2 6" xfId="14704" xr:uid="{F9FEAC4B-A664-4BAD-B954-6E31FF46DED9}"/>
    <cellStyle name="Note 4 2 2 2 7" xfId="16427" xr:uid="{7C3714AA-812C-4DF5-8D18-D2170A7B0D12}"/>
    <cellStyle name="Note 4 2 2 2 8" xfId="18100" xr:uid="{02FFC51E-E232-43E4-A7F2-F80001DC398B}"/>
    <cellStyle name="Note 4 2 2 2 9" xfId="19707" xr:uid="{87DF20F1-014D-4D00-9450-3686AC343250}"/>
    <cellStyle name="Note 4 2 2 3" xfId="4959" xr:uid="{1C18CB87-31F6-48CC-8452-5316D11CCD29}"/>
    <cellStyle name="Note 4 2 2 3 10" xfId="23358" xr:uid="{9FA0A5F1-FCBA-4A17-92A6-2916E9FA37AF}"/>
    <cellStyle name="Note 4 2 2 3 2" xfId="9907" xr:uid="{8CA1C4F6-B827-4AB3-B225-75BA83A92ED7}"/>
    <cellStyle name="Note 4 2 2 3 3" xfId="11742" xr:uid="{8E2FF9B5-01FB-4AC3-86F0-E2E330616B33}"/>
    <cellStyle name="Note 4 2 2 3 4" xfId="13549" xr:uid="{E871A40B-4892-413B-804D-7564CCD3108A}"/>
    <cellStyle name="Note 4 2 2 3 5" xfId="15310" xr:uid="{7C67BE27-35C3-4FD3-950A-0E3A25E881BC}"/>
    <cellStyle name="Note 4 2 2 3 6" xfId="17020" xr:uid="{64D6B320-F42C-4F06-B9FF-C6D732E442C6}"/>
    <cellStyle name="Note 4 2 2 3 7" xfId="18684" xr:uid="{8420BDAA-4F23-49EF-83AA-DC7F2175C162}"/>
    <cellStyle name="Note 4 2 2 3 8" xfId="20280" xr:uid="{B97A68B1-3C5D-4A14-AB37-43D31A0A03AA}"/>
    <cellStyle name="Note 4 2 2 3 9" xfId="21832" xr:uid="{671A52BD-CBF8-4B27-9AB0-868E3838A1F7}"/>
    <cellStyle name="Note 4 2 2 4" xfId="5022" xr:uid="{B5878963-C59C-4D7C-9BE3-CF1C17FDCEE3}"/>
    <cellStyle name="Note 4 2 2 4 10" xfId="23420" xr:uid="{806B4C90-66CA-49C7-AB9F-452A1D77982E}"/>
    <cellStyle name="Note 4 2 2 4 2" xfId="9970" xr:uid="{1861B03C-99A5-415F-9214-1E32F06342BF}"/>
    <cellStyle name="Note 4 2 2 4 3" xfId="11804" xr:uid="{5DF3F7AA-ED70-40C8-BF5A-641FFD71AF0C}"/>
    <cellStyle name="Note 4 2 2 4 4" xfId="13611" xr:uid="{896C1274-BF7C-4BBB-B106-5903E3EF7EAF}"/>
    <cellStyle name="Note 4 2 2 4 5" xfId="15372" xr:uid="{5472F303-B02A-493C-A382-DCA8ECBDD1AE}"/>
    <cellStyle name="Note 4 2 2 4 6" xfId="17082" xr:uid="{59E15B37-BC45-46EC-B9EA-251EFBBAEE7A}"/>
    <cellStyle name="Note 4 2 2 4 7" xfId="18746" xr:uid="{10473BCB-BABB-4E46-B7E6-6314169EF7C7}"/>
    <cellStyle name="Note 4 2 2 4 8" xfId="20342" xr:uid="{25EFD064-D31F-4505-A019-75B2A4B5910D}"/>
    <cellStyle name="Note 4 2 2 4 9" xfId="21894" xr:uid="{DB2A72C4-248B-4567-8200-B9E9A86CEE99}"/>
    <cellStyle name="Note 4 2 2 5" xfId="7950" xr:uid="{A87FCF7E-8810-4B5B-B041-AC8CF2DA3512}"/>
    <cellStyle name="Note 4 2 2 6" xfId="6225" xr:uid="{E36A0BE7-E347-47E8-990C-5FE32FD88390}"/>
    <cellStyle name="Note 4 2 2 7" xfId="8550" xr:uid="{5157A50D-20D0-4243-AEE9-08854D98F81D}"/>
    <cellStyle name="Note 4 2 2 8" xfId="5769" xr:uid="{FE6EFEC5-ED99-42B5-BEA5-EF4B98377CCC}"/>
    <cellStyle name="Note 4 2 2 9" xfId="7918" xr:uid="{2BF3C8B4-2261-4FB8-BFCE-6B988621C292}"/>
    <cellStyle name="Note 4 2 3" xfId="4289" xr:uid="{2F2E4087-491F-4A83-8331-BF48D92A5FC4}"/>
    <cellStyle name="Note 4 2 3 10" xfId="21271" xr:uid="{27411746-2D7D-48FE-B0C3-89C7171D0BC7}"/>
    <cellStyle name="Note 4 2 3 11" xfId="22797" xr:uid="{30409C0B-9F5C-482A-9594-081C9C1D1E04}"/>
    <cellStyle name="Note 4 2 3 2" xfId="5391" xr:uid="{DC9634F9-1C8C-4DCB-BCE1-F1AEA3F5813F}"/>
    <cellStyle name="Note 4 2 3 2 10" xfId="23690" xr:uid="{9F64B911-B92A-4550-8C79-DD0219EDCB72}"/>
    <cellStyle name="Note 4 2 3 2 2" xfId="10304" xr:uid="{820997FE-7B95-4136-8058-1891570B193D}"/>
    <cellStyle name="Note 4 2 3 2 3" xfId="12132" xr:uid="{17B39C03-6B26-4D86-827A-76E28EEAA784}"/>
    <cellStyle name="Note 4 2 3 2 4" xfId="13934" xr:uid="{F9392D63-7632-4D54-8611-3C48A4832384}"/>
    <cellStyle name="Note 4 2 3 2 5" xfId="15687" xr:uid="{4ED7E2EF-8FB3-4ABA-972F-5FC63F23A6D4}"/>
    <cellStyle name="Note 4 2 3 2 6" xfId="17384" xr:uid="{6B368254-9854-446F-A1A5-F77FE224A627}"/>
    <cellStyle name="Note 4 2 3 2 7" xfId="19038" xr:uid="{7C57E7F7-07EE-4417-9EB3-08D19BCA03F9}"/>
    <cellStyle name="Note 4 2 3 2 8" xfId="20626" xr:uid="{C53A9F44-9CB3-4926-89E9-85F25670325A}"/>
    <cellStyle name="Note 4 2 3 2 9" xfId="22165" xr:uid="{0907D8E8-067D-4CAF-8982-30DA9AE7C329}"/>
    <cellStyle name="Note 4 2 3 3" xfId="9274" xr:uid="{83A48A8D-1A7A-4EBC-8C16-12A5B388673D}"/>
    <cellStyle name="Note 4 2 3 4" xfId="11125" xr:uid="{9BD9ED32-8948-4A8F-A698-B0EE24DD4197}"/>
    <cellStyle name="Note 4 2 3 5" xfId="12935" xr:uid="{DE1B0068-0BCD-456F-BE41-33A73997882E}"/>
    <cellStyle name="Note 4 2 3 6" xfId="14703" xr:uid="{5246BE0E-F660-4971-BD73-84413182EC41}"/>
    <cellStyle name="Note 4 2 3 7" xfId="16426" xr:uid="{A5B3FFEA-B097-4AB2-84B9-B3380BE34E9B}"/>
    <cellStyle name="Note 4 2 3 8" xfId="18099" xr:uid="{50D572CB-0F01-4201-B29A-48566EC9084D}"/>
    <cellStyle name="Note 4 2 3 9" xfId="19706" xr:uid="{88613D53-35D2-43C8-A888-2013847F6ED2}"/>
    <cellStyle name="Note 4 2 4" xfId="4958" xr:uid="{8F2494CE-CD6D-4F17-9BCD-BFE4AEA814D3}"/>
    <cellStyle name="Note 4 2 4 10" xfId="23357" xr:uid="{9043F1A4-973D-43AB-8EE0-C47434339E4C}"/>
    <cellStyle name="Note 4 2 4 2" xfId="9906" xr:uid="{76E46F42-0636-41A9-8343-F273CC4551C2}"/>
    <cellStyle name="Note 4 2 4 3" xfId="11741" xr:uid="{044F91E7-F114-4829-808C-3E22C23F90DB}"/>
    <cellStyle name="Note 4 2 4 4" xfId="13548" xr:uid="{BD2BC531-423F-4EFE-88DC-987425DB7272}"/>
    <cellStyle name="Note 4 2 4 5" xfId="15309" xr:uid="{949E90EC-93DB-40C0-A622-DCA38B603B2B}"/>
    <cellStyle name="Note 4 2 4 6" xfId="17019" xr:uid="{0E7D181C-829A-45B7-8780-898941DC0E7F}"/>
    <cellStyle name="Note 4 2 4 7" xfId="18683" xr:uid="{B53FF09C-1A99-44DC-849A-BBE9DDAD8D85}"/>
    <cellStyle name="Note 4 2 4 8" xfId="20279" xr:uid="{8201EB60-FDCC-4E15-9DF7-616B406C56B0}"/>
    <cellStyle name="Note 4 2 4 9" xfId="21831" xr:uid="{0271D2A4-A50B-45D9-A254-ABA2F12C6F4D}"/>
    <cellStyle name="Note 4 2 5" xfId="5340" xr:uid="{9288C56F-F63F-4A9D-8386-D7978A956AE5}"/>
    <cellStyle name="Note 4 2 5 10" xfId="23674" xr:uid="{58F0D460-67C3-45B9-ACA5-29D426335B82}"/>
    <cellStyle name="Note 4 2 5 2" xfId="10263" xr:uid="{2DCFBBBD-89C3-4ED3-902D-F1C8E10231AC}"/>
    <cellStyle name="Note 4 2 5 3" xfId="12095" xr:uid="{DC0F4012-CB1E-4068-A1E1-0F5F72A8EACF}"/>
    <cellStyle name="Note 4 2 5 4" xfId="13899" xr:uid="{A12A3F1B-DE9C-4BFF-88C6-776C1E367759}"/>
    <cellStyle name="Note 4 2 5 5" xfId="15651" xr:uid="{156E7459-33B9-403A-8F89-7E09F42BBC66}"/>
    <cellStyle name="Note 4 2 5 6" xfId="17353" xr:uid="{03FC21B4-C3B6-4A81-AB87-A85CF4014E11}"/>
    <cellStyle name="Note 4 2 5 7" xfId="19014" xr:uid="{6BE9D9AB-257B-4CAC-89A4-EECB35EFC63C}"/>
    <cellStyle name="Note 4 2 5 8" xfId="20602" xr:uid="{4D8A4F16-5A11-4374-9407-9C06C86AFF48}"/>
    <cellStyle name="Note 4 2 5 9" xfId="22149" xr:uid="{475528C6-31E6-4318-A45F-A8D225060066}"/>
    <cellStyle name="Note 4 2 6" xfId="7949" xr:uid="{C8AEEDB2-AD56-4763-8B65-485353A11842}"/>
    <cellStyle name="Note 4 2 7" xfId="6226" xr:uid="{083FBF2C-6635-4E20-95C7-BD53E440C9BE}"/>
    <cellStyle name="Note 4 2 8" xfId="7662" xr:uid="{5DEC71B3-08A1-41D4-ADE5-9EBA4CD9D13B}"/>
    <cellStyle name="Note 4 2 9" xfId="8144" xr:uid="{D74654E5-032D-45FA-B950-B8AB7B688D98}"/>
    <cellStyle name="Note 4 2_Cashflow" xfId="2745" xr:uid="{3FB3D145-5CE3-4F52-8870-B7809167E289}"/>
    <cellStyle name="Note 4 20" xfId="6116" xr:uid="{D0DB1977-9685-4535-9004-0403A8EB30C9}"/>
    <cellStyle name="Note 4 21" xfId="12378" xr:uid="{AE5D0BBF-3F14-44CE-A4C5-56A7E748A4C5}"/>
    <cellStyle name="Note 4 22" xfId="10604" xr:uid="{045C57CB-982A-4279-B161-F7665C07939F}"/>
    <cellStyle name="Note 4 3" xfId="2746" xr:uid="{5C305A8F-170E-436C-BA08-68E8FD055835}"/>
    <cellStyle name="Note 4 3 10" xfId="12697" xr:uid="{D73D124F-EA77-41AA-A2AD-B99004398FDD}"/>
    <cellStyle name="Note 4 3 11" xfId="7849" xr:uid="{681F0170-7EC4-4F86-9D1B-7A940B734173}"/>
    <cellStyle name="Note 4 3 12" xfId="16189" xr:uid="{2A5A5435-D94F-4F74-93E8-F87E3D88C31B}"/>
    <cellStyle name="Note 4 3 13" xfId="10583" xr:uid="{57969329-BBE2-48EB-ABED-CF6EFF32E1D6}"/>
    <cellStyle name="Note 4 3 2" xfId="4291" xr:uid="{E4F47AC5-C966-4125-81BE-C9B8CEE756CA}"/>
    <cellStyle name="Note 4 3 2 10" xfId="21273" xr:uid="{956F8F4B-A987-409E-AFC6-23CB6AB14B53}"/>
    <cellStyle name="Note 4 3 2 11" xfId="22799" xr:uid="{2886D18E-8F3F-4E87-BB7B-5C36D98B9D81}"/>
    <cellStyle name="Note 4 3 2 2" xfId="5393" xr:uid="{A9604DE0-AC50-4758-AC7E-7FFF29F829AC}"/>
    <cellStyle name="Note 4 3 2 2 10" xfId="23692" xr:uid="{89B01D3D-4A6A-4162-90A0-7772B4106264}"/>
    <cellStyle name="Note 4 3 2 2 2" xfId="10306" xr:uid="{F3CE47DA-CF4D-41AC-B229-AB8D815A11E9}"/>
    <cellStyle name="Note 4 3 2 2 3" xfId="12134" xr:uid="{FC5C8C8D-56EB-4C35-A129-A93ECFC7D5F3}"/>
    <cellStyle name="Note 4 3 2 2 4" xfId="13936" xr:uid="{BF81C3F2-8A2A-40C6-9057-A9207B3835D4}"/>
    <cellStyle name="Note 4 3 2 2 5" xfId="15689" xr:uid="{D75BDF2E-5963-4242-A91E-D670AA0C4326}"/>
    <cellStyle name="Note 4 3 2 2 6" xfId="17386" xr:uid="{8E3ACBBD-C249-4BB9-A228-D4E9F303C4CC}"/>
    <cellStyle name="Note 4 3 2 2 7" xfId="19040" xr:uid="{3D74A8BF-A3D3-4B50-964F-9C3803BFCA8A}"/>
    <cellStyle name="Note 4 3 2 2 8" xfId="20628" xr:uid="{10C2CA04-4567-4C35-86F6-C2078CACAF6C}"/>
    <cellStyle name="Note 4 3 2 2 9" xfId="22167" xr:uid="{9DE9AFE6-1EFE-4982-A062-0140487A54C4}"/>
    <cellStyle name="Note 4 3 2 3" xfId="9276" xr:uid="{47FA9984-64C6-4125-A521-62D146F7942E}"/>
    <cellStyle name="Note 4 3 2 4" xfId="11127" xr:uid="{472422EF-856B-4D5D-A043-8D3C65F2A163}"/>
    <cellStyle name="Note 4 3 2 5" xfId="12937" xr:uid="{90F177CB-F89E-4607-8ED4-690A608763C7}"/>
    <cellStyle name="Note 4 3 2 6" xfId="14705" xr:uid="{1BBF77E3-E6C7-4DD1-889D-577781A124B2}"/>
    <cellStyle name="Note 4 3 2 7" xfId="16428" xr:uid="{64F5A87E-B420-4E44-B772-DC989560A23A}"/>
    <cellStyle name="Note 4 3 2 8" xfId="18101" xr:uid="{32AC77A8-9089-4C86-8962-D257A1C8F50E}"/>
    <cellStyle name="Note 4 3 2 9" xfId="19708" xr:uid="{79A4199D-63A4-4869-97D9-5708DCD41D4B}"/>
    <cellStyle name="Note 4 3 3" xfId="4960" xr:uid="{C7F1F014-8827-4125-983E-0ADEC1B92ED1}"/>
    <cellStyle name="Note 4 3 3 10" xfId="23359" xr:uid="{5C30DBFD-9C19-4DC4-B74E-EA8C46F1A8FF}"/>
    <cellStyle name="Note 4 3 3 2" xfId="9908" xr:uid="{18B15319-98F2-4031-90A1-5444876B455E}"/>
    <cellStyle name="Note 4 3 3 3" xfId="11743" xr:uid="{3B87B879-C59A-47E2-B99B-E2DEA16AC11F}"/>
    <cellStyle name="Note 4 3 3 4" xfId="13550" xr:uid="{0498FC8F-4E99-4CCE-BB52-6E71A282F9FB}"/>
    <cellStyle name="Note 4 3 3 5" xfId="15311" xr:uid="{4DFB0F0B-636A-44E3-BA5D-9D4166E688CB}"/>
    <cellStyle name="Note 4 3 3 6" xfId="17021" xr:uid="{FE60C751-F7FB-494E-A2B3-425F025AEA17}"/>
    <cellStyle name="Note 4 3 3 7" xfId="18685" xr:uid="{964C2872-DB76-47C9-8EE6-DC19D37D4C1F}"/>
    <cellStyle name="Note 4 3 3 8" xfId="20281" xr:uid="{A5CAF7BE-92F6-4659-8388-052EA9D85F3E}"/>
    <cellStyle name="Note 4 3 3 9" xfId="21833" xr:uid="{3B06A6B4-B5BF-4559-B1AF-282CF4888348}"/>
    <cellStyle name="Note 4 3 4" xfId="5339" xr:uid="{0E3CE9C7-7CD7-4025-B311-69A4EB693393}"/>
    <cellStyle name="Note 4 3 4 10" xfId="23673" xr:uid="{190CDC2D-345E-4AE6-ADE6-79ACF65A900A}"/>
    <cellStyle name="Note 4 3 4 2" xfId="10262" xr:uid="{01213C63-4261-47D2-A033-B12BEB9AD1FC}"/>
    <cellStyle name="Note 4 3 4 3" xfId="12094" xr:uid="{03263E1C-947F-4334-B757-CA03FFED2F34}"/>
    <cellStyle name="Note 4 3 4 4" xfId="13898" xr:uid="{54C02EAD-6696-4CE8-ABC9-F4E755F44196}"/>
    <cellStyle name="Note 4 3 4 5" xfId="15650" xr:uid="{098BECAB-BA39-466C-B3FA-21470FE57518}"/>
    <cellStyle name="Note 4 3 4 6" xfId="17352" xr:uid="{752582B9-2363-4FED-8186-5C331223EA95}"/>
    <cellStyle name="Note 4 3 4 7" xfId="19013" xr:uid="{0F73F3F9-D63A-4A11-8F35-1D2A690B60AE}"/>
    <cellStyle name="Note 4 3 4 8" xfId="20601" xr:uid="{7A2FE2D3-917F-4071-94D7-8FE357823541}"/>
    <cellStyle name="Note 4 3 4 9" xfId="22148" xr:uid="{71326BB6-C7D1-47FA-AE42-F5E15E564DB2}"/>
    <cellStyle name="Note 4 3 5" xfId="7951" xr:uid="{D79B82A4-2E16-4F36-85DE-236E43B8F60E}"/>
    <cellStyle name="Note 4 3 6" xfId="6224" xr:uid="{ED84FFEA-302F-4C3D-992D-D75CA1FF7063}"/>
    <cellStyle name="Note 4 3 7" xfId="7663" xr:uid="{7FC3F2D6-0DA8-47CD-99C8-9C0A5FB3B788}"/>
    <cellStyle name="Note 4 3 8" xfId="9035" xr:uid="{7BFBEF97-64B1-46AB-A3C5-E90E6AB5F082}"/>
    <cellStyle name="Note 4 3 9" xfId="10887" xr:uid="{7CD68252-426F-4A57-9AE9-9FA6BF3F81BC}"/>
    <cellStyle name="Note 4 4" xfId="3536" xr:uid="{ADD6870A-4C69-4790-9AFA-9A05CE144D7E}"/>
    <cellStyle name="Note 4 5" xfId="3602" xr:uid="{28E358ED-EB22-40F3-A5BF-918BC4352E9D}"/>
    <cellStyle name="Note 4 6" xfId="3529" xr:uid="{529550A7-BC3B-4656-8313-30AD64158EC5}"/>
    <cellStyle name="Note 4 7" xfId="3607" xr:uid="{0D1AD596-FAB6-4EE1-8C19-5F04113F7755}"/>
    <cellStyle name="Note 4 8" xfId="3538" xr:uid="{B736E862-AB7D-4214-AF84-1A40B18F9333}"/>
    <cellStyle name="Note 4 9" xfId="3611" xr:uid="{BC280C31-32ED-4DAF-A947-0C6A725C536E}"/>
    <cellStyle name="Note 4_cash" xfId="2747" xr:uid="{3F9F14C8-C85D-4C15-9695-5C1477FECBB9}"/>
    <cellStyle name="Note 5" xfId="2748" xr:uid="{293D564F-B257-45B9-A6D7-CBCACB4EBA3B}"/>
    <cellStyle name="Note 5 10" xfId="8033" xr:uid="{F0EA13EC-F2EB-4D41-930C-1D90E2E8675F}"/>
    <cellStyle name="Note 5 11" xfId="8089" xr:uid="{C83291ED-1421-4870-A2BC-7B0AE0C4F99A}"/>
    <cellStyle name="Note 5 12" xfId="6125" xr:uid="{015E713C-9E1E-4135-ABF0-607209A83C04}"/>
    <cellStyle name="Note 5 13" xfId="15604" xr:uid="{5E429372-85B4-4B11-959B-064AB8ABC6F1}"/>
    <cellStyle name="Note 5 14" xfId="12382" xr:uid="{D800D252-CF0A-4127-9ED0-BF30D9F8C205}"/>
    <cellStyle name="Note 5 15" xfId="8599" xr:uid="{6C1EC03D-2AF9-4A53-962D-B0033D58016E}"/>
    <cellStyle name="Note 5 2" xfId="2749" xr:uid="{43984ABC-148E-487D-A90F-9C42114A1D07}"/>
    <cellStyle name="Note 5 2 10" xfId="7711" xr:uid="{EAB0FEE2-6738-4F67-8141-EF4A3EA0E93C}"/>
    <cellStyle name="Note 5 2 11" xfId="10207" xr:uid="{B7FB1D1A-53AE-4F45-8883-B9CEECDF99D9}"/>
    <cellStyle name="Note 5 2 12" xfId="7650" xr:uid="{9F272F3E-9F5B-4EC3-B82E-6767126CA380}"/>
    <cellStyle name="Note 5 2 13" xfId="14158" xr:uid="{8CF0431E-2FE4-448B-BD18-17611507167E}"/>
    <cellStyle name="Note 5 2 14" xfId="13986" xr:uid="{99A6C2AE-00F8-484A-8D1C-349DD086315F}"/>
    <cellStyle name="Note 5 2 2" xfId="2750" xr:uid="{84A9294C-96C6-4161-9BB7-C20632F41756}"/>
    <cellStyle name="Note 5 2 2 10" xfId="13962" xr:uid="{6430FCC1-CF2B-4707-875A-AB2077DF9F1F}"/>
    <cellStyle name="Note 5 2 2 11" xfId="7649" xr:uid="{4DD50179-8F4D-4E48-BDBF-2338DF8AAD94}"/>
    <cellStyle name="Note 5 2 2 12" xfId="6122" xr:uid="{292A54A4-741E-47A7-97F9-AC6EDC7EDE3E}"/>
    <cellStyle name="Note 5 2 2 13" xfId="18160" xr:uid="{A60352A9-77F2-4221-BBCA-4390167A08AD}"/>
    <cellStyle name="Note 5 2 2 2" xfId="4294" xr:uid="{61270B96-BEBB-4F3C-82A8-4B4341077FD8}"/>
    <cellStyle name="Note 5 2 2 2 10" xfId="21276" xr:uid="{A3A6A1AD-EA3E-4AAD-93E2-B1A8762FBB56}"/>
    <cellStyle name="Note 5 2 2 2 11" xfId="22802" xr:uid="{537D6F77-DE82-4894-9B9E-448D2A13151E}"/>
    <cellStyle name="Note 5 2 2 2 2" xfId="5396" xr:uid="{3583F805-C883-4FDC-95C1-C646AC471DCE}"/>
    <cellStyle name="Note 5 2 2 2 2 10" xfId="23695" xr:uid="{349DF7FE-03C9-4650-80B9-177104489E16}"/>
    <cellStyle name="Note 5 2 2 2 2 2" xfId="10309" xr:uid="{9BCFB7E6-5076-46A2-964C-51A16D18AE8D}"/>
    <cellStyle name="Note 5 2 2 2 2 3" xfId="12137" xr:uid="{E41DF7FD-AA8E-457F-9887-DFD24F047782}"/>
    <cellStyle name="Note 5 2 2 2 2 4" xfId="13939" xr:uid="{6D5B65A1-3F31-459B-A000-3BB0F8C2EA28}"/>
    <cellStyle name="Note 5 2 2 2 2 5" xfId="15692" xr:uid="{19FFD798-A5CA-45DF-BF60-24CE1CEFAA3A}"/>
    <cellStyle name="Note 5 2 2 2 2 6" xfId="17389" xr:uid="{58C050DF-6C4E-419D-B54D-D0FAA6FE03BE}"/>
    <cellStyle name="Note 5 2 2 2 2 7" xfId="19043" xr:uid="{C2D46930-1D31-4AEC-A4CD-5547C1F91174}"/>
    <cellStyle name="Note 5 2 2 2 2 8" xfId="20631" xr:uid="{12D56158-8CD1-4952-821F-AA29A41138FF}"/>
    <cellStyle name="Note 5 2 2 2 2 9" xfId="22170" xr:uid="{7D3337E9-6BE6-4AC5-B341-5020116EF95F}"/>
    <cellStyle name="Note 5 2 2 2 3" xfId="9279" xr:uid="{B5B39358-1CAD-4482-A2BE-576FC3675D6B}"/>
    <cellStyle name="Note 5 2 2 2 4" xfId="11130" xr:uid="{9DBE5547-B558-46CD-809A-E7C99D6E638D}"/>
    <cellStyle name="Note 5 2 2 2 5" xfId="12940" xr:uid="{1552AD7A-458D-48AD-983E-18D0A4AB202A}"/>
    <cellStyle name="Note 5 2 2 2 6" xfId="14708" xr:uid="{5F2E8224-502C-49E4-9CA8-95A4102294C9}"/>
    <cellStyle name="Note 5 2 2 2 7" xfId="16431" xr:uid="{B19CDAE2-F6D7-4413-BA45-3CFD7622925C}"/>
    <cellStyle name="Note 5 2 2 2 8" xfId="18104" xr:uid="{9661CC34-86DC-4052-9720-02CE96F06151}"/>
    <cellStyle name="Note 5 2 2 2 9" xfId="19711" xr:uid="{5329D0C2-29B8-4D8B-BA9A-16D656EC02E3}"/>
    <cellStyle name="Note 5 2 2 3" xfId="4963" xr:uid="{B0924584-529B-4BBF-B6BC-F14A48FD37EA}"/>
    <cellStyle name="Note 5 2 2 3 10" xfId="23362" xr:uid="{BF8B2E91-92F0-4F6E-9067-CFF51244029C}"/>
    <cellStyle name="Note 5 2 2 3 2" xfId="9911" xr:uid="{8AD92940-803D-49F6-8580-F3D9D69039E0}"/>
    <cellStyle name="Note 5 2 2 3 3" xfId="11746" xr:uid="{BAA5ECD2-8FD4-43AD-8085-62D7981A26AB}"/>
    <cellStyle name="Note 5 2 2 3 4" xfId="13553" xr:uid="{D02D6CCF-D1B1-4FAB-8B62-8D095C673D5D}"/>
    <cellStyle name="Note 5 2 2 3 5" xfId="15314" xr:uid="{B6041275-27B1-418C-9595-F78EDEA06913}"/>
    <cellStyle name="Note 5 2 2 3 6" xfId="17024" xr:uid="{A49E0D04-F699-4E1F-981A-CC3125CF6758}"/>
    <cellStyle name="Note 5 2 2 3 7" xfId="18688" xr:uid="{153F6B6A-C0CE-4A51-9714-17D913CC618B}"/>
    <cellStyle name="Note 5 2 2 3 8" xfId="20284" xr:uid="{E00E448A-BC39-4000-8E05-25236F778BA7}"/>
    <cellStyle name="Note 5 2 2 3 9" xfId="21836" xr:uid="{BD3ED855-55C6-4D68-8637-16B3BCE76104}"/>
    <cellStyle name="Note 5 2 2 4" xfId="5021" xr:uid="{5B099C8F-307A-4F54-9780-A93964233DE5}"/>
    <cellStyle name="Note 5 2 2 4 10" xfId="23419" xr:uid="{B4C3DD25-99C4-4189-BF63-1AA8F30D127B}"/>
    <cellStyle name="Note 5 2 2 4 2" xfId="9969" xr:uid="{0C397A57-4340-48A9-B792-8480FAD3F7DA}"/>
    <cellStyle name="Note 5 2 2 4 3" xfId="11803" xr:uid="{F05AEA29-B9BA-4478-897E-501E8F27C88B}"/>
    <cellStyle name="Note 5 2 2 4 4" xfId="13610" xr:uid="{576C0767-65A4-4376-A0FA-64ADB6326C81}"/>
    <cellStyle name="Note 5 2 2 4 5" xfId="15371" xr:uid="{3A0DA276-CD35-4C6D-8539-1A46A7F1DA80}"/>
    <cellStyle name="Note 5 2 2 4 6" xfId="17081" xr:uid="{0B5F30E9-E36C-4835-9607-ADDDF2619F5A}"/>
    <cellStyle name="Note 5 2 2 4 7" xfId="18745" xr:uid="{56A4F06C-6A92-4E5C-A590-E5A8F2DDC3BF}"/>
    <cellStyle name="Note 5 2 2 4 8" xfId="20341" xr:uid="{4E4D4761-6DA5-4624-B2E9-C1125CCC6DBA}"/>
    <cellStyle name="Note 5 2 2 4 9" xfId="21893" xr:uid="{374BEBE0-FC79-43D1-B1BA-E6F9F50AD9DA}"/>
    <cellStyle name="Note 5 2 2 5" xfId="7954" xr:uid="{727C767C-6B7B-4D42-B132-54F4A2CE1BF1}"/>
    <cellStyle name="Note 5 2 2 6" xfId="6222" xr:uid="{567F3317-DBB9-4D47-845A-C48247C4D52C}"/>
    <cellStyle name="Note 5 2 2 7" xfId="7664" xr:uid="{8E02E8AB-DBD2-4A9F-A99A-A04C4107C952}"/>
    <cellStyle name="Note 5 2 2 8" xfId="10337" xr:uid="{F4BEA424-393D-42EE-B005-6E792D1C5BC3}"/>
    <cellStyle name="Note 5 2 2 9" xfId="12161" xr:uid="{F850E6F9-13CA-4ED6-82F1-0A66A94A49DE}"/>
    <cellStyle name="Note 5 2 3" xfId="4293" xr:uid="{F02CAEFE-3ACD-4B19-A99D-DCFA324F1674}"/>
    <cellStyle name="Note 5 2 3 10" xfId="21275" xr:uid="{B83B6F4C-F968-41BF-A4A3-5806058D02B4}"/>
    <cellStyle name="Note 5 2 3 11" xfId="22801" xr:uid="{808313AA-0AC7-465A-B3EF-EB89D9878722}"/>
    <cellStyle name="Note 5 2 3 2" xfId="5395" xr:uid="{35F0B823-54FA-495C-8C3C-B88E4FC2F3DA}"/>
    <cellStyle name="Note 5 2 3 2 10" xfId="23694" xr:uid="{55BC5DE3-2A25-49F6-9080-9C210C9B5077}"/>
    <cellStyle name="Note 5 2 3 2 2" xfId="10308" xr:uid="{40E5DEE5-4ECB-40FB-9040-BC264369D206}"/>
    <cellStyle name="Note 5 2 3 2 3" xfId="12136" xr:uid="{3C6115C9-C0C6-4EBD-A083-727450F4D918}"/>
    <cellStyle name="Note 5 2 3 2 4" xfId="13938" xr:uid="{8597DA38-08AD-4FFF-A55F-1DCB501AF396}"/>
    <cellStyle name="Note 5 2 3 2 5" xfId="15691" xr:uid="{8CF23F4E-ADCE-4412-9CD9-2AE7FC9B34D8}"/>
    <cellStyle name="Note 5 2 3 2 6" xfId="17388" xr:uid="{0336CA16-054F-4CFD-9274-1711AD7DE35C}"/>
    <cellStyle name="Note 5 2 3 2 7" xfId="19042" xr:uid="{4B17D965-D135-44A4-AEDC-AED24EBD3CBB}"/>
    <cellStyle name="Note 5 2 3 2 8" xfId="20630" xr:uid="{4EBD3705-FA01-4906-8118-4E8DD64940CD}"/>
    <cellStyle name="Note 5 2 3 2 9" xfId="22169" xr:uid="{F68DD501-1686-4CC6-8BE7-4927A08A3619}"/>
    <cellStyle name="Note 5 2 3 3" xfId="9278" xr:uid="{39AA8AF1-97EC-43C9-A247-F2395FDC8738}"/>
    <cellStyle name="Note 5 2 3 4" xfId="11129" xr:uid="{EDD01AC8-B0D0-4680-9356-A1A197736ECA}"/>
    <cellStyle name="Note 5 2 3 5" xfId="12939" xr:uid="{C8B566E6-1371-4B01-829F-1FD4E6AA2A3E}"/>
    <cellStyle name="Note 5 2 3 6" xfId="14707" xr:uid="{24457DCF-8E07-4323-902F-E8DFD3384EFC}"/>
    <cellStyle name="Note 5 2 3 7" xfId="16430" xr:uid="{8B01DDCA-19F5-4723-A7FC-A62ED8099560}"/>
    <cellStyle name="Note 5 2 3 8" xfId="18103" xr:uid="{701DD8AD-C2F6-4D8D-8078-E74D4BFD7EBB}"/>
    <cellStyle name="Note 5 2 3 9" xfId="19710" xr:uid="{0D64E0B3-BA31-4BBD-A72F-91C415573756}"/>
    <cellStyle name="Note 5 2 4" xfId="4962" xr:uid="{BFD47A2A-AA8D-4A7E-9BE0-88FC96770C39}"/>
    <cellStyle name="Note 5 2 4 10" xfId="23361" xr:uid="{5921F9CF-C290-47AF-B8C5-321873E3E683}"/>
    <cellStyle name="Note 5 2 4 2" xfId="9910" xr:uid="{A817DE81-C287-44FE-B262-51712245B0F6}"/>
    <cellStyle name="Note 5 2 4 3" xfId="11745" xr:uid="{D7B09937-2EC5-417A-8465-1BA644F5CEEB}"/>
    <cellStyle name="Note 5 2 4 4" xfId="13552" xr:uid="{240F8D5E-7894-4323-A8D4-39ECDF90A37D}"/>
    <cellStyle name="Note 5 2 4 5" xfId="15313" xr:uid="{A96CA8DB-C1EB-4E38-A3A1-CCC46BCC77B3}"/>
    <cellStyle name="Note 5 2 4 6" xfId="17023" xr:uid="{B73DC2B6-CCE2-4B14-9185-E9A36C44B058}"/>
    <cellStyle name="Note 5 2 4 7" xfId="18687" xr:uid="{D142862A-71E7-47D5-A12A-13E74AD37064}"/>
    <cellStyle name="Note 5 2 4 8" xfId="20283" xr:uid="{7B6B7C9E-AAA7-41B9-ADC8-FB370898FCE4}"/>
    <cellStyle name="Note 5 2 4 9" xfId="21835" xr:uid="{D50DB35A-C7CA-495D-A806-7D9F9E6F6E74}"/>
    <cellStyle name="Note 5 2 5" xfId="5338" xr:uid="{DEF17C8E-1941-41B7-BED4-449C5C41854E}"/>
    <cellStyle name="Note 5 2 5 10" xfId="23672" xr:uid="{32E0318C-CBFA-434E-AFD4-0FFA2A930A68}"/>
    <cellStyle name="Note 5 2 5 2" xfId="10261" xr:uid="{C9916F71-2E84-4A47-9BD7-20336271AE6F}"/>
    <cellStyle name="Note 5 2 5 3" xfId="12093" xr:uid="{3C8FBDF8-C85B-46DF-8D83-FFD5BAAEE7EF}"/>
    <cellStyle name="Note 5 2 5 4" xfId="13897" xr:uid="{C36F9129-4E78-4239-A820-A56030F6A4F0}"/>
    <cellStyle name="Note 5 2 5 5" xfId="15649" xr:uid="{6848E8FD-CB30-4F39-913F-7F5AA35154B7}"/>
    <cellStyle name="Note 5 2 5 6" xfId="17351" xr:uid="{AFBA434F-CCD7-4495-B13F-4A57DE25D5D0}"/>
    <cellStyle name="Note 5 2 5 7" xfId="19012" xr:uid="{5ED0A8A9-69E2-49F9-B67A-79CA31C71C1D}"/>
    <cellStyle name="Note 5 2 5 8" xfId="20600" xr:uid="{828EDC3D-5695-400F-8EEB-B06527A5DA59}"/>
    <cellStyle name="Note 5 2 5 9" xfId="22147" xr:uid="{9618D1BB-7723-4087-9192-194D35BF847D}"/>
    <cellStyle name="Note 5 2 6" xfId="7953" xr:uid="{626E4F31-523E-47FF-A024-8C97B665D25C}"/>
    <cellStyle name="Note 5 2 7" xfId="8107" xr:uid="{E2DF8160-15A6-4CB6-9609-09A66CE17CCD}"/>
    <cellStyle name="Note 5 2 8" xfId="8078" xr:uid="{31D9E59A-7D05-4725-AD56-02253A81E81A}"/>
    <cellStyle name="Note 5 2 9" xfId="6131" xr:uid="{91E43ED8-45A9-4E8E-A637-F8F3A7692703}"/>
    <cellStyle name="Note 5 2_Cashflow" xfId="2751" xr:uid="{14438020-81B1-44BF-A51D-B46720EAC480}"/>
    <cellStyle name="Note 5 3" xfId="2752" xr:uid="{48A1FBA9-FDF3-4319-BCA6-9249EDD4784A}"/>
    <cellStyle name="Note 5 3 10" xfId="12980" xr:uid="{D7B0B065-6153-4ABC-B6B1-C451EE6C5664}"/>
    <cellStyle name="Note 5 3 11" xfId="14773" xr:uid="{565BB25C-3D10-4204-A262-0708786D86FD}"/>
    <cellStyle name="Note 5 3 12" xfId="17406" xr:uid="{387AEF67-4514-4E42-8536-09722C8BF236}"/>
    <cellStyle name="Note 5 3 13" xfId="17623" xr:uid="{C0CA8DF5-7DB2-457F-90D9-257A5235B891}"/>
    <cellStyle name="Note 5 3 2" xfId="4295" xr:uid="{439A2E17-C5E9-4EC6-ABC9-7165D1EA2EFB}"/>
    <cellStyle name="Note 5 3 2 10" xfId="21277" xr:uid="{DC147D95-F81F-43D1-A244-F61919AD7B9F}"/>
    <cellStyle name="Note 5 3 2 11" xfId="22803" xr:uid="{CC62A82E-F877-461C-BD37-C12E0E45EC2C}"/>
    <cellStyle name="Note 5 3 2 2" xfId="5397" xr:uid="{37158409-85EF-4715-8C83-2D705E43B35B}"/>
    <cellStyle name="Note 5 3 2 2 10" xfId="23696" xr:uid="{9AEB206B-1F4E-46D5-A368-D1FB452DB21D}"/>
    <cellStyle name="Note 5 3 2 2 2" xfId="10310" xr:uid="{E75A4187-EFDA-4621-842C-8E47E3FD3EA7}"/>
    <cellStyle name="Note 5 3 2 2 3" xfId="12138" xr:uid="{4C38652B-89EE-4F80-AA91-5C6A05A75686}"/>
    <cellStyle name="Note 5 3 2 2 4" xfId="13940" xr:uid="{A822D380-DE54-44DE-9609-CD07B049FEE5}"/>
    <cellStyle name="Note 5 3 2 2 5" xfId="15693" xr:uid="{84CAC3D3-8FD1-4CA4-84D5-3868DDB65404}"/>
    <cellStyle name="Note 5 3 2 2 6" xfId="17390" xr:uid="{D560584B-2190-4F2F-9799-F8EE37146A65}"/>
    <cellStyle name="Note 5 3 2 2 7" xfId="19044" xr:uid="{AB02454A-562E-4AF7-B623-64ADEBEC4FEB}"/>
    <cellStyle name="Note 5 3 2 2 8" xfId="20632" xr:uid="{2EEC5BAD-23E4-4BAC-B527-14653D51323E}"/>
    <cellStyle name="Note 5 3 2 2 9" xfId="22171" xr:uid="{334DBC42-D46C-4A35-A7F0-6B698FB03C07}"/>
    <cellStyle name="Note 5 3 2 3" xfId="9280" xr:uid="{CF01363E-A8F7-4065-B463-BC69CF52FADF}"/>
    <cellStyle name="Note 5 3 2 4" xfId="11131" xr:uid="{4793F75B-3A10-40CA-8002-102EC89629AC}"/>
    <cellStyle name="Note 5 3 2 5" xfId="12941" xr:uid="{AF8451F0-D510-4989-89DB-5781CDE489D4}"/>
    <cellStyle name="Note 5 3 2 6" xfId="14709" xr:uid="{E446EDCF-4B2D-40FA-B744-B4E7F3C68379}"/>
    <cellStyle name="Note 5 3 2 7" xfId="16432" xr:uid="{AFCC5954-D559-4E06-BFDA-A3F88E2E60F6}"/>
    <cellStyle name="Note 5 3 2 8" xfId="18105" xr:uid="{90946B6C-D127-4C75-A7A0-A57B91ED4BCC}"/>
    <cellStyle name="Note 5 3 2 9" xfId="19712" xr:uid="{C90508C4-3F0E-4332-881F-19DEF7B458E5}"/>
    <cellStyle name="Note 5 3 3" xfId="4964" xr:uid="{A1BC8837-04FD-489D-B9E4-ABBB0267C2A4}"/>
    <cellStyle name="Note 5 3 3 10" xfId="23363" xr:uid="{EE6A9F43-E5DE-463E-A96C-15886B979B98}"/>
    <cellStyle name="Note 5 3 3 2" xfId="9912" xr:uid="{15B61B5D-20AE-46E3-88F0-94378BD119A1}"/>
    <cellStyle name="Note 5 3 3 3" xfId="11747" xr:uid="{5609F522-99D4-41B2-B33D-87FAE501ED50}"/>
    <cellStyle name="Note 5 3 3 4" xfId="13554" xr:uid="{982D9FE6-D5BA-417A-8C7E-363184A166C7}"/>
    <cellStyle name="Note 5 3 3 5" xfId="15315" xr:uid="{80C5A936-E78A-4E09-AE4F-1EE445B96E48}"/>
    <cellStyle name="Note 5 3 3 6" xfId="17025" xr:uid="{74A4C1D1-7878-4313-B0C0-D1841B96ACA4}"/>
    <cellStyle name="Note 5 3 3 7" xfId="18689" xr:uid="{B0A9A5B8-B551-4780-B02E-1CDDE26544FF}"/>
    <cellStyle name="Note 5 3 3 8" xfId="20285" xr:uid="{CA884D07-6DEB-421E-ABB3-58E7FEF053E9}"/>
    <cellStyle name="Note 5 3 3 9" xfId="21837" xr:uid="{0C298A2F-46A2-47C6-97F7-1854E7F89AEE}"/>
    <cellStyle name="Note 5 3 4" xfId="5336" xr:uid="{58861A87-3A5B-4D13-B66E-7A0806D2F0CD}"/>
    <cellStyle name="Note 5 3 4 10" xfId="23670" xr:uid="{698A46DC-85BB-4C31-B848-72420182246D}"/>
    <cellStyle name="Note 5 3 4 2" xfId="10259" xr:uid="{EF57B3EE-848A-48AD-A0D1-3F63EB08D072}"/>
    <cellStyle name="Note 5 3 4 3" xfId="12091" xr:uid="{043545C2-3A97-4148-B12E-2C40405A760C}"/>
    <cellStyle name="Note 5 3 4 4" xfId="13895" xr:uid="{063ABC1B-DE25-4AAE-990F-405C5468E141}"/>
    <cellStyle name="Note 5 3 4 5" xfId="15647" xr:uid="{65791819-9AD2-46F5-8B55-BC139CC31470}"/>
    <cellStyle name="Note 5 3 4 6" xfId="17349" xr:uid="{712B9695-5CB2-406E-BE9A-3F691E5483B3}"/>
    <cellStyle name="Note 5 3 4 7" xfId="19010" xr:uid="{F74540D7-991E-408D-9A68-B9DDC5949C50}"/>
    <cellStyle name="Note 5 3 4 8" xfId="20598" xr:uid="{909521D6-03A9-4CB0-A454-9A5A56A6A0FB}"/>
    <cellStyle name="Note 5 3 4 9" xfId="22145" xr:uid="{64E079E6-AEBF-4C31-9A9E-64A4F48E7488}"/>
    <cellStyle name="Note 5 3 5" xfId="7955" xr:uid="{841C9D80-8760-46E2-93A4-0770366905CD}"/>
    <cellStyle name="Note 5 3 6" xfId="6221" xr:uid="{CAAD62F6-665D-4EF9-8EF0-DD416D39E466}"/>
    <cellStyle name="Note 5 3 7" xfId="7665" xr:uid="{8854AF60-A57B-4A92-AECE-53494DA41821}"/>
    <cellStyle name="Note 5 3 8" xfId="9328" xr:uid="{7E149A9D-3CAF-48D0-A892-4BE47C1A6B85}"/>
    <cellStyle name="Note 5 3 9" xfId="11172" xr:uid="{A752A2C1-5BBD-412F-8532-1BBE58406710}"/>
    <cellStyle name="Note 5 4" xfId="4292" xr:uid="{B75E4A8D-FAD0-45D5-BA2C-5EEDAF202827}"/>
    <cellStyle name="Note 5 4 10" xfId="21274" xr:uid="{F21B3D6A-E5DA-4435-AA18-F90115E9E142}"/>
    <cellStyle name="Note 5 4 11" xfId="22800" xr:uid="{7E4BF116-2E25-44CC-AD2B-5CF324F3493A}"/>
    <cellStyle name="Note 5 4 2" xfId="5394" xr:uid="{0FC7DC49-1B23-46E7-8FDB-59DDD207876F}"/>
    <cellStyle name="Note 5 4 2 10" xfId="23693" xr:uid="{DCB35E64-1BBF-4ECB-AD9D-A1E3CA232B23}"/>
    <cellStyle name="Note 5 4 2 2" xfId="10307" xr:uid="{BEFCBF0D-8AED-4D61-AA67-7AEACA192767}"/>
    <cellStyle name="Note 5 4 2 3" xfId="12135" xr:uid="{D9CCFEED-B516-43B6-B604-51386BDB1F91}"/>
    <cellStyle name="Note 5 4 2 4" xfId="13937" xr:uid="{FB812FB8-6895-4701-BF84-461C82681356}"/>
    <cellStyle name="Note 5 4 2 5" xfId="15690" xr:uid="{46467C2E-AF37-41D3-B11C-1F3400042962}"/>
    <cellStyle name="Note 5 4 2 6" xfId="17387" xr:uid="{BB1DD036-1A79-43E8-A6B6-20A3AFC91140}"/>
    <cellStyle name="Note 5 4 2 7" xfId="19041" xr:uid="{0474CBFC-2579-4513-886F-33B4DF275454}"/>
    <cellStyle name="Note 5 4 2 8" xfId="20629" xr:uid="{64F8A101-9460-4DD7-A218-741DE9E57EE0}"/>
    <cellStyle name="Note 5 4 2 9" xfId="22168" xr:uid="{5A53446E-6C0C-4D1A-A152-B09FE3C32E29}"/>
    <cellStyle name="Note 5 4 3" xfId="9277" xr:uid="{45203E77-D00D-44FC-83BF-BE5A236B431F}"/>
    <cellStyle name="Note 5 4 4" xfId="11128" xr:uid="{A8BE7145-F4D7-42CC-AC3C-C2259782DE4F}"/>
    <cellStyle name="Note 5 4 5" xfId="12938" xr:uid="{3E01C517-C2E8-4DBD-8EC6-CC6740B063F6}"/>
    <cellStyle name="Note 5 4 6" xfId="14706" xr:uid="{0E18712C-8815-4360-882D-A5D1F6C7A8F7}"/>
    <cellStyle name="Note 5 4 7" xfId="16429" xr:uid="{5BEABA3C-66F0-4DC1-B304-C871948BEE61}"/>
    <cellStyle name="Note 5 4 8" xfId="18102" xr:uid="{F6805D5C-C65D-4095-A3CD-42905199FC15}"/>
    <cellStyle name="Note 5 4 9" xfId="19709" xr:uid="{82C20715-B2C5-47B3-85AC-C47ABBDA1289}"/>
    <cellStyle name="Note 5 5" xfId="4961" xr:uid="{978C8AE0-8612-4452-9889-184D8BE23BCD}"/>
    <cellStyle name="Note 5 5 10" xfId="23360" xr:uid="{FCEE57E8-55FB-41BE-A48A-C6960F8C628D}"/>
    <cellStyle name="Note 5 5 2" xfId="9909" xr:uid="{4AFA322C-FEE3-43B2-82E0-FAB10FBE4919}"/>
    <cellStyle name="Note 5 5 3" xfId="11744" xr:uid="{BF18F0F4-5615-4EEC-ACF3-C1E60CE9AA3A}"/>
    <cellStyle name="Note 5 5 4" xfId="13551" xr:uid="{BF5B9CCA-529D-48D1-AA32-BC99D0DC2563}"/>
    <cellStyle name="Note 5 5 5" xfId="15312" xr:uid="{37270C4F-DC8F-4467-9E26-650A3082BB00}"/>
    <cellStyle name="Note 5 5 6" xfId="17022" xr:uid="{34FAA32B-0822-4D26-A84C-0931679C0C6F}"/>
    <cellStyle name="Note 5 5 7" xfId="18686" xr:uid="{9159D7B4-0DBF-4416-AD68-EB84DB8E6A06}"/>
    <cellStyle name="Note 5 5 8" xfId="20282" xr:uid="{39C1E84C-E703-4524-9759-B236D0D899A8}"/>
    <cellStyle name="Note 5 5 9" xfId="21834" xr:uid="{77A0AC54-DA78-491E-8FF1-F079E1EAB39F}"/>
    <cellStyle name="Note 5 6" xfId="4659" xr:uid="{418003AA-7F8E-456A-8FD8-ACB5C5A3DF8A}"/>
    <cellStyle name="Note 5 6 10" xfId="23058" xr:uid="{F7022897-8779-436B-AFB3-4863239B976C}"/>
    <cellStyle name="Note 5 6 2" xfId="9607" xr:uid="{60B3B0EB-05A3-4438-A9B9-5C02F1339AC8}"/>
    <cellStyle name="Note 5 6 3" xfId="11442" xr:uid="{5A4D29B3-FF7A-4356-B42E-B5BB0B5FDEB1}"/>
    <cellStyle name="Note 5 6 4" xfId="13249" xr:uid="{EB3A2D51-FA7C-498D-96A0-579CDB6CFBB2}"/>
    <cellStyle name="Note 5 6 5" xfId="15010" xr:uid="{90CADC0F-9385-4D9B-9D41-DC5B9BCAA377}"/>
    <cellStyle name="Note 5 6 6" xfId="16720" xr:uid="{34B7F176-EB0E-48FF-9567-93E7ADAA0057}"/>
    <cellStyle name="Note 5 6 7" xfId="18384" xr:uid="{728F36A5-CF55-4B2C-8747-EB25ABE0EB81}"/>
    <cellStyle name="Note 5 6 8" xfId="19980" xr:uid="{B4F0F33E-D3DA-40B3-AB37-D15FBCE2D96A}"/>
    <cellStyle name="Note 5 6 9" xfId="21532" xr:uid="{AB4B8F01-9AEF-42CD-A659-F4ED76460E54}"/>
    <cellStyle name="Note 5 7" xfId="7952" xr:uid="{435FDCEF-4BBB-467C-8EF9-096B23A4615F}"/>
    <cellStyle name="Note 5 8" xfId="6223" xr:uid="{EB7D1466-42A3-421C-98DD-E725DFB3A15A}"/>
    <cellStyle name="Note 5 9" xfId="8551" xr:uid="{20C4A86D-ECE7-4945-A2D4-125AEFCB92DF}"/>
    <cellStyle name="Note 5_Cashflow" xfId="2753" xr:uid="{65574064-06EF-4150-91B4-19D1F668343F}"/>
    <cellStyle name="Note 6" xfId="2754" xr:uid="{EBE30598-5F98-4388-8AF6-90E0DC27AB73}"/>
    <cellStyle name="Note 6 10" xfId="7993" xr:uid="{3CA47C40-9A0A-4B3F-AA5F-4B9956BECDD8}"/>
    <cellStyle name="Note 6 11" xfId="8098" xr:uid="{B6BB2273-D53F-43CD-A83D-5EDD22B9D355}"/>
    <cellStyle name="Note 6 12" xfId="15613" xr:uid="{D0441C75-C6CF-45E6-8BAA-9BDC2B621C9B}"/>
    <cellStyle name="Note 6 13" xfId="7490" xr:uid="{E6426D55-C42F-46AF-902F-F167254EC404}"/>
    <cellStyle name="Note 6 14" xfId="10364" xr:uid="{EC3C0B52-E7C4-4D47-960A-BB409587CE91}"/>
    <cellStyle name="Note 6 2" xfId="2755" xr:uid="{BA270C72-8F52-482F-A5FA-E301E22A0C50}"/>
    <cellStyle name="Note 6 2 10" xfId="12374" xr:uid="{72809D12-5633-472D-9D6F-0A4CC3847CE8}"/>
    <cellStyle name="Note 6 2 11" xfId="14169" xr:uid="{2E86BBD7-3C4A-4911-BF35-4FB16E3D0AA1}"/>
    <cellStyle name="Note 6 2 12" xfId="13014" xr:uid="{B6C8EE42-0316-4E48-AF24-1A5948CAF21B}"/>
    <cellStyle name="Note 6 2 13" xfId="17595" xr:uid="{D8C32DB1-5F69-4DC8-BBC7-55E0860306E3}"/>
    <cellStyle name="Note 6 2 2" xfId="4297" xr:uid="{6F24B6F5-8132-48AF-B301-69000AB34488}"/>
    <cellStyle name="Note 6 2 2 10" xfId="21279" xr:uid="{29CF99C4-10B5-461E-81BE-A632DC145A7D}"/>
    <cellStyle name="Note 6 2 2 11" xfId="22805" xr:uid="{60BC369A-6A00-40F6-A369-573E892603A0}"/>
    <cellStyle name="Note 6 2 2 2" xfId="5399" xr:uid="{8F96FAA6-7E53-4FA3-9DF9-1E5C1B975BFA}"/>
    <cellStyle name="Note 6 2 2 2 10" xfId="23698" xr:uid="{602B5AD2-09AD-4F0B-951A-201EAE5A1C08}"/>
    <cellStyle name="Note 6 2 2 2 2" xfId="10312" xr:uid="{AC1EF70B-DA79-44A0-ABF8-E13480B3CBC7}"/>
    <cellStyle name="Note 6 2 2 2 3" xfId="12140" xr:uid="{562F9A37-F171-44F4-906D-E032E1D73D0E}"/>
    <cellStyle name="Note 6 2 2 2 4" xfId="13942" xr:uid="{7323E99B-8C7C-4539-8923-5BE034DFA1ED}"/>
    <cellStyle name="Note 6 2 2 2 5" xfId="15695" xr:uid="{EB867EB7-E4F0-47C3-887E-D02F6D7F3E1C}"/>
    <cellStyle name="Note 6 2 2 2 6" xfId="17392" xr:uid="{B6DC5097-55A0-48F4-AABD-EF6AF67AC75D}"/>
    <cellStyle name="Note 6 2 2 2 7" xfId="19046" xr:uid="{8778900C-4CF2-4E3B-8A3C-A1048C3A0379}"/>
    <cellStyle name="Note 6 2 2 2 8" xfId="20634" xr:uid="{967AF835-1CC7-470D-8D41-B4B4F8FC9ACF}"/>
    <cellStyle name="Note 6 2 2 2 9" xfId="22173" xr:uid="{FD5DFE86-7660-4447-B7FC-55CA616D6ACE}"/>
    <cellStyle name="Note 6 2 2 3" xfId="9282" xr:uid="{C2473EBA-B2B3-4CB8-8F63-203ABEA34049}"/>
    <cellStyle name="Note 6 2 2 4" xfId="11133" xr:uid="{DEEF9DAC-1F1F-4D41-AEA0-AE2BF5BADB68}"/>
    <cellStyle name="Note 6 2 2 5" xfId="12943" xr:uid="{D7BA1414-D342-44AF-B70C-34B2C56F7C97}"/>
    <cellStyle name="Note 6 2 2 6" xfId="14711" xr:uid="{41EDF818-EDA8-4A7C-B84D-8CD89E80ECC0}"/>
    <cellStyle name="Note 6 2 2 7" xfId="16434" xr:uid="{49C1E28A-6A96-4E93-8D40-75547863B07A}"/>
    <cellStyle name="Note 6 2 2 8" xfId="18107" xr:uid="{EA102B10-01B5-4ACB-840F-9BCD51296575}"/>
    <cellStyle name="Note 6 2 2 9" xfId="19714" xr:uid="{FEDB5E2B-1DC1-433D-8359-A8E577705188}"/>
    <cellStyle name="Note 6 2 3" xfId="4966" xr:uid="{D7376BB5-050A-467B-AB0C-D5C4977B61FB}"/>
    <cellStyle name="Note 6 2 3 10" xfId="23365" xr:uid="{2D4663C2-11F3-4782-8265-BAA1187EC829}"/>
    <cellStyle name="Note 6 2 3 2" xfId="9914" xr:uid="{CE8E113E-E735-459E-BE15-BA8F37561470}"/>
    <cellStyle name="Note 6 2 3 3" xfId="11749" xr:uid="{2713FBBA-D4E7-45E2-9ED8-58ED54411AC2}"/>
    <cellStyle name="Note 6 2 3 4" xfId="13556" xr:uid="{BE6DFFBC-1FC1-4A96-9096-7F16D5918D36}"/>
    <cellStyle name="Note 6 2 3 5" xfId="15317" xr:uid="{FF434F1D-6638-4B16-B507-2426DEB6D0BC}"/>
    <cellStyle name="Note 6 2 3 6" xfId="17027" xr:uid="{9ED2CCE1-5306-4024-BF53-841057BCE3FC}"/>
    <cellStyle name="Note 6 2 3 7" xfId="18691" xr:uid="{8FEE3688-1965-4BC8-B143-1D8FB07BC2A8}"/>
    <cellStyle name="Note 6 2 3 8" xfId="20287" xr:uid="{FEC925E5-DC1A-40D8-920D-CC40BC58B6B8}"/>
    <cellStyle name="Note 6 2 3 9" xfId="21839" xr:uid="{8DE218AA-AFAD-4156-9E9C-F60BDA59E0EC}"/>
    <cellStyle name="Note 6 2 4" xfId="5337" xr:uid="{BF013108-5094-4732-B7EE-8241B0CCEBC5}"/>
    <cellStyle name="Note 6 2 4 10" xfId="23671" xr:uid="{3D49DB9E-1FBB-4AD4-9874-E05CFAADA020}"/>
    <cellStyle name="Note 6 2 4 2" xfId="10260" xr:uid="{2CDC1001-5088-4126-B7FF-1E53EFA16A31}"/>
    <cellStyle name="Note 6 2 4 3" xfId="12092" xr:uid="{179BE7D2-7147-405E-8BF0-3E535897BCF2}"/>
    <cellStyle name="Note 6 2 4 4" xfId="13896" xr:uid="{F7712B38-CAE4-47B9-B0B3-3F7ED2DAB4D0}"/>
    <cellStyle name="Note 6 2 4 5" xfId="15648" xr:uid="{4B143B1D-3A54-4189-BB96-C171B3B41E93}"/>
    <cellStyle name="Note 6 2 4 6" xfId="17350" xr:uid="{D3A384AB-AF93-47B1-B0E1-F85B101BD44E}"/>
    <cellStyle name="Note 6 2 4 7" xfId="19011" xr:uid="{6FC55813-605F-4143-9071-82992AA6C0EF}"/>
    <cellStyle name="Note 6 2 4 8" xfId="20599" xr:uid="{543AC5B3-1A9C-40BA-A817-84F079D806AC}"/>
    <cellStyle name="Note 6 2 4 9" xfId="22146" xr:uid="{765DE117-9E77-423B-A1CD-1DDDF9DD7BE1}"/>
    <cellStyle name="Note 6 2 5" xfId="7957" xr:uid="{C36DCB5D-C7B2-4579-AB9B-300C70B34749}"/>
    <cellStyle name="Note 6 2 6" xfId="8106" xr:uid="{724DF345-6D27-4D40-B6CF-CC73AD544C06}"/>
    <cellStyle name="Note 6 2 7" xfId="6110" xr:uid="{93AE31C7-09EE-42A2-9268-FF10B9872A3A}"/>
    <cellStyle name="Note 6 2 8" xfId="8689" xr:uid="{89EFAD9F-3C51-48D9-9031-A9D8EEDC9FCC}"/>
    <cellStyle name="Note 6 2 9" xfId="10554" xr:uid="{D3CC9531-6DE0-420B-AE31-814CBA9A68C4}"/>
    <cellStyle name="Note 6 3" xfId="4296" xr:uid="{1900BF2B-5543-4CED-8246-81DC3334144C}"/>
    <cellStyle name="Note 6 3 10" xfId="21278" xr:uid="{DA6EA74B-23D3-4EFB-8F11-E486FF6D05E8}"/>
    <cellStyle name="Note 6 3 11" xfId="22804" xr:uid="{54CC6A46-3B92-4B18-B20E-DF90F20E0E1B}"/>
    <cellStyle name="Note 6 3 2" xfId="5398" xr:uid="{1F1BA5FB-F13D-46B0-8C83-6EDE1DCDFB09}"/>
    <cellStyle name="Note 6 3 2 10" xfId="23697" xr:uid="{17CA1DA2-03D3-404A-A052-AC807894DA72}"/>
    <cellStyle name="Note 6 3 2 2" xfId="10311" xr:uid="{5ABEE904-6550-45EC-970E-1BA3C61EE5E5}"/>
    <cellStyle name="Note 6 3 2 3" xfId="12139" xr:uid="{C206F85B-AC1E-4CC0-9454-CE236A7E76E5}"/>
    <cellStyle name="Note 6 3 2 4" xfId="13941" xr:uid="{3B39B8C1-5C53-45A1-B9D9-F037FB5D7915}"/>
    <cellStyle name="Note 6 3 2 5" xfId="15694" xr:uid="{879FC272-D373-47CB-B60B-0252F7D3E234}"/>
    <cellStyle name="Note 6 3 2 6" xfId="17391" xr:uid="{2A6EDFE9-7CF0-483B-8E3C-BD93AA3D09B5}"/>
    <cellStyle name="Note 6 3 2 7" xfId="19045" xr:uid="{E8537374-88DB-438B-946C-79DDBD41D428}"/>
    <cellStyle name="Note 6 3 2 8" xfId="20633" xr:uid="{017144E7-DC4D-4BD0-AB61-373028D3F951}"/>
    <cellStyle name="Note 6 3 2 9" xfId="22172" xr:uid="{27177C4F-F612-4FD0-8969-079596AA66EA}"/>
    <cellStyle name="Note 6 3 3" xfId="9281" xr:uid="{AA103F09-46F4-437D-BC9C-237242AA669C}"/>
    <cellStyle name="Note 6 3 4" xfId="11132" xr:uid="{AD9CC310-F920-4519-B91B-26AEDF9B613E}"/>
    <cellStyle name="Note 6 3 5" xfId="12942" xr:uid="{6329CA29-187C-45C1-B0A5-5AA87DF19260}"/>
    <cellStyle name="Note 6 3 6" xfId="14710" xr:uid="{E7F33641-AF5A-4E55-848C-BC5AE1BE4AD1}"/>
    <cellStyle name="Note 6 3 7" xfId="16433" xr:uid="{4B723CDB-7829-48C8-B49F-51E54AF06C82}"/>
    <cellStyle name="Note 6 3 8" xfId="18106" xr:uid="{546BD8F8-FB77-4585-85B4-44DFED7FC747}"/>
    <cellStyle name="Note 6 3 9" xfId="19713" xr:uid="{356E7F69-C169-4A69-A2C1-F7185136AEBE}"/>
    <cellStyle name="Note 6 4" xfId="4965" xr:uid="{06E3BCBE-6354-4D92-B9F7-1E25A8AE6B4E}"/>
    <cellStyle name="Note 6 4 10" xfId="23364" xr:uid="{34986B3A-9E8A-4EBC-9E49-012CE6222180}"/>
    <cellStyle name="Note 6 4 2" xfId="9913" xr:uid="{822E061E-395A-4712-A30E-D6FE85E67E56}"/>
    <cellStyle name="Note 6 4 3" xfId="11748" xr:uid="{59C613E7-8EE3-420A-9755-0F35827A9E65}"/>
    <cellStyle name="Note 6 4 4" xfId="13555" xr:uid="{AD1D4AEE-A994-42D7-8143-004D1C2A6E97}"/>
    <cellStyle name="Note 6 4 5" xfId="15316" xr:uid="{FF1FDFB6-BAA2-43CD-A229-8D0BE4424189}"/>
    <cellStyle name="Note 6 4 6" xfId="17026" xr:uid="{A7C4A0B0-86CD-4AB6-B3A0-C2ECE5B2A83B}"/>
    <cellStyle name="Note 6 4 7" xfId="18690" xr:uid="{8739B56C-384A-406D-8B77-92E5838355E5}"/>
    <cellStyle name="Note 6 4 8" xfId="20286" xr:uid="{4E2E252C-49F3-43C0-9B34-B2AB6E1644FA}"/>
    <cellStyle name="Note 6 4 9" xfId="21838" xr:uid="{722FBCCD-F3C7-4D7E-88D6-EC61047639B7}"/>
    <cellStyle name="Note 6 5" xfId="4658" xr:uid="{A151567C-CF37-42B7-9C95-9EB4D5353545}"/>
    <cellStyle name="Note 6 5 10" xfId="23057" xr:uid="{5DFD9EEC-7F01-4913-9490-B0FB92BA436A}"/>
    <cellStyle name="Note 6 5 2" xfId="9606" xr:uid="{52F3F0A3-77CE-4B25-B3D1-D980005BEC7E}"/>
    <cellStyle name="Note 6 5 3" xfId="11441" xr:uid="{95090572-8D30-4822-9135-D70CC2EE8698}"/>
    <cellStyle name="Note 6 5 4" xfId="13248" xr:uid="{7F837D0A-B1B1-4AA5-90DD-6A97BFB0783B}"/>
    <cellStyle name="Note 6 5 5" xfId="15009" xr:uid="{89073007-6283-448A-8164-141E61C5D4AD}"/>
    <cellStyle name="Note 6 5 6" xfId="16719" xr:uid="{4BEE82FA-4AD9-4F1A-B8FC-A603DB8ECB74}"/>
    <cellStyle name="Note 6 5 7" xfId="18383" xr:uid="{4BC70BA2-9840-4464-9877-0E5DED555555}"/>
    <cellStyle name="Note 6 5 8" xfId="19979" xr:uid="{0E54E39C-9CEE-4762-A3A2-C95B45CF35F8}"/>
    <cellStyle name="Note 6 5 9" xfId="21531" xr:uid="{A0CA68F2-B694-4F0C-922C-EE421C73AAAB}"/>
    <cellStyle name="Note 6 6" xfId="7956" xr:uid="{A16108D9-D05B-4829-9636-9808098C16BC}"/>
    <cellStyle name="Note 6 7" xfId="6220" xr:uid="{73937917-8EDD-412D-B530-AA3C2E39E18C}"/>
    <cellStyle name="Note 6 8" xfId="8552" xr:uid="{20EB7B30-6DFB-4FCE-B687-DC7BDCFA680F}"/>
    <cellStyle name="Note 6 9" xfId="5683" xr:uid="{4AA30D3C-953A-4FA4-B5B7-62B9967A5813}"/>
    <cellStyle name="Note 6_Cashflow" xfId="2756" xr:uid="{F2881966-31DE-4621-9303-F9237F779D5C}"/>
    <cellStyle name="Note 7" xfId="2757" xr:uid="{C3BA92FA-0F97-41B8-AAB9-38C2D961CB2A}"/>
    <cellStyle name="Note 7 10" xfId="7919" xr:uid="{B3E72A9F-3968-4AC3-9889-D5A035962CF8}"/>
    <cellStyle name="Note 7 11" xfId="6249" xr:uid="{AA30D267-8B86-42D0-8761-7F5BDD391C7C}"/>
    <cellStyle name="Note 7 12" xfId="14168" xr:uid="{72AF2A94-E583-442B-BE29-A921462E8DF4}"/>
    <cellStyle name="Note 7 13" xfId="17364" xr:uid="{4D4BDEF2-8A3E-4FA0-80E9-A37213008EAE}"/>
    <cellStyle name="Note 7 14" xfId="17615" xr:uid="{0A01EA3C-C094-4519-8D45-1F7879156B72}"/>
    <cellStyle name="Note 7 2" xfId="2758" xr:uid="{41107D16-E3D8-4056-A724-F3C4C0F6517D}"/>
    <cellStyle name="Note 7 2 10" xfId="5842" xr:uid="{6B7EA797-8814-42D4-BF43-438592BF5569}"/>
    <cellStyle name="Note 7 2 11" xfId="15741" xr:uid="{C062AAE1-CCAE-4292-B716-75CD63577278}"/>
    <cellStyle name="Note 7 2 12" xfId="16190" xr:uid="{8FEA8C69-BEA5-4440-99DA-32167C50E7D2}"/>
    <cellStyle name="Note 7 2 13" xfId="18966" xr:uid="{342258B3-2C1C-46AB-840E-C96390AC6BEA}"/>
    <cellStyle name="Note 7 2 2" xfId="4299" xr:uid="{9FA68C64-BD15-4281-9129-2A90A92ED3BD}"/>
    <cellStyle name="Note 7 2 2 10" xfId="21281" xr:uid="{F2A852F0-8874-4DCC-89AC-5ABE1C58FED6}"/>
    <cellStyle name="Note 7 2 2 11" xfId="22807" xr:uid="{BAEDD304-8DEB-47E0-A0BF-9C033374591C}"/>
    <cellStyle name="Note 7 2 2 2" xfId="5401" xr:uid="{C2DB663C-0A35-4421-8287-86C532459FDF}"/>
    <cellStyle name="Note 7 2 2 2 10" xfId="23700" xr:uid="{DC5690B6-A294-4716-98F4-5E0742432495}"/>
    <cellStyle name="Note 7 2 2 2 2" xfId="10314" xr:uid="{792DC25E-20AE-4E31-9DA7-9E6E42110DDD}"/>
    <cellStyle name="Note 7 2 2 2 3" xfId="12142" xr:uid="{DC020667-6F70-46D6-BB5C-1448DF12E468}"/>
    <cellStyle name="Note 7 2 2 2 4" xfId="13944" xr:uid="{7DDDA7BA-EB95-4854-8AA8-E4A5D00C0B76}"/>
    <cellStyle name="Note 7 2 2 2 5" xfId="15697" xr:uid="{33E705C1-BA97-49F3-9438-497C9154C22C}"/>
    <cellStyle name="Note 7 2 2 2 6" xfId="17394" xr:uid="{9D3EBA0A-B477-41A0-B95A-9BFE3CC51EAF}"/>
    <cellStyle name="Note 7 2 2 2 7" xfId="19048" xr:uid="{701A161D-C146-403C-B35E-A9D97C297AE0}"/>
    <cellStyle name="Note 7 2 2 2 8" xfId="20636" xr:uid="{3697970B-5F5B-49EA-BDCF-B63A5AE01659}"/>
    <cellStyle name="Note 7 2 2 2 9" xfId="22175" xr:uid="{02E16708-B11E-47C7-A46A-16DA1934AA20}"/>
    <cellStyle name="Note 7 2 2 3" xfId="9284" xr:uid="{B5D6A3BF-3035-4848-BF3A-62E776F5249D}"/>
    <cellStyle name="Note 7 2 2 4" xfId="11135" xr:uid="{124D1299-2B11-48A1-9B99-D4E75B5E34E4}"/>
    <cellStyle name="Note 7 2 2 5" xfId="12945" xr:uid="{05A19191-800A-49DF-A277-A553895E4C17}"/>
    <cellStyle name="Note 7 2 2 6" xfId="14713" xr:uid="{897ACFE0-6554-4A24-9D1A-10BE566FB2A5}"/>
    <cellStyle name="Note 7 2 2 7" xfId="16436" xr:uid="{3C84D441-674C-43C3-B7B4-BC60E1B5287C}"/>
    <cellStyle name="Note 7 2 2 8" xfId="18109" xr:uid="{DA45F527-1DEC-43BE-AE8F-F1A7381C6B67}"/>
    <cellStyle name="Note 7 2 2 9" xfId="19716" xr:uid="{F4FC90A6-A8F5-42AB-BD5F-2719A0936816}"/>
    <cellStyle name="Note 7 2 3" xfId="4968" xr:uid="{EABB1014-CF35-47CD-AA17-441D47732BA0}"/>
    <cellStyle name="Note 7 2 3 10" xfId="23367" xr:uid="{DD25EDE0-38A0-4E66-9764-42B0063596AB}"/>
    <cellStyle name="Note 7 2 3 2" xfId="9916" xr:uid="{4A0458F2-A219-46AD-B728-B84E9D82D0B3}"/>
    <cellStyle name="Note 7 2 3 3" xfId="11751" xr:uid="{6274D4B1-5181-442A-BB29-D7E90BAC71B0}"/>
    <cellStyle name="Note 7 2 3 4" xfId="13558" xr:uid="{A03110F6-ED45-414A-91C5-293AFEA66FBE}"/>
    <cellStyle name="Note 7 2 3 5" xfId="15319" xr:uid="{86AB059D-74BF-4FC5-8A10-12642158875B}"/>
    <cellStyle name="Note 7 2 3 6" xfId="17029" xr:uid="{C4B0C7E6-AED5-49C2-BC94-6E22C7243119}"/>
    <cellStyle name="Note 7 2 3 7" xfId="18693" xr:uid="{10254CDC-56EA-49B7-ADDD-8668A588A995}"/>
    <cellStyle name="Note 7 2 3 8" xfId="20289" xr:uid="{D5E25148-3122-457E-AEDE-F7872ECC702C}"/>
    <cellStyle name="Note 7 2 3 9" xfId="21841" xr:uid="{32A0BD0E-6226-4359-9A47-583399A66672}"/>
    <cellStyle name="Note 7 2 4" xfId="4656" xr:uid="{B564E0F9-277F-4F4A-A883-C8B2FF8E7DFF}"/>
    <cellStyle name="Note 7 2 4 10" xfId="23055" xr:uid="{C0AEEF0A-E828-4B18-AA81-207633E6D81C}"/>
    <cellStyle name="Note 7 2 4 2" xfId="9604" xr:uid="{8C4F9F2E-2218-4E5E-8DD1-6040FB268C29}"/>
    <cellStyle name="Note 7 2 4 3" xfId="11439" xr:uid="{51F4C940-0603-4779-A39B-071A472F1982}"/>
    <cellStyle name="Note 7 2 4 4" xfId="13246" xr:uid="{EB05A103-9A35-4128-8843-4A6FB6B852D6}"/>
    <cellStyle name="Note 7 2 4 5" xfId="15007" xr:uid="{F0706FC0-4182-4B1F-ADD5-D96E8677746C}"/>
    <cellStyle name="Note 7 2 4 6" xfId="16717" xr:uid="{4C0FC1B1-CA80-46F5-B3F7-912F862D97AB}"/>
    <cellStyle name="Note 7 2 4 7" xfId="18381" xr:uid="{029D57EA-722A-4A63-B32B-EF6A8A6BAAFD}"/>
    <cellStyle name="Note 7 2 4 8" xfId="19977" xr:uid="{3B58C7C5-E108-491C-A19A-CCF355AF8656}"/>
    <cellStyle name="Note 7 2 4 9" xfId="21529" xr:uid="{F6381789-4402-41AD-AA48-283190B3D3CE}"/>
    <cellStyle name="Note 7 2 5" xfId="7959" xr:uid="{9C404ACC-BAD4-401A-9EB2-7CA0932B1AE1}"/>
    <cellStyle name="Note 7 2 6" xfId="6218" xr:uid="{BCDA89E8-BC89-4D05-A01A-366FBC53747D}"/>
    <cellStyle name="Note 7 2 7" xfId="7666" xr:uid="{9B63E539-57AD-4867-9261-6E18B5650C5C}"/>
    <cellStyle name="Note 7 2 8" xfId="6514" xr:uid="{E826E868-096F-433B-B35D-5E61CF65ABD8}"/>
    <cellStyle name="Note 7 2 9" xfId="8430" xr:uid="{28DAAD7B-4F14-4DE3-A485-DE823CF8C57F}"/>
    <cellStyle name="Note 7 3" xfId="4298" xr:uid="{7DB9339B-DF5B-4AE4-B933-EEF2E47027CB}"/>
    <cellStyle name="Note 7 3 10" xfId="21280" xr:uid="{0DA03F65-A207-4C0D-908D-E59BEBAEB016}"/>
    <cellStyle name="Note 7 3 11" xfId="22806" xr:uid="{E031F2D2-29C4-4F1E-9062-59AF5980D5F5}"/>
    <cellStyle name="Note 7 3 2" xfId="5400" xr:uid="{93F02276-84BE-4E7F-8778-CB48E5D635C2}"/>
    <cellStyle name="Note 7 3 2 10" xfId="23699" xr:uid="{A8FB343E-6B52-4D06-9E11-76A9A511679C}"/>
    <cellStyle name="Note 7 3 2 2" xfId="10313" xr:uid="{D4CD4B7E-94C1-4A10-92E3-C5DF3940709A}"/>
    <cellStyle name="Note 7 3 2 3" xfId="12141" xr:uid="{BB240AB8-51B7-41CD-B343-3D6EE2130591}"/>
    <cellStyle name="Note 7 3 2 4" xfId="13943" xr:uid="{0057FAAD-C0C9-4EDD-8F5B-EE05B4E35E63}"/>
    <cellStyle name="Note 7 3 2 5" xfId="15696" xr:uid="{BE495E7C-4A81-4896-9A6C-DEE38B428CAB}"/>
    <cellStyle name="Note 7 3 2 6" xfId="17393" xr:uid="{5D34AE02-3618-45DC-AA1E-BB4AA300C930}"/>
    <cellStyle name="Note 7 3 2 7" xfId="19047" xr:uid="{51E8CE4A-1B7A-491C-B27A-2940FBC21FB6}"/>
    <cellStyle name="Note 7 3 2 8" xfId="20635" xr:uid="{B600DE39-2A7C-48A6-85DE-29A9144D93CE}"/>
    <cellStyle name="Note 7 3 2 9" xfId="22174" xr:uid="{E65C6242-6AE3-4B33-8177-40427DA7C4B1}"/>
    <cellStyle name="Note 7 3 3" xfId="9283" xr:uid="{33971E2F-C165-4A78-851F-68D9EBF2369F}"/>
    <cellStyle name="Note 7 3 4" xfId="11134" xr:uid="{6BE0E311-C7E4-4DB9-9779-AC5D5AB53C79}"/>
    <cellStyle name="Note 7 3 5" xfId="12944" xr:uid="{3A2AD921-0E8F-4C15-B6FC-48E4F808627C}"/>
    <cellStyle name="Note 7 3 6" xfId="14712" xr:uid="{AACAB7EA-F75B-43B7-9312-9A10C3A4D1E7}"/>
    <cellStyle name="Note 7 3 7" xfId="16435" xr:uid="{40244318-7CA4-4829-8E15-1E63E8BAB97B}"/>
    <cellStyle name="Note 7 3 8" xfId="18108" xr:uid="{C917A9EA-9312-41A0-9ED8-ED3518A21341}"/>
    <cellStyle name="Note 7 3 9" xfId="19715" xr:uid="{7B772857-F7C0-4CBE-9209-A964393D5D2E}"/>
    <cellStyle name="Note 7 4" xfId="4967" xr:uid="{BCDB533B-CB3B-4990-B2A8-C491C11A070A}"/>
    <cellStyle name="Note 7 4 10" xfId="23366" xr:uid="{6015AD7E-5F55-4F81-B6DA-0DC4D78C7F1F}"/>
    <cellStyle name="Note 7 4 2" xfId="9915" xr:uid="{14419DA2-C085-4110-98BE-1775DB9A80CA}"/>
    <cellStyle name="Note 7 4 3" xfId="11750" xr:uid="{32E29C44-5885-497B-BBF0-DD03A88D542C}"/>
    <cellStyle name="Note 7 4 4" xfId="13557" xr:uid="{2E72EE05-5203-4823-9017-C98767CDEF78}"/>
    <cellStyle name="Note 7 4 5" xfId="15318" xr:uid="{77906A8E-B142-4834-BF08-FC7ECE7E162F}"/>
    <cellStyle name="Note 7 4 6" xfId="17028" xr:uid="{D76DF3C3-A758-403D-8FB9-CABE886923A7}"/>
    <cellStyle name="Note 7 4 7" xfId="18692" xr:uid="{2639C51C-B9D3-4033-B66E-84E013F750AB}"/>
    <cellStyle name="Note 7 4 8" xfId="20288" xr:uid="{F65CDF6F-958C-4975-A0C1-67E1C000CB43}"/>
    <cellStyle name="Note 7 4 9" xfId="21840" xr:uid="{34133F9D-7844-494D-8B17-7D8342CCFB6E}"/>
    <cellStyle name="Note 7 5" xfId="4657" xr:uid="{29669E8A-CD40-4E19-A9D2-C574057E4791}"/>
    <cellStyle name="Note 7 5 10" xfId="23056" xr:uid="{2EA525BE-4BFE-4DD9-9106-408DE439FB80}"/>
    <cellStyle name="Note 7 5 2" xfId="9605" xr:uid="{C394AC67-0DEF-4636-A407-289ACF5797D3}"/>
    <cellStyle name="Note 7 5 3" xfId="11440" xr:uid="{64A0300B-B22C-4C43-AA82-D55B024C27B9}"/>
    <cellStyle name="Note 7 5 4" xfId="13247" xr:uid="{09625E50-FDEF-43FD-96A7-79DA3F900652}"/>
    <cellStyle name="Note 7 5 5" xfId="15008" xr:uid="{2B55A253-8F2E-41C2-BCF6-4D2F8FD466D1}"/>
    <cellStyle name="Note 7 5 6" xfId="16718" xr:uid="{CE28B13A-71CA-46E9-8028-96F8D3064E5C}"/>
    <cellStyle name="Note 7 5 7" xfId="18382" xr:uid="{87218545-B599-4D1D-8469-D7E160150B68}"/>
    <cellStyle name="Note 7 5 8" xfId="19978" xr:uid="{7154FFBB-C399-4A40-8CD9-4DD300078881}"/>
    <cellStyle name="Note 7 5 9" xfId="21530" xr:uid="{08F073A9-C5FA-42C8-9F5C-BB2D2D3AF388}"/>
    <cellStyle name="Note 7 6" xfId="7958" xr:uid="{01DC63F9-DEB8-42B8-A6E9-A75DF22B5A98}"/>
    <cellStyle name="Note 7 7" xfId="6219" xr:uid="{5671EBBC-5EBF-4BD2-BF44-F2648D7113FE}"/>
    <cellStyle name="Note 7 8" xfId="8553" xr:uid="{2DBAEF54-E472-49D6-9ED6-A50564F695ED}"/>
    <cellStyle name="Note 7 9" xfId="5767" xr:uid="{F87D69AF-4FE3-4A14-ABC1-D67AF4518BF2}"/>
    <cellStyle name="Note 7_Cashflow" xfId="2759" xr:uid="{125D769A-95F1-4246-BFCB-123F263B7E88}"/>
    <cellStyle name="Note 8" xfId="2760" xr:uid="{7955ABD3-577C-4DD2-9EA3-6BF6BF39831E}"/>
    <cellStyle name="Note 8 10" xfId="12040" xr:uid="{66637CF9-75E6-4366-8E9B-6F7EA504BC1D}"/>
    <cellStyle name="Note 8 11" xfId="13846" xr:uid="{DBD5A9BA-1871-4B34-A3CD-2783B192D3BA}"/>
    <cellStyle name="Note 8 12" xfId="14782" xr:uid="{66C81480-7A18-4F62-9FBE-D0E9EC48DD61}"/>
    <cellStyle name="Note 8 13" xfId="9361" xr:uid="{E38BD0BD-1DF1-4CD1-82C1-37EAC40A3C4B}"/>
    <cellStyle name="Note 8 14" xfId="19063" xr:uid="{F9241671-21FE-48D0-9494-AFCE201CD5DB}"/>
    <cellStyle name="Note 8 2" xfId="2761" xr:uid="{16AEA7DF-96CC-4F7A-B27E-EF26399D8599}"/>
    <cellStyle name="Note 8 2 10" xfId="6248" xr:uid="{B1A375E4-E6E2-49A0-BFB7-65ACAEEEA1FB}"/>
    <cellStyle name="Note 8 2 11" xfId="14167" xr:uid="{0B97ADD3-FF75-446F-8D1A-0FAF39FF7778}"/>
    <cellStyle name="Note 8 2 12" xfId="17407" xr:uid="{215A3592-3145-4D12-8CE3-231D1DFC04E2}"/>
    <cellStyle name="Note 8 2 13" xfId="13863" xr:uid="{C31AC102-BBE0-426A-8641-67B2DA868789}"/>
    <cellStyle name="Note 8 2 2" xfId="4301" xr:uid="{D3F42D72-ACC4-4D6D-B264-8DC73BEE66F5}"/>
    <cellStyle name="Note 8 2 2 10" xfId="21283" xr:uid="{20765878-1AF1-485D-9EE0-88FA492FA612}"/>
    <cellStyle name="Note 8 2 2 11" xfId="22809" xr:uid="{3EA699C4-B304-4E86-A884-3E9F44A61ACE}"/>
    <cellStyle name="Note 8 2 2 2" xfId="5403" xr:uid="{98AA9EA8-FCA1-4381-B27A-E974DDE24E1C}"/>
    <cellStyle name="Note 8 2 2 2 10" xfId="23702" xr:uid="{3C770955-ADA2-4631-B504-022A587644B4}"/>
    <cellStyle name="Note 8 2 2 2 2" xfId="10316" xr:uid="{032F20A6-4861-4531-AA2D-5E035D580274}"/>
    <cellStyle name="Note 8 2 2 2 3" xfId="12144" xr:uid="{FA77D4F3-0B8F-42FC-A41B-B744E3C9FC83}"/>
    <cellStyle name="Note 8 2 2 2 4" xfId="13946" xr:uid="{74A61681-3E5F-4D62-B6AF-7AC6F1148641}"/>
    <cellStyle name="Note 8 2 2 2 5" xfId="15699" xr:uid="{AF33BD89-D9A1-475A-86FC-9EFD9C6AB5F1}"/>
    <cellStyle name="Note 8 2 2 2 6" xfId="17396" xr:uid="{EB32BEA1-C933-41BD-96DD-B970F2EBB416}"/>
    <cellStyle name="Note 8 2 2 2 7" xfId="19050" xr:uid="{CEA2F4BC-E3FD-45B9-A020-A3408B76817A}"/>
    <cellStyle name="Note 8 2 2 2 8" xfId="20638" xr:uid="{40B151E1-9C3D-4908-BDA7-9AF0226AEC39}"/>
    <cellStyle name="Note 8 2 2 2 9" xfId="22177" xr:uid="{532D982A-23A4-4E5D-B09E-0BE6C64D346D}"/>
    <cellStyle name="Note 8 2 2 3" xfId="9286" xr:uid="{4C5CAA2B-C449-4996-9CAC-2500DF3AA02B}"/>
    <cellStyle name="Note 8 2 2 4" xfId="11137" xr:uid="{90FB79DC-21D7-4F37-AC32-1483371893A0}"/>
    <cellStyle name="Note 8 2 2 5" xfId="12947" xr:uid="{02880D23-2E66-4B63-9D20-E0C366CB5DE6}"/>
    <cellStyle name="Note 8 2 2 6" xfId="14715" xr:uid="{C2A2517D-C682-44E6-AC41-48D9AF55D374}"/>
    <cellStyle name="Note 8 2 2 7" xfId="16438" xr:uid="{783262E9-1551-47D1-9BBC-67161468FBA7}"/>
    <cellStyle name="Note 8 2 2 8" xfId="18111" xr:uid="{498283AB-818C-4BD7-AB65-6480C4E632B5}"/>
    <cellStyle name="Note 8 2 2 9" xfId="19718" xr:uid="{740E2C97-6D43-452D-A1BA-6F4CB4DC6820}"/>
    <cellStyle name="Note 8 2 3" xfId="4970" xr:uid="{E61EAB21-FF24-4359-A2AB-2419749A75FC}"/>
    <cellStyle name="Note 8 2 3 10" xfId="23369" xr:uid="{DB1D331F-6405-41DE-AFFF-911437ADA109}"/>
    <cellStyle name="Note 8 2 3 2" xfId="9918" xr:uid="{265F2BCF-A6C1-4562-AD5B-BA3976A7D1C4}"/>
    <cellStyle name="Note 8 2 3 3" xfId="11753" xr:uid="{BC8199E0-1C51-4BFD-B2A5-9AD7CF1A6EB5}"/>
    <cellStyle name="Note 8 2 3 4" xfId="13560" xr:uid="{894A6694-6ED8-4704-8CFB-2010A502E87F}"/>
    <cellStyle name="Note 8 2 3 5" xfId="15321" xr:uid="{955B0945-2D57-4D60-ACF1-48E31F3F1181}"/>
    <cellStyle name="Note 8 2 3 6" xfId="17031" xr:uid="{4806CF1F-89C7-4F9E-B064-4B396410D6F6}"/>
    <cellStyle name="Note 8 2 3 7" xfId="18695" xr:uid="{903C7899-36B0-4D3A-95C2-5CB4E2DB03A2}"/>
    <cellStyle name="Note 8 2 3 8" xfId="20291" xr:uid="{146EC58E-9B15-4C01-883C-B177D23E730A}"/>
    <cellStyle name="Note 8 2 3 9" xfId="21843" xr:uid="{CB7CCB53-2448-4BB1-8630-44BC95636117}"/>
    <cellStyle name="Note 8 2 4" xfId="5335" xr:uid="{8E88E1E7-BEE4-4549-906C-AD7761181422}"/>
    <cellStyle name="Note 8 2 4 10" xfId="23669" xr:uid="{EDBE5EBF-033B-46C6-A454-3CD5CA4A6290}"/>
    <cellStyle name="Note 8 2 4 2" xfId="10258" xr:uid="{CCA505B0-F526-421E-8057-649949B82863}"/>
    <cellStyle name="Note 8 2 4 3" xfId="12090" xr:uid="{CEF6D71E-0F67-4B5E-A4A8-1268E14DCE94}"/>
    <cellStyle name="Note 8 2 4 4" xfId="13894" xr:uid="{DBF59E93-8AA9-4184-AB9C-BA5B30CE6FD3}"/>
    <cellStyle name="Note 8 2 4 5" xfId="15646" xr:uid="{EC9CEF7F-6007-49B3-B1E1-396AA5D9BD38}"/>
    <cellStyle name="Note 8 2 4 6" xfId="17348" xr:uid="{BA57DA7F-9EAE-40BD-8CF3-D136C331354D}"/>
    <cellStyle name="Note 8 2 4 7" xfId="19009" xr:uid="{BFCE73E7-C91F-4F60-BBCC-25B237AA0774}"/>
    <cellStyle name="Note 8 2 4 8" xfId="20597" xr:uid="{0FCA268F-53A3-4E28-B384-F87298056A82}"/>
    <cellStyle name="Note 8 2 4 9" xfId="22144" xr:uid="{CC599CB8-700E-4501-BBF5-D75D18B94C48}"/>
    <cellStyle name="Note 8 2 5" xfId="7961" xr:uid="{7EFAB603-6803-4CE9-9FC9-1D6F2EA48A41}"/>
    <cellStyle name="Note 8 2 6" xfId="6216" xr:uid="{32F14940-3325-42F9-8EF5-7462B7BCC876}"/>
    <cellStyle name="Note 8 2 7" xfId="8554" xr:uid="{09F08F8D-905A-4995-AB1B-FD13083841B5}"/>
    <cellStyle name="Note 8 2 8" xfId="5766" xr:uid="{A8CCBBBC-0561-49DB-9A7F-4427C7CEAF1C}"/>
    <cellStyle name="Note 8 2 9" xfId="7920" xr:uid="{9A5541CF-5A5F-46BD-BB04-83E7744F28A3}"/>
    <cellStyle name="Note 8 3" xfId="4300" xr:uid="{8430E678-0908-4A4B-A283-53845114502E}"/>
    <cellStyle name="Note 8 3 10" xfId="21282" xr:uid="{B2515CB0-CFCB-4A8E-AD4D-B928929EF73D}"/>
    <cellStyle name="Note 8 3 11" xfId="22808" xr:uid="{15F279D7-581F-4A09-992B-0F51C49A1D2D}"/>
    <cellStyle name="Note 8 3 2" xfId="5402" xr:uid="{8D767060-67F5-4A14-9A2F-1EB74D83D121}"/>
    <cellStyle name="Note 8 3 2 10" xfId="23701" xr:uid="{BA23188C-0D7F-4CBB-82AF-A494346E1AFE}"/>
    <cellStyle name="Note 8 3 2 2" xfId="10315" xr:uid="{03FB3F32-6D27-4CD2-BB40-B304B22C07F5}"/>
    <cellStyle name="Note 8 3 2 3" xfId="12143" xr:uid="{F18A6A54-48B7-433B-974E-EAD24B4275E6}"/>
    <cellStyle name="Note 8 3 2 4" xfId="13945" xr:uid="{EFD1C49B-70C5-40D5-AF3D-675220292661}"/>
    <cellStyle name="Note 8 3 2 5" xfId="15698" xr:uid="{5D264279-14AD-45DA-9A85-D82612B5CD82}"/>
    <cellStyle name="Note 8 3 2 6" xfId="17395" xr:uid="{D9399534-5EB4-44CD-AC8B-26765370708D}"/>
    <cellStyle name="Note 8 3 2 7" xfId="19049" xr:uid="{70DBE217-3E27-45CA-8689-856B71635BFA}"/>
    <cellStyle name="Note 8 3 2 8" xfId="20637" xr:uid="{D4964907-4982-4B0D-AA6B-6EE6C22CE69E}"/>
    <cellStyle name="Note 8 3 2 9" xfId="22176" xr:uid="{0C2844F5-BD42-4EFE-9CFF-554AEEB827E7}"/>
    <cellStyle name="Note 8 3 3" xfId="9285" xr:uid="{87CD96CC-A0DF-4ED7-95E7-296CC5EB4B92}"/>
    <cellStyle name="Note 8 3 4" xfId="11136" xr:uid="{0DFF14B5-C598-407B-99CF-928738B000DA}"/>
    <cellStyle name="Note 8 3 5" xfId="12946" xr:uid="{A28A81A6-D521-4420-BC21-4BDE0190CA41}"/>
    <cellStyle name="Note 8 3 6" xfId="14714" xr:uid="{6625BB16-215F-41E0-AB69-E80027E31655}"/>
    <cellStyle name="Note 8 3 7" xfId="16437" xr:uid="{954E2006-F1F1-4435-A343-A14A41643B14}"/>
    <cellStyle name="Note 8 3 8" xfId="18110" xr:uid="{12C3A291-04DB-4080-A8B8-9E307AEC8E5B}"/>
    <cellStyle name="Note 8 3 9" xfId="19717" xr:uid="{A6A69950-9166-48FA-9453-AEA6184A1E39}"/>
    <cellStyle name="Note 8 4" xfId="4969" xr:uid="{17838405-A5AF-40BE-BE04-E8E85F16CA7C}"/>
    <cellStyle name="Note 8 4 10" xfId="23368" xr:uid="{EE9ED177-44CA-4AA0-AC8C-64A3DCC5E519}"/>
    <cellStyle name="Note 8 4 2" xfId="9917" xr:uid="{EDD75238-2BCD-4FD2-9CF4-68836BC57663}"/>
    <cellStyle name="Note 8 4 3" xfId="11752" xr:uid="{C0673ADD-6190-4EFD-B956-0B16F76EDF6C}"/>
    <cellStyle name="Note 8 4 4" xfId="13559" xr:uid="{3BE331BB-8707-4392-A0A7-E862A93BC5BF}"/>
    <cellStyle name="Note 8 4 5" xfId="15320" xr:uid="{86F594C9-3437-4179-8DB2-4DF473AA48C4}"/>
    <cellStyle name="Note 8 4 6" xfId="17030" xr:uid="{4B2B88D5-5F86-4F42-9BFD-6A8A708293A6}"/>
    <cellStyle name="Note 8 4 7" xfId="18694" xr:uid="{4E89C1D7-50A0-4B8A-BC21-8E7BC5591146}"/>
    <cellStyle name="Note 8 4 8" xfId="20290" xr:uid="{C7134530-8E98-46E1-9F5E-F8249FCBF147}"/>
    <cellStyle name="Note 8 4 9" xfId="21842" xr:uid="{D8FF2E48-CB20-4553-B42F-2DA2BE756C50}"/>
    <cellStyle name="Note 8 5" xfId="5332" xr:uid="{CC451E7B-1E9C-406A-B41D-FE2FE38B8ED3}"/>
    <cellStyle name="Note 8 5 10" xfId="23666" xr:uid="{40E06721-F1B0-4EFA-92E4-859F669501E2}"/>
    <cellStyle name="Note 8 5 2" xfId="10255" xr:uid="{DB5E7902-7978-4C50-93E9-7A910103285C}"/>
    <cellStyle name="Note 8 5 3" xfId="12087" xr:uid="{8A52EA4D-F481-4CF4-AF91-7063BD7BB3C1}"/>
    <cellStyle name="Note 8 5 4" xfId="13891" xr:uid="{3DFE8C8C-3B0B-4CDA-81C6-55D76BC5842B}"/>
    <cellStyle name="Note 8 5 5" xfId="15643" xr:uid="{A4B2AFE5-5E26-4FD1-8F2E-02D58D27894E}"/>
    <cellStyle name="Note 8 5 6" xfId="17345" xr:uid="{0BC2BD5D-0E03-475D-A480-353AE105EC83}"/>
    <cellStyle name="Note 8 5 7" xfId="19006" xr:uid="{713B3DE6-4D6F-4192-9869-15FFA5452369}"/>
    <cellStyle name="Note 8 5 8" xfId="20594" xr:uid="{102E6F5B-6D5E-47AC-BC57-31B45C20C1D4}"/>
    <cellStyle name="Note 8 5 9" xfId="22141" xr:uid="{D1EFE168-B618-4E9C-BE94-7820F7250171}"/>
    <cellStyle name="Note 8 6" xfId="7960" xr:uid="{E9CD023C-9D65-46C9-B898-379C6E3233C3}"/>
    <cellStyle name="Note 8 7" xfId="6217" xr:uid="{7C25B40B-2D99-4BFC-BAB0-FEE43E9AA784}"/>
    <cellStyle name="Note 8 8" xfId="7667" xr:uid="{BBA9878E-1961-4F2E-99A1-F2C49E8E2617}"/>
    <cellStyle name="Note 8 9" xfId="10206" xr:uid="{76652361-DAFE-488B-A1AC-1B604BCFBB97}"/>
    <cellStyle name="Note 8_Cashflow" xfId="2762" xr:uid="{1DD09BC6-7C2C-4F15-ABCF-A1B8C659A539}"/>
    <cellStyle name="Note 9" xfId="2763" xr:uid="{9621F851-5F0D-48C0-9739-E48957AA5012}"/>
    <cellStyle name="Note 9 10" xfId="13985" xr:uid="{F832B9DC-3C1C-4C33-B150-4B4DFE2E0924}"/>
    <cellStyle name="Note 9 11" xfId="7714" xr:uid="{2364B571-02F6-43E8-9126-7D5573636E24}"/>
    <cellStyle name="Note 9 12" xfId="12183" xr:uid="{7F3D7BF8-E078-4B60-8B78-D437A9DA50C5}"/>
    <cellStyle name="Note 9 13" xfId="17607" xr:uid="{FB2FEF1D-6A68-4A64-B97F-4479FC1F6DBB}"/>
    <cellStyle name="Note 9 2" xfId="4302" xr:uid="{0BCEAB2D-CFB0-43A5-A200-7D046E438944}"/>
    <cellStyle name="Note 9 2 10" xfId="21284" xr:uid="{B057B1D3-1E50-441E-8315-8F7E7297252A}"/>
    <cellStyle name="Note 9 2 11" xfId="22810" xr:uid="{188A7E53-61EA-4AA9-AE51-8AAE851C3841}"/>
    <cellStyle name="Note 9 2 2" xfId="5404" xr:uid="{DDAE360D-8937-4E29-B301-5CD532BE3336}"/>
    <cellStyle name="Note 9 2 2 10" xfId="23703" xr:uid="{DEAC0C92-2EA0-4A9E-8A01-4FA039B47A4C}"/>
    <cellStyle name="Note 9 2 2 2" xfId="10317" xr:uid="{9DE85255-62F6-41F5-9AE9-EFA25D3F5EFC}"/>
    <cellStyle name="Note 9 2 2 3" xfId="12145" xr:uid="{F3060F5D-0F22-44FD-9BA9-0F56F3A8E06E}"/>
    <cellStyle name="Note 9 2 2 4" xfId="13947" xr:uid="{1BD3767A-299D-4BD4-B73B-08001B13E3BA}"/>
    <cellStyle name="Note 9 2 2 5" xfId="15700" xr:uid="{80C39AC6-85C8-42B9-8BA2-29F000FF60BB}"/>
    <cellStyle name="Note 9 2 2 6" xfId="17397" xr:uid="{8E61E9C4-FE5E-4D20-B064-E767F0222F1E}"/>
    <cellStyle name="Note 9 2 2 7" xfId="19051" xr:uid="{32810D95-D226-421C-A2CB-C9C2CC137E85}"/>
    <cellStyle name="Note 9 2 2 8" xfId="20639" xr:uid="{950090E9-D03D-4E4C-A030-DF49EE71326E}"/>
    <cellStyle name="Note 9 2 2 9" xfId="22178" xr:uid="{0CF0B1CA-26AB-40C9-A556-B0FE094F5AF2}"/>
    <cellStyle name="Note 9 2 3" xfId="9287" xr:uid="{F8ED6A63-3DD2-4B96-B294-56DABD20310F}"/>
    <cellStyle name="Note 9 2 4" xfId="11138" xr:uid="{75F2FFEA-6B8E-4818-BE4F-CD7F4031F5CD}"/>
    <cellStyle name="Note 9 2 5" xfId="12948" xr:uid="{6D76A351-EAA9-4E5A-9680-E766587C9826}"/>
    <cellStyle name="Note 9 2 6" xfId="14716" xr:uid="{2F369363-DEE6-490B-A213-67192B631166}"/>
    <cellStyle name="Note 9 2 7" xfId="16439" xr:uid="{6B81F92B-89FC-4E6A-AA92-23B5432892F7}"/>
    <cellStyle name="Note 9 2 8" xfId="18112" xr:uid="{0032DDCD-643F-4791-ABE0-CB3477E5AD65}"/>
    <cellStyle name="Note 9 2 9" xfId="19719" xr:uid="{3B491780-226E-46C3-B39B-5320A46083C2}"/>
    <cellStyle name="Note 9 3" xfId="4971" xr:uid="{E07D958C-77A7-4278-A6DD-845953FA27AF}"/>
    <cellStyle name="Note 9 3 10" xfId="23370" xr:uid="{23629E09-0DEB-4708-9E96-0F657C769405}"/>
    <cellStyle name="Note 9 3 2" xfId="9919" xr:uid="{96D1CB8D-2EFF-47E0-BA36-4F38B597D771}"/>
    <cellStyle name="Note 9 3 3" xfId="11754" xr:uid="{EB2891E0-1CCA-4515-8997-9504933F7D8B}"/>
    <cellStyle name="Note 9 3 4" xfId="13561" xr:uid="{69C630C6-C2C0-41F4-9D71-D5725F7221BB}"/>
    <cellStyle name="Note 9 3 5" xfId="15322" xr:uid="{27435153-165B-4C39-AC6E-406966B91BA6}"/>
    <cellStyle name="Note 9 3 6" xfId="17032" xr:uid="{7EA74AD4-FBED-4513-A9FD-330C7825C4F6}"/>
    <cellStyle name="Note 9 3 7" xfId="18696" xr:uid="{53D160BE-B01B-431C-9648-96865F444EC4}"/>
    <cellStyle name="Note 9 3 8" xfId="20292" xr:uid="{6D00A203-46F7-48D2-A6AC-5B34131E4E74}"/>
    <cellStyle name="Note 9 3 9" xfId="21844" xr:uid="{EE92794F-6F63-4B5D-9B56-15BD13BE7FC5}"/>
    <cellStyle name="Note 9 4" xfId="5333" xr:uid="{899FF7BE-4E56-4064-AC92-6CC65841CDC8}"/>
    <cellStyle name="Note 9 4 10" xfId="23667" xr:uid="{C3D8B19C-1A52-4351-996F-0C8BB83434C8}"/>
    <cellStyle name="Note 9 4 2" xfId="10256" xr:uid="{D18B7441-BFEA-4307-B4F7-EB626A0E43C6}"/>
    <cellStyle name="Note 9 4 3" xfId="12088" xr:uid="{16B13CE0-D498-4A90-AEBD-EC7D9C434717}"/>
    <cellStyle name="Note 9 4 4" xfId="13892" xr:uid="{9E53E0E9-16E9-43B8-A4E1-1E3A4DD9A211}"/>
    <cellStyle name="Note 9 4 5" xfId="15644" xr:uid="{28325B36-4EAA-4F5F-A896-2F3AEFF05A70}"/>
    <cellStyle name="Note 9 4 6" xfId="17346" xr:uid="{9524717D-2FD4-49CB-9954-BA9AC500959F}"/>
    <cellStyle name="Note 9 4 7" xfId="19007" xr:uid="{7145DD8F-17F6-4EF7-BA25-FB114C8CE8BC}"/>
    <cellStyle name="Note 9 4 8" xfId="20595" xr:uid="{B517DE53-FCF7-4A47-A46B-68E3A43AB1E7}"/>
    <cellStyle name="Note 9 4 9" xfId="22142" xr:uid="{D205A89F-E020-490B-BF02-31AD9214BF02}"/>
    <cellStyle name="Note 9 5" xfId="7962" xr:uid="{D4A50591-9167-45CB-AC74-159F5E650444}"/>
    <cellStyle name="Note 9 6" xfId="6215" xr:uid="{DA707EDA-31E1-43C8-AC90-C3DA0D17D210}"/>
    <cellStyle name="Note 9 7" xfId="7668" xr:uid="{2CB87909-D757-4691-B5C2-A058BA12E018}"/>
    <cellStyle name="Note 9 8" xfId="10363" xr:uid="{0F53C3BF-0AB4-4AEA-8F2A-206824B5E7EC}"/>
    <cellStyle name="Note 9 9" xfId="12186" xr:uid="{866043AD-A344-4011-9CBF-A2418A074061}"/>
    <cellStyle name="Output 10" xfId="3549" xr:uid="{AB389D6B-4745-4AE7-BE97-60D2ED257194}"/>
    <cellStyle name="Output 10 10" xfId="15912" xr:uid="{AED6CAA9-2B30-4D33-A14F-228A01508F21}"/>
    <cellStyle name="Output 10 11" xfId="13963" xr:uid="{A49A18DE-D804-463E-9321-A17C4C21A980}"/>
    <cellStyle name="Output 10 12" xfId="8586" xr:uid="{350375C9-1639-4E3D-80E4-E5119FEE08D3}"/>
    <cellStyle name="Output 10 2" xfId="4372" xr:uid="{1CD552E6-7048-4C08-A315-B39A07B4DF42}"/>
    <cellStyle name="Output 10 2 10" xfId="21306" xr:uid="{51936B50-6BE1-494C-B0E8-22167997F1A2}"/>
    <cellStyle name="Output 10 2 11" xfId="22832" xr:uid="{EBDA2E99-C225-430A-B449-D4F05F8DF0EC}"/>
    <cellStyle name="Output 10 2 2" xfId="5661" xr:uid="{19B86B2D-FA8C-4D2C-84EF-60664D378C72}"/>
    <cellStyle name="Output 10 2 2 10" xfId="23855" xr:uid="{A8F8B8C0-7C40-488A-A5CA-DC2413F8D82E}"/>
    <cellStyle name="Output 10 2 2 2" xfId="10535" xr:uid="{6B4DB035-191F-4552-ABAA-A0BA74480354}"/>
    <cellStyle name="Output 10 2 2 3" xfId="12355" xr:uid="{AC347508-DDF7-46AC-B48A-C4A89110EE30}"/>
    <cellStyle name="Output 10 2 2 4" xfId="14152" xr:uid="{C3C8E3BC-C776-4302-AA22-F048350CAF49}"/>
    <cellStyle name="Output 10 2 2 5" xfId="15896" xr:uid="{C8FD9984-6D17-4DEF-8000-7F3DBEB3BAE8}"/>
    <cellStyle name="Output 10 2 2 6" xfId="17583" xr:uid="{8BF200CD-6ACC-4DA2-8CBD-F654D457D59A}"/>
    <cellStyle name="Output 10 2 2 7" xfId="19225" xr:uid="{0057C017-C6C2-4298-8DB8-0695792603BB}"/>
    <cellStyle name="Output 10 2 2 8" xfId="20804" xr:uid="{4F3016F0-08A1-40E6-BC48-FA3116156BE8}"/>
    <cellStyle name="Output 10 2 2 9" xfId="22331" xr:uid="{4A4E5FF6-8631-4C9B-AD4A-0FEFA773B2EC}"/>
    <cellStyle name="Output 10 2 3" xfId="9342" xr:uid="{5E33C22F-57B7-4FF5-9CC9-53309E699D33}"/>
    <cellStyle name="Output 10 2 4" xfId="11185" xr:uid="{0B5AE3CE-206F-433C-9093-CCF1E4C67FC1}"/>
    <cellStyle name="Output 10 2 5" xfId="12992" xr:uid="{D2F51594-3C1A-49C9-BF95-56E9D791174F}"/>
    <cellStyle name="Output 10 2 6" xfId="14759" xr:uid="{2E7E52AE-76B8-4324-A145-45D1DE2E11E3}"/>
    <cellStyle name="Output 10 2 7" xfId="16476" xr:uid="{CA3A0BE0-450C-4FE2-BE68-9539B504D639}"/>
    <cellStyle name="Output 10 2 8" xfId="18143" xr:uid="{24B8E38C-E22C-47CB-9B27-E3748A09AF95}"/>
    <cellStyle name="Output 10 2 9" xfId="19749" xr:uid="{024FB8B0-EB8A-4633-B617-1000CAB2840B}"/>
    <cellStyle name="Output 10 3" xfId="5020" xr:uid="{B3120408-B0E1-422B-8E19-80F46F36D8D1}"/>
    <cellStyle name="Output 10 3 10" xfId="23418" xr:uid="{7A30E3C4-9A34-4B77-9191-51E44BEC0835}"/>
    <cellStyle name="Output 10 3 2" xfId="9968" xr:uid="{1F99ADCE-748A-4C56-A2C8-9E97368CE7A4}"/>
    <cellStyle name="Output 10 3 3" xfId="11802" xr:uid="{6F38EB9D-E36C-4CB3-8C59-AE0FD1007531}"/>
    <cellStyle name="Output 10 3 4" xfId="13609" xr:uid="{E77B93F2-9C28-4F68-B631-4A3A4354B498}"/>
    <cellStyle name="Output 10 3 5" xfId="15370" xr:uid="{2E760885-A093-4A82-A0F5-0F3BCEAD6CFD}"/>
    <cellStyle name="Output 10 3 6" xfId="17080" xr:uid="{0E2CC00D-14AD-440D-B97B-6C13C87F413A}"/>
    <cellStyle name="Output 10 3 7" xfId="18744" xr:uid="{A9FE23A8-61D2-4919-8864-3128AF270B88}"/>
    <cellStyle name="Output 10 3 8" xfId="20340" xr:uid="{344AAC93-151D-4F47-8C6E-6B26E034AC33}"/>
    <cellStyle name="Output 10 3 9" xfId="21892" xr:uid="{FD40C5C1-D6D3-4622-8DFF-37E1C15C0FB1}"/>
    <cellStyle name="Output 10 4" xfId="8591" xr:uid="{5B75AA74-C20B-4650-9FEB-048271D81915}"/>
    <cellStyle name="Output 10 5" xfId="8652" xr:uid="{CD2C491A-4D62-4201-BEF5-E6C1A6971F57}"/>
    <cellStyle name="Output 10 6" xfId="5720" xr:uid="{56041842-8E33-4E29-90A6-1702C9C0295E}"/>
    <cellStyle name="Output 10 7" xfId="8640" xr:uid="{18A81967-39EA-4570-91C9-CCA5D25B6300}"/>
    <cellStyle name="Output 10 8" xfId="8672" xr:uid="{F5551AF7-FED4-41B6-8459-A2C9BDCE4C71}"/>
    <cellStyle name="Output 10 9" xfId="10541" xr:uid="{85DFB114-81B7-4F28-BA32-18C966784EFA}"/>
    <cellStyle name="Output 2" xfId="2764" xr:uid="{DB85710F-F95C-438F-ADC9-214884F7F307}"/>
    <cellStyle name="Output 2 10" xfId="11201" xr:uid="{6FB4E5D8-9433-4110-9FCF-206028169737}"/>
    <cellStyle name="Output 2 11" xfId="13009" xr:uid="{0C9F38B4-7388-4114-8D93-8074D7D3548A}"/>
    <cellStyle name="Output 2 12" xfId="6107" xr:uid="{8CA087F9-2038-4020-A8B6-11CCAB41560C}"/>
    <cellStyle name="Output 2 13" xfId="8685" xr:uid="{30F9D5A4-EF8A-4EB5-AA7B-32AB45A0D20B}"/>
    <cellStyle name="Output 2 14" xfId="19062" xr:uid="{8833834F-4F00-44DE-ADE8-55FE568BD533}"/>
    <cellStyle name="Output 2 2" xfId="2765" xr:uid="{2DC40588-5D3A-4D0B-8012-42A16E2ED348}"/>
    <cellStyle name="Output 2 2 10" xfId="14199" xr:uid="{2BFF92DA-E62B-4CC6-8E09-CC79268ABC7E}"/>
    <cellStyle name="Output 2 2 11" xfId="14742" xr:uid="{EFC37278-11E2-48AD-B9B7-B094063F0DD0}"/>
    <cellStyle name="Output 2 2 12" xfId="8670" xr:uid="{421960C9-A81C-4BC3-AF5B-9F7AD1B3B130}"/>
    <cellStyle name="Output 2 2 2" xfId="4304" xr:uid="{11739B5E-D1CA-43E1-9BB4-3D9F200CCB83}"/>
    <cellStyle name="Output 2 2 2 10" xfId="21286" xr:uid="{8DA569D0-4210-42E6-BBF9-4DACDDB37877}"/>
    <cellStyle name="Output 2 2 2 11" xfId="22812" xr:uid="{FE1B26B4-C3A4-4C5C-A531-6D4523893CA6}"/>
    <cellStyle name="Output 2 2 2 2" xfId="5642" xr:uid="{16E45B7F-4B73-4EB0-AED2-9C02D408E4FB}"/>
    <cellStyle name="Output 2 2 2 2 10" xfId="23836" xr:uid="{3CC93D8E-3130-443D-80C7-2C9301DA1F7E}"/>
    <cellStyle name="Output 2 2 2 2 2" xfId="10516" xr:uid="{1902ABAF-B545-4F84-9C66-D09E63BDDA94}"/>
    <cellStyle name="Output 2 2 2 2 3" xfId="12336" xr:uid="{595C12E6-3303-4F7F-9912-13BAF83C5C1C}"/>
    <cellStyle name="Output 2 2 2 2 4" xfId="14133" xr:uid="{AB362552-8F8D-4B60-BA26-D8CEB9332A4D}"/>
    <cellStyle name="Output 2 2 2 2 5" xfId="15877" xr:uid="{E0F7E74D-5CB8-4760-B13E-E659FFB49F50}"/>
    <cellStyle name="Output 2 2 2 2 6" xfId="17564" xr:uid="{D7EF23E2-C59D-4DC0-ACDD-764C8060C3E4}"/>
    <cellStyle name="Output 2 2 2 2 7" xfId="19206" xr:uid="{AEF614E7-C4DA-49C3-AEB2-28EB3B091F93}"/>
    <cellStyle name="Output 2 2 2 2 8" xfId="20785" xr:uid="{4631A728-92B5-472B-A52A-E2472B2470DE}"/>
    <cellStyle name="Output 2 2 2 2 9" xfId="22312" xr:uid="{69632B76-DEDA-4CAD-8BB3-AB426D8FE91F}"/>
    <cellStyle name="Output 2 2 2 3" xfId="9289" xr:uid="{4CABEA01-851B-45C7-AAC8-B72B6C9D0AAE}"/>
    <cellStyle name="Output 2 2 2 4" xfId="11140" xr:uid="{F9A886C1-E922-4713-A6D6-5DFA925A620C}"/>
    <cellStyle name="Output 2 2 2 5" xfId="12950" xr:uid="{0E9301B4-80F1-4779-8B20-01C5FF2B0065}"/>
    <cellStyle name="Output 2 2 2 6" xfId="14718" xr:uid="{2A5D0BC2-1BF4-44DB-87FF-49F0BB2E0E44}"/>
    <cellStyle name="Output 2 2 2 7" xfId="16441" xr:uid="{D93A8A82-022F-4828-BBA9-DC8632C400D3}"/>
    <cellStyle name="Output 2 2 2 8" xfId="18114" xr:uid="{4EB20736-021B-4EFF-8D76-C8585DD135A7}"/>
    <cellStyle name="Output 2 2 2 9" xfId="19721" xr:uid="{D5DA54DD-A881-48E3-B1BF-9ED78DE852E5}"/>
    <cellStyle name="Output 2 2 3" xfId="4655" xr:uid="{C4DD301D-283A-4FF6-B7DF-23C1374E0E55}"/>
    <cellStyle name="Output 2 2 3 10" xfId="23054" xr:uid="{06D0C143-1C4D-4F92-A76E-BD6EABA34FF7}"/>
    <cellStyle name="Output 2 2 3 2" xfId="9603" xr:uid="{60653148-E5FF-493F-9069-B6DA9C390D6A}"/>
    <cellStyle name="Output 2 2 3 3" xfId="11438" xr:uid="{69E392FC-98B5-4D42-9607-DF9E2E615CE7}"/>
    <cellStyle name="Output 2 2 3 4" xfId="13245" xr:uid="{635FF9BF-7F4E-49CA-9E06-E87E739CCE0E}"/>
    <cellStyle name="Output 2 2 3 5" xfId="15006" xr:uid="{F4FCBC6F-B336-43E8-8D53-0FC0066B34DA}"/>
    <cellStyle name="Output 2 2 3 6" xfId="16716" xr:uid="{3C6EFE32-F568-4AC0-8AD9-0D4583FF9E59}"/>
    <cellStyle name="Output 2 2 3 7" xfId="18380" xr:uid="{8FC10D04-53DB-437C-949C-141D6C4E3999}"/>
    <cellStyle name="Output 2 2 3 8" xfId="19976" xr:uid="{37F7A952-2AE4-4AC3-B298-C7B6D0F3C7BF}"/>
    <cellStyle name="Output 2 2 3 9" xfId="21528" xr:uid="{2CAC6B02-5E3E-4F59-AB8D-51D27C6FE886}"/>
    <cellStyle name="Output 2 2 4" xfId="7964" xr:uid="{FFF209B6-773B-4035-9BD9-EAC55653C574}"/>
    <cellStyle name="Output 2 2 5" xfId="6213" xr:uid="{7C6C7975-2AA8-40BC-AFE4-32B023019832}"/>
    <cellStyle name="Output 2 2 6" xfId="8555" xr:uid="{59CE6F30-FC6C-4AD7-AABB-844F2B887E62}"/>
    <cellStyle name="Output 2 2 7" xfId="5765" xr:uid="{99BF0613-04F4-408D-BCDA-D33196497F46}"/>
    <cellStyle name="Output 2 2 8" xfId="7921" xr:uid="{6CFD312D-B4CB-4ECF-BF59-8AB23E01F896}"/>
    <cellStyle name="Output 2 2 9" xfId="8114" xr:uid="{CA9F770F-A78D-4A87-A981-8E3C77DE4E28}"/>
    <cellStyle name="Output 2 3" xfId="2766" xr:uid="{D2B8E1AB-877A-4BD1-AFB3-F4D31503130A}"/>
    <cellStyle name="Output 2 3 10" xfId="15591" xr:uid="{5A031A4F-6DA2-408D-8C16-4EF368F6E661}"/>
    <cellStyle name="Output 2 3 11" xfId="13991" xr:uid="{292B215D-D1EF-412C-8579-D2A23052EA6B}"/>
    <cellStyle name="Output 2 3 12" xfId="10281" xr:uid="{740D177B-DDFE-4130-94EC-193115F2EE25}"/>
    <cellStyle name="Output 2 3 2" xfId="4305" xr:uid="{A7496F96-4B76-4CF3-BF4F-32EA78149A99}"/>
    <cellStyle name="Output 2 3 2 10" xfId="21287" xr:uid="{0E811EFF-1E17-4941-B601-7EC1512AB2BD}"/>
    <cellStyle name="Output 2 3 2 11" xfId="22813" xr:uid="{6A1465B5-B21E-4441-A0DD-F6BF692D243A}"/>
    <cellStyle name="Output 2 3 2 2" xfId="5643" xr:uid="{76F8405B-2E40-4452-896C-799A70B52F3F}"/>
    <cellStyle name="Output 2 3 2 2 10" xfId="23837" xr:uid="{6CEE8331-543B-4A6D-9B6D-43D4C10D78A4}"/>
    <cellStyle name="Output 2 3 2 2 2" xfId="10517" xr:uid="{B9949C4D-2504-45C1-93E3-B657B82924FB}"/>
    <cellStyle name="Output 2 3 2 2 3" xfId="12337" xr:uid="{75055422-BEC7-43BD-BE4D-0AFD712B1C14}"/>
    <cellStyle name="Output 2 3 2 2 4" xfId="14134" xr:uid="{315EADF3-F6F4-4E46-98E0-E7EE9C8272EB}"/>
    <cellStyle name="Output 2 3 2 2 5" xfId="15878" xr:uid="{AE4AD849-8F00-40CC-BE5C-B6F404AA0C8C}"/>
    <cellStyle name="Output 2 3 2 2 6" xfId="17565" xr:uid="{9B5901FA-1C59-4C68-BE57-F7CEBE1CEF27}"/>
    <cellStyle name="Output 2 3 2 2 7" xfId="19207" xr:uid="{A908B4AE-3E57-42AB-B90E-00BF6A3DC72F}"/>
    <cellStyle name="Output 2 3 2 2 8" xfId="20786" xr:uid="{7C612EF9-4B20-47A6-BFDC-7B5B409B0AE5}"/>
    <cellStyle name="Output 2 3 2 2 9" xfId="22313" xr:uid="{1CE76D5C-6814-48F5-940E-E0B5340E5B7A}"/>
    <cellStyle name="Output 2 3 2 3" xfId="9290" xr:uid="{7204DA79-2758-414E-8A20-26B6D924CF67}"/>
    <cellStyle name="Output 2 3 2 4" xfId="11141" xr:uid="{4712AA71-8DF2-4B0D-BEAA-D84714F80DC6}"/>
    <cellStyle name="Output 2 3 2 5" xfId="12951" xr:uid="{9929D75C-6655-49C0-B93F-6A5DC79A43B2}"/>
    <cellStyle name="Output 2 3 2 6" xfId="14719" xr:uid="{2B1E5E36-0ACF-47F1-A731-2D5E671079E5}"/>
    <cellStyle name="Output 2 3 2 7" xfId="16442" xr:uid="{BC51D80A-58DE-499E-867F-36B41B512D7F}"/>
    <cellStyle name="Output 2 3 2 8" xfId="18115" xr:uid="{80D0F9F8-4261-42ED-8461-287047586467}"/>
    <cellStyle name="Output 2 3 2 9" xfId="19722" xr:uid="{EA993457-0D99-474D-A488-335B47815CA7}"/>
    <cellStyle name="Output 2 3 3" xfId="4654" xr:uid="{52228B50-E487-4B12-8D50-39345AFD2F73}"/>
    <cellStyle name="Output 2 3 3 10" xfId="23053" xr:uid="{D9D58D01-D428-43F2-A0F0-6B977DCA30B8}"/>
    <cellStyle name="Output 2 3 3 2" xfId="9602" xr:uid="{FE167B00-C2CE-4C45-A013-FF81305BFB6B}"/>
    <cellStyle name="Output 2 3 3 3" xfId="11437" xr:uid="{35651E01-F7B7-4644-A420-5CEACF004CF8}"/>
    <cellStyle name="Output 2 3 3 4" xfId="13244" xr:uid="{A559456F-69EA-4817-88E2-2B44F382DFD4}"/>
    <cellStyle name="Output 2 3 3 5" xfId="15005" xr:uid="{648995A1-1D4E-4B89-8A16-94CD453F9BF6}"/>
    <cellStyle name="Output 2 3 3 6" xfId="16715" xr:uid="{81A74A18-59E8-4D7D-875D-22F7BCB3FC04}"/>
    <cellStyle name="Output 2 3 3 7" xfId="18379" xr:uid="{090E8D2F-6F47-48C3-A436-0101912F1AEC}"/>
    <cellStyle name="Output 2 3 3 8" xfId="19975" xr:uid="{D3F2C56C-5D68-48F9-9599-C3BB66F58FC7}"/>
    <cellStyle name="Output 2 3 3 9" xfId="21527" xr:uid="{92C6D0A6-1E01-47F6-A863-F9D5410410ED}"/>
    <cellStyle name="Output 2 3 4" xfId="7965" xr:uid="{27F47D5B-78BB-4CD8-BF8A-5826D7607C24}"/>
    <cellStyle name="Output 2 3 5" xfId="6212" xr:uid="{28173408-CA30-4663-BB4B-05C243F1C967}"/>
    <cellStyle name="Output 2 3 6" xfId="7670" xr:uid="{E09697CD-5D46-435C-B865-06820BA51917}"/>
    <cellStyle name="Output 2 3 7" xfId="10218" xr:uid="{98F0942F-8B06-4F85-8C58-5769F4F73CDE}"/>
    <cellStyle name="Output 2 3 8" xfId="12051" xr:uid="{2FFACE6E-1F46-4286-BC3A-718BBE11806A}"/>
    <cellStyle name="Output 2 3 9" xfId="13858" xr:uid="{9398BC4B-67B1-4AEA-8CA8-5F8F45C618DA}"/>
    <cellStyle name="Output 2 4" xfId="4303" xr:uid="{F885CA4A-69A3-4AB0-B78C-74A91B049CCF}"/>
    <cellStyle name="Output 2 4 10" xfId="21285" xr:uid="{8487BA11-F60C-468B-A8D4-82F7C9A2F79B}"/>
    <cellStyle name="Output 2 4 11" xfId="22811" xr:uid="{DD91D9B5-8BA0-4011-9DB9-48C9B3A2822B}"/>
    <cellStyle name="Output 2 4 2" xfId="5641" xr:uid="{13CDC9EE-3B8D-4E8E-8322-83DE2F94083E}"/>
    <cellStyle name="Output 2 4 2 10" xfId="23835" xr:uid="{DA69AFD7-70CF-439E-B6B2-5D4FFDCA5952}"/>
    <cellStyle name="Output 2 4 2 2" xfId="10515" xr:uid="{7E6C8492-A38F-4E1A-8909-6C37ADE6E71E}"/>
    <cellStyle name="Output 2 4 2 3" xfId="12335" xr:uid="{FDDD7DF6-1AA6-4D75-B28A-F2881AB5EC5C}"/>
    <cellStyle name="Output 2 4 2 4" xfId="14132" xr:uid="{FDFF01B3-CACF-4B28-8B16-3CDB94FCED86}"/>
    <cellStyle name="Output 2 4 2 5" xfId="15876" xr:uid="{F60E82F5-83D6-49D1-B9A4-72CCAEC87189}"/>
    <cellStyle name="Output 2 4 2 6" xfId="17563" xr:uid="{B8DABD52-8219-4FF3-8E0C-42793C90AE9A}"/>
    <cellStyle name="Output 2 4 2 7" xfId="19205" xr:uid="{FEACCFC2-6EF9-46AA-B84C-BBBDEE2F74FC}"/>
    <cellStyle name="Output 2 4 2 8" xfId="20784" xr:uid="{B836CAE7-E37B-438C-B5FC-653A1CF43DD8}"/>
    <cellStyle name="Output 2 4 2 9" xfId="22311" xr:uid="{12AE8E0B-570B-452F-86B2-B0570E0FEF38}"/>
    <cellStyle name="Output 2 4 3" xfId="9288" xr:uid="{3BB07119-87D1-4547-A99B-05DB078A78F2}"/>
    <cellStyle name="Output 2 4 4" xfId="11139" xr:uid="{A3B6C39C-2833-463F-A604-B13A10028E3B}"/>
    <cellStyle name="Output 2 4 5" xfId="12949" xr:uid="{13E725E1-A2F3-4B3E-8ABD-4A0A93CB14A2}"/>
    <cellStyle name="Output 2 4 6" xfId="14717" xr:uid="{F113943E-2F05-434C-9E4C-EEACD4D3D94A}"/>
    <cellStyle name="Output 2 4 7" xfId="16440" xr:uid="{EBA95F34-7024-4F45-8F91-69869BD2DE7D}"/>
    <cellStyle name="Output 2 4 8" xfId="18113" xr:uid="{F54CE7DF-B5AB-43D5-A0FA-6B1F6DAE072C}"/>
    <cellStyle name="Output 2 4 9" xfId="19720" xr:uid="{5E854A04-4C60-4E2E-BC71-031FF02878EB}"/>
    <cellStyle name="Output 2 5" xfId="5334" xr:uid="{B935EA42-0ED7-477F-B9AF-9C14DA0A6E07}"/>
    <cellStyle name="Output 2 5 10" xfId="23668" xr:uid="{9B666475-B39C-4B06-BC1B-A44CCBC85E12}"/>
    <cellStyle name="Output 2 5 2" xfId="10257" xr:uid="{49F35EE6-5971-48DD-B7CD-E579537FFFD0}"/>
    <cellStyle name="Output 2 5 3" xfId="12089" xr:uid="{C20138D9-1249-4A05-A078-475D16C8064F}"/>
    <cellStyle name="Output 2 5 4" xfId="13893" xr:uid="{2CB4463A-FABB-4916-AD99-89F7D394DD29}"/>
    <cellStyle name="Output 2 5 5" xfId="15645" xr:uid="{15AFA69F-615E-4C2A-B9A9-E321A717332E}"/>
    <cellStyle name="Output 2 5 6" xfId="17347" xr:uid="{172BC808-3916-4C06-9517-F563F8E8B26E}"/>
    <cellStyle name="Output 2 5 7" xfId="19008" xr:uid="{F98CB225-C80D-4EE3-82CE-576335EDADA3}"/>
    <cellStyle name="Output 2 5 8" xfId="20596" xr:uid="{B8F09A9D-FEBB-4672-A30C-7621DB1F3E35}"/>
    <cellStyle name="Output 2 5 9" xfId="22143" xr:uid="{D91FE67C-845F-46EC-8F92-FB5AB1CA772E}"/>
    <cellStyle name="Output 2 6" xfId="7963" xr:uid="{CBF60E77-BA24-4E71-B375-F188E03D61C0}"/>
    <cellStyle name="Output 2 7" xfId="6214" xr:uid="{59B199BA-9F0C-4B88-A8AD-161D74A4E225}"/>
    <cellStyle name="Output 2 8" xfId="7669" xr:uid="{3EF87AC3-E9DA-4085-A99D-DB69676AEEE6}"/>
    <cellStyle name="Output 2 9" xfId="9360" xr:uid="{CDEE19F1-162C-436D-8F97-E5F538D2FE96}"/>
    <cellStyle name="Output 2_Cap Prog Res" xfId="2767" xr:uid="{9E8FB612-8792-4084-843A-7C04DFFE1A77}"/>
    <cellStyle name="Output 3" xfId="2768" xr:uid="{F714F46D-3F3C-4976-936E-4632B8ADE27A}"/>
    <cellStyle name="Output 3 10" xfId="6247" xr:uid="{7E343ABD-363D-43D3-AD7E-90DA34EDEB73}"/>
    <cellStyle name="Output 3 11" xfId="15723" xr:uid="{E323D2D6-D9C7-41EF-B684-7F6C2E6723B3}"/>
    <cellStyle name="Output 3 12" xfId="10194" xr:uid="{EB1574F6-B25A-4E6D-AAC1-15C13BE5C5DE}"/>
    <cellStyle name="Output 3 13" xfId="18149" xr:uid="{14C4773B-FF04-46D5-9448-122698B14324}"/>
    <cellStyle name="Output 3 2" xfId="3551" xr:uid="{5E776FEA-D2CE-445A-A349-7DC4806D3A5B}"/>
    <cellStyle name="Output 3 3" xfId="4306" xr:uid="{5C7DF953-88AF-4229-985C-49ADBB1C3091}"/>
    <cellStyle name="Output 3 3 10" xfId="21288" xr:uid="{307288D3-3A06-4899-B492-C693DD2981C0}"/>
    <cellStyle name="Output 3 3 11" xfId="22814" xr:uid="{AE67EF50-83A1-402F-B682-4F6B368D1EED}"/>
    <cellStyle name="Output 3 3 2" xfId="5644" xr:uid="{A5E92AAE-D481-428F-AD1E-484235F69571}"/>
    <cellStyle name="Output 3 3 2 10" xfId="23838" xr:uid="{3431A29C-6E96-4C18-A20C-C16CB46A64A1}"/>
    <cellStyle name="Output 3 3 2 2" xfId="10518" xr:uid="{50165705-346C-4146-9053-A644F4400BD8}"/>
    <cellStyle name="Output 3 3 2 3" xfId="12338" xr:uid="{29CA0253-4416-4531-A9EA-DCFB76471429}"/>
    <cellStyle name="Output 3 3 2 4" xfId="14135" xr:uid="{C318854E-0392-46D5-8484-3F0B7FDEE1B4}"/>
    <cellStyle name="Output 3 3 2 5" xfId="15879" xr:uid="{4DFE10A1-93FA-47F3-8F07-E61059FDEAAE}"/>
    <cellStyle name="Output 3 3 2 6" xfId="17566" xr:uid="{182EBFD7-3D68-4F6B-9F48-B9CC0C55B3D7}"/>
    <cellStyle name="Output 3 3 2 7" xfId="19208" xr:uid="{EF8B73CB-7F16-406A-BEE1-54E8A737932D}"/>
    <cellStyle name="Output 3 3 2 8" xfId="20787" xr:uid="{2E6CF7CD-574B-4E07-95FA-5F72EA00037E}"/>
    <cellStyle name="Output 3 3 2 9" xfId="22314" xr:uid="{C2628EDF-EA3E-49FF-A8DF-A7AA40B63730}"/>
    <cellStyle name="Output 3 3 3" xfId="9291" xr:uid="{EAF36647-8456-4217-B2D2-87B210C0731B}"/>
    <cellStyle name="Output 3 3 4" xfId="11142" xr:uid="{66F317FB-3FAC-437A-9C1A-29B0CC8E0868}"/>
    <cellStyle name="Output 3 3 5" xfId="12952" xr:uid="{D91525C8-8A23-4EB3-8271-99F4027C39F9}"/>
    <cellStyle name="Output 3 3 6" xfId="14720" xr:uid="{EE118419-3BB8-4928-9C01-4C8FA1050B44}"/>
    <cellStyle name="Output 3 3 7" xfId="16443" xr:uid="{3C60C7B2-A44F-420A-8B9B-27D16A6EFBD0}"/>
    <cellStyle name="Output 3 3 8" xfId="18116" xr:uid="{27BD5CA1-83F0-4B6C-91FF-D5D348A583A6}"/>
    <cellStyle name="Output 3 3 9" xfId="19723" xr:uid="{1045B7B0-77E7-4C4D-99B2-1632369908CC}"/>
    <cellStyle name="Output 3 4" xfId="5328" xr:uid="{D45285DA-372D-4041-AE16-A753D991B799}"/>
    <cellStyle name="Output 3 4 10" xfId="23662" xr:uid="{DDA7BB7C-3139-433C-8925-127004AE77EF}"/>
    <cellStyle name="Output 3 4 2" xfId="10251" xr:uid="{643DB903-2309-4CA2-85FD-7A5AB6D0E807}"/>
    <cellStyle name="Output 3 4 3" xfId="12083" xr:uid="{306CD2DE-E58A-48D3-BD1F-48223FA98D72}"/>
    <cellStyle name="Output 3 4 4" xfId="13887" xr:uid="{08B32F23-89EB-4497-9D20-99EB8DEC299C}"/>
    <cellStyle name="Output 3 4 5" xfId="15639" xr:uid="{E2BE24F9-9CD1-4447-BFBF-BD43F32D6843}"/>
    <cellStyle name="Output 3 4 6" xfId="17341" xr:uid="{6B44C7E9-533C-40F8-A7CB-4C4EDA61C277}"/>
    <cellStyle name="Output 3 4 7" xfId="19002" xr:uid="{EE299D52-0F30-45C8-B29A-3D2769B18BAD}"/>
    <cellStyle name="Output 3 4 8" xfId="20590" xr:uid="{70A25687-7B1A-4CA5-AC0C-08A42A667C88}"/>
    <cellStyle name="Output 3 4 9" xfId="22137" xr:uid="{2D74D7D1-E57A-45AB-8A8D-4AF1040221ED}"/>
    <cellStyle name="Output 3 5" xfId="7966" xr:uid="{748309CE-C6C9-4475-8A17-B06DB19195F4}"/>
    <cellStyle name="Output 3 6" xfId="6211" xr:uid="{3D0ADA2D-16D8-4E31-B251-1E8B80E485B3}"/>
    <cellStyle name="Output 3 7" xfId="8556" xr:uid="{5B1CA73B-DB75-457E-8C94-4F011E1CE1A6}"/>
    <cellStyle name="Output 3 8" xfId="5764" xr:uid="{4C71F03A-7FDE-419D-9BB6-3761FD637EEA}"/>
    <cellStyle name="Output 3 9" xfId="7922" xr:uid="{6691B28B-0272-4AC3-9369-E5C432ECF482}"/>
    <cellStyle name="Output 4" xfId="2769" xr:uid="{32D9A6DE-A0E7-490E-BCF6-C878F9191D3D}"/>
    <cellStyle name="Output 4 10" xfId="12373" xr:uid="{185F7798-BC30-4AF5-A83D-178E0D09B9AF}"/>
    <cellStyle name="Output 4 11" xfId="8539" xr:uid="{810F7E76-3751-4C06-9616-E49EA7619933}"/>
    <cellStyle name="Output 4 12" xfId="10630" xr:uid="{6EDA7583-EBCD-41F3-BE31-5D8B6D01E5BB}"/>
    <cellStyle name="Output 4 13" xfId="17594" xr:uid="{246BB631-55CE-4073-B497-4ECE223AE102}"/>
    <cellStyle name="Output 4 2" xfId="3552" xr:uid="{486C5E10-4AEC-4F7C-AC0A-EB1DB9593B33}"/>
    <cellStyle name="Output 4 3" xfId="4307" xr:uid="{6DF428B6-4A7E-4869-8A32-CDDFC9975BBB}"/>
    <cellStyle name="Output 4 3 10" xfId="21289" xr:uid="{A4794286-98A9-4921-9BE1-288DBB958CE6}"/>
    <cellStyle name="Output 4 3 11" xfId="22815" xr:uid="{8AE0359E-AA27-4CAE-B550-68A9389A4C9F}"/>
    <cellStyle name="Output 4 3 2" xfId="5645" xr:uid="{B779D2AA-2E31-41AA-92EE-A666E0D020CD}"/>
    <cellStyle name="Output 4 3 2 10" xfId="23839" xr:uid="{C8847EC6-5D89-401B-B142-2250E12B8899}"/>
    <cellStyle name="Output 4 3 2 2" xfId="10519" xr:uid="{ED7E5555-FB3B-49DA-97AD-E14FC2F2701E}"/>
    <cellStyle name="Output 4 3 2 3" xfId="12339" xr:uid="{2688315E-CC6D-4D6D-845B-657199F463E8}"/>
    <cellStyle name="Output 4 3 2 4" xfId="14136" xr:uid="{B170A70C-9653-4C31-BC18-7C91857DB156}"/>
    <cellStyle name="Output 4 3 2 5" xfId="15880" xr:uid="{4836349A-6FC0-4734-ABF4-22A5609F20D1}"/>
    <cellStyle name="Output 4 3 2 6" xfId="17567" xr:uid="{F5DF9B27-96C4-4A81-A9CF-634E52023549}"/>
    <cellStyle name="Output 4 3 2 7" xfId="19209" xr:uid="{9606A9C2-F987-479E-BC82-736453F0FA57}"/>
    <cellStyle name="Output 4 3 2 8" xfId="20788" xr:uid="{F47FE4A0-0B8D-4222-86D9-1969AF692800}"/>
    <cellStyle name="Output 4 3 2 9" xfId="22315" xr:uid="{5B6102B1-8A00-48D4-BA3D-E1F3DA3FA7FC}"/>
    <cellStyle name="Output 4 3 3" xfId="9292" xr:uid="{167B263D-B67B-4E8C-900A-10E37F53CD44}"/>
    <cellStyle name="Output 4 3 4" xfId="11143" xr:uid="{1D073F08-DAF7-4DA4-81EF-E8285CF19248}"/>
    <cellStyle name="Output 4 3 5" xfId="12953" xr:uid="{6F3C0C42-434C-42B4-B765-74DC4D06A7C9}"/>
    <cellStyle name="Output 4 3 6" xfId="14721" xr:uid="{12DEEBA7-12A1-4EDB-AF35-A8F089AD7A58}"/>
    <cellStyle name="Output 4 3 7" xfId="16444" xr:uid="{88C5B38D-C80E-4B1F-84F7-D5E6CF01DEB6}"/>
    <cellStyle name="Output 4 3 8" xfId="18117" xr:uid="{2635C3AB-7A96-4719-B9A9-CAD959416EE8}"/>
    <cellStyle name="Output 4 3 9" xfId="19724" xr:uid="{5ED3659A-4298-497C-9500-90BB00E62F28}"/>
    <cellStyle name="Output 4 4" xfId="5331" xr:uid="{04E8764D-0BAF-44C5-BB46-0459A620CA39}"/>
    <cellStyle name="Output 4 4 10" xfId="23665" xr:uid="{0D81557B-23CB-4BC2-8781-F67C331A7EC0}"/>
    <cellStyle name="Output 4 4 2" xfId="10254" xr:uid="{EFDB9560-0583-42E4-B81D-032BE0F752E1}"/>
    <cellStyle name="Output 4 4 3" xfId="12086" xr:uid="{2D8692B1-E2AE-457D-AC0C-346799511FD7}"/>
    <cellStyle name="Output 4 4 4" xfId="13890" xr:uid="{522112EC-5C23-4484-B57C-50E7A138B18A}"/>
    <cellStyle name="Output 4 4 5" xfId="15642" xr:uid="{9AF931F9-25FB-4FC7-924E-74E437B8FE2B}"/>
    <cellStyle name="Output 4 4 6" xfId="17344" xr:uid="{DEECD529-AB42-4A9B-9562-AADCD45AA598}"/>
    <cellStyle name="Output 4 4 7" xfId="19005" xr:uid="{E0CB1774-0C77-45EA-B666-294B12147655}"/>
    <cellStyle name="Output 4 4 8" xfId="20593" xr:uid="{D55E1DF9-1750-4CBF-9E1A-6A47BBF52CE1}"/>
    <cellStyle name="Output 4 4 9" xfId="22140" xr:uid="{A68C055F-FC66-4C65-87FF-2B98ACF0F6A7}"/>
    <cellStyle name="Output 4 5" xfId="7967" xr:uid="{DE3B081A-F156-42C4-8236-E1629D248D71}"/>
    <cellStyle name="Output 4 6" xfId="8105" xr:uid="{F2FFAA40-89A8-4481-A65F-F9F9126ACE9F}"/>
    <cellStyle name="Output 4 7" xfId="6111" xr:uid="{1DD298AE-6660-4ABC-B1A8-3F41E863FFC7}"/>
    <cellStyle name="Output 4 8" xfId="8688" xr:uid="{9009B971-888C-41FD-AEA3-B277E56B4D02}"/>
    <cellStyle name="Output 4 9" xfId="10553" xr:uid="{1CB1CD94-464A-4740-892E-77122AA71D14}"/>
    <cellStyle name="Output 5" xfId="2770" xr:uid="{A9F8808F-8FC9-4E90-B263-473F368EFE9E}"/>
    <cellStyle name="Output 5 10" xfId="13995" xr:uid="{059C166F-401F-44A0-A203-BD80695EB1B4}"/>
    <cellStyle name="Output 5 11" xfId="14765" xr:uid="{AEC1FCE3-5F79-4B53-ACD9-77F953C90E17}"/>
    <cellStyle name="Output 5 12" xfId="10381" xr:uid="{A29C1B22-4497-4197-A90D-4DFB653BA870}"/>
    <cellStyle name="Output 5 13" xfId="17601" xr:uid="{FF651669-F287-4C00-AD2C-E5EE289F4FA0}"/>
    <cellStyle name="Output 5 2" xfId="3553" xr:uid="{F5C9A03D-7AC3-424D-BCDE-C3375045AF59}"/>
    <cellStyle name="Output 5 3" xfId="4308" xr:uid="{E99F96D8-DBD4-4251-9B9A-12BEFF5A9AA9}"/>
    <cellStyle name="Output 5 3 10" xfId="21290" xr:uid="{AB07A82E-1A11-44E9-A5B8-BAB06819BAFD}"/>
    <cellStyle name="Output 5 3 11" xfId="22816" xr:uid="{456F0FA0-8B3F-4671-8DD5-6D51EBEDB89F}"/>
    <cellStyle name="Output 5 3 2" xfId="5646" xr:uid="{F433979D-BD0E-4FC4-A2EB-843BB8A14AB7}"/>
    <cellStyle name="Output 5 3 2 10" xfId="23840" xr:uid="{8E58E220-30A8-479A-A73A-E657EE03311C}"/>
    <cellStyle name="Output 5 3 2 2" xfId="10520" xr:uid="{CAE797AF-4BAD-4DC1-AEB7-C9F13611CB2D}"/>
    <cellStyle name="Output 5 3 2 3" xfId="12340" xr:uid="{4601EE95-D45B-4797-A265-A082F76CC9A6}"/>
    <cellStyle name="Output 5 3 2 4" xfId="14137" xr:uid="{07543935-E2E2-4C34-855F-005A7AC65371}"/>
    <cellStyle name="Output 5 3 2 5" xfId="15881" xr:uid="{EED6A164-C996-4647-99E2-97C17296F4CF}"/>
    <cellStyle name="Output 5 3 2 6" xfId="17568" xr:uid="{420998D5-B170-4D2D-A2D9-FEAC671B9857}"/>
    <cellStyle name="Output 5 3 2 7" xfId="19210" xr:uid="{3B580A41-04F1-4999-B11E-53B29BDBC127}"/>
    <cellStyle name="Output 5 3 2 8" xfId="20789" xr:uid="{2E2A1642-932F-4668-8AC6-E127D13ED9B8}"/>
    <cellStyle name="Output 5 3 2 9" xfId="22316" xr:uid="{F078A8D8-0B54-497F-B9B8-992C990D77DB}"/>
    <cellStyle name="Output 5 3 3" xfId="9293" xr:uid="{07936F52-C13B-4EA4-80BA-615D1E72C54E}"/>
    <cellStyle name="Output 5 3 4" xfId="11144" xr:uid="{AE3C05F0-8297-4425-A619-71777EDFE8CB}"/>
    <cellStyle name="Output 5 3 5" xfId="12954" xr:uid="{93B11BB3-A027-4D8A-BC54-DA3B0431018E}"/>
    <cellStyle name="Output 5 3 6" xfId="14722" xr:uid="{31B1C51D-2566-4ADB-96B0-243AA8B9BEE1}"/>
    <cellStyle name="Output 5 3 7" xfId="16445" xr:uid="{0810CEDD-4C2B-4317-A404-ADE4CB61E5AB}"/>
    <cellStyle name="Output 5 3 8" xfId="18118" xr:uid="{0E661BDE-7CE1-497D-A15D-D1A0404C9BAC}"/>
    <cellStyle name="Output 5 3 9" xfId="19725" xr:uid="{15E88A6F-B4A2-4A48-9F4B-060A0B4FA435}"/>
    <cellStyle name="Output 5 4" xfId="4653" xr:uid="{C6B834B9-12C9-497C-B35D-184994417F9B}"/>
    <cellStyle name="Output 5 4 10" xfId="23052" xr:uid="{2F06477F-2BF7-41F9-A7E9-F8BC611DF6F9}"/>
    <cellStyle name="Output 5 4 2" xfId="9601" xr:uid="{56ACF6DE-E116-4282-B599-AEB58C4B6CF4}"/>
    <cellStyle name="Output 5 4 3" xfId="11436" xr:uid="{B2E73E62-BE90-4467-9ACE-5469FCF8B5E8}"/>
    <cellStyle name="Output 5 4 4" xfId="13243" xr:uid="{E4A5C75A-5683-4CF1-88F0-763EB5783B61}"/>
    <cellStyle name="Output 5 4 5" xfId="15004" xr:uid="{72167250-13D3-41C0-9374-D81204DDE468}"/>
    <cellStyle name="Output 5 4 6" xfId="16714" xr:uid="{24ACF788-DBE5-47E1-B49A-67FC2273EF1B}"/>
    <cellStyle name="Output 5 4 7" xfId="18378" xr:uid="{A008CE80-CC94-4CEF-ADA0-3948494FBD35}"/>
    <cellStyle name="Output 5 4 8" xfId="19974" xr:uid="{80DC990E-D534-45E9-85B0-553B61AC7FDE}"/>
    <cellStyle name="Output 5 4 9" xfId="21526" xr:uid="{8C963478-0900-4387-A1A5-AC05038F4BA6}"/>
    <cellStyle name="Output 5 5" xfId="7968" xr:uid="{417D4A8D-92EC-4B0A-A950-7AECD85CC434}"/>
    <cellStyle name="Output 5 6" xfId="6210" xr:uid="{0AF784A4-C2B0-442C-AC71-4C068C9A51D5}"/>
    <cellStyle name="Output 5 7" xfId="7671" xr:uid="{18C0F7FF-50E3-4BB2-94D8-5D4A0AA216C2}"/>
    <cellStyle name="Output 5 8" xfId="10377" xr:uid="{DB541065-D4DB-41C8-B5F4-FEF1D89CBC45}"/>
    <cellStyle name="Output 5 9" xfId="12197" xr:uid="{1A422940-D7A5-461B-965A-3B8B33BCFA6B}"/>
    <cellStyle name="Output 6" xfId="2771" xr:uid="{D6CA14D0-597A-4971-8437-7EA020EB514C}"/>
    <cellStyle name="Output 6 10" xfId="12372" xr:uid="{0D69CA15-8EEC-4C8A-9D73-8FFDB85061BB}"/>
    <cellStyle name="Output 6 11" xfId="14183" xr:uid="{FEFF2FEB-F1E8-4CC1-9C23-5E6C8B628E59}"/>
    <cellStyle name="Output 6 12" xfId="8200" xr:uid="{195F2A4B-4316-4FC8-8038-5422A6424946}"/>
    <cellStyle name="Output 6 13" xfId="17593" xr:uid="{FBBFD676-2BBD-48A5-9BA4-0E84C6D88235}"/>
    <cellStyle name="Output 6 2" xfId="3554" xr:uid="{F6396BB1-2EA4-4A1D-9267-81D0C46D79E3}"/>
    <cellStyle name="Output 6 3" xfId="4309" xr:uid="{78542DB8-670A-4A64-911B-D910B65B2FF9}"/>
    <cellStyle name="Output 6 3 10" xfId="21291" xr:uid="{04E88915-B29A-4851-9118-87D0ABCE129A}"/>
    <cellStyle name="Output 6 3 11" xfId="22817" xr:uid="{18DC338B-7B45-457A-88B9-F813B2CD47D1}"/>
    <cellStyle name="Output 6 3 2" xfId="5647" xr:uid="{3B735FC3-DE19-4060-AFEE-B7C5F9B8F0B4}"/>
    <cellStyle name="Output 6 3 2 10" xfId="23841" xr:uid="{3BF92539-5D94-470C-85D4-6AE8606ED3AC}"/>
    <cellStyle name="Output 6 3 2 2" xfId="10521" xr:uid="{B0A6AC00-6D25-410D-9566-EE4C52DDF4DF}"/>
    <cellStyle name="Output 6 3 2 3" xfId="12341" xr:uid="{7577D2AB-808B-4BD8-8733-46B562CC0CDB}"/>
    <cellStyle name="Output 6 3 2 4" xfId="14138" xr:uid="{7A1FC83D-F3F2-43D1-B621-EC79C9A80FB9}"/>
    <cellStyle name="Output 6 3 2 5" xfId="15882" xr:uid="{A76574A9-ECDC-4870-8EF2-621645677C6F}"/>
    <cellStyle name="Output 6 3 2 6" xfId="17569" xr:uid="{CF1E7FAF-42A8-4035-8066-28461CAA4BB1}"/>
    <cellStyle name="Output 6 3 2 7" xfId="19211" xr:uid="{D35AC9A1-7A72-45D2-AE0C-16B2652B4D62}"/>
    <cellStyle name="Output 6 3 2 8" xfId="20790" xr:uid="{15174896-CE95-4449-A4FD-5B1EB7916A3C}"/>
    <cellStyle name="Output 6 3 2 9" xfId="22317" xr:uid="{A8F7B6A5-DEBC-4D44-8C13-20420B26D4FE}"/>
    <cellStyle name="Output 6 3 3" xfId="9294" xr:uid="{74F31A7B-6C8A-4396-9076-91AE9F9C7C59}"/>
    <cellStyle name="Output 6 3 4" xfId="11145" xr:uid="{F6711FDA-3259-4E0B-B734-CED99398AD60}"/>
    <cellStyle name="Output 6 3 5" xfId="12955" xr:uid="{3A8C540A-2FE8-4737-ACA8-0806F0E2C9FB}"/>
    <cellStyle name="Output 6 3 6" xfId="14723" xr:uid="{3CEEA150-3BF7-4CE1-BFFB-F175AAFB52BE}"/>
    <cellStyle name="Output 6 3 7" xfId="16446" xr:uid="{D3CA371C-1A64-47AB-88D2-BBD80C83C8E7}"/>
    <cellStyle name="Output 6 3 8" xfId="18119" xr:uid="{2F52217F-FDC6-4C0E-A143-C8DE3A596378}"/>
    <cellStyle name="Output 6 3 9" xfId="19726" xr:uid="{7E2167F5-81A3-4538-8C0B-CD19580ACCA7}"/>
    <cellStyle name="Output 6 4" xfId="5329" xr:uid="{2CB83CB7-BB68-4955-97B3-20E35DBB364A}"/>
    <cellStyle name="Output 6 4 10" xfId="23663" xr:uid="{214380AA-F152-4E43-9919-78FF7B11D6CA}"/>
    <cellStyle name="Output 6 4 2" xfId="10252" xr:uid="{9CF69271-6371-4A10-B195-11D06D7B2B23}"/>
    <cellStyle name="Output 6 4 3" xfId="12084" xr:uid="{C914E99A-851C-4127-B0AA-B88F78DB89CE}"/>
    <cellStyle name="Output 6 4 4" xfId="13888" xr:uid="{A6CD7C3E-D7B1-4ADB-AB6A-0AE4768FD9C8}"/>
    <cellStyle name="Output 6 4 5" xfId="15640" xr:uid="{489ED979-2DC4-4985-B8D5-B78791021F18}"/>
    <cellStyle name="Output 6 4 6" xfId="17342" xr:uid="{0E27814D-8D4B-427C-9428-483857360C5C}"/>
    <cellStyle name="Output 6 4 7" xfId="19003" xr:uid="{53E1C075-4BCB-4DB6-BAFE-57D9CD6A06F4}"/>
    <cellStyle name="Output 6 4 8" xfId="20591" xr:uid="{0F7024C9-6FA7-4907-9CB6-719468FE7896}"/>
    <cellStyle name="Output 6 4 9" xfId="22138" xr:uid="{171AF5BD-EA07-45B7-A812-1AE57E2A3B58}"/>
    <cellStyle name="Output 6 5" xfId="7969" xr:uid="{AD2C3164-2E38-4EC3-9F86-DC814FC5F3C7}"/>
    <cellStyle name="Output 6 6" xfId="8104" xr:uid="{049E987C-3FFF-4115-AF03-580E2578AB7C}"/>
    <cellStyle name="Output 6 7" xfId="6112" xr:uid="{05ACA856-EEE8-41D0-AA77-FAEBAF509562}"/>
    <cellStyle name="Output 6 8" xfId="8687" xr:uid="{884CB6E0-786A-45B9-9556-4B2982BEE27C}"/>
    <cellStyle name="Output 6 9" xfId="10552" xr:uid="{BF1E3A4D-3D22-40AD-B2F8-8F7EE1B0AB73}"/>
    <cellStyle name="Output 7" xfId="2772" xr:uid="{351E1F64-F3FD-4645-BAF2-CD38080D4A8E}"/>
    <cellStyle name="Output 7 10" xfId="8142" xr:uid="{A8D28A32-8DC3-4B87-9AD4-390140E9F80F}"/>
    <cellStyle name="Output 7 11" xfId="17312" xr:uid="{DD901237-9C6E-4C50-A829-59D930A7BD45}"/>
    <cellStyle name="Output 7 12" xfId="12173" xr:uid="{B92CCA51-773C-4650-A033-2F53DCD38593}"/>
    <cellStyle name="Output 7 2" xfId="4310" xr:uid="{5E6CF85A-241B-4903-9816-7AB88C9FD093}"/>
    <cellStyle name="Output 7 2 10" xfId="21292" xr:uid="{52FB94FA-4FDD-4EA1-86AE-616D93DD4449}"/>
    <cellStyle name="Output 7 2 11" xfId="22818" xr:uid="{C1691351-6C39-4B23-8906-89BB44B75C07}"/>
    <cellStyle name="Output 7 2 2" xfId="5648" xr:uid="{9E43DF49-1406-4348-83E3-04445BD9F750}"/>
    <cellStyle name="Output 7 2 2 10" xfId="23842" xr:uid="{1D1FAB8D-88BE-4351-8305-AC4B0F372D5A}"/>
    <cellStyle name="Output 7 2 2 2" xfId="10522" xr:uid="{FC45EBF8-62EB-4B42-9D18-2E4E5BCCCE6D}"/>
    <cellStyle name="Output 7 2 2 3" xfId="12342" xr:uid="{E3754FB6-7992-4C1D-80E1-E406831CD818}"/>
    <cellStyle name="Output 7 2 2 4" xfId="14139" xr:uid="{0612E9BD-5067-465F-B6B2-CCD2F9123FD2}"/>
    <cellStyle name="Output 7 2 2 5" xfId="15883" xr:uid="{0CD472AB-9D26-49A4-903B-7B9CA3B7B43E}"/>
    <cellStyle name="Output 7 2 2 6" xfId="17570" xr:uid="{C2180FCC-FEB8-413D-AB59-88698B2D5498}"/>
    <cellStyle name="Output 7 2 2 7" xfId="19212" xr:uid="{73C24668-8D56-435B-8593-6B554DC78558}"/>
    <cellStyle name="Output 7 2 2 8" xfId="20791" xr:uid="{53305EF8-E906-46DC-B006-B955D6B98ABD}"/>
    <cellStyle name="Output 7 2 2 9" xfId="22318" xr:uid="{0A0DA71D-31FF-4160-A621-1238780F8E6A}"/>
    <cellStyle name="Output 7 2 3" xfId="9295" xr:uid="{72D8A210-C7E7-4819-AA82-D670FB4E24E9}"/>
    <cellStyle name="Output 7 2 4" xfId="11146" xr:uid="{D75B42F0-BA36-4C82-993D-5F9E9613F20C}"/>
    <cellStyle name="Output 7 2 5" xfId="12956" xr:uid="{7AA57AB5-B1AD-46F2-9F73-B3B00824CE7C}"/>
    <cellStyle name="Output 7 2 6" xfId="14724" xr:uid="{25EAE911-CB4C-45D5-9B66-BDC923FDEC71}"/>
    <cellStyle name="Output 7 2 7" xfId="16447" xr:uid="{A2963903-70DB-496D-95D8-99D515646CC8}"/>
    <cellStyle name="Output 7 2 8" xfId="18120" xr:uid="{7AD7675B-122E-489E-9751-38646A6117E1}"/>
    <cellStyle name="Output 7 2 9" xfId="19727" xr:uid="{73F49472-CDC2-465E-A230-0987F73ECFBA}"/>
    <cellStyle name="Output 7 3" xfId="5330" xr:uid="{241E0C5A-5629-4771-BCF5-DEA82BEBF05D}"/>
    <cellStyle name="Output 7 3 10" xfId="23664" xr:uid="{5ADFA253-DF53-40DF-8697-23182619031F}"/>
    <cellStyle name="Output 7 3 2" xfId="10253" xr:uid="{7B0BB1C9-B41D-40E8-814E-6F2F4B1D772F}"/>
    <cellStyle name="Output 7 3 3" xfId="12085" xr:uid="{D296DECE-5E29-43AA-B02A-4EF398895397}"/>
    <cellStyle name="Output 7 3 4" xfId="13889" xr:uid="{DD523CC5-0BAB-43E2-93A3-F16E44EA8DD4}"/>
    <cellStyle name="Output 7 3 5" xfId="15641" xr:uid="{AE826834-017D-4A21-A2F9-E2DFFAA89C64}"/>
    <cellStyle name="Output 7 3 6" xfId="17343" xr:uid="{1E25F32B-D104-4365-8A1D-E27FB3715665}"/>
    <cellStyle name="Output 7 3 7" xfId="19004" xr:uid="{424ECD83-277E-4FB8-A2B7-727E41AEC203}"/>
    <cellStyle name="Output 7 3 8" xfId="20592" xr:uid="{706087EF-5B1C-4EDD-BA69-8EFC547716C5}"/>
    <cellStyle name="Output 7 3 9" xfId="22139" xr:uid="{C01FB848-D14B-4B48-BC18-8D003E7D1545}"/>
    <cellStyle name="Output 7 4" xfId="7970" xr:uid="{5382AFA3-A4BB-4137-84EF-937334E73F33}"/>
    <cellStyle name="Output 7 5" xfId="6209" xr:uid="{D6D17A3F-1F6D-4C2B-BAEB-354DD9D3EDE3}"/>
    <cellStyle name="Output 7 6" xfId="7672" xr:uid="{E7D7E22A-732B-4CA5-891D-01923299FDB4}"/>
    <cellStyle name="Output 7 7" xfId="9373" xr:uid="{74EFF4CF-7584-41D7-8AE9-9207C34F3242}"/>
    <cellStyle name="Output 7 8" xfId="11211" xr:uid="{5084BA0B-EB0D-4A53-A9DF-7F32E728755B}"/>
    <cellStyle name="Output 7 9" xfId="13019" xr:uid="{71D0C1BE-57BC-4BC7-9F7C-7CAFD2D54E01}"/>
    <cellStyle name="Output 8" xfId="2773" xr:uid="{680916E3-2BF5-4055-B040-A0F1C6CC03CC}"/>
    <cellStyle name="Output 8 10" xfId="13908" xr:uid="{496734EA-8E7F-49B9-AB32-92F7D27A96DC}"/>
    <cellStyle name="Output 8 11" xfId="9352" xr:uid="{C835F857-4FE1-4ABB-AFC1-773B2747B958}"/>
    <cellStyle name="Output 8 12" xfId="17592" xr:uid="{0EDCF2F2-8F61-4D3D-B11B-A5AFF1867A5F}"/>
    <cellStyle name="Output 8 2" xfId="4311" xr:uid="{D94FABE0-1739-448A-9A4A-111C285CD167}"/>
    <cellStyle name="Output 8 2 10" xfId="21293" xr:uid="{CA0DAD9C-FCAF-4E57-B4F7-8C7387001A2F}"/>
    <cellStyle name="Output 8 2 11" xfId="22819" xr:uid="{775D8D7B-C9B7-46E8-9ED1-F751A8BC70A4}"/>
    <cellStyle name="Output 8 2 2" xfId="5649" xr:uid="{BAEF177D-EE48-4367-AE59-FCA59E84A1B6}"/>
    <cellStyle name="Output 8 2 2 10" xfId="23843" xr:uid="{B427F0A1-7170-4989-A07A-6CA533D2F905}"/>
    <cellStyle name="Output 8 2 2 2" xfId="10523" xr:uid="{159C805B-4B20-4E45-BE2D-561A70F05549}"/>
    <cellStyle name="Output 8 2 2 3" xfId="12343" xr:uid="{45B22F70-3B4C-477A-9EE7-4C9300436B96}"/>
    <cellStyle name="Output 8 2 2 4" xfId="14140" xr:uid="{C019F4D8-F0E7-46FB-9255-B93F97978AAB}"/>
    <cellStyle name="Output 8 2 2 5" xfId="15884" xr:uid="{BFF8B156-4101-4668-A469-F4FD52D62C06}"/>
    <cellStyle name="Output 8 2 2 6" xfId="17571" xr:uid="{8FCF9D72-A93A-481B-AE5B-3C9A8CEE030C}"/>
    <cellStyle name="Output 8 2 2 7" xfId="19213" xr:uid="{D052A579-C960-4CF3-B2DE-FCED9FB841C4}"/>
    <cellStyle name="Output 8 2 2 8" xfId="20792" xr:uid="{67A9B41A-C7DA-4AEB-8C13-28D208157669}"/>
    <cellStyle name="Output 8 2 2 9" xfId="22319" xr:uid="{ACC50A58-EF81-489F-876E-E649BF3AC83A}"/>
    <cellStyle name="Output 8 2 3" xfId="9296" xr:uid="{DC0A21BF-FD41-46F1-AC26-D768C14D567B}"/>
    <cellStyle name="Output 8 2 4" xfId="11147" xr:uid="{4678F3A5-EADF-4DF5-A3F3-BA2FA0C08811}"/>
    <cellStyle name="Output 8 2 5" xfId="12957" xr:uid="{F40EFA64-081C-49CC-8A9D-56302ECA43F0}"/>
    <cellStyle name="Output 8 2 6" xfId="14725" xr:uid="{4216CAF4-FA41-4F57-BDDE-EA01D62AB838}"/>
    <cellStyle name="Output 8 2 7" xfId="16448" xr:uid="{F23A2658-2D6A-4431-B280-0C06E88820DD}"/>
    <cellStyle name="Output 8 2 8" xfId="18121" xr:uid="{A4C72E0A-62DE-47D7-84F7-AA00F61D8D04}"/>
    <cellStyle name="Output 8 2 9" xfId="19728" xr:uid="{3AF0C141-5AE9-47EE-9EA4-A0E933F84817}"/>
    <cellStyle name="Output 8 3" xfId="4652" xr:uid="{53ED4C3F-15E4-4ABB-8F74-7822494C9B96}"/>
    <cellStyle name="Output 8 3 10" xfId="23051" xr:uid="{1334EF2B-3064-490B-B265-03E23080B0C6}"/>
    <cellStyle name="Output 8 3 2" xfId="9600" xr:uid="{F4BC5817-5F34-4C23-B94A-17EA7D2B49AF}"/>
    <cellStyle name="Output 8 3 3" xfId="11435" xr:uid="{05168F6F-DE8F-4474-A30A-4AD74E38803D}"/>
    <cellStyle name="Output 8 3 4" xfId="13242" xr:uid="{3234CFF3-43B3-44EA-B07E-F49C51EB8A49}"/>
    <cellStyle name="Output 8 3 5" xfId="15003" xr:uid="{21FEEED1-C18C-4A8C-8ADB-0CBB80314CF3}"/>
    <cellStyle name="Output 8 3 6" xfId="16713" xr:uid="{CFFB90E2-21AE-4CBD-B153-43CE4A1214E8}"/>
    <cellStyle name="Output 8 3 7" xfId="18377" xr:uid="{0F00E9BF-C56B-4DF2-A893-A312EBF1F93C}"/>
    <cellStyle name="Output 8 3 8" xfId="19973" xr:uid="{10070CDD-8729-4112-AFCE-9D2E3C74C351}"/>
    <cellStyle name="Output 8 3 9" xfId="21525" xr:uid="{B497C53D-B1EF-45F6-B7CB-674D47CB9FD9}"/>
    <cellStyle name="Output 8 4" xfId="7971" xr:uid="{93A5AAF8-220D-4276-86B9-707D94A5A140}"/>
    <cellStyle name="Output 8 5" xfId="8103" xr:uid="{A6D6B30D-B57F-400C-8AFB-93A4141E4BBB}"/>
    <cellStyle name="Output 8 6" xfId="6113" xr:uid="{7D7B355A-C191-4C0F-B100-EAF8ABB21100}"/>
    <cellStyle name="Output 8 7" xfId="8686" xr:uid="{F8FFB0AA-E58D-4F8F-81D1-C17C4B1DBE31}"/>
    <cellStyle name="Output 8 8" xfId="10551" xr:uid="{B699E16F-4003-4C5E-9210-817DA0C6DA66}"/>
    <cellStyle name="Output 8 9" xfId="12371" xr:uid="{0EF4A393-204B-4600-953E-DCE0BEB2039F}"/>
    <cellStyle name="Output 9" xfId="2774" xr:uid="{A395BF1B-586B-4BC5-94AF-DE37330D98C3}"/>
    <cellStyle name="Output 9 10" xfId="8076" xr:uid="{D172CD65-8A6F-470B-BB7B-4E99E8045F01}"/>
    <cellStyle name="Output 9 11" xfId="10354" xr:uid="{FF61FAB3-5CF2-4924-85D0-C9EE4613917A}"/>
    <cellStyle name="Output 9 12" xfId="18963" xr:uid="{BDD8E5CF-2092-42AE-BD69-169581DE3536}"/>
    <cellStyle name="Output 9 2" xfId="4312" xr:uid="{D30A262C-4CE5-4161-88AB-298DFDFFBA78}"/>
    <cellStyle name="Output 9 2 10" xfId="21294" xr:uid="{DE31F022-7CFA-42D3-970C-FA443B712327}"/>
    <cellStyle name="Output 9 2 11" xfId="22820" xr:uid="{8580F106-71A5-4115-AF57-8F0CF6604039}"/>
    <cellStyle name="Output 9 2 2" xfId="5650" xr:uid="{E0104A48-5B00-4E98-BB5F-13AF35CF1E8E}"/>
    <cellStyle name="Output 9 2 2 10" xfId="23844" xr:uid="{0E9EE93A-D4AB-40D5-AB29-6B105CA92BB3}"/>
    <cellStyle name="Output 9 2 2 2" xfId="10524" xr:uid="{4FA59D24-F295-4358-8D94-609A84685303}"/>
    <cellStyle name="Output 9 2 2 3" xfId="12344" xr:uid="{EC5F1E39-8BFC-4A1D-8DB1-45B940116E0A}"/>
    <cellStyle name="Output 9 2 2 4" xfId="14141" xr:uid="{10B77D2E-8DCA-48BD-AB21-BA6D92D6C1CF}"/>
    <cellStyle name="Output 9 2 2 5" xfId="15885" xr:uid="{21EF3637-04F1-4728-A778-1E3796D18BD2}"/>
    <cellStyle name="Output 9 2 2 6" xfId="17572" xr:uid="{A60D9F2A-131E-4E09-A735-6BBD47A110EC}"/>
    <cellStyle name="Output 9 2 2 7" xfId="19214" xr:uid="{99527035-284C-451B-B2AF-6E34E1891D8A}"/>
    <cellStyle name="Output 9 2 2 8" xfId="20793" xr:uid="{C341BC9A-7322-4750-9BCF-FD88CC0A645A}"/>
    <cellStyle name="Output 9 2 2 9" xfId="22320" xr:uid="{88125DCA-6C05-4CB8-8C3C-B5CA21BE6631}"/>
    <cellStyle name="Output 9 2 3" xfId="9297" xr:uid="{D7352911-4170-470E-88C8-E9A32F2B4FD9}"/>
    <cellStyle name="Output 9 2 4" xfId="11148" xr:uid="{98732400-814B-440A-A3C3-2E02FD3E9D85}"/>
    <cellStyle name="Output 9 2 5" xfId="12958" xr:uid="{1E0C59B6-AF1C-4375-AB3F-511B8B2FE75C}"/>
    <cellStyle name="Output 9 2 6" xfId="14726" xr:uid="{1E980081-AFE5-4CC6-9A85-7D3D303A39C5}"/>
    <cellStyle name="Output 9 2 7" xfId="16449" xr:uid="{AC15AE13-40A7-4298-B856-FA352579FA9D}"/>
    <cellStyle name="Output 9 2 8" xfId="18122" xr:uid="{5B6BB51B-68BE-40D7-9327-3295CF5AF44C}"/>
    <cellStyle name="Output 9 2 9" xfId="19729" xr:uid="{93DE1218-7F4D-4275-A17F-13F4CB714613}"/>
    <cellStyle name="Output 9 3" xfId="4651" xr:uid="{4B9FBD80-5063-49A8-BFC0-F8552590CC08}"/>
    <cellStyle name="Output 9 3 10" xfId="23050" xr:uid="{3AF24CF9-A6E0-4550-88AC-E35A97BBC505}"/>
    <cellStyle name="Output 9 3 2" xfId="9599" xr:uid="{54CDAAF6-5C4C-4E42-9263-1945A81E98E3}"/>
    <cellStyle name="Output 9 3 3" xfId="11434" xr:uid="{9D29E2C4-68F5-4BA1-A73D-15B3BBC65943}"/>
    <cellStyle name="Output 9 3 4" xfId="13241" xr:uid="{1FF1F588-4FF6-413D-8132-005AAE85E258}"/>
    <cellStyle name="Output 9 3 5" xfId="15002" xr:uid="{C70B32DC-92B2-4B4B-A25E-C2862671660E}"/>
    <cellStyle name="Output 9 3 6" xfId="16712" xr:uid="{3DEBE9CA-6985-4985-A07E-356C3D079B6A}"/>
    <cellStyle name="Output 9 3 7" xfId="18376" xr:uid="{228373E5-F0BD-461A-9360-E433E9928F04}"/>
    <cellStyle name="Output 9 3 8" xfId="19972" xr:uid="{D58B51BB-BCF5-446A-9688-1D3F93EA3F88}"/>
    <cellStyle name="Output 9 3 9" xfId="21524" xr:uid="{79F126EF-C143-482D-BC3F-4E4662BB2939}"/>
    <cellStyle name="Output 9 4" xfId="7972" xr:uid="{B19F35D9-DD3F-4A1F-A0A0-19EC79BF6659}"/>
    <cellStyle name="Output 9 5" xfId="6208" xr:uid="{F5F0667B-97BA-49A8-98AC-5F8F4D91BEFA}"/>
    <cellStyle name="Output 9 6" xfId="7673" xr:uid="{435834B8-4886-4BB7-BB30-ACC7156E7F9D}"/>
    <cellStyle name="Output 9 7" xfId="8759" xr:uid="{1280B749-25F6-445C-AD99-EA690ED611AE}"/>
    <cellStyle name="Output 9 8" xfId="10617" xr:uid="{D71BB42A-5CAB-46B4-90D6-49FB0E4A2B8B}"/>
    <cellStyle name="Output 9 9" xfId="12433" xr:uid="{5B935E99-4E26-45D8-B814-4E4E93728E92}"/>
    <cellStyle name="Percent" xfId="1" builtinId="5"/>
    <cellStyle name="Percent 10" xfId="2775" xr:uid="{505D84C4-3FAB-4634-9D60-E5C085D42243}"/>
    <cellStyle name="Percent 11" xfId="2776" xr:uid="{D46A559F-B7D8-4858-BE4C-E8B96EA5AD1C}"/>
    <cellStyle name="Percent 12" xfId="3557" xr:uid="{C5F8B1B1-16EB-4F91-BD7D-B3FA8727A284}"/>
    <cellStyle name="Percent 13" xfId="3692" xr:uid="{24652D9F-9251-4D52-A0F6-0504818122A8}"/>
    <cellStyle name="Percent 13 2" xfId="4379" xr:uid="{EF6F8B97-3648-4B05-9E1E-71607E4BA463}"/>
    <cellStyle name="Percent 13 2 2" xfId="5456" xr:uid="{DC0782E9-69BC-489E-91DC-2E71EEA94BAC}"/>
    <cellStyle name="Percent 13 3" xfId="5241" xr:uid="{FDC077A7-C61A-4823-A49F-338602B5E5FE}"/>
    <cellStyle name="Percent 14" xfId="10" xr:uid="{3FCB9EA3-96B1-41A6-83C6-E83515A11A35}"/>
    <cellStyle name="Percent 14 2" xfId="4402" xr:uid="{D9B91CF4-2205-4EF4-BED8-645228B686F3}"/>
    <cellStyle name="Percent 14 2 2" xfId="5479" xr:uid="{8592E16A-771D-497E-8C59-59B3D06E3E85}"/>
    <cellStyle name="Percent 14 3" xfId="5270" xr:uid="{4DECE5FF-4F33-4211-B9D8-8DF0ABFFD924}"/>
    <cellStyle name="Percent 14 4" xfId="3740" xr:uid="{C15ED3E9-5FC6-4071-9DF1-582B3862F153}"/>
    <cellStyle name="Percent 15" xfId="3784" xr:uid="{C2A8EF0E-6CCC-4AF4-B4C3-4949EA15A87C}"/>
    <cellStyle name="Percent 16" xfId="23867" xr:uid="{6CFB4AB5-623D-4C3D-BED1-FDFF30956502}"/>
    <cellStyle name="Percent 17" xfId="23871" xr:uid="{D0019F0A-0430-4C75-A328-C2CB2D8E7549}"/>
    <cellStyle name="Percent 2" xfId="25" xr:uid="{E15950C7-BA1C-4639-AD8D-FC8CEDF66020}"/>
    <cellStyle name="Percent 2 2" xfId="2777" xr:uid="{B2307FF7-EBF3-4868-B8AD-CC442FE9133A}"/>
    <cellStyle name="Percent 2 3" xfId="3709" xr:uid="{26744D45-0894-463C-BE21-AF1E48E690DC}"/>
    <cellStyle name="Percent 3" xfId="2778" xr:uid="{CF470179-9E4E-45E0-843F-EEEFE235048A}"/>
    <cellStyle name="Percent 3 2" xfId="2779" xr:uid="{5CD252EB-BFDC-428E-8E5C-C01A792F0E56}"/>
    <cellStyle name="Percent 4" xfId="2780" xr:uid="{5AE01338-15D4-405D-9B05-2427CE3CD763}"/>
    <cellStyle name="Percent 5" xfId="2781" xr:uid="{B67348CF-13E9-4DA1-9232-79F1C341228B}"/>
    <cellStyle name="Percent 6" xfId="2782" xr:uid="{96EE5A39-337F-4CC2-8B4C-D61A728AE7B7}"/>
    <cellStyle name="Percent 6 2" xfId="2783" xr:uid="{BCBAC262-96E8-4427-BC60-093A407675BD}"/>
    <cellStyle name="Percent 7" xfId="2784" xr:uid="{B7AA0842-66FD-4C0C-89D3-CEF2E14BA7B4}"/>
    <cellStyle name="Percent 8" xfId="2785" xr:uid="{D15204AA-9710-4385-AE3E-242192082908}"/>
    <cellStyle name="Percent 8 2" xfId="2786" xr:uid="{F6D18894-DC65-4CED-93DF-A0BC6EB44322}"/>
    <cellStyle name="Percent 8 2 2" xfId="2787" xr:uid="{B2AA63CC-DE6D-4AC6-8D9D-C9B9953C3E70}"/>
    <cellStyle name="Percent 8 2 2 2" xfId="2788" xr:uid="{E716D02A-E148-4B57-B8AF-564508DDE7CF}"/>
    <cellStyle name="Percent 8 2 3" xfId="2789" xr:uid="{F80077E9-4544-4CCA-B331-32D6AB88C6EB}"/>
    <cellStyle name="Percent 8 2 4" xfId="2790" xr:uid="{B806B5E1-D5EF-488D-852E-60B55E324CBF}"/>
    <cellStyle name="Percent 8 3" xfId="2791" xr:uid="{37C5AF81-6F5E-4304-97AB-8D657C2C8896}"/>
    <cellStyle name="Percent 8 3 2" xfId="2792" xr:uid="{1BA192C2-D78B-4159-A578-0CD18818D684}"/>
    <cellStyle name="Percent 8 3 2 2" xfId="2793" xr:uid="{3069B561-DE02-417E-9C4D-67E7C5CA2DBC}"/>
    <cellStyle name="Percent 8 3 3" xfId="2794" xr:uid="{C94FD0A4-8016-4378-85C9-BE11FD0446F5}"/>
    <cellStyle name="Percent 8 3 4" xfId="2795" xr:uid="{7AE7CC26-AC30-4553-A38E-279F2970EAAA}"/>
    <cellStyle name="Percent 8 4" xfId="2796" xr:uid="{CEA6C22F-02E2-47EC-AE96-94D020A35F00}"/>
    <cellStyle name="Percent 8 4 2" xfId="2797" xr:uid="{F9667207-1C4D-4ABC-BA17-4EC99BFE8CCB}"/>
    <cellStyle name="Percent 8 5" xfId="2798" xr:uid="{ACE8F36B-B8AE-4BF9-8544-FFB5B1CCAEA5}"/>
    <cellStyle name="Percent 8 6" xfId="2799" xr:uid="{DB5EE2E6-BC28-4C40-8DE1-6655CB4E2B0A}"/>
    <cellStyle name="Percent 9" xfId="2800" xr:uid="{F7211DA9-9665-4EA0-BB78-73A7D7528C7C}"/>
    <cellStyle name="Percent 9 2" xfId="2801" xr:uid="{F2AD4B3D-065D-406C-8A48-D2D53F910E3D}"/>
    <cellStyle name="Percent 9 2 2" xfId="2802" xr:uid="{4E18F829-B66A-4DE1-BE37-14CF4B21AE36}"/>
    <cellStyle name="Percent 9 2 2 2" xfId="2803" xr:uid="{5DF7E837-4948-41B3-A093-339DA25823C0}"/>
    <cellStyle name="Percent 9 2 3" xfId="2804" xr:uid="{DFBA7004-51CC-4295-92D6-5F559EB0098D}"/>
    <cellStyle name="Percent 9 2 4" xfId="2805" xr:uid="{858E4ACA-49A5-45A1-B381-6632975EB646}"/>
    <cellStyle name="Percent 9 3" xfId="2806" xr:uid="{87A5AC37-627D-466B-870F-73CDFAC33287}"/>
    <cellStyle name="Percent 9 3 2" xfId="2807" xr:uid="{F6557DA9-D65F-4B94-8659-BA4B27AF80E1}"/>
    <cellStyle name="Percent 9 3 2 2" xfId="2808" xr:uid="{DFB27B18-6284-4416-A59E-3E05C7BDC67F}"/>
    <cellStyle name="Percent 9 3 3" xfId="2809" xr:uid="{32370CDE-07EE-4048-A845-7E9F59BB67B1}"/>
    <cellStyle name="Percent 9 3 4" xfId="2810" xr:uid="{38AF9B6B-8570-48F9-B1C3-14248596410B}"/>
    <cellStyle name="Percent 9 4" xfId="2811" xr:uid="{DD4B97CC-9449-4EF8-A403-BD45184C7DA2}"/>
    <cellStyle name="Percent 9 4 2" xfId="2812" xr:uid="{C3F45828-26CA-4C15-9D3C-A3520C8EE64E}"/>
    <cellStyle name="Percent 9 5" xfId="2813" xr:uid="{15B9C100-BCBC-4B8A-811D-66F37B43A927}"/>
    <cellStyle name="Percent 9 6" xfId="2814" xr:uid="{E433BD2A-C973-44E6-BE6D-4CAC32C3CB8A}"/>
    <cellStyle name="Short Date" xfId="48" xr:uid="{A1C6AD9E-0FCA-45C2-A37C-4514DD69D118}"/>
    <cellStyle name="Short Time" xfId="49" xr:uid="{2787B02D-795A-4BC5-89F8-B7DC73276AC7}"/>
    <cellStyle name="Text" xfId="50" xr:uid="{A827515A-EDEC-47EF-BF2D-1CF96978EDA9}"/>
    <cellStyle name="Title 2" xfId="2815" xr:uid="{996C05EA-19A2-4F16-9BA8-1286C9B0489A}"/>
    <cellStyle name="Title 2 2" xfId="2816" xr:uid="{61D386E7-EE11-46F2-BA07-6938D7135046}"/>
    <cellStyle name="Title 2 3" xfId="2817" xr:uid="{3B4D4C7C-9320-4BA2-B6EB-403856571E06}"/>
    <cellStyle name="Title 3" xfId="2818" xr:uid="{ECF0940F-59A1-4962-B3A2-749A773BE114}"/>
    <cellStyle name="Title 4" xfId="2819" xr:uid="{4CAC5248-CAB8-4023-A6E2-4B6ECCDF7B40}"/>
    <cellStyle name="Title 5" xfId="2820" xr:uid="{8D338540-3B58-40DD-BBE8-B5BD96E0318C}"/>
    <cellStyle name="Title 6" xfId="2821" xr:uid="{3D9F213C-F0A6-4A6D-9872-E70366A796BB}"/>
    <cellStyle name="Title 7" xfId="2822" xr:uid="{DDDD71BC-68C9-41E9-BC90-B0EB65650E6C}"/>
    <cellStyle name="Total 2" xfId="2823" xr:uid="{DA94A375-4504-4452-BDFC-8EC8FCF5824E}"/>
    <cellStyle name="Total 2 10" xfId="10550" xr:uid="{E065BF84-5EB6-4854-8975-34C396F01DB1}"/>
    <cellStyle name="Total 2 11" xfId="12369" xr:uid="{8B4D4290-989C-409C-83A6-66BC1519B235}"/>
    <cellStyle name="Total 2 12" xfId="16458" xr:uid="{599946BE-494A-4070-9288-D632B77EE04B}"/>
    <cellStyle name="Total 2 13" xfId="15904" xr:uid="{6242F091-8477-412B-AB94-12F37BD3C145}"/>
    <cellStyle name="Total 2 14" xfId="17591" xr:uid="{DCC28858-2FAA-48BA-A8C8-D47F0D87089D}"/>
    <cellStyle name="Total 2 2" xfId="2824" xr:uid="{13874545-A295-4C64-AF7C-CB56739D8B4C}"/>
    <cellStyle name="Total 2 2 10" xfId="17398" xr:uid="{04D1140B-2ADA-4C8D-AD4A-A6F478359738}"/>
    <cellStyle name="Total 2 2 11" xfId="18982" xr:uid="{EB97D7B2-64C7-42BF-9A96-430F8F9C0E31}"/>
    <cellStyle name="Total 2 2 12" xfId="19757" xr:uid="{10E727A2-5148-4344-BE33-37C400476123}"/>
    <cellStyle name="Total 2 2 2" xfId="4314" xr:uid="{DFA96309-CAB0-49C7-A75F-92EDC6B491D2}"/>
    <cellStyle name="Total 2 2 2 10" xfId="21296" xr:uid="{5995A63A-8787-463E-9763-9A03B55DF439}"/>
    <cellStyle name="Total 2 2 2 11" xfId="22822" xr:uid="{C2327DAA-5B11-4BBA-AC90-F029DD1C3928}"/>
    <cellStyle name="Total 2 2 2 2" xfId="5652" xr:uid="{8FE31655-4418-4390-8AD4-D7201409EC11}"/>
    <cellStyle name="Total 2 2 2 2 10" xfId="23846" xr:uid="{74D86A00-3260-477C-BF21-EEA4EC9943DB}"/>
    <cellStyle name="Total 2 2 2 2 2" xfId="10526" xr:uid="{78372F1B-1CF2-406F-9F82-A4F78887C8FF}"/>
    <cellStyle name="Total 2 2 2 2 3" xfId="12346" xr:uid="{6D8308FB-EF7F-4CDB-A863-F3A1D042A1B0}"/>
    <cellStyle name="Total 2 2 2 2 4" xfId="14143" xr:uid="{F343B6A7-B73B-4039-B883-22DCB9AC5E21}"/>
    <cellStyle name="Total 2 2 2 2 5" xfId="15887" xr:uid="{648C0624-9D05-45C5-BADB-5E1BBCA8AC05}"/>
    <cellStyle name="Total 2 2 2 2 6" xfId="17574" xr:uid="{A9B86B66-ACCB-4B33-8FEA-D0107E0B1DAF}"/>
    <cellStyle name="Total 2 2 2 2 7" xfId="19216" xr:uid="{2CFA31AE-54C0-4AEF-A817-0E8C7D10FE2B}"/>
    <cellStyle name="Total 2 2 2 2 8" xfId="20795" xr:uid="{CCE86D2C-0DE3-414A-B462-BAEC8C5D6EC7}"/>
    <cellStyle name="Total 2 2 2 2 9" xfId="22322" xr:uid="{3DCF1B69-DFAD-4E1C-919C-C0C4B635C46F}"/>
    <cellStyle name="Total 2 2 2 3" xfId="9299" xr:uid="{912C56FC-F6F4-4900-A62D-344D0E64B9EF}"/>
    <cellStyle name="Total 2 2 2 4" xfId="11150" xr:uid="{2B86CEB6-435F-4CC0-B930-8ED525C4558E}"/>
    <cellStyle name="Total 2 2 2 5" xfId="12960" xr:uid="{145E4BB0-C3D0-4490-80F2-2E787774BDA7}"/>
    <cellStyle name="Total 2 2 2 6" xfId="14728" xr:uid="{56E0E8A8-C470-4C86-90E7-9AB76F33665D}"/>
    <cellStyle name="Total 2 2 2 7" xfId="16451" xr:uid="{35B18F6F-B507-4104-962A-ABBACF96B4DE}"/>
    <cellStyle name="Total 2 2 2 8" xfId="18124" xr:uid="{FE92D83C-C694-4489-AC49-15F2C96CADA8}"/>
    <cellStyle name="Total 2 2 2 9" xfId="19731" xr:uid="{A586D6CA-6439-4176-995B-794528840436}"/>
    <cellStyle name="Total 2 2 3" xfId="4650" xr:uid="{5107C65F-629A-4BC6-8664-A2579EAB235C}"/>
    <cellStyle name="Total 2 2 3 10" xfId="23049" xr:uid="{62BBE45C-DA75-4BF6-9296-FC932016B989}"/>
    <cellStyle name="Total 2 2 3 2" xfId="9598" xr:uid="{ABDB36AB-EFE6-4FBA-A60C-230A7C9E5691}"/>
    <cellStyle name="Total 2 2 3 3" xfId="11433" xr:uid="{C3C4ECBE-15DD-4596-B609-01D73BD7CA6F}"/>
    <cellStyle name="Total 2 2 3 4" xfId="13240" xr:uid="{4E760867-6D25-4ABB-B4A0-323198A9633A}"/>
    <cellStyle name="Total 2 2 3 5" xfId="15001" xr:uid="{F161EAFA-63F0-4D47-AB57-2FBCD6105D15}"/>
    <cellStyle name="Total 2 2 3 6" xfId="16711" xr:uid="{D57FA9EC-157F-4BC4-8A50-DF33258278CE}"/>
    <cellStyle name="Total 2 2 3 7" xfId="18375" xr:uid="{CA2FBC53-6371-46F4-9A93-22DA899E77B8}"/>
    <cellStyle name="Total 2 2 3 8" xfId="19971" xr:uid="{8420F63D-72D2-4381-9F80-D05BC31CB9A4}"/>
    <cellStyle name="Total 2 2 3 9" xfId="21523" xr:uid="{5D2C88EB-6FCA-4939-A404-6A75C87B5D44}"/>
    <cellStyle name="Total 2 2 4" xfId="8005" xr:uid="{B73D7F75-8B41-4D21-BC4B-6979E03F0317}"/>
    <cellStyle name="Total 2 2 5" xfId="6183" xr:uid="{D35388ED-63C8-4E28-B354-FAFE90C6B785}"/>
    <cellStyle name="Total 2 2 6" xfId="9380" xr:uid="{190D2635-58E3-45A9-982E-D81322DD4537}"/>
    <cellStyle name="Total 2 2 7" xfId="11217" xr:uid="{6E0ED570-49C2-4963-97C9-E5EDABC88C69}"/>
    <cellStyle name="Total 2 2 8" xfId="13025" xr:uid="{AB063304-5AA1-4DC3-BD5C-2E1C88DA5A43}"/>
    <cellStyle name="Total 2 2 9" xfId="14787" xr:uid="{1D62E67B-7138-47AE-8542-748B0525A875}"/>
    <cellStyle name="Total 2 3" xfId="2825" xr:uid="{B9B6279D-3293-46F4-B4C4-BDBAF0608EED}"/>
    <cellStyle name="Total 2 3 10" xfId="16459" xr:uid="{F54BC432-FC2A-4E55-86E2-F2E056BFEEE4}"/>
    <cellStyle name="Total 2 3 11" xfId="17626" xr:uid="{0A2F5325-A3C0-4C09-B4AE-F65290CFC089}"/>
    <cellStyle name="Total 2 3 12" xfId="17588" xr:uid="{B1C8A5B5-1E8B-4A5B-8B80-4457DB29D405}"/>
    <cellStyle name="Total 2 3 2" xfId="4315" xr:uid="{7E52A906-A979-4DFF-9268-AB1AF9A7CA8A}"/>
    <cellStyle name="Total 2 3 2 10" xfId="21297" xr:uid="{553BE989-AA52-4F14-BE53-32DB0F43BA94}"/>
    <cellStyle name="Total 2 3 2 11" xfId="22823" xr:uid="{F11E9CBC-BEE3-428F-ADD8-BCDDF9660B9A}"/>
    <cellStyle name="Total 2 3 2 2" xfId="5653" xr:uid="{2493B45F-7760-40CA-B085-B713836AA9BB}"/>
    <cellStyle name="Total 2 3 2 2 10" xfId="23847" xr:uid="{B66AE9E7-FD6D-4A4C-9A87-2CDD759A14A0}"/>
    <cellStyle name="Total 2 3 2 2 2" xfId="10527" xr:uid="{FBC0AD2F-008C-46A3-86F6-0CAD8656891C}"/>
    <cellStyle name="Total 2 3 2 2 3" xfId="12347" xr:uid="{70DB8404-6E55-4E34-B878-47F53EEC58D0}"/>
    <cellStyle name="Total 2 3 2 2 4" xfId="14144" xr:uid="{08832CBD-C5B2-4553-ACEE-35518CAADAFC}"/>
    <cellStyle name="Total 2 3 2 2 5" xfId="15888" xr:uid="{7F73518A-06DD-41BB-900B-228B6E23C70C}"/>
    <cellStyle name="Total 2 3 2 2 6" xfId="17575" xr:uid="{877BBB06-834E-4B05-983F-A48396BD2DFA}"/>
    <cellStyle name="Total 2 3 2 2 7" xfId="19217" xr:uid="{F0267D36-06F4-466B-8FB0-6CEF276393AF}"/>
    <cellStyle name="Total 2 3 2 2 8" xfId="20796" xr:uid="{7B571336-7C6C-411A-8606-1EC5277CAA77}"/>
    <cellStyle name="Total 2 3 2 2 9" xfId="22323" xr:uid="{0CCE07E2-8D14-47F5-88CB-69D4E8E736D9}"/>
    <cellStyle name="Total 2 3 2 3" xfId="9300" xr:uid="{C4AE8B3F-81B3-4974-A937-88616B25D4B5}"/>
    <cellStyle name="Total 2 3 2 4" xfId="11151" xr:uid="{E14850A6-09CD-43F9-8FE9-883ABD230C53}"/>
    <cellStyle name="Total 2 3 2 5" xfId="12961" xr:uid="{BC1B7D4B-7FB0-44F3-84B2-1C9FA13DCCEA}"/>
    <cellStyle name="Total 2 3 2 6" xfId="14729" xr:uid="{2CFB4DEF-7AD7-403D-9681-3B92F8CDA9D5}"/>
    <cellStyle name="Total 2 3 2 7" xfId="16452" xr:uid="{F32B67B7-2C1F-46A4-80B6-51937AEF1E8C}"/>
    <cellStyle name="Total 2 3 2 8" xfId="18125" xr:uid="{C854DFEE-8E4F-4E3D-BD82-47D6B5E4BB02}"/>
    <cellStyle name="Total 2 3 2 9" xfId="19732" xr:uid="{B0A7A39D-488B-463A-A35F-B63845657A41}"/>
    <cellStyle name="Total 2 3 3" xfId="4649" xr:uid="{4F4705ED-A8EC-493F-A4AE-1362C01437EE}"/>
    <cellStyle name="Total 2 3 3 10" xfId="23048" xr:uid="{EFD544F2-78B0-4FFD-9909-E523A01A2353}"/>
    <cellStyle name="Total 2 3 3 2" xfId="9597" xr:uid="{97BB36A5-4CA9-4E21-BD61-8988E2445650}"/>
    <cellStyle name="Total 2 3 3 3" xfId="11432" xr:uid="{1CD6F94C-9DDF-49CC-BF77-A0F71A913050}"/>
    <cellStyle name="Total 2 3 3 4" xfId="13239" xr:uid="{FE093367-1ADD-4D70-A944-1AE0B8D6C984}"/>
    <cellStyle name="Total 2 3 3 5" xfId="15000" xr:uid="{86C54707-ACF6-4B3C-8119-04E1E397921C}"/>
    <cellStyle name="Total 2 3 3 6" xfId="16710" xr:uid="{6095EAF9-CD8E-4879-9AB9-C8830FC9E199}"/>
    <cellStyle name="Total 2 3 3 7" xfId="18374" xr:uid="{892DA9B5-5126-41AB-823B-A5E595D9B770}"/>
    <cellStyle name="Total 2 3 3 8" xfId="19970" xr:uid="{9CB0E520-8552-47CD-B179-1511E165CB3C}"/>
    <cellStyle name="Total 2 3 3 9" xfId="21522" xr:uid="{0CAA84A4-BF13-4BB5-92FF-A4B45490914B}"/>
    <cellStyle name="Total 2 3 4" xfId="8006" xr:uid="{7A182FD4-DB97-45CE-9398-871436F89458}"/>
    <cellStyle name="Total 2 3 5" xfId="8094" xr:uid="{56008C5B-343D-4C10-B8DC-6A1596633DF3}"/>
    <cellStyle name="Total 2 3 6" xfId="6120" xr:uid="{266D7B9E-A28B-4CB0-A47D-D31629CBF011}"/>
    <cellStyle name="Total 2 3 7" xfId="8682" xr:uid="{A812177E-CF9E-4150-8C32-328823C2B8AB}"/>
    <cellStyle name="Total 2 3 8" xfId="10549" xr:uid="{ED18B2F0-3E52-489E-B8CA-F38BB8209054}"/>
    <cellStyle name="Total 2 3 9" xfId="12368" xr:uid="{13BB30E4-98C9-4332-AC95-C46E4AFDC1A2}"/>
    <cellStyle name="Total 2 4" xfId="4313" xr:uid="{06562996-654C-4AB9-BBE7-B1BF9B700FE9}"/>
    <cellStyle name="Total 2 4 10" xfId="21295" xr:uid="{3A1119EE-0C3B-451D-A26C-9C060BAD57CE}"/>
    <cellStyle name="Total 2 4 11" xfId="22821" xr:uid="{B00281D5-2B0D-4F64-995E-5A017570C4EF}"/>
    <cellStyle name="Total 2 4 2" xfId="5651" xr:uid="{88448C4B-6690-44D8-A56F-07E04292B45D}"/>
    <cellStyle name="Total 2 4 2 10" xfId="23845" xr:uid="{7672A671-3A28-47CC-9128-00C75D84334A}"/>
    <cellStyle name="Total 2 4 2 2" xfId="10525" xr:uid="{AEAFC15A-E970-440B-9AFD-8E053CFF714B}"/>
    <cellStyle name="Total 2 4 2 3" xfId="12345" xr:uid="{1E2CF03C-434F-4D12-A8AB-C2335AE67FD6}"/>
    <cellStyle name="Total 2 4 2 4" xfId="14142" xr:uid="{EDFA21C6-020D-452D-9808-31060FA13B96}"/>
    <cellStyle name="Total 2 4 2 5" xfId="15886" xr:uid="{D899EE2C-AD16-46B9-820A-8552A0417E6A}"/>
    <cellStyle name="Total 2 4 2 6" xfId="17573" xr:uid="{4EA0CA50-B53C-489B-9EDF-99DED97A5CDD}"/>
    <cellStyle name="Total 2 4 2 7" xfId="19215" xr:uid="{A730CDC7-F3EB-4099-A538-1E0760D9073B}"/>
    <cellStyle name="Total 2 4 2 8" xfId="20794" xr:uid="{FBAFDE6D-1ED3-4F63-AD55-8932D661DC99}"/>
    <cellStyle name="Total 2 4 2 9" xfId="22321" xr:uid="{7A688BE9-9B88-4C2D-9A90-403C3AD40CC1}"/>
    <cellStyle name="Total 2 4 3" xfId="9298" xr:uid="{E7DAE284-EFDF-4672-B5F0-84ACF04E315B}"/>
    <cellStyle name="Total 2 4 4" xfId="11149" xr:uid="{88D5FEAE-C2EC-4C47-9692-077C881A275D}"/>
    <cellStyle name="Total 2 4 5" xfId="12959" xr:uid="{44BC0911-EB90-4060-8429-8803AE5DAE25}"/>
    <cellStyle name="Total 2 4 6" xfId="14727" xr:uid="{0BB3B89B-F0BC-47A6-8C6B-AADC36A067C6}"/>
    <cellStyle name="Total 2 4 7" xfId="16450" xr:uid="{F7576F81-0ED4-4DCC-B6C3-8CE2F84189E1}"/>
    <cellStyle name="Total 2 4 8" xfId="18123" xr:uid="{2A7C1284-BAB3-497B-8C22-580C2764FBCD}"/>
    <cellStyle name="Total 2 4 9" xfId="19730" xr:uid="{813DCDD6-98DD-440A-B1B6-3538323FA1DC}"/>
    <cellStyle name="Total 2 5" xfId="5327" xr:uid="{F6218B08-2B13-4593-A01D-3C8F6FB44373}"/>
    <cellStyle name="Total 2 5 10" xfId="23661" xr:uid="{F06C4B8F-6B5F-4915-A19E-4506F15A4639}"/>
    <cellStyle name="Total 2 5 2" xfId="10250" xr:uid="{B0603627-9FB0-4DDF-91B1-BB25028F2B2E}"/>
    <cellStyle name="Total 2 5 3" xfId="12082" xr:uid="{AA070A75-7D0D-4BC2-B3F6-61831255CE82}"/>
    <cellStyle name="Total 2 5 4" xfId="13886" xr:uid="{65A7FEB3-CA9F-4A5F-BF17-B4191A0797B7}"/>
    <cellStyle name="Total 2 5 5" xfId="15638" xr:uid="{FF24044A-4641-4835-97D9-3347E41DF3E4}"/>
    <cellStyle name="Total 2 5 6" xfId="17340" xr:uid="{28C9B6D3-2E5F-4FDD-B64A-F69C5D9728F0}"/>
    <cellStyle name="Total 2 5 7" xfId="19001" xr:uid="{78930158-D47B-4C50-B731-6833E0A4B762}"/>
    <cellStyle name="Total 2 5 8" xfId="20589" xr:uid="{9869D626-5EE9-4F86-A594-ABDDA08A312E}"/>
    <cellStyle name="Total 2 5 9" xfId="22136" xr:uid="{E24D11E0-FC5F-4347-9014-6EEB4CD6F433}"/>
    <cellStyle name="Total 2 6" xfId="8004" xr:uid="{D98CBDDD-953D-44B7-A359-2AD80B18B131}"/>
    <cellStyle name="Total 2 7" xfId="8095" xr:uid="{67A1F877-56D2-4D85-A2A0-9D148F92FADE}"/>
    <cellStyle name="Total 2 8" xfId="6119" xr:uid="{21650FE7-7088-4755-BCE1-4E402FC9C127}"/>
    <cellStyle name="Total 2 9" xfId="8683" xr:uid="{426C37FA-521A-4DE8-94F7-71086FAC912D}"/>
    <cellStyle name="Total 3" xfId="2826" xr:uid="{A4179CA5-893E-4228-8079-58CD741F11AE}"/>
    <cellStyle name="Total 3 10" xfId="15745" xr:uid="{D7FD16F2-55DE-4277-8D29-F74F6E9FA630}"/>
    <cellStyle name="Total 3 11" xfId="17399" xr:uid="{D0AA57E1-8537-4457-8926-50933A6FF747}"/>
    <cellStyle name="Total 3 12" xfId="18161" xr:uid="{5B2B03E7-C30E-485D-8B55-29FBA096D8D5}"/>
    <cellStyle name="Total 3 13" xfId="20653" xr:uid="{CCFBE563-3F05-4A25-9D01-77778DC71E5C}"/>
    <cellStyle name="Total 3 2" xfId="3568" xr:uid="{6BFE7B2D-071B-4DBE-9AB5-546210C879DE}"/>
    <cellStyle name="Total 3 2 10" xfId="8546" xr:uid="{BFB06829-2A26-4E81-A9B9-ADB6BEED969F}"/>
    <cellStyle name="Total 3 2 11" xfId="12416" xr:uid="{38E9CA77-67A5-448F-AFBF-0D999E3B3627}"/>
    <cellStyle name="Total 3 2 12" xfId="15666" xr:uid="{A5A04AAB-9A20-47E6-B862-A7DFF36D9DD4}"/>
    <cellStyle name="Total 3 2 2" xfId="4373" xr:uid="{1810D329-7AE7-4D3C-9A87-4A11A513EA4C}"/>
    <cellStyle name="Total 3 2 2 10" xfId="21307" xr:uid="{28FFC789-A1D9-4743-8BFE-39A193A9D225}"/>
    <cellStyle name="Total 3 2 2 11" xfId="22833" xr:uid="{5CB74FC9-A08C-4C7B-BFB5-3AA807E71706}"/>
    <cellStyle name="Total 3 2 2 2" xfId="5662" xr:uid="{03718027-5CBA-4500-A708-4AD1866A11D9}"/>
    <cellStyle name="Total 3 2 2 2 10" xfId="23856" xr:uid="{C3DD8A22-0D47-4237-9FFA-C0AAF6D10AE9}"/>
    <cellStyle name="Total 3 2 2 2 2" xfId="10536" xr:uid="{B97299DD-2219-4FFE-AE5E-CF0CE3D41619}"/>
    <cellStyle name="Total 3 2 2 2 3" xfId="12356" xr:uid="{44D606F1-29F7-4D8D-BC0B-96BF04E31121}"/>
    <cellStyle name="Total 3 2 2 2 4" xfId="14153" xr:uid="{F7A47267-7434-4985-8A69-4A31FA7027A0}"/>
    <cellStyle name="Total 3 2 2 2 5" xfId="15897" xr:uid="{DBADC2A5-373D-4912-B20D-CE522BC164F4}"/>
    <cellStyle name="Total 3 2 2 2 6" xfId="17584" xr:uid="{BF400369-9CFE-4AB2-932C-5F02044E14EC}"/>
    <cellStyle name="Total 3 2 2 2 7" xfId="19226" xr:uid="{75B39AE6-BE56-44C3-AFA7-9413715E3A28}"/>
    <cellStyle name="Total 3 2 2 2 8" xfId="20805" xr:uid="{7E884B51-1EBB-4381-B310-7E95D96A00A1}"/>
    <cellStyle name="Total 3 2 2 2 9" xfId="22332" xr:uid="{B11BC765-CC9B-4AEE-8FD3-70499BC0E7FD}"/>
    <cellStyle name="Total 3 2 2 3" xfId="9343" xr:uid="{8184EC12-0315-4630-B813-76CD8D532A9D}"/>
    <cellStyle name="Total 3 2 2 4" xfId="11186" xr:uid="{AEA18FB7-FC27-486A-8ACA-97259A232E94}"/>
    <cellStyle name="Total 3 2 2 5" xfId="12993" xr:uid="{E1114BD2-6169-4B3F-940C-A7912CDB3002}"/>
    <cellStyle name="Total 3 2 2 6" xfId="14760" xr:uid="{02BD0245-10D1-4D1F-B7D9-CBC0CBA0CCDD}"/>
    <cellStyle name="Total 3 2 2 7" xfId="16477" xr:uid="{F0BE785A-5658-4FB0-8741-A8D00C866EC5}"/>
    <cellStyle name="Total 3 2 2 8" xfId="18144" xr:uid="{B8EACBDB-484A-4AE9-B0E8-98F7DBBCAA02}"/>
    <cellStyle name="Total 3 2 2 9" xfId="19750" xr:uid="{C33B578F-F651-460A-80A6-CEF78F12290B}"/>
    <cellStyle name="Total 3 2 3" xfId="4645" xr:uid="{4E8A1F9E-D745-4A8C-BCDA-74CD5C2DCDB2}"/>
    <cellStyle name="Total 3 2 3 10" xfId="23044" xr:uid="{6D74013E-448F-465F-9423-6F4A6760123E}"/>
    <cellStyle name="Total 3 2 3 2" xfId="9593" xr:uid="{B1742C5B-99E2-4330-9763-1254B18AD1FF}"/>
    <cellStyle name="Total 3 2 3 3" xfId="11428" xr:uid="{CAC198B7-A122-4C92-8206-DD4E67F84D6B}"/>
    <cellStyle name="Total 3 2 3 4" xfId="13235" xr:uid="{619076A2-919B-4283-B266-B713106CDA28}"/>
    <cellStyle name="Total 3 2 3 5" xfId="14996" xr:uid="{CC35DCB9-D1CC-4A6B-8514-7AF380B87963}"/>
    <cellStyle name="Total 3 2 3 6" xfId="16706" xr:uid="{5457C094-4F66-4A80-BB04-ADD8D1F7EE4B}"/>
    <cellStyle name="Total 3 2 3 7" xfId="18370" xr:uid="{18C2490A-EC35-40E9-A5BE-401B7EA694DF}"/>
    <cellStyle name="Total 3 2 3 8" xfId="19966" xr:uid="{82E8F19D-1C73-4285-AE4B-0F1460D9903D}"/>
    <cellStyle name="Total 3 2 3 9" xfId="21518" xr:uid="{40208F27-24C3-49F4-B2DE-830F655558B0}"/>
    <cellStyle name="Total 3 2 4" xfId="8605" xr:uid="{88383292-08F7-4D0F-862A-7F0A03DD096B}"/>
    <cellStyle name="Total 3 2 5" xfId="8604" xr:uid="{CBFBD997-4DC2-48D9-9DF1-71B141A4C5D6}"/>
    <cellStyle name="Total 3 2 6" xfId="8658" xr:uid="{E6B67072-4A9E-4F8E-BF92-AD14CAE7DA7E}"/>
    <cellStyle name="Total 3 2 7" xfId="5718" xr:uid="{07D20C81-4AD3-49A5-90A4-A82D9EB42B94}"/>
    <cellStyle name="Total 3 2 8" xfId="8644" xr:uid="{513CF0DB-2B44-4442-B8B7-011271BFB638}"/>
    <cellStyle name="Total 3 2 9" xfId="8673" xr:uid="{9062BD22-80B4-4611-BB70-C11DF16F35DB}"/>
    <cellStyle name="Total 3 3" xfId="4316" xr:uid="{8635536F-D13F-4F47-AA13-907080497796}"/>
    <cellStyle name="Total 3 3 10" xfId="21298" xr:uid="{1DF2257E-19DA-488A-8737-CC0AE679DD76}"/>
    <cellStyle name="Total 3 3 11" xfId="22824" xr:uid="{A6D308E1-EA1A-4668-83A0-74DC1D0AB5C2}"/>
    <cellStyle name="Total 3 3 2" xfId="5654" xr:uid="{A92D4E4C-29E7-421B-84CA-441B254ABEBE}"/>
    <cellStyle name="Total 3 3 2 10" xfId="23848" xr:uid="{31219730-578F-4428-978E-0A71521A734E}"/>
    <cellStyle name="Total 3 3 2 2" xfId="10528" xr:uid="{BED55D57-7D8F-43F4-ADC5-D90846745091}"/>
    <cellStyle name="Total 3 3 2 3" xfId="12348" xr:uid="{151E810B-7948-421F-A687-C03DE7CFE133}"/>
    <cellStyle name="Total 3 3 2 4" xfId="14145" xr:uid="{5F087C66-1B93-416D-9B63-B7882F2BEAEC}"/>
    <cellStyle name="Total 3 3 2 5" xfId="15889" xr:uid="{D73B754F-E2D2-475E-96F6-9A21EFEFBA9A}"/>
    <cellStyle name="Total 3 3 2 6" xfId="17576" xr:uid="{2E6DB5BE-C3A4-4B7F-BEE0-CBA008D9904C}"/>
    <cellStyle name="Total 3 3 2 7" xfId="19218" xr:uid="{4E7528F8-B03C-4B71-8CDB-AADBF7A760B8}"/>
    <cellStyle name="Total 3 3 2 8" xfId="20797" xr:uid="{5611D140-9213-496F-AE6D-5814BA342908}"/>
    <cellStyle name="Total 3 3 2 9" xfId="22324" xr:uid="{73FED24A-B1C5-4932-91A6-AD6ACB719AB6}"/>
    <cellStyle name="Total 3 3 3" xfId="9301" xr:uid="{1B690A4C-1C35-445D-A47F-C2909A766A46}"/>
    <cellStyle name="Total 3 3 4" xfId="11152" xr:uid="{19E45FD4-CA7E-4483-88B6-CF897CDE59EB}"/>
    <cellStyle name="Total 3 3 5" xfId="12962" xr:uid="{17DF027C-A228-4B8E-B490-98DA9CEF86D5}"/>
    <cellStyle name="Total 3 3 6" xfId="14730" xr:uid="{C5490903-DE7F-466F-8575-A6E016CE44AD}"/>
    <cellStyle name="Total 3 3 7" xfId="16453" xr:uid="{1E3604B6-060C-4F40-803F-6CD8CD0E041F}"/>
    <cellStyle name="Total 3 3 8" xfId="18126" xr:uid="{5A0CF810-6FF5-41F7-8E36-AAB4A21CEC50}"/>
    <cellStyle name="Total 3 3 9" xfId="19733" xr:uid="{0C6FB394-FD87-42AB-ABC4-51989BB9A85D}"/>
    <cellStyle name="Total 3 4" xfId="4648" xr:uid="{B6451677-8ED7-4CAD-8A0F-C354E58688A4}"/>
    <cellStyle name="Total 3 4 10" xfId="23047" xr:uid="{E98E297B-82C0-4DCB-A18B-A7E00139D8FB}"/>
    <cellStyle name="Total 3 4 2" xfId="9596" xr:uid="{94104868-F5FA-4E1A-8F6B-D58015E43C9E}"/>
    <cellStyle name="Total 3 4 3" xfId="11431" xr:uid="{21025C6E-335E-4760-A436-52CBFC813E7C}"/>
    <cellStyle name="Total 3 4 4" xfId="13238" xr:uid="{1FD39F4E-B894-4FDD-B6AF-1174336C86D1}"/>
    <cellStyle name="Total 3 4 5" xfId="14999" xr:uid="{D58D96FE-4473-4124-A2DB-1EE2F7E45433}"/>
    <cellStyle name="Total 3 4 6" xfId="16709" xr:uid="{BAA8AE95-F167-4649-B5FB-EC655CA333D1}"/>
    <cellStyle name="Total 3 4 7" xfId="18373" xr:uid="{E9EB2398-0A1F-49DF-88A5-F6085B9ECE6C}"/>
    <cellStyle name="Total 3 4 8" xfId="19969" xr:uid="{565EAC33-E948-468E-890D-58D80FDDDCF3}"/>
    <cellStyle name="Total 3 4 9" xfId="21521" xr:uid="{4916A0E5-218D-4056-816A-C6617A015421}"/>
    <cellStyle name="Total 3 5" xfId="8007" xr:uid="{A2943EE0-B52C-4B8F-874B-399FA0BB59A3}"/>
    <cellStyle name="Total 3 6" xfId="6182" xr:uid="{6B752AAB-DB0A-40C9-96E9-7C6949484448}"/>
    <cellStyle name="Total 3 7" xfId="10384" xr:uid="{200D9FA3-FFF1-47CB-B25E-A29706E0CC01}"/>
    <cellStyle name="Total 3 8" xfId="12204" xr:uid="{621DC489-5E97-4D67-AAB7-7E7D4BD2746A}"/>
    <cellStyle name="Total 3 9" xfId="14001" xr:uid="{85D4946D-9C02-45A7-93AC-901016D1841C}"/>
    <cellStyle name="Total 4" xfId="2827" xr:uid="{26A0F2FE-3509-4B08-A2B6-3FE4D4C39802}"/>
    <cellStyle name="Total 4 10" xfId="12367" xr:uid="{911BB69A-815C-4A09-9601-BD6C318A9D0D}"/>
    <cellStyle name="Total 4 11" xfId="14163" xr:uid="{4B1F036E-B72D-44BF-A819-4E2C8E1B8F2A}"/>
    <cellStyle name="Total 4 12" xfId="19074" xr:uid="{A108A4AD-9746-40D9-8E2C-A4BCAF112F7F}"/>
    <cellStyle name="Total 4 13" xfId="17590" xr:uid="{6E9F916B-BD55-44B1-BE1C-4ADDC489D943}"/>
    <cellStyle name="Total 4 2" xfId="3569" xr:uid="{E7E26522-9B7B-43E6-A166-DA620BACBA10}"/>
    <cellStyle name="Total 4 2 10" xfId="7654" xr:uid="{7ABD03C5-63ED-465B-B511-4A3AE0D20B1F}"/>
    <cellStyle name="Total 4 2 11" xfId="14162" xr:uid="{FBDB7D52-522A-4327-A516-922E12DC51AA}"/>
    <cellStyle name="Total 4 2 12" xfId="15739" xr:uid="{6DB32F9C-1B71-47C8-BCA0-5E82006D4D18}"/>
    <cellStyle name="Total 4 2 2" xfId="4374" xr:uid="{944F4E13-86BA-46B8-9B28-9BD8D6BAEC84}"/>
    <cellStyle name="Total 4 2 2 10" xfId="21308" xr:uid="{AF4EC348-495F-4322-AE34-C67E5D61CA89}"/>
    <cellStyle name="Total 4 2 2 11" xfId="22834" xr:uid="{688B3232-F7BF-44AE-89B7-0EBE27E811B0}"/>
    <cellStyle name="Total 4 2 2 2" xfId="5663" xr:uid="{BB9B4497-1875-4CF6-8E03-702DD9DE4FDC}"/>
    <cellStyle name="Total 4 2 2 2 10" xfId="23857" xr:uid="{D8C52D41-B00F-4450-B44E-A284F0A385D3}"/>
    <cellStyle name="Total 4 2 2 2 2" xfId="10537" xr:uid="{74CE4D9B-E28F-4822-AC2B-A23CDEC304B9}"/>
    <cellStyle name="Total 4 2 2 2 3" xfId="12357" xr:uid="{A4C2B838-0D32-4996-B11E-07CEBA3AC877}"/>
    <cellStyle name="Total 4 2 2 2 4" xfId="14154" xr:uid="{8CF22A9B-65CC-4C7A-8B8F-16A373D83CDF}"/>
    <cellStyle name="Total 4 2 2 2 5" xfId="15898" xr:uid="{CC9417D3-E1CC-43A2-A933-5A8BF937E060}"/>
    <cellStyle name="Total 4 2 2 2 6" xfId="17585" xr:uid="{40B65DFD-A904-446A-A717-3356896AFDF3}"/>
    <cellStyle name="Total 4 2 2 2 7" xfId="19227" xr:uid="{DA21D023-78E4-4A9C-AA87-4D5BB4680B32}"/>
    <cellStyle name="Total 4 2 2 2 8" xfId="20806" xr:uid="{D42F55ED-0667-4C46-9DCA-7FE7DF0C4777}"/>
    <cellStyle name="Total 4 2 2 2 9" xfId="22333" xr:uid="{DB178B3F-4861-4AA5-8CA6-1F677912BEDE}"/>
    <cellStyle name="Total 4 2 2 3" xfId="9344" xr:uid="{94C77A41-EC7F-4E95-B71B-5E4F8460D011}"/>
    <cellStyle name="Total 4 2 2 4" xfId="11187" xr:uid="{6677FA02-6247-4045-8C04-A52C19C0B15C}"/>
    <cellStyle name="Total 4 2 2 5" xfId="12994" xr:uid="{D03EB8BB-3E7C-4F06-941B-7B4A9463EFCB}"/>
    <cellStyle name="Total 4 2 2 6" xfId="14761" xr:uid="{4A1F0775-2F99-4A3D-8207-38AE770C439B}"/>
    <cellStyle name="Total 4 2 2 7" xfId="16478" xr:uid="{D04C112A-7465-425C-9FF1-7A65328B5302}"/>
    <cellStyle name="Total 4 2 2 8" xfId="18145" xr:uid="{E271FFF9-2B18-451E-B6A7-F09B2457F921}"/>
    <cellStyle name="Total 4 2 2 9" xfId="19751" xr:uid="{7C9819D7-36D8-4A7C-B85D-E5A12559CB7E}"/>
    <cellStyle name="Total 4 2 3" xfId="4644" xr:uid="{515279BA-3DE8-4B7A-996B-78CF280A6DA4}"/>
    <cellStyle name="Total 4 2 3 10" xfId="23043" xr:uid="{D57C3CD2-E4B6-4D9D-910C-8FF535B69A29}"/>
    <cellStyle name="Total 4 2 3 2" xfId="9592" xr:uid="{F71FBBA6-7423-49D1-8DD6-8969FBCFE060}"/>
    <cellStyle name="Total 4 2 3 3" xfId="11427" xr:uid="{29B92BA7-18B9-4B80-8D95-21D16D061D3D}"/>
    <cellStyle name="Total 4 2 3 4" xfId="13234" xr:uid="{C6AEAC3B-3430-4E87-BD19-F1F9DA19C597}"/>
    <cellStyle name="Total 4 2 3 5" xfId="14995" xr:uid="{FD8D93B0-36DD-4CC0-BA17-8553ED5C17A3}"/>
    <cellStyle name="Total 4 2 3 6" xfId="16705" xr:uid="{35C05B83-751B-4BCA-B68E-D7B35D25E9A0}"/>
    <cellStyle name="Total 4 2 3 7" xfId="18369" xr:uid="{08FC79FE-CF44-453D-BB03-E9FF39161BA1}"/>
    <cellStyle name="Total 4 2 3 8" xfId="19965" xr:uid="{07709F7F-1279-46DC-A11A-9F6B0AC9054D}"/>
    <cellStyle name="Total 4 2 3 9" xfId="21517" xr:uid="{92EC8D23-FAD4-4D5C-BB0B-F8FA4C7303A1}"/>
    <cellStyle name="Total 4 2 4" xfId="8606" xr:uid="{53DA8DDB-89FD-4DBC-B96C-3657CD3F0124}"/>
    <cellStyle name="Total 4 2 5" xfId="8653" xr:uid="{647F1043-3CE8-4327-978A-941562A98943}"/>
    <cellStyle name="Total 4 2 6" xfId="5696" xr:uid="{D207F858-5A37-44E2-8001-481E22429E4C}"/>
    <cellStyle name="Total 4 2 7" xfId="7983" xr:uid="{B5FC54B1-0380-4B02-A81C-9D7D046C4DC6}"/>
    <cellStyle name="Total 4 2 8" xfId="6199" xr:uid="{8187841F-A5C4-4F3B-B61D-B05939B57863}"/>
    <cellStyle name="Total 4 2 9" xfId="7677" xr:uid="{E217341A-3949-4D73-AF9E-1EFA111FD37E}"/>
    <cellStyle name="Total 4 3" xfId="4317" xr:uid="{01AD662D-CDA2-4133-BF02-EF37A051B04B}"/>
    <cellStyle name="Total 4 3 10" xfId="21299" xr:uid="{FA0FB934-F1DE-45A8-B6CE-0B02F73BB13A}"/>
    <cellStyle name="Total 4 3 11" xfId="22825" xr:uid="{D99678EA-2D5C-4799-8542-4ADB0FB69DBF}"/>
    <cellStyle name="Total 4 3 2" xfId="5655" xr:uid="{FFF2A294-A4AE-424A-855C-DDB84C1168F1}"/>
    <cellStyle name="Total 4 3 2 10" xfId="23849" xr:uid="{A6587A6E-EE0D-42FE-A0DC-B00698F85E2C}"/>
    <cellStyle name="Total 4 3 2 2" xfId="10529" xr:uid="{AB44A0ED-BCB3-4AE3-81E8-C59594B44FBF}"/>
    <cellStyle name="Total 4 3 2 3" xfId="12349" xr:uid="{C2DD5510-6684-49EE-BBC8-E134D54F1FAB}"/>
    <cellStyle name="Total 4 3 2 4" xfId="14146" xr:uid="{AFC1AAD4-8A08-4128-A4DE-DF0914317F6C}"/>
    <cellStyle name="Total 4 3 2 5" xfId="15890" xr:uid="{96D4ADD0-BAF2-4236-9B86-329546F15B2E}"/>
    <cellStyle name="Total 4 3 2 6" xfId="17577" xr:uid="{6F7CFD95-F5B7-4FAE-A53E-5C7A3C2F0EEB}"/>
    <cellStyle name="Total 4 3 2 7" xfId="19219" xr:uid="{FD8C28CF-E188-40C3-AB76-9E93A1A69D5C}"/>
    <cellStyle name="Total 4 3 2 8" xfId="20798" xr:uid="{1E764D77-68FA-4AF5-882F-31C598EE2A51}"/>
    <cellStyle name="Total 4 3 2 9" xfId="22325" xr:uid="{B5793FD9-D17E-48A4-AFAB-2D53D24E4EA5}"/>
    <cellStyle name="Total 4 3 3" xfId="9302" xr:uid="{4F0B0EB2-94F8-4240-915A-4C79C301910A}"/>
    <cellStyle name="Total 4 3 4" xfId="11153" xr:uid="{0F6B1FE7-1288-44D6-B5CC-5ADA768BC2EB}"/>
    <cellStyle name="Total 4 3 5" xfId="12963" xr:uid="{0063CC9E-B100-4AD9-942B-0907CB8DD47A}"/>
    <cellStyle name="Total 4 3 6" xfId="14731" xr:uid="{85F5D008-B30B-43C1-A156-50F02A76BCCE}"/>
    <cellStyle name="Total 4 3 7" xfId="16454" xr:uid="{767CF569-0F65-406D-A838-93E9D7B1C417}"/>
    <cellStyle name="Total 4 3 8" xfId="18127" xr:uid="{1AB0D775-D189-492C-A858-94C6AFE8EE7C}"/>
    <cellStyle name="Total 4 3 9" xfId="19734" xr:uid="{F883299A-7642-445B-BB30-F1AB35F98523}"/>
    <cellStyle name="Total 4 4" xfId="5324" xr:uid="{11B8301D-5D3C-4C81-975C-0A02EE387197}"/>
    <cellStyle name="Total 4 4 10" xfId="23658" xr:uid="{22CA5BA0-9698-4FBA-B3EE-8D6D56CF522C}"/>
    <cellStyle name="Total 4 4 2" xfId="10247" xr:uid="{4217C3B5-0200-480C-8375-379E91343C54}"/>
    <cellStyle name="Total 4 4 3" xfId="12079" xr:uid="{D9E27E22-9A47-41AE-B449-0429CAD0D0AC}"/>
    <cellStyle name="Total 4 4 4" xfId="13883" xr:uid="{22E9ED5E-E94A-4286-9A7F-561968782EF9}"/>
    <cellStyle name="Total 4 4 5" xfId="15635" xr:uid="{53676298-B4AD-43D7-A88C-8435A236F93A}"/>
    <cellStyle name="Total 4 4 6" xfId="17337" xr:uid="{6CDCBDC0-8DEA-467A-8800-CDE6B7CA6708}"/>
    <cellStyle name="Total 4 4 7" xfId="18998" xr:uid="{24BBD08E-D133-4F98-A0FE-C610B0D027C7}"/>
    <cellStyle name="Total 4 4 8" xfId="20586" xr:uid="{BA74F19D-3D30-4199-8558-5D8359305EA4}"/>
    <cellStyle name="Total 4 4 9" xfId="22133" xr:uid="{0AA32115-4A0A-4A94-AE82-5AF835326DAA}"/>
    <cellStyle name="Total 4 5" xfId="8008" xr:uid="{A638B501-4580-40E8-B019-DA33850D7593}"/>
    <cellStyle name="Total 4 6" xfId="8093" xr:uid="{E6FD350F-0403-4256-8553-E018EAF7E594}"/>
    <cellStyle name="Total 4 7" xfId="6121" xr:uid="{78C4B156-91C1-4416-99C4-CDC8F925BA0E}"/>
    <cellStyle name="Total 4 8" xfId="8681" xr:uid="{3DEDA784-3F8A-4B4A-8F11-96D20A896CEA}"/>
    <cellStyle name="Total 4 9" xfId="10548" xr:uid="{CCDA6FBE-1F0C-445B-B443-83E3FB464F53}"/>
    <cellStyle name="Total 5" xfId="2828" xr:uid="{B1589DCB-ABEA-4A17-BE08-0A226AED9B63}"/>
    <cellStyle name="Total 5 10" xfId="15618" xr:uid="{996E2B4D-8BB4-491E-99DE-785A5EDBB795}"/>
    <cellStyle name="Total 5 11" xfId="16498" xr:uid="{0E62DECC-814F-4858-851F-0CC1AF3D677D}"/>
    <cellStyle name="Total 5 12" xfId="18983" xr:uid="{6BD36431-5234-48C2-AD86-953100C8421E}"/>
    <cellStyle name="Total 5 13" xfId="20571" xr:uid="{016DB13A-FED6-46B2-AA82-28122F890A0D}"/>
    <cellStyle name="Total 5 2" xfId="3570" xr:uid="{E2B36AAE-EF98-4615-B22E-10311FFA8F5B}"/>
    <cellStyle name="Total 5 2 10" xfId="6207" xr:uid="{BFFEE673-994A-4701-9DA1-ECDB83DF1C76}"/>
    <cellStyle name="Total 5 2 11" xfId="19070" xr:uid="{F014712A-887B-4058-B181-CE3A8A34EBE9}"/>
    <cellStyle name="Total 5 2 12" xfId="19230" xr:uid="{E3428873-E936-4618-8026-CB263DF18D5C}"/>
    <cellStyle name="Total 5 2 2" xfId="4375" xr:uid="{4F043147-E520-4FC0-9315-47E5F2F7B8AD}"/>
    <cellStyle name="Total 5 2 2 10" xfId="21309" xr:uid="{327D061B-B1B9-42AB-AD3F-79383D1B01E4}"/>
    <cellStyle name="Total 5 2 2 11" xfId="22835" xr:uid="{AA8AC009-2D49-46D6-9D34-FB14020B199C}"/>
    <cellStyle name="Total 5 2 2 2" xfId="5664" xr:uid="{1B6ABF3E-23E1-4DDE-AE4B-F8D960E1C20C}"/>
    <cellStyle name="Total 5 2 2 2 10" xfId="23858" xr:uid="{CF37010E-0D32-47DD-B544-17532177B1FD}"/>
    <cellStyle name="Total 5 2 2 2 2" xfId="10538" xr:uid="{09C5A592-C35C-462F-A334-89EDB4171368}"/>
    <cellStyle name="Total 5 2 2 2 3" xfId="12358" xr:uid="{817FC1F9-2C82-4B54-BE9D-15118F63D47C}"/>
    <cellStyle name="Total 5 2 2 2 4" xfId="14155" xr:uid="{E2A7A8FB-6334-4E2C-AA80-110124AD3CC6}"/>
    <cellStyle name="Total 5 2 2 2 5" xfId="15899" xr:uid="{B11FD092-0BDA-459E-B1C7-A2AB8B7E8B99}"/>
    <cellStyle name="Total 5 2 2 2 6" xfId="17586" xr:uid="{CA3240FF-9864-4221-B198-3452095BCE49}"/>
    <cellStyle name="Total 5 2 2 2 7" xfId="19228" xr:uid="{14DB4031-165C-417D-9869-2351ABF35DF4}"/>
    <cellStyle name="Total 5 2 2 2 8" xfId="20807" xr:uid="{AB223EF7-630B-445A-A463-63B8B2475FC9}"/>
    <cellStyle name="Total 5 2 2 2 9" xfId="22334" xr:uid="{0882EA1C-AC71-46FD-958F-0BD3A152C64D}"/>
    <cellStyle name="Total 5 2 2 3" xfId="9345" xr:uid="{6EEFF05C-E049-4BD3-B3AE-BF9127E7EE2F}"/>
    <cellStyle name="Total 5 2 2 4" xfId="11188" xr:uid="{B3DF7DA3-A871-4F90-8D8E-E531E23AD532}"/>
    <cellStyle name="Total 5 2 2 5" xfId="12995" xr:uid="{9C41217D-3DB1-4094-B6E9-4C9BF1602DC6}"/>
    <cellStyle name="Total 5 2 2 6" xfId="14762" xr:uid="{8F8FDA38-0AD2-4BC8-91FF-591729001DA0}"/>
    <cellStyle name="Total 5 2 2 7" xfId="16479" xr:uid="{2AF51264-A09B-43C0-9A73-F5179DA69D63}"/>
    <cellStyle name="Total 5 2 2 8" xfId="18146" xr:uid="{4B17C09A-5897-465D-A198-897B3FBAAF2E}"/>
    <cellStyle name="Total 5 2 2 9" xfId="19752" xr:uid="{2451A8A5-E78D-4BFE-ABC3-1D909BD3E6AA}"/>
    <cellStyle name="Total 5 2 3" xfId="4643" xr:uid="{7C91DFE0-EB8F-4ABB-89FD-598E0B257568}"/>
    <cellStyle name="Total 5 2 3 10" xfId="23042" xr:uid="{950E6B76-46CD-4A0D-9048-6F0CCCEBCC5D}"/>
    <cellStyle name="Total 5 2 3 2" xfId="9591" xr:uid="{05FABD32-6BA8-4851-B87B-573FA702B391}"/>
    <cellStyle name="Total 5 2 3 3" xfId="11426" xr:uid="{A5870AED-80C2-49D8-BB94-AF80342DDB5A}"/>
    <cellStyle name="Total 5 2 3 4" xfId="13233" xr:uid="{4F85642A-0D5D-41B2-9285-E241367F58FD}"/>
    <cellStyle name="Total 5 2 3 5" xfId="14994" xr:uid="{7E435AD0-EE45-47F9-9DEE-8A9FFC92F910}"/>
    <cellStyle name="Total 5 2 3 6" xfId="16704" xr:uid="{FA79460D-04D7-4E5F-AD1E-2B767A0CE553}"/>
    <cellStyle name="Total 5 2 3 7" xfId="18368" xr:uid="{9C8A1E58-96D9-488F-961B-AA82E45D0E69}"/>
    <cellStyle name="Total 5 2 3 8" xfId="19964" xr:uid="{3D0A2E23-284C-4CB3-9379-A7A606E5CDF9}"/>
    <cellStyle name="Total 5 2 3 9" xfId="21516" xr:uid="{1B11A747-69C8-4F52-A99A-4718B7B7A50F}"/>
    <cellStyle name="Total 5 2 4" xfId="8607" xr:uid="{66054937-BC76-4BC0-BC33-175ABB7652B1}"/>
    <cellStyle name="Total 5 2 5" xfId="8600" xr:uid="{13722E05-9953-4884-8E0D-A2AEFB763AA7}"/>
    <cellStyle name="Total 5 2 6" xfId="5736" xr:uid="{E03C97EC-A5DE-484B-8F68-1C59EBFAFE42}"/>
    <cellStyle name="Total 5 2 7" xfId="8708" xr:uid="{B92ED9ED-148D-4E4B-A801-A7C715E33F5F}"/>
    <cellStyle name="Total 5 2 8" xfId="10571" xr:uid="{5C963749-A319-497A-A980-58F7F5309EE9}"/>
    <cellStyle name="Total 5 2 9" xfId="12388" xr:uid="{CCD26C7A-6317-4023-8E23-AC3C22A5EB15}"/>
    <cellStyle name="Total 5 3" xfId="4318" xr:uid="{23AA4F91-1A19-4925-86B0-CFD7A4CE7A68}"/>
    <cellStyle name="Total 5 3 10" xfId="21300" xr:uid="{C0BFF8EF-612B-440F-BE99-D49754FEDE21}"/>
    <cellStyle name="Total 5 3 11" xfId="22826" xr:uid="{488F7148-7406-47BC-8B8E-6020BB87B27D}"/>
    <cellStyle name="Total 5 3 2" xfId="5656" xr:uid="{C55ABF45-7CFD-47F8-A6A4-500DBCB78B1E}"/>
    <cellStyle name="Total 5 3 2 10" xfId="23850" xr:uid="{525485A7-B1F5-4869-985A-F9252AD6AC4B}"/>
    <cellStyle name="Total 5 3 2 2" xfId="10530" xr:uid="{92FFD0FA-38DF-459E-951D-052657C1FF0D}"/>
    <cellStyle name="Total 5 3 2 3" xfId="12350" xr:uid="{5FE9910D-EAC6-4B0C-A1AE-124D38BBF0EA}"/>
    <cellStyle name="Total 5 3 2 4" xfId="14147" xr:uid="{48C05873-25FD-4EED-880A-17ADB91FDF14}"/>
    <cellStyle name="Total 5 3 2 5" xfId="15891" xr:uid="{E20E2EF2-C828-49C0-8B19-E4CC2B542953}"/>
    <cellStyle name="Total 5 3 2 6" xfId="17578" xr:uid="{36E97070-359B-4C5B-BADF-95434638095B}"/>
    <cellStyle name="Total 5 3 2 7" xfId="19220" xr:uid="{50A55B08-A328-4E3C-A613-B50DC62E60D2}"/>
    <cellStyle name="Total 5 3 2 8" xfId="20799" xr:uid="{AA891FFF-CA9B-4498-99E2-07B13F52C94D}"/>
    <cellStyle name="Total 5 3 2 9" xfId="22326" xr:uid="{43A2159F-E884-4E80-80ED-6AE8BECA3773}"/>
    <cellStyle name="Total 5 3 3" xfId="9303" xr:uid="{3F8722A2-6EF2-4ABF-AEB9-0B14F0DC1263}"/>
    <cellStyle name="Total 5 3 4" xfId="11154" xr:uid="{21C07B09-B762-470E-8062-CEEC8E566027}"/>
    <cellStyle name="Total 5 3 5" xfId="12964" xr:uid="{EF26C97B-C6D9-4A1D-837E-BA7602A78973}"/>
    <cellStyle name="Total 5 3 6" xfId="14732" xr:uid="{926189E0-A833-42C2-861E-43DAA825C140}"/>
    <cellStyle name="Total 5 3 7" xfId="16455" xr:uid="{2C8DFF75-9353-46E6-AD9B-67FA5C45CA1A}"/>
    <cellStyle name="Total 5 3 8" xfId="18128" xr:uid="{014156BE-DA4B-4BF1-8223-616E2ECFC444}"/>
    <cellStyle name="Total 5 3 9" xfId="19735" xr:uid="{CF1B4596-F74D-4DB2-97D1-BEFCA88D8850}"/>
    <cellStyle name="Total 5 4" xfId="5326" xr:uid="{DEC6528B-D925-4D34-92FE-BC7903E68EB5}"/>
    <cellStyle name="Total 5 4 10" xfId="23660" xr:uid="{F1078F85-05D5-46EB-9440-5A0C0774F397}"/>
    <cellStyle name="Total 5 4 2" xfId="10249" xr:uid="{D3834F33-7A45-4DB8-AE37-BBC35D6E5088}"/>
    <cellStyle name="Total 5 4 3" xfId="12081" xr:uid="{8B67A397-8A83-47F9-9E68-3AA3DC56CEAF}"/>
    <cellStyle name="Total 5 4 4" xfId="13885" xr:uid="{EA1AD5C5-89E0-48DC-9220-44865355295F}"/>
    <cellStyle name="Total 5 4 5" xfId="15637" xr:uid="{5F935462-B00E-4404-9138-843A6D16A73A}"/>
    <cellStyle name="Total 5 4 6" xfId="17339" xr:uid="{70B43A1A-A496-419B-B27D-C1CBE0183ADD}"/>
    <cellStyle name="Total 5 4 7" xfId="19000" xr:uid="{2B40A5CE-E1AD-4409-B7A6-BEBD4A0B6A7A}"/>
    <cellStyle name="Total 5 4 8" xfId="20588" xr:uid="{39093A07-68E7-4721-8D38-EE010D71FAAC}"/>
    <cellStyle name="Total 5 4 9" xfId="22135" xr:uid="{56C43BF1-6A65-4805-BDB3-1581ED3CEB57}"/>
    <cellStyle name="Total 5 5" xfId="8009" xr:uid="{160D1839-021D-41B9-A019-927C91A709E2}"/>
    <cellStyle name="Total 5 6" xfId="6181" xr:uid="{BBC981B4-6BA7-448D-9F33-318A8C67D349}"/>
    <cellStyle name="Total 5 7" xfId="10225" xr:uid="{29D3E395-5557-437C-AC2C-EB9121F3C8D2}"/>
    <cellStyle name="Total 5 8" xfId="12057" xr:uid="{A358E033-41F8-4C5E-ABF6-C060CF25B4D5}"/>
    <cellStyle name="Total 5 9" xfId="13864" xr:uid="{E070C31B-5C00-4AF2-858B-B01B8123405C}"/>
    <cellStyle name="Total 6" xfId="2829" xr:uid="{0EE44D6A-471C-462F-8D30-4658470C7FF1}"/>
    <cellStyle name="Total 6 10" xfId="14219" xr:uid="{A7983850-87FE-4E84-9AF3-221F2AA1F8A1}"/>
    <cellStyle name="Total 6 11" xfId="8111" xr:uid="{8955DBD9-2D1B-448C-9260-CE8F460726AE}"/>
    <cellStyle name="Total 6 12" xfId="17628" xr:uid="{BA5E2C94-689B-4F06-90BD-3F01BFD0C3DB}"/>
    <cellStyle name="Total 6 13" xfId="19236" xr:uid="{A3FC0803-5449-45EF-9216-EC919DED117A}"/>
    <cellStyle name="Total 6 2" xfId="3571" xr:uid="{8B4FB920-F508-45FC-86FF-8559012FC3C5}"/>
    <cellStyle name="Total 6 2 10" xfId="7679" xr:uid="{D2D37B4D-78E2-4282-BCFA-FE9CE4525017}"/>
    <cellStyle name="Total 6 2 11" xfId="19231" xr:uid="{1BCFD6C0-DF59-49F4-9C00-0B06D0DF0E32}"/>
    <cellStyle name="Total 6 2 12" xfId="19052" xr:uid="{E193B726-B555-4DE8-8D75-31B067FE973F}"/>
    <cellStyle name="Total 6 2 2" xfId="4376" xr:uid="{414C7052-0F11-443A-AC38-E2F679CDF850}"/>
    <cellStyle name="Total 6 2 2 10" xfId="21310" xr:uid="{8150ED4F-F0F8-49C0-A911-A5D7E04493DD}"/>
    <cellStyle name="Total 6 2 2 11" xfId="22836" xr:uid="{A15D215D-139B-4160-B56A-C7E9497FDB6E}"/>
    <cellStyle name="Total 6 2 2 2" xfId="5665" xr:uid="{8F3A0E3D-662A-404F-B1C1-A6200C56E208}"/>
    <cellStyle name="Total 6 2 2 2 10" xfId="23859" xr:uid="{186E6237-D988-4F80-AD85-969389F19DEB}"/>
    <cellStyle name="Total 6 2 2 2 2" xfId="10539" xr:uid="{2CF16613-1589-4AE0-B0D2-80F458B913F5}"/>
    <cellStyle name="Total 6 2 2 2 3" xfId="12359" xr:uid="{B7286B07-3A7E-4665-8B28-A16FD066CBA9}"/>
    <cellStyle name="Total 6 2 2 2 4" xfId="14156" xr:uid="{E4370CB7-8DE1-407D-91AC-13BA13C4591C}"/>
    <cellStyle name="Total 6 2 2 2 5" xfId="15900" xr:uid="{2B76D5AB-3C8C-46EB-8C45-F22B53765AA2}"/>
    <cellStyle name="Total 6 2 2 2 6" xfId="17587" xr:uid="{29ED12FF-9F07-4B4C-B157-095E7AE3AA81}"/>
    <cellStyle name="Total 6 2 2 2 7" xfId="19229" xr:uid="{A1C756C8-C135-4FDA-B749-A8F1CA46D096}"/>
    <cellStyle name="Total 6 2 2 2 8" xfId="20808" xr:uid="{E0A6823C-1469-407A-9374-945DFD233C66}"/>
    <cellStyle name="Total 6 2 2 2 9" xfId="22335" xr:uid="{F7347828-4DCA-4161-8D1D-FFACF003C900}"/>
    <cellStyle name="Total 6 2 2 3" xfId="9346" xr:uid="{8A54E586-BC49-4C38-954C-A52DC29DBCC7}"/>
    <cellStyle name="Total 6 2 2 4" xfId="11189" xr:uid="{E3ECC1EF-91B1-4D7C-B3DA-ADF6499499AD}"/>
    <cellStyle name="Total 6 2 2 5" xfId="12996" xr:uid="{A266916A-AFA3-4822-91AD-E8CA0BF5D25D}"/>
    <cellStyle name="Total 6 2 2 6" xfId="14763" xr:uid="{C73F9215-11BC-4EA8-AC41-BAAF5D85CBC8}"/>
    <cellStyle name="Total 6 2 2 7" xfId="16480" xr:uid="{DF02190F-C7F3-4B0D-9408-D8EEC553F83B}"/>
    <cellStyle name="Total 6 2 2 8" xfId="18147" xr:uid="{8C81CEC5-38D0-4942-8B45-5AFF379F916B}"/>
    <cellStyle name="Total 6 2 2 9" xfId="19753" xr:uid="{51824121-EE69-4913-80D1-72AD20DDB71F}"/>
    <cellStyle name="Total 6 2 3" xfId="5019" xr:uid="{019EA0F3-A55C-4DFA-8549-8C0A4C698DDA}"/>
    <cellStyle name="Total 6 2 3 10" xfId="23417" xr:uid="{A88FDF16-2986-425E-A354-0E7EA0C9C404}"/>
    <cellStyle name="Total 6 2 3 2" xfId="9967" xr:uid="{5866A20D-E2C7-4FAC-BE74-CCEB46B34DAB}"/>
    <cellStyle name="Total 6 2 3 3" xfId="11801" xr:uid="{A342C22E-9DDF-40CA-A9AC-C76F1D45C7C9}"/>
    <cellStyle name="Total 6 2 3 4" xfId="13608" xr:uid="{13A0EF70-2FEB-4E53-B3F0-FDD720D55683}"/>
    <cellStyle name="Total 6 2 3 5" xfId="15369" xr:uid="{FFFDC992-619C-4CB5-895E-65CA10A7667F}"/>
    <cellStyle name="Total 6 2 3 6" xfId="17079" xr:uid="{89C216F5-F318-42F6-9DD8-869BD3F3C2D7}"/>
    <cellStyle name="Total 6 2 3 7" xfId="18743" xr:uid="{FE2F3878-C6D0-403A-B3BC-00EA51399306}"/>
    <cellStyle name="Total 6 2 3 8" xfId="20339" xr:uid="{2E0D5719-97B3-4475-A53E-0BE864FF8E80}"/>
    <cellStyle name="Total 6 2 3 9" xfId="21891" xr:uid="{ACA0A0C3-9537-4297-AAE0-B20A7A2534E7}"/>
    <cellStyle name="Total 6 2 4" xfId="8608" xr:uid="{8FDE3921-7881-43E9-9292-B9FA229E91E5}"/>
    <cellStyle name="Total 6 2 5" xfId="8026" xr:uid="{26B589E9-D7D2-4AC6-B8BC-C1136EDFD8E6}"/>
    <cellStyle name="Total 6 2 6" xfId="6170" xr:uid="{6AAC71D5-1731-4802-B1A1-5957C76D8F49}"/>
    <cellStyle name="Total 6 2 7" xfId="7685" xr:uid="{0AA7FC0B-FA45-4F92-B870-BC3D8E85E888}"/>
    <cellStyle name="Total 6 2 8" xfId="8143" xr:uid="{827498C5-D88D-4BA5-A09E-10D22B33BFD5}"/>
    <cellStyle name="Total 6 2 9" xfId="6085" xr:uid="{E44EA14C-AC79-4B5F-B93C-2E6DDF61542E}"/>
    <cellStyle name="Total 6 3" xfId="4319" xr:uid="{5D66C0F0-0DFD-4AA0-A99A-7B86714FCBCD}"/>
    <cellStyle name="Total 6 3 10" xfId="21301" xr:uid="{69F1283A-F9E0-4A1E-A6DC-22A394C92217}"/>
    <cellStyle name="Total 6 3 11" xfId="22827" xr:uid="{67A9B993-3959-4B74-9F0F-ACC3A31589C9}"/>
    <cellStyle name="Total 6 3 2" xfId="5657" xr:uid="{C4D430E6-DADA-45E2-AE80-6A05AC95A715}"/>
    <cellStyle name="Total 6 3 2 10" xfId="23851" xr:uid="{8A538897-76F0-4FD2-ACB5-41A2C54616E4}"/>
    <cellStyle name="Total 6 3 2 2" xfId="10531" xr:uid="{A4D74CEC-CAB8-400E-AD3E-F8ED12130DE4}"/>
    <cellStyle name="Total 6 3 2 3" xfId="12351" xr:uid="{EA96BABD-4C4D-44DE-9A90-9A41D5A198CF}"/>
    <cellStyle name="Total 6 3 2 4" xfId="14148" xr:uid="{5D4FBED4-BB1F-472A-AAB7-CB1DE7734604}"/>
    <cellStyle name="Total 6 3 2 5" xfId="15892" xr:uid="{BAA05669-5FFA-48EB-8F4A-26DFEAD4AB99}"/>
    <cellStyle name="Total 6 3 2 6" xfId="17579" xr:uid="{D38A4CF2-D3A8-4F01-9C0B-A01A10CFDC7E}"/>
    <cellStyle name="Total 6 3 2 7" xfId="19221" xr:uid="{11A91C2C-BB77-41FC-A53D-6B260E3B1DB2}"/>
    <cellStyle name="Total 6 3 2 8" xfId="20800" xr:uid="{67FA9241-882D-41D7-AB94-1FD632F1A50E}"/>
    <cellStyle name="Total 6 3 2 9" xfId="22327" xr:uid="{B68AE0AC-60F0-4CC8-98FB-451CAFB571AC}"/>
    <cellStyle name="Total 6 3 3" xfId="9304" xr:uid="{8629145D-27D0-4822-8897-8CC6D43FF9D9}"/>
    <cellStyle name="Total 6 3 4" xfId="11155" xr:uid="{B7AC8688-1CA9-46BB-A2EC-8D56B7B4926B}"/>
    <cellStyle name="Total 6 3 5" xfId="12965" xr:uid="{D6BBA290-F07D-4D89-AF68-E283DA47EB8E}"/>
    <cellStyle name="Total 6 3 6" xfId="14733" xr:uid="{A4305C4B-D6D1-4925-9DDC-74EDCE7483EC}"/>
    <cellStyle name="Total 6 3 7" xfId="16456" xr:uid="{2837FF26-CE38-4016-B4B0-A3EF141CAB45}"/>
    <cellStyle name="Total 6 3 8" xfId="18129" xr:uid="{08EFC8DC-0961-48E2-B8E7-561DEA905776}"/>
    <cellStyle name="Total 6 3 9" xfId="19736" xr:uid="{8E746EBE-2F10-41F3-8512-DA932330392C}"/>
    <cellStyle name="Total 6 4" xfId="4647" xr:uid="{138EE1D1-1061-4A75-9F64-B3ED957ABE3E}"/>
    <cellStyle name="Total 6 4 10" xfId="23046" xr:uid="{9B8258FF-8944-4F44-A644-3035027E9A9A}"/>
    <cellStyle name="Total 6 4 2" xfId="9595" xr:uid="{DEF2B53D-828C-4EFE-A0E8-908AB39787F3}"/>
    <cellStyle name="Total 6 4 3" xfId="11430" xr:uid="{C70F423C-9A62-469C-B77A-F980537D4600}"/>
    <cellStyle name="Total 6 4 4" xfId="13237" xr:uid="{00C9F132-BE60-4E91-A08B-2B52DC717FBB}"/>
    <cellStyle name="Total 6 4 5" xfId="14998" xr:uid="{DF064B14-595D-423D-A73B-72F741A4F19B}"/>
    <cellStyle name="Total 6 4 6" xfId="16708" xr:uid="{1EB84231-C14A-4686-B740-5CE1477EDA5B}"/>
    <cellStyle name="Total 6 4 7" xfId="18372" xr:uid="{2F5BE212-DA2D-496A-96FF-379725DA55C1}"/>
    <cellStyle name="Total 6 4 8" xfId="19968" xr:uid="{A169F1E8-1CA9-43FC-9B99-80BE1FEFCC63}"/>
    <cellStyle name="Total 6 4 9" xfId="21520" xr:uid="{AB7097DE-DD2A-4160-95FA-54D0098F05F4}"/>
    <cellStyle name="Total 6 5" xfId="8010" xr:uid="{FC72ADC5-EFD1-41FD-8D4E-10C8B68B1A95}"/>
    <cellStyle name="Total 6 6" xfId="6180" xr:uid="{449AC6EF-19B1-47DC-A2A8-7C59767E033C}"/>
    <cellStyle name="Total 6 7" xfId="8776" xr:uid="{A158BF81-FD2F-489B-AC8D-FF8ED8EF418F}"/>
    <cellStyle name="Total 6 8" xfId="10634" xr:uid="{FF7F0210-607A-4C48-8D7C-2F0E67BB3077}"/>
    <cellStyle name="Total 6 9" xfId="12448" xr:uid="{FC320DA0-6FD3-48F1-9A9D-2B7FF2C0286F}"/>
    <cellStyle name="Total 7" xfId="2830" xr:uid="{0021F1C7-CA02-4FFD-84AA-6DE9415A468F}"/>
    <cellStyle name="Total 7 10" xfId="15667" xr:uid="{09E4B926-18E3-4DA4-81D6-F6B67CD7FDDC}"/>
    <cellStyle name="Total 7 11" xfId="18162" xr:uid="{5DC9983B-00F6-4473-8BA0-42841B9A3BAC}"/>
    <cellStyle name="Total 7 12" xfId="19758" xr:uid="{AAD55B5E-CBDE-4054-8BB1-BC5FFB29D877}"/>
    <cellStyle name="Total 7 2" xfId="4320" xr:uid="{F8706882-38A8-4D3D-83E6-EB4CD55EC1D7}"/>
    <cellStyle name="Total 7 2 10" xfId="21302" xr:uid="{2605615E-91E2-4084-B409-ED3B4D6D4B16}"/>
    <cellStyle name="Total 7 2 11" xfId="22828" xr:uid="{17B1AFA0-7411-40F8-A0F8-ECA31840B688}"/>
    <cellStyle name="Total 7 2 2" xfId="5658" xr:uid="{FD53FEE3-8691-41A4-A7A5-7D271353251C}"/>
    <cellStyle name="Total 7 2 2 10" xfId="23852" xr:uid="{1C8FA93B-2A30-4D94-8121-59A8E8650B85}"/>
    <cellStyle name="Total 7 2 2 2" xfId="10532" xr:uid="{C33EAB9C-5B9D-4ABB-8C1C-8A29BF763490}"/>
    <cellStyle name="Total 7 2 2 3" xfId="12352" xr:uid="{70DB98FD-EFAF-4A18-AEDA-25B271926B26}"/>
    <cellStyle name="Total 7 2 2 4" xfId="14149" xr:uid="{E60FD047-6BE3-42E3-B1EA-44678A9FA105}"/>
    <cellStyle name="Total 7 2 2 5" xfId="15893" xr:uid="{972C2CEE-1F86-473B-9160-BE54659DFEB8}"/>
    <cellStyle name="Total 7 2 2 6" xfId="17580" xr:uid="{8603FB89-C90A-409F-911A-B4BC1EEC865E}"/>
    <cellStyle name="Total 7 2 2 7" xfId="19222" xr:uid="{BD499A09-8E1C-470B-8855-C9B00BF3C9E7}"/>
    <cellStyle name="Total 7 2 2 8" xfId="20801" xr:uid="{195AE094-3980-47D1-A8D4-C43B01AE9B7D}"/>
    <cellStyle name="Total 7 2 2 9" xfId="22328" xr:uid="{AB1257DB-F914-4BAA-A31A-B1F4BAE838F2}"/>
    <cellStyle name="Total 7 2 3" xfId="9305" xr:uid="{BE07923D-C36C-40F4-845F-5D0269A99DFD}"/>
    <cellStyle name="Total 7 2 4" xfId="11156" xr:uid="{65716A6E-A565-4F36-A236-4D05DBD18F07}"/>
    <cellStyle name="Total 7 2 5" xfId="12966" xr:uid="{F585429F-0E4D-478E-9E79-970705D7ACC5}"/>
    <cellStyle name="Total 7 2 6" xfId="14734" xr:uid="{9DD3B32F-50BC-45B3-8A20-703584560917}"/>
    <cellStyle name="Total 7 2 7" xfId="16457" xr:uid="{25F241D2-42A6-4C23-BAE5-74EC3C13C1F1}"/>
    <cellStyle name="Total 7 2 8" xfId="18130" xr:uid="{FE3A22D0-E9C3-4F29-AC5A-1F6280995E2F}"/>
    <cellStyle name="Total 7 2 9" xfId="19737" xr:uid="{13346B8A-1668-4D84-B404-D6A0969DC1DC}"/>
    <cellStyle name="Total 7 3" xfId="5325" xr:uid="{2044E42C-C2F0-47CE-AEEB-E441F8EDD405}"/>
    <cellStyle name="Total 7 3 10" xfId="23659" xr:uid="{FBCF363A-1DA0-4E37-87AE-C627628CEDF4}"/>
    <cellStyle name="Total 7 3 2" xfId="10248" xr:uid="{E4179DB3-13CF-4335-8C23-0A2E539C0C35}"/>
    <cellStyle name="Total 7 3 3" xfId="12080" xr:uid="{63339FA1-667B-40BD-9C07-448743722DAE}"/>
    <cellStyle name="Total 7 3 4" xfId="13884" xr:uid="{A0198F0F-2FBD-4127-82DF-783D0C31D432}"/>
    <cellStyle name="Total 7 3 5" xfId="15636" xr:uid="{F186EA10-5D71-4F59-BDC9-ABB910039228}"/>
    <cellStyle name="Total 7 3 6" xfId="17338" xr:uid="{1ACB17C1-DF47-43CE-ABED-130276BE48BD}"/>
    <cellStyle name="Total 7 3 7" xfId="18999" xr:uid="{71C4C256-07CD-479D-8C77-4247387FD502}"/>
    <cellStyle name="Total 7 3 8" xfId="20587" xr:uid="{57A8E594-83CD-4039-9B23-69D89BF92BC7}"/>
    <cellStyle name="Total 7 3 9" xfId="22134" xr:uid="{C7B411D2-5BE5-4748-8055-8BED5CF7ED9E}"/>
    <cellStyle name="Total 7 4" xfId="8011" xr:uid="{7F7BE6A7-C069-40EE-90DC-70500E1F0A92}"/>
    <cellStyle name="Total 7 5" xfId="6179" xr:uid="{4D12703F-618A-4F0B-A2EA-F6F0EE9C5D9C}"/>
    <cellStyle name="Total 7 6" xfId="9381" xr:uid="{D20F7119-8206-4486-9618-6E0B90BBC04A}"/>
    <cellStyle name="Total 7 7" xfId="11218" xr:uid="{55A6ECC3-CA3B-4BF5-93E3-22B7FB0E9EFA}"/>
    <cellStyle name="Total 7 8" xfId="13026" xr:uid="{C70A1F86-AAA1-45DA-824F-8BB86A001B82}"/>
    <cellStyle name="Total 7 9" xfId="14788" xr:uid="{1602A79F-FAD9-4B67-8F83-63FAE33140D1}"/>
    <cellStyle name="Warning Text 2" xfId="2831" xr:uid="{6BCD665A-CAB1-4D1A-B87C-5731AA64068A}"/>
    <cellStyle name="Warning Text 2 2" xfId="2832" xr:uid="{ADB3BC66-1789-4712-9A65-C659BE4DA784}"/>
    <cellStyle name="Warning Text 2 3" xfId="2833" xr:uid="{4968167B-F743-465E-A0C0-DBA207DBECBD}"/>
    <cellStyle name="Warning Text 3" xfId="2834" xr:uid="{91D6BFE4-36CE-492D-95DF-5EFFC0971480}"/>
    <cellStyle name="Warning Text 3 2" xfId="3575" xr:uid="{B58CC47F-F2F3-4D72-B862-2095D44F8B7F}"/>
    <cellStyle name="Warning Text 4" xfId="2835" xr:uid="{C0787DDF-E264-408E-A7FB-E4DFAE27D97C}"/>
    <cellStyle name="Warning Text 4 2" xfId="3576" xr:uid="{6E55995A-FF02-49B6-970E-1515582C4742}"/>
    <cellStyle name="Warning Text 5" xfId="2836" xr:uid="{91658F5A-B78F-491E-85E4-F6A7E7A60300}"/>
    <cellStyle name="Warning Text 5 2" xfId="3577" xr:uid="{D7DF7A91-E978-4A5B-9D8C-A15AA876D0C2}"/>
    <cellStyle name="Warning Text 6" xfId="2837" xr:uid="{60130121-13F4-4556-B6EF-452BEEB694B5}"/>
    <cellStyle name="Warning Text 6 2" xfId="3578" xr:uid="{C9A1B6CD-58F8-4E88-A4C7-5FEFC43EBDA6}"/>
  </cellStyles>
  <dxfs count="0"/>
  <tableStyles count="0" defaultTableStyle="TableStyleMedium2" defaultPivotStyle="PivotStyleLight16"/>
  <colors>
    <mruColors>
      <color rgb="FF99FFCC"/>
      <color rgb="FFCCCCFF"/>
      <color rgb="FFFFCC99"/>
      <color rgb="FFFFFFCC"/>
      <color rgb="FFFF6600"/>
      <color rgb="FFFF99CC"/>
      <color rgb="FF44546A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993-430C-B85B-6E28E6C2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56F-40F8-BFCA-FF17785D0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084-414D-BEA4-CC81A221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321-4842-B109-B2BD6FF37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'Capital Works'!$D$4</c:f>
              <c:strCache>
                <c:ptCount val="1"/>
                <c:pt idx="0">
                  <c:v>2022/23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Works'!$D$6:$D$18</c:f>
              <c:numCache>
                <c:formatCode>#,##0_ ;[Red]\-#,##0\ </c:formatCode>
                <c:ptCount val="13"/>
                <c:pt idx="0">
                  <c:v>1800000</c:v>
                </c:pt>
                <c:pt idx="1">
                  <c:v>4094880</c:v>
                </c:pt>
                <c:pt idx="2">
                  <c:v>21300970</c:v>
                </c:pt>
                <c:pt idx="3">
                  <c:v>0</c:v>
                </c:pt>
                <c:pt idx="4">
                  <c:v>80000</c:v>
                </c:pt>
                <c:pt idx="5">
                  <c:v>13279574.4</c:v>
                </c:pt>
                <c:pt idx="6">
                  <c:v>869423</c:v>
                </c:pt>
                <c:pt idx="7">
                  <c:v>2811661</c:v>
                </c:pt>
                <c:pt idx="8">
                  <c:v>2599838</c:v>
                </c:pt>
                <c:pt idx="9">
                  <c:v>34877083</c:v>
                </c:pt>
                <c:pt idx="10">
                  <c:v>1180000</c:v>
                </c:pt>
                <c:pt idx="11">
                  <c:v>11817141</c:v>
                </c:pt>
                <c:pt idx="12">
                  <c:v>16137700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0-45F8-80B5-C3287138D9B8}"/>
            </c:ext>
          </c:extLst>
        </c:ser>
        <c:ser>
          <c:idx val="2"/>
          <c:order val="2"/>
          <c:tx>
            <c:strRef>
              <c:f>'Capital Works'!$E$4</c:f>
              <c:strCache>
                <c:ptCount val="1"/>
                <c:pt idx="0">
                  <c:v>2023/24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Works'!$E$6:$E$18</c:f>
              <c:numCache>
                <c:formatCode>#,##0_ ;[Red]\-#,##0\ </c:formatCode>
                <c:ptCount val="13"/>
                <c:pt idx="0">
                  <c:v>7875613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132000</c:v>
                </c:pt>
                <c:pt idx="5">
                  <c:v>7971338</c:v>
                </c:pt>
                <c:pt idx="6">
                  <c:v>100000</c:v>
                </c:pt>
                <c:pt idx="7">
                  <c:v>3538782</c:v>
                </c:pt>
                <c:pt idx="8">
                  <c:v>4444189</c:v>
                </c:pt>
                <c:pt idx="9">
                  <c:v>21768183</c:v>
                </c:pt>
                <c:pt idx="10">
                  <c:v>300000</c:v>
                </c:pt>
                <c:pt idx="11">
                  <c:v>2829828</c:v>
                </c:pt>
                <c:pt idx="12">
                  <c:v>9750000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0-45F8-80B5-C3287138D9B8}"/>
            </c:ext>
          </c:extLst>
        </c:ser>
        <c:ser>
          <c:idx val="3"/>
          <c:order val="3"/>
          <c:tx>
            <c:strRef>
              <c:f>'Capital Works'!$F$4</c:f>
              <c:strCache>
                <c:ptCount val="1"/>
                <c:pt idx="0">
                  <c:v>2024/25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Works'!$F$6:$F$18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4250000</c:v>
                </c:pt>
                <c:pt idx="3">
                  <c:v>50000</c:v>
                </c:pt>
                <c:pt idx="4">
                  <c:v>133640</c:v>
                </c:pt>
                <c:pt idx="5">
                  <c:v>275000</c:v>
                </c:pt>
                <c:pt idx="6">
                  <c:v>100000</c:v>
                </c:pt>
                <c:pt idx="7">
                  <c:v>4311388</c:v>
                </c:pt>
                <c:pt idx="8">
                  <c:v>3128277</c:v>
                </c:pt>
                <c:pt idx="9">
                  <c:v>10441806</c:v>
                </c:pt>
                <c:pt idx="10">
                  <c:v>300000</c:v>
                </c:pt>
                <c:pt idx="11">
                  <c:v>6310103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30-45F8-80B5-C3287138D9B8}"/>
            </c:ext>
          </c:extLst>
        </c:ser>
        <c:ser>
          <c:idx val="4"/>
          <c:order val="4"/>
          <c:tx>
            <c:strRef>
              <c:f>'Capital Works'!$G$4</c:f>
              <c:strCache>
                <c:ptCount val="1"/>
                <c:pt idx="0">
                  <c:v>2025/26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Works'!$G$6:$G$18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135731</c:v>
                </c:pt>
                <c:pt idx="5">
                  <c:v>275000</c:v>
                </c:pt>
                <c:pt idx="6">
                  <c:v>100000</c:v>
                </c:pt>
                <c:pt idx="7">
                  <c:v>3686395</c:v>
                </c:pt>
                <c:pt idx="8">
                  <c:v>671517</c:v>
                </c:pt>
                <c:pt idx="9">
                  <c:v>10441806</c:v>
                </c:pt>
                <c:pt idx="10">
                  <c:v>300000</c:v>
                </c:pt>
                <c:pt idx="11">
                  <c:v>2250000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30-45F8-80B5-C3287138D9B8}"/>
            </c:ext>
          </c:extLst>
        </c:ser>
        <c:ser>
          <c:idx val="5"/>
          <c:order val="5"/>
          <c:tx>
            <c:strRef>
              <c:f>'Capital Works'!$H$4</c:f>
              <c:strCache>
                <c:ptCount val="1"/>
                <c:pt idx="0">
                  <c:v>2026/27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Works'!$H$6:$H$18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137874</c:v>
                </c:pt>
                <c:pt idx="5">
                  <c:v>275000</c:v>
                </c:pt>
                <c:pt idx="6">
                  <c:v>100000</c:v>
                </c:pt>
                <c:pt idx="7">
                  <c:v>1779756</c:v>
                </c:pt>
                <c:pt idx="8">
                  <c:v>347217</c:v>
                </c:pt>
                <c:pt idx="9">
                  <c:v>6075140</c:v>
                </c:pt>
                <c:pt idx="10">
                  <c:v>300000</c:v>
                </c:pt>
                <c:pt idx="11">
                  <c:v>4031909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30-45F8-80B5-C3287138D9B8}"/>
            </c:ext>
          </c:extLst>
        </c:ser>
        <c:ser>
          <c:idx val="6"/>
          <c:order val="6"/>
          <c:tx>
            <c:strRef>
              <c:f>'Capital Works'!$I$4</c:f>
              <c:strCache>
                <c:ptCount val="1"/>
                <c:pt idx="0">
                  <c:v>2027/28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Works'!$I$6:$I$18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140071</c:v>
                </c:pt>
                <c:pt idx="5">
                  <c:v>275000</c:v>
                </c:pt>
                <c:pt idx="6">
                  <c:v>100000</c:v>
                </c:pt>
                <c:pt idx="7">
                  <c:v>5127539</c:v>
                </c:pt>
                <c:pt idx="8">
                  <c:v>325597</c:v>
                </c:pt>
                <c:pt idx="9">
                  <c:v>6075140</c:v>
                </c:pt>
                <c:pt idx="10">
                  <c:v>300000</c:v>
                </c:pt>
                <c:pt idx="11">
                  <c:v>8416123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30-45F8-80B5-C3287138D9B8}"/>
            </c:ext>
          </c:extLst>
        </c:ser>
        <c:ser>
          <c:idx val="7"/>
          <c:order val="7"/>
          <c:tx>
            <c:strRef>
              <c:f>'Capital Works'!$J$4</c:f>
              <c:strCache>
                <c:ptCount val="1"/>
                <c:pt idx="0">
                  <c:v>2028/29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Works'!$J$6:$J$18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142322</c:v>
                </c:pt>
                <c:pt idx="5">
                  <c:v>275000</c:v>
                </c:pt>
                <c:pt idx="6">
                  <c:v>100000</c:v>
                </c:pt>
                <c:pt idx="7">
                  <c:v>5991302</c:v>
                </c:pt>
                <c:pt idx="8">
                  <c:v>1233636</c:v>
                </c:pt>
                <c:pt idx="9">
                  <c:v>6075140</c:v>
                </c:pt>
                <c:pt idx="10">
                  <c:v>300000</c:v>
                </c:pt>
                <c:pt idx="11">
                  <c:v>2679456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30-45F8-80B5-C3287138D9B8}"/>
            </c:ext>
          </c:extLst>
        </c:ser>
        <c:ser>
          <c:idx val="8"/>
          <c:order val="8"/>
          <c:tx>
            <c:strRef>
              <c:f>'Capital Works'!$K$4</c:f>
              <c:strCache>
                <c:ptCount val="1"/>
                <c:pt idx="0">
                  <c:v>2029/30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Works'!$K$6:$K$18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144630</c:v>
                </c:pt>
                <c:pt idx="5">
                  <c:v>275000</c:v>
                </c:pt>
                <c:pt idx="6">
                  <c:v>100000</c:v>
                </c:pt>
                <c:pt idx="7">
                  <c:v>3332133</c:v>
                </c:pt>
                <c:pt idx="8">
                  <c:v>1103917</c:v>
                </c:pt>
                <c:pt idx="9">
                  <c:v>6075140</c:v>
                </c:pt>
                <c:pt idx="10">
                  <c:v>300000</c:v>
                </c:pt>
                <c:pt idx="11">
                  <c:v>6420948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30-45F8-80B5-C3287138D9B8}"/>
            </c:ext>
          </c:extLst>
        </c:ser>
        <c:ser>
          <c:idx val="9"/>
          <c:order val="9"/>
          <c:tx>
            <c:strRef>
              <c:f>'Capital Works'!$L$4</c:f>
              <c:strCache>
                <c:ptCount val="1"/>
                <c:pt idx="0">
                  <c:v>2030/31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Works'!$L$6:$L$18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146996</c:v>
                </c:pt>
                <c:pt idx="5">
                  <c:v>275000</c:v>
                </c:pt>
                <c:pt idx="6">
                  <c:v>100000</c:v>
                </c:pt>
                <c:pt idx="7">
                  <c:v>2897460</c:v>
                </c:pt>
                <c:pt idx="8">
                  <c:v>801237</c:v>
                </c:pt>
                <c:pt idx="9">
                  <c:v>6075140</c:v>
                </c:pt>
                <c:pt idx="10">
                  <c:v>300000</c:v>
                </c:pt>
                <c:pt idx="11">
                  <c:v>14625699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30-45F8-80B5-C3287138D9B8}"/>
            </c:ext>
          </c:extLst>
        </c:ser>
        <c:ser>
          <c:idx val="10"/>
          <c:order val="10"/>
          <c:tx>
            <c:strRef>
              <c:f>'Capital Works'!$M$4</c:f>
              <c:strCache>
                <c:ptCount val="1"/>
                <c:pt idx="0">
                  <c:v>2031/32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Works'!$M$6:$M$18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149421</c:v>
                </c:pt>
                <c:pt idx="5">
                  <c:v>275000</c:v>
                </c:pt>
                <c:pt idx="6">
                  <c:v>100000</c:v>
                </c:pt>
                <c:pt idx="7">
                  <c:v>1749665</c:v>
                </c:pt>
                <c:pt idx="8">
                  <c:v>239117</c:v>
                </c:pt>
                <c:pt idx="9">
                  <c:v>6075140</c:v>
                </c:pt>
                <c:pt idx="10">
                  <c:v>300000</c:v>
                </c:pt>
                <c:pt idx="11">
                  <c:v>2250000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30-45F8-80B5-C3287138D9B8}"/>
            </c:ext>
          </c:extLst>
        </c:ser>
        <c:ser>
          <c:idx val="11"/>
          <c:order val="11"/>
          <c:tx>
            <c:strRef>
              <c:f>'Capital Works'!$N$4</c:f>
              <c:strCache>
                <c:ptCount val="1"/>
                <c:pt idx="0">
                  <c:v>2032/33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Works'!$N$6:$N$18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151906.52499999999</c:v>
                </c:pt>
                <c:pt idx="5">
                  <c:v>275000</c:v>
                </c:pt>
                <c:pt idx="6">
                  <c:v>100000</c:v>
                </c:pt>
                <c:pt idx="7">
                  <c:v>1749665</c:v>
                </c:pt>
                <c:pt idx="8">
                  <c:v>0</c:v>
                </c:pt>
                <c:pt idx="9">
                  <c:v>6075140</c:v>
                </c:pt>
                <c:pt idx="10">
                  <c:v>300000</c:v>
                </c:pt>
                <c:pt idx="11">
                  <c:v>2250000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E-40E9-93EF-804463208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057679"/>
        <c:axId val="5180356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'Capital Works'!$C$4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'Capital Works'!$B$6:$B$18</c15:sqref>
                        </c15:formulaRef>
                      </c:ext>
                    </c:extLst>
                    <c:strCache>
                      <c:ptCount val="13"/>
                      <c:pt idx="0">
                        <c:v>Bridges</c:v>
                      </c:pt>
                      <c:pt idx="1">
                        <c:v>Buildings Non-specialised</c:v>
                      </c:pt>
                      <c:pt idx="2">
                        <c:v>Buildings Specialised</c:v>
                      </c:pt>
                      <c:pt idx="3">
                        <c:v>ICT Replacement</c:v>
                      </c:pt>
                      <c:pt idx="4">
                        <c:v>Office Equipment</c:v>
                      </c:pt>
                      <c:pt idx="5">
                        <c:v>Other Open Space Recreation</c:v>
                      </c:pt>
                      <c:pt idx="6">
                        <c:v>Other Structures</c:v>
                      </c:pt>
                      <c:pt idx="7">
                        <c:v>Plant &amp; Equipment (incl Fleet</c:v>
                      </c:pt>
                      <c:pt idx="8">
                        <c:v>Resource and Waste</c:v>
                      </c:pt>
                      <c:pt idx="9">
                        <c:v>Roads</c:v>
                      </c:pt>
                      <c:pt idx="10">
                        <c:v>Stormwater</c:v>
                      </c:pt>
                      <c:pt idx="11">
                        <c:v>Wastewater</c:v>
                      </c:pt>
                      <c:pt idx="12">
                        <c:v>Water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'Capital Works'!$C$6:$C$18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30-45F8-80B5-C3287138D9B8}"/>
                  </c:ext>
                </c:extLst>
              </c15:ser>
            </c15:filteredBarSeries>
          </c:ext>
        </c:extLst>
      </c:barChart>
      <c:catAx>
        <c:axId val="51805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35631"/>
        <c:crosses val="autoZero"/>
        <c:auto val="1"/>
        <c:lblAlgn val="ctr"/>
        <c:lblOffset val="100"/>
        <c:noMultiLvlLbl val="0"/>
      </c:catAx>
      <c:valAx>
        <c:axId val="518035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57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'Capital Works'!$C$22</c:f>
              <c:strCache>
                <c:ptCount val="1"/>
                <c:pt idx="0">
                  <c:v>Renewal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'Capital Works'!$D$4:$N$4</c:f>
              <c:strCache>
                <c:ptCount val="11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</c:strCache>
            </c:strRef>
          </c:cat>
          <c:val>
            <c:numRef>
              <c:f>'Capital Works'!$D$22:$M$22</c:f>
              <c:numCache>
                <c:formatCode>#,##0_ ;[Red]\-#,##0\ </c:formatCode>
                <c:ptCount val="10"/>
                <c:pt idx="0">
                  <c:v>55336586.399999999</c:v>
                </c:pt>
                <c:pt idx="1">
                  <c:v>48803508</c:v>
                </c:pt>
                <c:pt idx="2">
                  <c:v>34600214</c:v>
                </c:pt>
                <c:pt idx="3">
                  <c:v>25960449</c:v>
                </c:pt>
                <c:pt idx="4">
                  <c:v>21146896</c:v>
                </c:pt>
                <c:pt idx="5">
                  <c:v>28859470</c:v>
                </c:pt>
                <c:pt idx="6">
                  <c:v>24896856</c:v>
                </c:pt>
                <c:pt idx="7">
                  <c:v>25851768</c:v>
                </c:pt>
                <c:pt idx="8">
                  <c:v>33321532</c:v>
                </c:pt>
                <c:pt idx="9">
                  <c:v>19238343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7-410D-BB1C-6012DE3D1DE9}"/>
            </c:ext>
          </c:extLst>
        </c:ser>
        <c:ser>
          <c:idx val="1"/>
          <c:order val="1"/>
          <c:tx>
            <c:strRef>
              <c:f>'Capital Works'!$C$24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'Capital Works'!$D$4:$N$4</c:f>
              <c:strCache>
                <c:ptCount val="11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</c:strCache>
            </c:strRef>
          </c:cat>
          <c:val>
            <c:numRef>
              <c:f>'Capital Works'!$D$24:$N$24</c:f>
              <c:numCache>
                <c:formatCode>#,##0_ ;[Red]\-#,##0\ </c:formatCode>
                <c:ptCount val="11"/>
                <c:pt idx="0">
                  <c:v>19952389</c:v>
                </c:pt>
                <c:pt idx="1">
                  <c:v>19867477.257000003</c:v>
                </c:pt>
                <c:pt idx="2">
                  <c:v>20364164.188424997</c:v>
                </c:pt>
                <c:pt idx="3">
                  <c:v>20873268.293135617</c:v>
                </c:pt>
                <c:pt idx="4">
                  <c:v>21395100.000464011</c:v>
                </c:pt>
                <c:pt idx="5">
                  <c:v>21929977.500475612</c:v>
                </c:pt>
                <c:pt idx="6">
                  <c:v>22478226.937987488</c:v>
                </c:pt>
                <c:pt idx="7">
                  <c:v>23040182.611437187</c:v>
                </c:pt>
                <c:pt idx="8">
                  <c:v>23616187.176723108</c:v>
                </c:pt>
                <c:pt idx="9">
                  <c:v>24206591.856141184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7-410D-BB1C-6012DE3D1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1978639"/>
        <c:axId val="691985711"/>
      </c:barChart>
      <c:lineChart>
        <c:grouping val="standard"/>
        <c:varyColors val="0"/>
        <c:ser>
          <c:idx val="2"/>
          <c:order val="2"/>
          <c:tx>
            <c:strRef>
              <c:f>'Capital Works'!$C$25</c:f>
              <c:strCache>
                <c:ptCount val="1"/>
                <c:pt idx="0">
                  <c:v>Renewal Ratio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'Capital Works'!$D$4:$M$4</c:f>
              <c:strCache>
                <c:ptCount val="10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</c:strCache>
            </c:strRef>
          </c:cat>
          <c:val>
            <c:numRef>
              <c:f>'Capital Works'!$D$25:$N$25</c:f>
              <c:numCache>
                <c:formatCode>0%</c:formatCode>
                <c:ptCount val="11"/>
                <c:pt idx="0">
                  <c:v>2.7734316126254352</c:v>
                </c:pt>
                <c:pt idx="1">
                  <c:v>2.4564521891074431</c:v>
                </c:pt>
                <c:pt idx="2">
                  <c:v>1.6990736118532566</c:v>
                </c:pt>
                <c:pt idx="3">
                  <c:v>1.2437174972037011</c:v>
                </c:pt>
                <c:pt idx="4">
                  <c:v>0.98839902592375695</c:v>
                </c:pt>
                <c:pt idx="5">
                  <c:v>1.3159826543084279</c:v>
                </c:pt>
                <c:pt idx="6">
                  <c:v>1.1075987473871929</c:v>
                </c:pt>
                <c:pt idx="7">
                  <c:v>1.1220296486351258</c:v>
                </c:pt>
                <c:pt idx="8">
                  <c:v>1.4109615472917152</c:v>
                </c:pt>
                <c:pt idx="9">
                  <c:v>0.79475636695709628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7-410D-BB1C-6012DE3D1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83631"/>
        <c:axId val="691981135"/>
      </c:lineChart>
      <c:catAx>
        <c:axId val="691978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985711"/>
        <c:crosses val="autoZero"/>
        <c:auto val="1"/>
        <c:lblAlgn val="ctr"/>
        <c:lblOffset val="100"/>
        <c:noMultiLvlLbl val="0"/>
      </c:catAx>
      <c:valAx>
        <c:axId val="691985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978639"/>
        <c:crosses val="autoZero"/>
        <c:crossBetween val="between"/>
      </c:valAx>
      <c:valAx>
        <c:axId val="691981135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983631"/>
        <c:crosses val="max"/>
        <c:crossBetween val="between"/>
      </c:valAx>
      <c:catAx>
        <c:axId val="6919836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19811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CBFCFF7-BA83-4EE3-ACD4-6E5D97893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BABA15A-846B-46D9-B14B-48B90FA3E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ADFA657-5798-402D-8630-97B6BF96F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5E1DF7D-C3C5-4EB7-86C6-04988209C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571506</xdr:colOff>
      <xdr:row>4</xdr:row>
      <xdr:rowOff>139173</xdr:rowOff>
    </xdr:from>
    <xdr:to>
      <xdr:col>28</xdr:col>
      <xdr:colOff>239133</xdr:colOff>
      <xdr:row>36</xdr:row>
      <xdr:rowOff>123264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4EF422-D212-95FC-A64A-A23B7C8964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515469</xdr:colOff>
      <xdr:row>39</xdr:row>
      <xdr:rowOff>18833</xdr:rowOff>
    </xdr:from>
    <xdr:to>
      <xdr:col>26</xdr:col>
      <xdr:colOff>381000</xdr:colOff>
      <xdr:row>53</xdr:row>
      <xdr:rowOff>78441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1598FD-EA5B-3B33-F34E-22CEBF427F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Q003749SNOWYMONARORCFSReview/Shared%20Documents/J002475%20Financial%20Sustainability%20Review/Workings/Council%20Documents/Resourcing%20Strategy/LTFP/LTFP_General_Main_Workfile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 names"/>
      <sheetName val="Check Range names"/>
      <sheetName val="drop down list"/>
      <sheetName val="Cover Page"/>
      <sheetName val="year"/>
      <sheetName val="Checklist"/>
      <sheetName val="IS-BS table general"/>
      <sheetName val="Income Statement"/>
      <sheetName val="IS Workings"/>
      <sheetName val="Balance Sheet"/>
      <sheetName val="BS workings"/>
      <sheetName val="Cash Flow"/>
      <sheetName val="CF workings"/>
      <sheetName val="Equity Statement"/>
      <sheetName val="EQS workings"/>
      <sheetName val="Target %"/>
      <sheetName val="TY-LY Comparison"/>
      <sheetName val="Interest Calculation"/>
      <sheetName val="Budget Summary 1"/>
      <sheetName val="Budget Reconciliation"/>
      <sheetName val="Budget Summary 2"/>
      <sheetName val="Budget Summary 1 by level"/>
      <sheetName val="Budget Summary 2 by level"/>
      <sheetName val="Cap Exp Summary"/>
      <sheetName val="Exp Type Summary"/>
      <sheetName val="Working Capital"/>
      <sheetName val="Historical Data"/>
      <sheetName val="Summary L1"/>
      <sheetName val="Summary L2"/>
      <sheetName val="Summary L3"/>
      <sheetName val="Summary L4"/>
      <sheetName val="Summary L5"/>
      <sheetName val="Summary L6"/>
      <sheetName val="Summary F1"/>
      <sheetName val="Summary F2"/>
      <sheetName val="Summary F3"/>
      <sheetName val="Summary F4"/>
      <sheetName val="KPI - Snapshot"/>
      <sheetName val="KPI - Benchmark Targets"/>
      <sheetName val="KPI calculation"/>
      <sheetName val="Charts"/>
      <sheetName val="Chart Data"/>
      <sheetName val="Chart 1 General"/>
      <sheetName val="Chart 2 General"/>
      <sheetName val="Scenarios"/>
      <sheetName val="S94 - Plan Summary"/>
      <sheetName val="S94 Plans"/>
      <sheetName val="S94 Plans --&gt;"/>
      <sheetName val="S94 specific Plans --&gt;"/>
      <sheetName val="S94 - Plan 1"/>
      <sheetName val="&lt;-- S94 specific Plans"/>
      <sheetName val="S94 Plan reconciling --&gt;"/>
      <sheetName val="S94 - Not under Plan"/>
      <sheetName val="&lt;-- S94 Plan reconciling"/>
      <sheetName val="&lt;-- S94 Plans"/>
      <sheetName val="S94 - Plan spare"/>
      <sheetName val="CAPEX Summary"/>
      <sheetName val="CAPEX program"/>
      <sheetName val="Major Projects summary"/>
      <sheetName val="Major Projects dump"/>
      <sheetName val="RE Dev Summary"/>
      <sheetName val="RE Dev --&gt;"/>
      <sheetName val="RE Dev Reconciling --&gt;"/>
      <sheetName val="RE Dev 1"/>
      <sheetName val="&lt;-- RE Dev Reconciling"/>
      <sheetName val="RE Dev additional --&gt;"/>
      <sheetName val="&lt;-- RE Dev additional"/>
      <sheetName val="&lt;-- RE Dev"/>
      <sheetName val="RE Dev spare"/>
      <sheetName val="Assets - Disposals &amp; Transfers"/>
      <sheetName val="IPP&amp;E Reconciliation"/>
      <sheetName val="Loans - External"/>
      <sheetName val="Loans Payable - Internal"/>
      <sheetName val="Loans Receivable - Internal"/>
      <sheetName val="Leases"/>
      <sheetName val="Internal Reserves"/>
      <sheetName val="External Reserves"/>
      <sheetName val="Leave Entitlements General"/>
      <sheetName val="Group Data General"/>
      <sheetName val="Global Indexation"/>
      <sheetName val="Population Indexation"/>
      <sheetName val="GL Table"/>
      <sheetName val="CoA - Op Exp"/>
      <sheetName val="CoA - Op Inc"/>
      <sheetName val="CoA - Cap Exp"/>
      <sheetName val="CoA - Cap Inc"/>
      <sheetName val="CoA - Res Exp"/>
      <sheetName val="CoA - Res Inc"/>
      <sheetName val="CoA - Int Exp"/>
      <sheetName val="CoA - Int Inc"/>
      <sheetName val="check s94"/>
      <sheetName val="check RE Dev"/>
      <sheetName val="Database Extract"/>
      <sheetName val="Database"/>
      <sheetName val="Data Dump"/>
      <sheetName val="writing errors"/>
      <sheetName val="Levels (Org Structure)"/>
      <sheetName val="Fcts (Fctional Struct)"/>
      <sheetName val="Acct Components"/>
      <sheetName val="LSOp --&gt;"/>
      <sheetName val="LSGOp1"/>
      <sheetName val="LSGOp2"/>
      <sheetName val="LSGOp3"/>
      <sheetName val="LSGOp4"/>
      <sheetName val="LSGOp5"/>
      <sheetName val="LSGOp6"/>
      <sheetName val="LSGOp7"/>
      <sheetName val="LSGOp8"/>
      <sheetName val="LSGOp9"/>
      <sheetName val="LSGOp10"/>
      <sheetName val="LSGOp11"/>
      <sheetName val="LSGOp12"/>
      <sheetName val="LSGOp13"/>
      <sheetName val="LSGOp14"/>
      <sheetName val="LSGOp15"/>
      <sheetName val="LSGOp16"/>
      <sheetName val="LSGOp17"/>
      <sheetName val="LSGOp18"/>
      <sheetName val="LSGOp19"/>
      <sheetName val="LSGOp20"/>
      <sheetName val="&lt;-- LSOp"/>
      <sheetName val="LSCap --&gt;"/>
      <sheetName val="LSGCap1"/>
      <sheetName val="LSGCap2"/>
      <sheetName val="LSGCap3"/>
      <sheetName val="LSGCap4"/>
      <sheetName val="LSGCap5"/>
      <sheetName val="LSGCap6"/>
      <sheetName val="LSGCap7"/>
      <sheetName val="LSGCap8"/>
      <sheetName val="LSGCap9"/>
      <sheetName val="LSGCap10"/>
      <sheetName val="LSGCap11"/>
      <sheetName val="LSGCap12"/>
      <sheetName val="LSGCap13"/>
      <sheetName val="LSGCap14"/>
      <sheetName val="LSGCap15"/>
      <sheetName val="LSGCap16"/>
      <sheetName val="LSGCap17"/>
      <sheetName val="LSGCap18"/>
      <sheetName val="LSGCap19"/>
      <sheetName val="LSGCap20"/>
      <sheetName val="&lt;-- LSCap"/>
      <sheetName val="LSMajor --&gt;"/>
      <sheetName val="LSGMajor1"/>
      <sheetName val="LSGMajor2"/>
      <sheetName val="LSGMajor3"/>
      <sheetName val="LSGMajor4"/>
      <sheetName val="LSGMajor5"/>
      <sheetName val="LSGMajor6"/>
      <sheetName val="LSGMajor7"/>
      <sheetName val="LSGMajor8"/>
      <sheetName val="LSGMajor9"/>
      <sheetName val="LSGMajor10"/>
      <sheetName val="&lt;-- LSMajor"/>
      <sheetName val="FLS --&gt;"/>
      <sheetName val="FinLSG1"/>
      <sheetName val="FinLSG2"/>
      <sheetName val="FinLSG3"/>
      <sheetName val="FinLSG4"/>
      <sheetName val="FinLSG5"/>
      <sheetName val="FinLSG6"/>
      <sheetName val="FinLSG7"/>
      <sheetName val="FinLSG8"/>
      <sheetName val="FinLSG9"/>
      <sheetName val="FinLSG10"/>
      <sheetName val="&lt;-- FLS"/>
      <sheetName val="LSInt --&gt;"/>
      <sheetName val="LSGInt1"/>
      <sheetName val="LSGInt2"/>
      <sheetName val="LSGInt3"/>
      <sheetName val="LSGInt4"/>
      <sheetName val="LSGInt5"/>
      <sheetName val="LSGInt6"/>
      <sheetName val="LSGInt7"/>
      <sheetName val="LSGInt8"/>
      <sheetName val="LSGInt9"/>
      <sheetName val="LSGInt10"/>
      <sheetName val="&lt;-- LS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6">
          <cell r="AD6" t="str">
            <v>Resource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theme/theme1.xml><?xml version="1.0" encoding="utf-8"?>
<a:theme xmlns:a="http://schemas.openxmlformats.org/drawingml/2006/main" name="AECtheme">
  <a:themeElements>
    <a:clrScheme name="Custom 13">
      <a:dk1>
        <a:srgbClr val="303D46"/>
      </a:dk1>
      <a:lt1>
        <a:srgbClr val="FFFFFF"/>
      </a:lt1>
      <a:dk2>
        <a:srgbClr val="005BAA"/>
      </a:dk2>
      <a:lt2>
        <a:srgbClr val="BECAD0"/>
      </a:lt2>
      <a:accent1>
        <a:srgbClr val="1C75BC"/>
      </a:accent1>
      <a:accent2>
        <a:srgbClr val="BFDBF3"/>
      </a:accent2>
      <a:accent3>
        <a:srgbClr val="00AAF6"/>
      </a:accent3>
      <a:accent4>
        <a:srgbClr val="526A7E"/>
      </a:accent4>
      <a:accent5>
        <a:srgbClr val="81D8FF"/>
      </a:accent5>
      <a:accent6>
        <a:srgbClr val="7899AD"/>
      </a:accent6>
      <a:hlink>
        <a:srgbClr val="0070C0"/>
      </a:hlink>
      <a:folHlink>
        <a:srgbClr val="474B7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17C0-5248-49CF-B30A-624DE12D4BAC}">
  <sheetPr codeName="Sheet7">
    <tabColor theme="6"/>
  </sheetPr>
  <dimension ref="A1:I2004"/>
  <sheetViews>
    <sheetView showGridLines="0" zoomScale="70" zoomScaleNormal="70" workbookViewId="0">
      <pane ySplit="1" topLeftCell="A2" activePane="bottomLeft" state="frozen"/>
      <selection pane="bottomLeft" activeCell="H3" sqref="H3"/>
    </sheetView>
  </sheetViews>
  <sheetFormatPr defaultColWidth="8.77734375" defaultRowHeight="15.75" x14ac:dyDescent="0.25"/>
  <cols>
    <col min="1" max="1" width="76.5546875" customWidth="1"/>
    <col min="2" max="2" width="18.77734375" bestFit="1" customWidth="1"/>
    <col min="3" max="3" width="35" bestFit="1" customWidth="1"/>
    <col min="4" max="4" width="10" customWidth="1"/>
    <col min="5" max="5" width="9.6640625" style="3" customWidth="1"/>
    <col min="6" max="6" width="42" customWidth="1"/>
    <col min="7" max="7" width="44.21875" customWidth="1"/>
    <col min="8" max="8" width="51.21875" style="33" bestFit="1" customWidth="1"/>
    <col min="9" max="9" width="6.6640625" style="3" customWidth="1"/>
    <col min="10" max="16384" width="8.77734375" style="3"/>
  </cols>
  <sheetData>
    <row r="1" spans="1:9" ht="15" x14ac:dyDescent="0.25">
      <c r="A1" s="18" t="s">
        <v>75</v>
      </c>
      <c r="B1" s="26" t="s">
        <v>77</v>
      </c>
      <c r="C1" s="18" t="s">
        <v>77</v>
      </c>
      <c r="D1" s="26" t="s">
        <v>1077</v>
      </c>
      <c r="E1" s="1" t="s">
        <v>1078</v>
      </c>
      <c r="F1" s="18" t="s">
        <v>78</v>
      </c>
      <c r="G1" s="18" t="s">
        <v>76</v>
      </c>
      <c r="H1" s="28" t="s">
        <v>832</v>
      </c>
    </row>
    <row r="2" spans="1:9" s="1" customFormat="1" ht="15" x14ac:dyDescent="0.25">
      <c r="A2" s="19" t="s">
        <v>17</v>
      </c>
      <c r="B2" s="23"/>
      <c r="C2" s="23"/>
      <c r="D2" s="23"/>
      <c r="F2" s="23"/>
      <c r="G2" s="23"/>
      <c r="H2" s="29"/>
    </row>
    <row r="3" spans="1:9" ht="15" x14ac:dyDescent="0.25">
      <c r="A3" s="20" t="s">
        <v>185</v>
      </c>
      <c r="B3" s="25" t="s">
        <v>833</v>
      </c>
      <c r="C3" s="20" t="s">
        <v>81</v>
      </c>
      <c r="D3" s="25" t="s">
        <v>868</v>
      </c>
      <c r="E3" s="4" t="str">
        <f>_xlfn.CONCAT(B3,".",D3)</f>
        <v>0100.0632</v>
      </c>
      <c r="F3" s="20" t="s">
        <v>188</v>
      </c>
      <c r="G3" s="20" t="s">
        <v>184</v>
      </c>
      <c r="H3" s="27" t="s">
        <v>733</v>
      </c>
      <c r="I3" s="4"/>
    </row>
    <row r="4" spans="1:9" ht="15" x14ac:dyDescent="0.25">
      <c r="A4" s="20" t="s">
        <v>324</v>
      </c>
      <c r="B4" s="25" t="s">
        <v>833</v>
      </c>
      <c r="C4" s="20" t="s">
        <v>81</v>
      </c>
      <c r="D4" s="25" t="s">
        <v>869</v>
      </c>
      <c r="E4" s="4" t="str">
        <f t="shared" ref="E4:E67" si="0">_xlfn.CONCAT(B4,".",D4)</f>
        <v>0100.0791</v>
      </c>
      <c r="F4" s="20" t="s">
        <v>326</v>
      </c>
      <c r="G4" s="20" t="s">
        <v>323</v>
      </c>
      <c r="H4" s="27" t="s">
        <v>733</v>
      </c>
      <c r="I4" s="4"/>
    </row>
    <row r="5" spans="1:9" ht="15" x14ac:dyDescent="0.25">
      <c r="A5" s="20" t="s">
        <v>566</v>
      </c>
      <c r="B5" s="25" t="s">
        <v>833</v>
      </c>
      <c r="C5" s="20" t="s">
        <v>81</v>
      </c>
      <c r="D5" s="25" t="s">
        <v>870</v>
      </c>
      <c r="E5" s="4" t="str">
        <f t="shared" si="0"/>
        <v>0100.0631</v>
      </c>
      <c r="F5" s="20" t="s">
        <v>344</v>
      </c>
      <c r="G5" s="20" t="s">
        <v>565</v>
      </c>
      <c r="H5" s="27" t="s">
        <v>733</v>
      </c>
      <c r="I5" s="4"/>
    </row>
    <row r="6" spans="1:9" ht="15" x14ac:dyDescent="0.25">
      <c r="A6" s="20" t="s">
        <v>582</v>
      </c>
      <c r="B6" s="25" t="s">
        <v>833</v>
      </c>
      <c r="C6" s="20" t="s">
        <v>81</v>
      </c>
      <c r="D6" s="25" t="s">
        <v>870</v>
      </c>
      <c r="E6" s="4" t="str">
        <f t="shared" si="0"/>
        <v>0100.0631</v>
      </c>
      <c r="F6" s="20" t="s">
        <v>344</v>
      </c>
      <c r="G6" s="20" t="s">
        <v>581</v>
      </c>
      <c r="H6" s="27" t="s">
        <v>733</v>
      </c>
      <c r="I6" s="4"/>
    </row>
    <row r="7" spans="1:9" ht="15" x14ac:dyDescent="0.25">
      <c r="A7" s="20" t="s">
        <v>606</v>
      </c>
      <c r="B7" s="25" t="s">
        <v>833</v>
      </c>
      <c r="C7" s="20" t="s">
        <v>81</v>
      </c>
      <c r="D7" s="25" t="s">
        <v>870</v>
      </c>
      <c r="E7" s="4" t="str">
        <f t="shared" si="0"/>
        <v>0100.0631</v>
      </c>
      <c r="F7" s="20" t="s">
        <v>344</v>
      </c>
      <c r="G7" s="20" t="s">
        <v>605</v>
      </c>
      <c r="H7" s="27" t="s">
        <v>733</v>
      </c>
      <c r="I7" s="4"/>
    </row>
    <row r="8" spans="1:9" ht="15" x14ac:dyDescent="0.25">
      <c r="A8" s="20" t="s">
        <v>606</v>
      </c>
      <c r="B8" s="25" t="s">
        <v>833</v>
      </c>
      <c r="C8" s="20" t="s">
        <v>81</v>
      </c>
      <c r="D8" s="25" t="s">
        <v>869</v>
      </c>
      <c r="E8" s="4" t="str">
        <f t="shared" si="0"/>
        <v>0100.0791</v>
      </c>
      <c r="F8" s="20" t="s">
        <v>326</v>
      </c>
      <c r="G8" s="20" t="s">
        <v>605</v>
      </c>
      <c r="H8" s="27" t="s">
        <v>733</v>
      </c>
      <c r="I8" s="4"/>
    </row>
    <row r="9" spans="1:9" ht="15" x14ac:dyDescent="0.25">
      <c r="A9" s="19" t="s">
        <v>773</v>
      </c>
      <c r="B9" s="23"/>
      <c r="C9" s="23"/>
      <c r="D9" s="23"/>
      <c r="E9" s="4" t="str">
        <f t="shared" si="0"/>
        <v>.</v>
      </c>
      <c r="F9" s="23"/>
      <c r="G9" s="23"/>
      <c r="H9" s="29"/>
      <c r="I9" s="4"/>
    </row>
    <row r="10" spans="1:9" ht="15" x14ac:dyDescent="0.25">
      <c r="A10" s="21"/>
      <c r="B10" s="21"/>
      <c r="C10" s="21"/>
      <c r="D10" s="21"/>
      <c r="E10" s="4" t="str">
        <f t="shared" si="0"/>
        <v>.</v>
      </c>
      <c r="F10" s="21"/>
      <c r="G10" s="21"/>
      <c r="H10" s="30"/>
      <c r="I10" s="4"/>
    </row>
    <row r="11" spans="1:9" ht="15" x14ac:dyDescent="0.25">
      <c r="A11" s="19" t="s">
        <v>774</v>
      </c>
      <c r="B11" s="23"/>
      <c r="C11" s="23"/>
      <c r="D11" s="23"/>
      <c r="E11" s="4" t="str">
        <f t="shared" si="0"/>
        <v>.</v>
      </c>
      <c r="F11" s="23"/>
      <c r="G11" s="23"/>
      <c r="H11" s="29"/>
      <c r="I11" s="4"/>
    </row>
    <row r="12" spans="1:9" ht="15" x14ac:dyDescent="0.25">
      <c r="A12" s="20" t="s">
        <v>182</v>
      </c>
      <c r="B12" s="25" t="s">
        <v>834</v>
      </c>
      <c r="C12" s="20" t="s">
        <v>118</v>
      </c>
      <c r="D12" s="25" t="s">
        <v>871</v>
      </c>
      <c r="E12" s="4" t="str">
        <f t="shared" si="0"/>
        <v>0700.0705</v>
      </c>
      <c r="F12" s="20" t="s">
        <v>183</v>
      </c>
      <c r="G12" s="20" t="s">
        <v>174</v>
      </c>
      <c r="H12" s="27" t="s">
        <v>734</v>
      </c>
      <c r="I12" s="4"/>
    </row>
    <row r="13" spans="1:9" ht="15" x14ac:dyDescent="0.25">
      <c r="A13" s="20" t="s">
        <v>185</v>
      </c>
      <c r="B13" s="25" t="s">
        <v>833</v>
      </c>
      <c r="C13" s="20" t="s">
        <v>81</v>
      </c>
      <c r="D13" s="25" t="s">
        <v>872</v>
      </c>
      <c r="E13" s="4" t="str">
        <f t="shared" si="0"/>
        <v>0100.0783</v>
      </c>
      <c r="F13" s="20" t="s">
        <v>190</v>
      </c>
      <c r="G13" s="20" t="s">
        <v>184</v>
      </c>
      <c r="H13" s="27" t="s">
        <v>734</v>
      </c>
      <c r="I13" s="4"/>
    </row>
    <row r="14" spans="1:9" ht="15" x14ac:dyDescent="0.25">
      <c r="A14" s="20" t="s">
        <v>201</v>
      </c>
      <c r="B14" s="25" t="s">
        <v>834</v>
      </c>
      <c r="C14" s="20" t="s">
        <v>118</v>
      </c>
      <c r="D14" s="25" t="s">
        <v>873</v>
      </c>
      <c r="E14" s="4" t="str">
        <f t="shared" si="0"/>
        <v>0700.0706</v>
      </c>
      <c r="F14" s="20" t="s">
        <v>119</v>
      </c>
      <c r="G14" s="20" t="s">
        <v>184</v>
      </c>
      <c r="H14" s="27" t="s">
        <v>734</v>
      </c>
      <c r="I14" s="4"/>
    </row>
    <row r="15" spans="1:9" ht="15" x14ac:dyDescent="0.25">
      <c r="A15" s="20" t="s">
        <v>201</v>
      </c>
      <c r="B15" s="25" t="s">
        <v>834</v>
      </c>
      <c r="C15" s="20" t="s">
        <v>118</v>
      </c>
      <c r="D15" s="25" t="s">
        <v>874</v>
      </c>
      <c r="E15" s="4" t="str">
        <f t="shared" si="0"/>
        <v>0700.0772</v>
      </c>
      <c r="F15" s="20" t="s">
        <v>189</v>
      </c>
      <c r="G15" s="20" t="s">
        <v>184</v>
      </c>
      <c r="H15" s="27" t="s">
        <v>734</v>
      </c>
      <c r="I15" s="4"/>
    </row>
    <row r="16" spans="1:9" ht="15" x14ac:dyDescent="0.25">
      <c r="A16" s="20" t="s">
        <v>201</v>
      </c>
      <c r="B16" s="25" t="s">
        <v>834</v>
      </c>
      <c r="C16" s="20" t="s">
        <v>118</v>
      </c>
      <c r="D16" s="25" t="s">
        <v>875</v>
      </c>
      <c r="E16" s="4" t="str">
        <f t="shared" si="0"/>
        <v>0700.0784</v>
      </c>
      <c r="F16" s="20" t="s">
        <v>202</v>
      </c>
      <c r="G16" s="20" t="s">
        <v>184</v>
      </c>
      <c r="H16" s="27" t="s">
        <v>734</v>
      </c>
      <c r="I16" s="4"/>
    </row>
    <row r="17" spans="1:9" ht="15" x14ac:dyDescent="0.25">
      <c r="A17" s="20" t="s">
        <v>221</v>
      </c>
      <c r="B17" s="25" t="s">
        <v>833</v>
      </c>
      <c r="C17" s="20" t="s">
        <v>81</v>
      </c>
      <c r="D17" s="25" t="s">
        <v>874</v>
      </c>
      <c r="E17" s="4" t="str">
        <f t="shared" si="0"/>
        <v>0100.0772</v>
      </c>
      <c r="F17" s="20" t="s">
        <v>189</v>
      </c>
      <c r="G17" s="20" t="s">
        <v>220</v>
      </c>
      <c r="H17" s="27" t="s">
        <v>734</v>
      </c>
      <c r="I17" s="4"/>
    </row>
    <row r="18" spans="1:9" ht="15" x14ac:dyDescent="0.25">
      <c r="A18" s="20" t="s">
        <v>222</v>
      </c>
      <c r="B18" s="25" t="s">
        <v>834</v>
      </c>
      <c r="C18" s="20" t="s">
        <v>118</v>
      </c>
      <c r="D18" s="25" t="s">
        <v>871</v>
      </c>
      <c r="E18" s="4" t="str">
        <f t="shared" si="0"/>
        <v>0700.0705</v>
      </c>
      <c r="F18" s="20" t="s">
        <v>183</v>
      </c>
      <c r="G18" s="20" t="s">
        <v>220</v>
      </c>
      <c r="H18" s="27" t="s">
        <v>734</v>
      </c>
      <c r="I18" s="4"/>
    </row>
    <row r="19" spans="1:9" ht="15" x14ac:dyDescent="0.25">
      <c r="A19" s="20" t="s">
        <v>222</v>
      </c>
      <c r="B19" s="25" t="s">
        <v>834</v>
      </c>
      <c r="C19" s="20" t="s">
        <v>118</v>
      </c>
      <c r="D19" s="25" t="s">
        <v>874</v>
      </c>
      <c r="E19" s="4" t="str">
        <f t="shared" si="0"/>
        <v>0700.0772</v>
      </c>
      <c r="F19" s="20" t="s">
        <v>189</v>
      </c>
      <c r="G19" s="20" t="s">
        <v>220</v>
      </c>
      <c r="H19" s="27" t="s">
        <v>734</v>
      </c>
      <c r="I19" s="4"/>
    </row>
    <row r="20" spans="1:9" ht="15" x14ac:dyDescent="0.25">
      <c r="A20" s="20" t="s">
        <v>245</v>
      </c>
      <c r="B20" s="25" t="s">
        <v>834</v>
      </c>
      <c r="C20" s="20" t="s">
        <v>118</v>
      </c>
      <c r="D20" s="25" t="s">
        <v>876</v>
      </c>
      <c r="E20" s="4" t="str">
        <f t="shared" si="0"/>
        <v>0700.0712</v>
      </c>
      <c r="F20" s="20" t="s">
        <v>246</v>
      </c>
      <c r="G20" s="20" t="s">
        <v>229</v>
      </c>
      <c r="H20" s="27" t="s">
        <v>734</v>
      </c>
      <c r="I20" s="4"/>
    </row>
    <row r="21" spans="1:9" ht="15" x14ac:dyDescent="0.25">
      <c r="A21" s="20" t="s">
        <v>245</v>
      </c>
      <c r="B21" s="25" t="s">
        <v>834</v>
      </c>
      <c r="C21" s="20" t="s">
        <v>118</v>
      </c>
      <c r="D21" s="25" t="s">
        <v>877</v>
      </c>
      <c r="E21" s="4" t="str">
        <f t="shared" si="0"/>
        <v>0700.0713</v>
      </c>
      <c r="F21" s="20" t="s">
        <v>247</v>
      </c>
      <c r="G21" s="20" t="s">
        <v>229</v>
      </c>
      <c r="H21" s="27" t="s">
        <v>734</v>
      </c>
      <c r="I21" s="4"/>
    </row>
    <row r="22" spans="1:9" ht="15" x14ac:dyDescent="0.25">
      <c r="A22" s="20" t="s">
        <v>245</v>
      </c>
      <c r="B22" s="25" t="s">
        <v>834</v>
      </c>
      <c r="C22" s="20" t="s">
        <v>118</v>
      </c>
      <c r="D22" s="25" t="s">
        <v>878</v>
      </c>
      <c r="E22" s="4" t="str">
        <f t="shared" si="0"/>
        <v>0700.0760</v>
      </c>
      <c r="F22" s="20" t="s">
        <v>248</v>
      </c>
      <c r="G22" s="20" t="s">
        <v>229</v>
      </c>
      <c r="H22" s="27" t="s">
        <v>734</v>
      </c>
      <c r="I22" s="4"/>
    </row>
    <row r="23" spans="1:9" ht="15" x14ac:dyDescent="0.25">
      <c r="A23" s="20" t="s">
        <v>245</v>
      </c>
      <c r="B23" s="25" t="s">
        <v>834</v>
      </c>
      <c r="C23" s="20" t="s">
        <v>118</v>
      </c>
      <c r="D23" s="25" t="s">
        <v>874</v>
      </c>
      <c r="E23" s="4" t="str">
        <f t="shared" si="0"/>
        <v>0700.0772</v>
      </c>
      <c r="F23" s="20" t="s">
        <v>189</v>
      </c>
      <c r="G23" s="20" t="s">
        <v>229</v>
      </c>
      <c r="H23" s="27" t="s">
        <v>734</v>
      </c>
      <c r="I23" s="4"/>
    </row>
    <row r="24" spans="1:9" ht="15" x14ac:dyDescent="0.25">
      <c r="A24" s="20" t="s">
        <v>257</v>
      </c>
      <c r="B24" s="25" t="s">
        <v>834</v>
      </c>
      <c r="C24" s="20" t="s">
        <v>118</v>
      </c>
      <c r="D24" s="25" t="s">
        <v>871</v>
      </c>
      <c r="E24" s="4" t="str">
        <f t="shared" si="0"/>
        <v>0700.0705</v>
      </c>
      <c r="F24" s="20" t="s">
        <v>183</v>
      </c>
      <c r="G24" s="20" t="s">
        <v>249</v>
      </c>
      <c r="H24" s="27" t="s">
        <v>734</v>
      </c>
      <c r="I24" s="4"/>
    </row>
    <row r="25" spans="1:9" ht="15" x14ac:dyDescent="0.25">
      <c r="A25" s="20" t="s">
        <v>257</v>
      </c>
      <c r="B25" s="25" t="s">
        <v>834</v>
      </c>
      <c r="C25" s="20" t="s">
        <v>118</v>
      </c>
      <c r="D25" s="25" t="s">
        <v>879</v>
      </c>
      <c r="E25" s="4" t="str">
        <f t="shared" si="0"/>
        <v>0700.0710</v>
      </c>
      <c r="F25" s="20" t="s">
        <v>258</v>
      </c>
      <c r="G25" s="20" t="s">
        <v>249</v>
      </c>
      <c r="H25" s="27" t="s">
        <v>734</v>
      </c>
      <c r="I25" s="4"/>
    </row>
    <row r="26" spans="1:9" ht="15" x14ac:dyDescent="0.25">
      <c r="A26" s="20" t="s">
        <v>257</v>
      </c>
      <c r="B26" s="25" t="s">
        <v>834</v>
      </c>
      <c r="C26" s="20" t="s">
        <v>118</v>
      </c>
      <c r="D26" s="25" t="s">
        <v>880</v>
      </c>
      <c r="E26" s="4" t="str">
        <f t="shared" si="0"/>
        <v>0700.0711</v>
      </c>
      <c r="F26" s="20" t="s">
        <v>259</v>
      </c>
      <c r="G26" s="20" t="s">
        <v>249</v>
      </c>
      <c r="H26" s="27" t="s">
        <v>734</v>
      </c>
      <c r="I26" s="4"/>
    </row>
    <row r="27" spans="1:9" ht="15" x14ac:dyDescent="0.25">
      <c r="A27" s="20" t="s">
        <v>257</v>
      </c>
      <c r="B27" s="25" t="s">
        <v>834</v>
      </c>
      <c r="C27" s="20" t="s">
        <v>118</v>
      </c>
      <c r="D27" s="25" t="s">
        <v>876</v>
      </c>
      <c r="E27" s="4" t="str">
        <f t="shared" si="0"/>
        <v>0700.0712</v>
      </c>
      <c r="F27" s="20" t="s">
        <v>246</v>
      </c>
      <c r="G27" s="20" t="s">
        <v>249</v>
      </c>
      <c r="H27" s="27" t="s">
        <v>734</v>
      </c>
      <c r="I27" s="4"/>
    </row>
    <row r="28" spans="1:9" ht="15" x14ac:dyDescent="0.25">
      <c r="A28" s="20" t="s">
        <v>257</v>
      </c>
      <c r="B28" s="25" t="s">
        <v>834</v>
      </c>
      <c r="C28" s="20" t="s">
        <v>118</v>
      </c>
      <c r="D28" s="25" t="s">
        <v>877</v>
      </c>
      <c r="E28" s="4" t="str">
        <f t="shared" si="0"/>
        <v>0700.0713</v>
      </c>
      <c r="F28" s="20" t="s">
        <v>247</v>
      </c>
      <c r="G28" s="20" t="s">
        <v>249</v>
      </c>
      <c r="H28" s="27" t="s">
        <v>734</v>
      </c>
      <c r="I28" s="4"/>
    </row>
    <row r="29" spans="1:9" ht="15" x14ac:dyDescent="0.25">
      <c r="A29" s="20" t="s">
        <v>257</v>
      </c>
      <c r="B29" s="25" t="s">
        <v>834</v>
      </c>
      <c r="C29" s="20" t="s">
        <v>118</v>
      </c>
      <c r="D29" s="25" t="s">
        <v>878</v>
      </c>
      <c r="E29" s="4" t="str">
        <f t="shared" si="0"/>
        <v>0700.0760</v>
      </c>
      <c r="F29" s="20" t="s">
        <v>248</v>
      </c>
      <c r="G29" s="20" t="s">
        <v>249</v>
      </c>
      <c r="H29" s="27" t="s">
        <v>734</v>
      </c>
      <c r="I29" s="4"/>
    </row>
    <row r="30" spans="1:9" ht="15" x14ac:dyDescent="0.25">
      <c r="A30" s="20" t="s">
        <v>257</v>
      </c>
      <c r="B30" s="25" t="s">
        <v>834</v>
      </c>
      <c r="C30" s="20" t="s">
        <v>118</v>
      </c>
      <c r="D30" s="25" t="s">
        <v>874</v>
      </c>
      <c r="E30" s="4" t="str">
        <f t="shared" si="0"/>
        <v>0700.0772</v>
      </c>
      <c r="F30" s="20" t="s">
        <v>189</v>
      </c>
      <c r="G30" s="20" t="s">
        <v>249</v>
      </c>
      <c r="H30" s="27" t="s">
        <v>734</v>
      </c>
      <c r="I30" s="4"/>
    </row>
    <row r="31" spans="1:9" ht="15" x14ac:dyDescent="0.25">
      <c r="A31" s="20" t="s">
        <v>266</v>
      </c>
      <c r="B31" s="25" t="s">
        <v>834</v>
      </c>
      <c r="C31" s="20" t="s">
        <v>118</v>
      </c>
      <c r="D31" s="25" t="s">
        <v>881</v>
      </c>
      <c r="E31" s="4" t="str">
        <f t="shared" si="0"/>
        <v>0700.0720</v>
      </c>
      <c r="F31" s="20" t="s">
        <v>281</v>
      </c>
      <c r="G31" s="20" t="s">
        <v>260</v>
      </c>
      <c r="H31" s="27" t="s">
        <v>734</v>
      </c>
      <c r="I31" s="4"/>
    </row>
    <row r="32" spans="1:9" ht="15" x14ac:dyDescent="0.25">
      <c r="A32" s="20" t="s">
        <v>266</v>
      </c>
      <c r="B32" s="25" t="s">
        <v>834</v>
      </c>
      <c r="C32" s="20" t="s">
        <v>118</v>
      </c>
      <c r="D32" s="25" t="s">
        <v>882</v>
      </c>
      <c r="E32" s="4" t="str">
        <f t="shared" si="0"/>
        <v>0700.0722</v>
      </c>
      <c r="F32" s="20" t="s">
        <v>267</v>
      </c>
      <c r="G32" s="20" t="s">
        <v>260</v>
      </c>
      <c r="H32" s="27" t="s">
        <v>734</v>
      </c>
      <c r="I32" s="4"/>
    </row>
    <row r="33" spans="1:9" ht="15" x14ac:dyDescent="0.25">
      <c r="A33" s="20" t="s">
        <v>266</v>
      </c>
      <c r="B33" s="25" t="s">
        <v>834</v>
      </c>
      <c r="C33" s="20" t="s">
        <v>118</v>
      </c>
      <c r="D33" s="25" t="s">
        <v>874</v>
      </c>
      <c r="E33" s="4" t="str">
        <f t="shared" si="0"/>
        <v>0700.0772</v>
      </c>
      <c r="F33" s="20" t="s">
        <v>189</v>
      </c>
      <c r="G33" s="20" t="s">
        <v>260</v>
      </c>
      <c r="H33" s="27" t="s">
        <v>734</v>
      </c>
      <c r="I33" s="4"/>
    </row>
    <row r="34" spans="1:9" ht="15" x14ac:dyDescent="0.25">
      <c r="A34" s="20" t="s">
        <v>275</v>
      </c>
      <c r="B34" s="25" t="s">
        <v>834</v>
      </c>
      <c r="C34" s="20" t="s">
        <v>118</v>
      </c>
      <c r="D34" s="25" t="s">
        <v>871</v>
      </c>
      <c r="E34" s="4" t="str">
        <f t="shared" si="0"/>
        <v>0700.0705</v>
      </c>
      <c r="F34" s="20" t="s">
        <v>183</v>
      </c>
      <c r="G34" s="20" t="s">
        <v>269</v>
      </c>
      <c r="H34" s="27" t="s">
        <v>734</v>
      </c>
      <c r="I34" s="4"/>
    </row>
    <row r="35" spans="1:9" ht="15" x14ac:dyDescent="0.25">
      <c r="A35" s="20" t="s">
        <v>275</v>
      </c>
      <c r="B35" s="25" t="s">
        <v>834</v>
      </c>
      <c r="C35" s="20" t="s">
        <v>118</v>
      </c>
      <c r="D35" s="25" t="s">
        <v>874</v>
      </c>
      <c r="E35" s="4" t="str">
        <f t="shared" si="0"/>
        <v>0700.0772</v>
      </c>
      <c r="F35" s="20" t="s">
        <v>189</v>
      </c>
      <c r="G35" s="20" t="s">
        <v>269</v>
      </c>
      <c r="H35" s="27" t="s">
        <v>734</v>
      </c>
      <c r="I35" s="4"/>
    </row>
    <row r="36" spans="1:9" ht="15" x14ac:dyDescent="0.25">
      <c r="A36" s="20" t="s">
        <v>280</v>
      </c>
      <c r="B36" s="25" t="s">
        <v>834</v>
      </c>
      <c r="C36" s="20" t="s">
        <v>118</v>
      </c>
      <c r="D36" s="25" t="s">
        <v>877</v>
      </c>
      <c r="E36" s="4" t="str">
        <f t="shared" si="0"/>
        <v>0700.0713</v>
      </c>
      <c r="F36" s="20" t="s">
        <v>247</v>
      </c>
      <c r="G36" s="20" t="s">
        <v>276</v>
      </c>
      <c r="H36" s="27" t="s">
        <v>734</v>
      </c>
      <c r="I36" s="4"/>
    </row>
    <row r="37" spans="1:9" ht="15" x14ac:dyDescent="0.25">
      <c r="A37" s="20" t="s">
        <v>280</v>
      </c>
      <c r="B37" s="25" t="s">
        <v>834</v>
      </c>
      <c r="C37" s="20" t="s">
        <v>118</v>
      </c>
      <c r="D37" s="25" t="s">
        <v>881</v>
      </c>
      <c r="E37" s="4" t="str">
        <f t="shared" si="0"/>
        <v>0700.0720</v>
      </c>
      <c r="F37" s="20" t="s">
        <v>281</v>
      </c>
      <c r="G37" s="20" t="s">
        <v>276</v>
      </c>
      <c r="H37" s="27" t="s">
        <v>734</v>
      </c>
      <c r="I37" s="4"/>
    </row>
    <row r="38" spans="1:9" ht="15" x14ac:dyDescent="0.25">
      <c r="A38" s="20" t="s">
        <v>280</v>
      </c>
      <c r="B38" s="25" t="s">
        <v>834</v>
      </c>
      <c r="C38" s="20" t="s">
        <v>118</v>
      </c>
      <c r="D38" s="25" t="s">
        <v>874</v>
      </c>
      <c r="E38" s="4" t="str">
        <f t="shared" si="0"/>
        <v>0700.0772</v>
      </c>
      <c r="F38" s="20" t="s">
        <v>189</v>
      </c>
      <c r="G38" s="20" t="s">
        <v>276</v>
      </c>
      <c r="H38" s="27" t="s">
        <v>734</v>
      </c>
      <c r="I38" s="4"/>
    </row>
    <row r="39" spans="1:9" ht="15" x14ac:dyDescent="0.25">
      <c r="A39" s="20" t="s">
        <v>289</v>
      </c>
      <c r="B39" s="25" t="s">
        <v>834</v>
      </c>
      <c r="C39" s="20" t="s">
        <v>118</v>
      </c>
      <c r="D39" s="25" t="s">
        <v>877</v>
      </c>
      <c r="E39" s="4" t="str">
        <f t="shared" si="0"/>
        <v>0700.0713</v>
      </c>
      <c r="F39" s="20" t="s">
        <v>247</v>
      </c>
      <c r="G39" s="20" t="s">
        <v>282</v>
      </c>
      <c r="H39" s="27" t="s">
        <v>734</v>
      </c>
      <c r="I39" s="4"/>
    </row>
    <row r="40" spans="1:9" ht="15" x14ac:dyDescent="0.25">
      <c r="A40" s="20" t="s">
        <v>289</v>
      </c>
      <c r="B40" s="25" t="s">
        <v>834</v>
      </c>
      <c r="C40" s="20" t="s">
        <v>118</v>
      </c>
      <c r="D40" s="25" t="s">
        <v>881</v>
      </c>
      <c r="E40" s="4" t="str">
        <f t="shared" si="0"/>
        <v>0700.0720</v>
      </c>
      <c r="F40" s="20" t="s">
        <v>281</v>
      </c>
      <c r="G40" s="20" t="s">
        <v>282</v>
      </c>
      <c r="H40" s="27" t="s">
        <v>734</v>
      </c>
      <c r="I40" s="4"/>
    </row>
    <row r="41" spans="1:9" ht="15" x14ac:dyDescent="0.25">
      <c r="A41" s="20" t="s">
        <v>289</v>
      </c>
      <c r="B41" s="25" t="s">
        <v>834</v>
      </c>
      <c r="C41" s="20" t="s">
        <v>118</v>
      </c>
      <c r="D41" s="25" t="s">
        <v>874</v>
      </c>
      <c r="E41" s="4" t="str">
        <f t="shared" si="0"/>
        <v>0700.0772</v>
      </c>
      <c r="F41" s="20" t="s">
        <v>189</v>
      </c>
      <c r="G41" s="20" t="s">
        <v>282</v>
      </c>
      <c r="H41" s="27" t="s">
        <v>734</v>
      </c>
      <c r="I41" s="4"/>
    </row>
    <row r="42" spans="1:9" ht="15" x14ac:dyDescent="0.25">
      <c r="A42" s="20" t="s">
        <v>295</v>
      </c>
      <c r="B42" s="25" t="s">
        <v>834</v>
      </c>
      <c r="C42" s="20" t="s">
        <v>118</v>
      </c>
      <c r="D42" s="25" t="s">
        <v>883</v>
      </c>
      <c r="E42" s="4" t="str">
        <f t="shared" si="0"/>
        <v>0700.0723</v>
      </c>
      <c r="F42" s="20" t="s">
        <v>296</v>
      </c>
      <c r="G42" s="20" t="s">
        <v>290</v>
      </c>
      <c r="H42" s="27" t="s">
        <v>734</v>
      </c>
      <c r="I42" s="4"/>
    </row>
    <row r="43" spans="1:9" ht="15" x14ac:dyDescent="0.25">
      <c r="A43" s="20" t="s">
        <v>295</v>
      </c>
      <c r="B43" s="25" t="s">
        <v>834</v>
      </c>
      <c r="C43" s="20" t="s">
        <v>118</v>
      </c>
      <c r="D43" s="25" t="s">
        <v>874</v>
      </c>
      <c r="E43" s="4" t="str">
        <f t="shared" si="0"/>
        <v>0700.0772</v>
      </c>
      <c r="F43" s="20" t="s">
        <v>189</v>
      </c>
      <c r="G43" s="20" t="s">
        <v>290</v>
      </c>
      <c r="H43" s="27" t="s">
        <v>734</v>
      </c>
      <c r="I43" s="4"/>
    </row>
    <row r="44" spans="1:9" ht="15" x14ac:dyDescent="0.25">
      <c r="A44" s="20" t="s">
        <v>302</v>
      </c>
      <c r="B44" s="25" t="s">
        <v>834</v>
      </c>
      <c r="C44" s="20" t="s">
        <v>118</v>
      </c>
      <c r="D44" s="25" t="s">
        <v>877</v>
      </c>
      <c r="E44" s="4" t="str">
        <f t="shared" si="0"/>
        <v>0700.0713</v>
      </c>
      <c r="F44" s="20" t="s">
        <v>247</v>
      </c>
      <c r="G44" s="20" t="s">
        <v>297</v>
      </c>
      <c r="H44" s="27" t="s">
        <v>734</v>
      </c>
      <c r="I44" s="4"/>
    </row>
    <row r="45" spans="1:9" ht="15" x14ac:dyDescent="0.25">
      <c r="A45" s="20" t="s">
        <v>302</v>
      </c>
      <c r="B45" s="25" t="s">
        <v>834</v>
      </c>
      <c r="C45" s="20" t="s">
        <v>118</v>
      </c>
      <c r="D45" s="25" t="s">
        <v>881</v>
      </c>
      <c r="E45" s="4" t="str">
        <f t="shared" si="0"/>
        <v>0700.0720</v>
      </c>
      <c r="F45" s="20" t="s">
        <v>281</v>
      </c>
      <c r="G45" s="20" t="s">
        <v>297</v>
      </c>
      <c r="H45" s="27" t="s">
        <v>734</v>
      </c>
      <c r="I45" s="4"/>
    </row>
    <row r="46" spans="1:9" ht="15" x14ac:dyDescent="0.25">
      <c r="A46" s="20" t="s">
        <v>302</v>
      </c>
      <c r="B46" s="25" t="s">
        <v>834</v>
      </c>
      <c r="C46" s="20" t="s">
        <v>118</v>
      </c>
      <c r="D46" s="25" t="s">
        <v>874</v>
      </c>
      <c r="E46" s="4" t="str">
        <f t="shared" si="0"/>
        <v>0700.0772</v>
      </c>
      <c r="F46" s="20" t="s">
        <v>189</v>
      </c>
      <c r="G46" s="20" t="s">
        <v>297</v>
      </c>
      <c r="H46" s="27" t="s">
        <v>734</v>
      </c>
      <c r="I46" s="4"/>
    </row>
    <row r="47" spans="1:9" ht="15" x14ac:dyDescent="0.25">
      <c r="A47" s="20" t="s">
        <v>307</v>
      </c>
      <c r="B47" s="25" t="s">
        <v>834</v>
      </c>
      <c r="C47" s="20" t="s">
        <v>118</v>
      </c>
      <c r="D47" s="25" t="s">
        <v>881</v>
      </c>
      <c r="E47" s="4" t="str">
        <f t="shared" si="0"/>
        <v>0700.0720</v>
      </c>
      <c r="F47" s="20" t="s">
        <v>281</v>
      </c>
      <c r="G47" s="20" t="s">
        <v>303</v>
      </c>
      <c r="H47" s="27" t="s">
        <v>734</v>
      </c>
      <c r="I47" s="4"/>
    </row>
    <row r="48" spans="1:9" ht="15" x14ac:dyDescent="0.25">
      <c r="A48" s="20" t="s">
        <v>307</v>
      </c>
      <c r="B48" s="25" t="s">
        <v>834</v>
      </c>
      <c r="C48" s="20" t="s">
        <v>118</v>
      </c>
      <c r="D48" s="25" t="s">
        <v>874</v>
      </c>
      <c r="E48" s="4" t="str">
        <f t="shared" si="0"/>
        <v>0700.0772</v>
      </c>
      <c r="F48" s="20" t="s">
        <v>189</v>
      </c>
      <c r="G48" s="20" t="s">
        <v>303</v>
      </c>
      <c r="H48" s="27" t="s">
        <v>734</v>
      </c>
      <c r="I48" s="4"/>
    </row>
    <row r="49" spans="1:9" ht="15" x14ac:dyDescent="0.25">
      <c r="A49" s="20" t="s">
        <v>316</v>
      </c>
      <c r="B49" s="25" t="s">
        <v>834</v>
      </c>
      <c r="C49" s="20" t="s">
        <v>118</v>
      </c>
      <c r="D49" s="25" t="s">
        <v>884</v>
      </c>
      <c r="E49" s="4" t="str">
        <f t="shared" si="0"/>
        <v>0700.0730</v>
      </c>
      <c r="F49" s="20" t="s">
        <v>268</v>
      </c>
      <c r="G49" s="20" t="s">
        <v>312</v>
      </c>
      <c r="H49" s="27" t="s">
        <v>734</v>
      </c>
      <c r="I49" s="4"/>
    </row>
    <row r="50" spans="1:9" ht="15" x14ac:dyDescent="0.25">
      <c r="A50" s="20" t="s">
        <v>316</v>
      </c>
      <c r="B50" s="25" t="s">
        <v>834</v>
      </c>
      <c r="C50" s="20" t="s">
        <v>118</v>
      </c>
      <c r="D50" s="25" t="s">
        <v>874</v>
      </c>
      <c r="E50" s="4" t="str">
        <f t="shared" si="0"/>
        <v>0700.0772</v>
      </c>
      <c r="F50" s="20" t="s">
        <v>189</v>
      </c>
      <c r="G50" s="20" t="s">
        <v>312</v>
      </c>
      <c r="H50" s="27" t="s">
        <v>734</v>
      </c>
      <c r="I50" s="4"/>
    </row>
    <row r="51" spans="1:9" ht="15" x14ac:dyDescent="0.25">
      <c r="A51" s="20" t="s">
        <v>678</v>
      </c>
      <c r="B51" s="25" t="s">
        <v>834</v>
      </c>
      <c r="C51" s="20" t="s">
        <v>118</v>
      </c>
      <c r="D51" s="25" t="s">
        <v>874</v>
      </c>
      <c r="E51" s="4" t="str">
        <f t="shared" si="0"/>
        <v>0700.0772</v>
      </c>
      <c r="F51" s="20" t="s">
        <v>189</v>
      </c>
      <c r="G51" s="20" t="s">
        <v>317</v>
      </c>
      <c r="H51" s="27" t="s">
        <v>734</v>
      </c>
      <c r="I51" s="4"/>
    </row>
    <row r="52" spans="1:9" ht="15" x14ac:dyDescent="0.25">
      <c r="A52" s="20" t="s">
        <v>322</v>
      </c>
      <c r="B52" s="25" t="s">
        <v>834</v>
      </c>
      <c r="C52" s="20" t="s">
        <v>118</v>
      </c>
      <c r="D52" s="25" t="s">
        <v>874</v>
      </c>
      <c r="E52" s="4" t="str">
        <f t="shared" si="0"/>
        <v>0700.0772</v>
      </c>
      <c r="F52" s="20" t="s">
        <v>189</v>
      </c>
      <c r="G52" s="20" t="s">
        <v>320</v>
      </c>
      <c r="H52" s="27" t="s">
        <v>734</v>
      </c>
      <c r="I52" s="4"/>
    </row>
    <row r="53" spans="1:9" ht="15" x14ac:dyDescent="0.25">
      <c r="A53" s="20" t="s">
        <v>329</v>
      </c>
      <c r="B53" s="25" t="s">
        <v>834</v>
      </c>
      <c r="C53" s="20" t="s">
        <v>118</v>
      </c>
      <c r="D53" s="25" t="s">
        <v>885</v>
      </c>
      <c r="E53" s="4" t="str">
        <f t="shared" si="0"/>
        <v>0700.0770</v>
      </c>
      <c r="F53" s="20" t="s">
        <v>330</v>
      </c>
      <c r="G53" s="20" t="s">
        <v>323</v>
      </c>
      <c r="H53" s="27" t="s">
        <v>734</v>
      </c>
      <c r="I53" s="4"/>
    </row>
    <row r="54" spans="1:9" ht="15" x14ac:dyDescent="0.25">
      <c r="A54" s="20" t="s">
        <v>329</v>
      </c>
      <c r="B54" s="25" t="s">
        <v>834</v>
      </c>
      <c r="C54" s="20" t="s">
        <v>118</v>
      </c>
      <c r="D54" s="25" t="s">
        <v>874</v>
      </c>
      <c r="E54" s="4" t="str">
        <f t="shared" si="0"/>
        <v>0700.0772</v>
      </c>
      <c r="F54" s="20" t="s">
        <v>189</v>
      </c>
      <c r="G54" s="20" t="s">
        <v>323</v>
      </c>
      <c r="H54" s="27" t="s">
        <v>734</v>
      </c>
      <c r="I54" s="4"/>
    </row>
    <row r="55" spans="1:9" ht="15" x14ac:dyDescent="0.25">
      <c r="A55" s="20" t="s">
        <v>340</v>
      </c>
      <c r="B55" s="25" t="s">
        <v>834</v>
      </c>
      <c r="C55" s="20" t="s">
        <v>118</v>
      </c>
      <c r="D55" s="25" t="s">
        <v>877</v>
      </c>
      <c r="E55" s="4" t="str">
        <f t="shared" si="0"/>
        <v>0700.0713</v>
      </c>
      <c r="F55" s="20" t="s">
        <v>247</v>
      </c>
      <c r="G55" s="20" t="s">
        <v>331</v>
      </c>
      <c r="H55" s="27" t="s">
        <v>734</v>
      </c>
      <c r="I55" s="4"/>
    </row>
    <row r="56" spans="1:9" ht="15" x14ac:dyDescent="0.25">
      <c r="A56" s="20" t="s">
        <v>340</v>
      </c>
      <c r="B56" s="25" t="s">
        <v>834</v>
      </c>
      <c r="C56" s="20" t="s">
        <v>118</v>
      </c>
      <c r="D56" s="25" t="s">
        <v>874</v>
      </c>
      <c r="E56" s="4" t="str">
        <f t="shared" si="0"/>
        <v>0700.0772</v>
      </c>
      <c r="F56" s="20" t="s">
        <v>189</v>
      </c>
      <c r="G56" s="20" t="s">
        <v>331</v>
      </c>
      <c r="H56" s="27" t="s">
        <v>734</v>
      </c>
      <c r="I56" s="4"/>
    </row>
    <row r="57" spans="1:9" ht="15" x14ac:dyDescent="0.25">
      <c r="A57" s="20" t="s">
        <v>361</v>
      </c>
      <c r="B57" s="25" t="s">
        <v>834</v>
      </c>
      <c r="C57" s="20" t="s">
        <v>118</v>
      </c>
      <c r="D57" s="25" t="s">
        <v>871</v>
      </c>
      <c r="E57" s="4" t="str">
        <f t="shared" si="0"/>
        <v>0700.0705</v>
      </c>
      <c r="F57" s="20" t="s">
        <v>183</v>
      </c>
      <c r="G57" s="20" t="s">
        <v>341</v>
      </c>
      <c r="H57" s="27" t="s">
        <v>734</v>
      </c>
      <c r="I57" s="4"/>
    </row>
    <row r="58" spans="1:9" ht="15" x14ac:dyDescent="0.25">
      <c r="A58" s="20" t="s">
        <v>361</v>
      </c>
      <c r="B58" s="25" t="s">
        <v>834</v>
      </c>
      <c r="C58" s="20" t="s">
        <v>118</v>
      </c>
      <c r="D58" s="25" t="s">
        <v>874</v>
      </c>
      <c r="E58" s="4" t="str">
        <f t="shared" si="0"/>
        <v>0700.0772</v>
      </c>
      <c r="F58" s="20" t="s">
        <v>189</v>
      </c>
      <c r="G58" s="20" t="s">
        <v>341</v>
      </c>
      <c r="H58" s="27" t="s">
        <v>734</v>
      </c>
      <c r="I58" s="4"/>
    </row>
    <row r="59" spans="1:9" ht="15" x14ac:dyDescent="0.25">
      <c r="A59" s="20" t="s">
        <v>388</v>
      </c>
      <c r="B59" s="25" t="s">
        <v>834</v>
      </c>
      <c r="C59" s="20" t="s">
        <v>118</v>
      </c>
      <c r="D59" s="25" t="s">
        <v>886</v>
      </c>
      <c r="E59" s="4" t="str">
        <f t="shared" si="0"/>
        <v>0700.0707</v>
      </c>
      <c r="F59" s="20" t="s">
        <v>389</v>
      </c>
      <c r="G59" s="20" t="s">
        <v>383</v>
      </c>
      <c r="H59" s="27" t="s">
        <v>734</v>
      </c>
      <c r="I59" s="4"/>
    </row>
    <row r="60" spans="1:9" ht="15" x14ac:dyDescent="0.25">
      <c r="A60" s="20" t="s">
        <v>388</v>
      </c>
      <c r="B60" s="25" t="s">
        <v>834</v>
      </c>
      <c r="C60" s="20" t="s">
        <v>118</v>
      </c>
      <c r="D60" s="25" t="s">
        <v>879</v>
      </c>
      <c r="E60" s="4" t="str">
        <f t="shared" si="0"/>
        <v>0700.0710</v>
      </c>
      <c r="F60" s="20" t="s">
        <v>258</v>
      </c>
      <c r="G60" s="20" t="s">
        <v>383</v>
      </c>
      <c r="H60" s="27" t="s">
        <v>734</v>
      </c>
      <c r="I60" s="4"/>
    </row>
    <row r="61" spans="1:9" ht="15" x14ac:dyDescent="0.25">
      <c r="A61" s="20" t="s">
        <v>388</v>
      </c>
      <c r="B61" s="25" t="s">
        <v>834</v>
      </c>
      <c r="C61" s="20" t="s">
        <v>118</v>
      </c>
      <c r="D61" s="25" t="s">
        <v>880</v>
      </c>
      <c r="E61" s="4" t="str">
        <f t="shared" si="0"/>
        <v>0700.0711</v>
      </c>
      <c r="F61" s="20" t="s">
        <v>259</v>
      </c>
      <c r="G61" s="20" t="s">
        <v>383</v>
      </c>
      <c r="H61" s="27" t="s">
        <v>734</v>
      </c>
      <c r="I61" s="4"/>
    </row>
    <row r="62" spans="1:9" ht="15" x14ac:dyDescent="0.25">
      <c r="A62" s="20" t="s">
        <v>388</v>
      </c>
      <c r="B62" s="25" t="s">
        <v>834</v>
      </c>
      <c r="C62" s="20" t="s">
        <v>118</v>
      </c>
      <c r="D62" s="25" t="s">
        <v>874</v>
      </c>
      <c r="E62" s="4" t="str">
        <f t="shared" si="0"/>
        <v>0700.0772</v>
      </c>
      <c r="F62" s="20" t="s">
        <v>189</v>
      </c>
      <c r="G62" s="20" t="s">
        <v>383</v>
      </c>
      <c r="H62" s="27" t="s">
        <v>734</v>
      </c>
      <c r="I62" s="4"/>
    </row>
    <row r="63" spans="1:9" ht="15" x14ac:dyDescent="0.25">
      <c r="A63" s="20" t="s">
        <v>395</v>
      </c>
      <c r="B63" s="25" t="s">
        <v>834</v>
      </c>
      <c r="C63" s="20" t="s">
        <v>118</v>
      </c>
      <c r="D63" s="25" t="s">
        <v>880</v>
      </c>
      <c r="E63" s="4" t="str">
        <f t="shared" si="0"/>
        <v>0700.0711</v>
      </c>
      <c r="F63" s="20" t="s">
        <v>259</v>
      </c>
      <c r="G63" s="20" t="s">
        <v>390</v>
      </c>
      <c r="H63" s="27" t="s">
        <v>734</v>
      </c>
      <c r="I63" s="4"/>
    </row>
    <row r="64" spans="1:9" ht="15" x14ac:dyDescent="0.25">
      <c r="A64" s="20" t="s">
        <v>395</v>
      </c>
      <c r="B64" s="25" t="s">
        <v>834</v>
      </c>
      <c r="C64" s="20" t="s">
        <v>118</v>
      </c>
      <c r="D64" s="25" t="s">
        <v>876</v>
      </c>
      <c r="E64" s="4" t="str">
        <f t="shared" si="0"/>
        <v>0700.0712</v>
      </c>
      <c r="F64" s="20" t="s">
        <v>246</v>
      </c>
      <c r="G64" s="20" t="s">
        <v>390</v>
      </c>
      <c r="H64" s="27" t="s">
        <v>734</v>
      </c>
      <c r="I64" s="4"/>
    </row>
    <row r="65" spans="1:9" ht="15" x14ac:dyDescent="0.25">
      <c r="A65" s="20" t="s">
        <v>395</v>
      </c>
      <c r="B65" s="25" t="s">
        <v>834</v>
      </c>
      <c r="C65" s="20" t="s">
        <v>118</v>
      </c>
      <c r="D65" s="25" t="s">
        <v>877</v>
      </c>
      <c r="E65" s="4" t="str">
        <f t="shared" si="0"/>
        <v>0700.0713</v>
      </c>
      <c r="F65" s="20" t="s">
        <v>247</v>
      </c>
      <c r="G65" s="20" t="s">
        <v>390</v>
      </c>
      <c r="H65" s="27" t="s">
        <v>734</v>
      </c>
      <c r="I65" s="4"/>
    </row>
    <row r="66" spans="1:9" ht="15" x14ac:dyDescent="0.25">
      <c r="A66" s="20" t="s">
        <v>395</v>
      </c>
      <c r="B66" s="25" t="s">
        <v>834</v>
      </c>
      <c r="C66" s="20" t="s">
        <v>118</v>
      </c>
      <c r="D66" s="25" t="s">
        <v>878</v>
      </c>
      <c r="E66" s="4" t="str">
        <f t="shared" si="0"/>
        <v>0700.0760</v>
      </c>
      <c r="F66" s="20" t="s">
        <v>248</v>
      </c>
      <c r="G66" s="20" t="s">
        <v>390</v>
      </c>
      <c r="H66" s="27" t="s">
        <v>734</v>
      </c>
      <c r="I66" s="4"/>
    </row>
    <row r="67" spans="1:9" ht="15" x14ac:dyDescent="0.25">
      <c r="A67" s="20" t="s">
        <v>395</v>
      </c>
      <c r="B67" s="25" t="s">
        <v>834</v>
      </c>
      <c r="C67" s="20" t="s">
        <v>118</v>
      </c>
      <c r="D67" s="25" t="s">
        <v>874</v>
      </c>
      <c r="E67" s="4" t="str">
        <f t="shared" si="0"/>
        <v>0700.0772</v>
      </c>
      <c r="F67" s="20" t="s">
        <v>189</v>
      </c>
      <c r="G67" s="20" t="s">
        <v>390</v>
      </c>
      <c r="H67" s="27" t="s">
        <v>734</v>
      </c>
      <c r="I67" s="4"/>
    </row>
    <row r="68" spans="1:9" ht="15" x14ac:dyDescent="0.25">
      <c r="A68" s="20" t="s">
        <v>401</v>
      </c>
      <c r="B68" s="25" t="s">
        <v>834</v>
      </c>
      <c r="C68" s="20" t="s">
        <v>118</v>
      </c>
      <c r="D68" s="25" t="s">
        <v>880</v>
      </c>
      <c r="E68" s="4" t="str">
        <f t="shared" ref="E68:E131" si="1">_xlfn.CONCAT(B68,".",D68)</f>
        <v>0700.0711</v>
      </c>
      <c r="F68" s="20" t="s">
        <v>259</v>
      </c>
      <c r="G68" s="20" t="s">
        <v>396</v>
      </c>
      <c r="H68" s="27" t="s">
        <v>734</v>
      </c>
      <c r="I68" s="4"/>
    </row>
    <row r="69" spans="1:9" ht="15" x14ac:dyDescent="0.25">
      <c r="A69" s="20" t="s">
        <v>401</v>
      </c>
      <c r="B69" s="25" t="s">
        <v>834</v>
      </c>
      <c r="C69" s="20" t="s">
        <v>118</v>
      </c>
      <c r="D69" s="25" t="s">
        <v>876</v>
      </c>
      <c r="E69" s="4" t="str">
        <f t="shared" si="1"/>
        <v>0700.0712</v>
      </c>
      <c r="F69" s="20" t="s">
        <v>246</v>
      </c>
      <c r="G69" s="20" t="s">
        <v>396</v>
      </c>
      <c r="H69" s="27" t="s">
        <v>734</v>
      </c>
      <c r="I69" s="4"/>
    </row>
    <row r="70" spans="1:9" ht="15" x14ac:dyDescent="0.25">
      <c r="A70" s="20" t="s">
        <v>401</v>
      </c>
      <c r="B70" s="25" t="s">
        <v>834</v>
      </c>
      <c r="C70" s="20" t="s">
        <v>118</v>
      </c>
      <c r="D70" s="25" t="s">
        <v>877</v>
      </c>
      <c r="E70" s="4" t="str">
        <f t="shared" si="1"/>
        <v>0700.0713</v>
      </c>
      <c r="F70" s="20" t="s">
        <v>247</v>
      </c>
      <c r="G70" s="20" t="s">
        <v>396</v>
      </c>
      <c r="H70" s="27" t="s">
        <v>734</v>
      </c>
      <c r="I70" s="4"/>
    </row>
    <row r="71" spans="1:9" ht="15" x14ac:dyDescent="0.25">
      <c r="A71" s="20" t="s">
        <v>401</v>
      </c>
      <c r="B71" s="25" t="s">
        <v>834</v>
      </c>
      <c r="C71" s="20" t="s">
        <v>118</v>
      </c>
      <c r="D71" s="25" t="s">
        <v>874</v>
      </c>
      <c r="E71" s="4" t="str">
        <f t="shared" si="1"/>
        <v>0700.0772</v>
      </c>
      <c r="F71" s="20" t="s">
        <v>189</v>
      </c>
      <c r="G71" s="20" t="s">
        <v>396</v>
      </c>
      <c r="H71" s="27" t="s">
        <v>734</v>
      </c>
      <c r="I71" s="4"/>
    </row>
    <row r="72" spans="1:9" ht="15" x14ac:dyDescent="0.25">
      <c r="A72" s="20" t="s">
        <v>408</v>
      </c>
      <c r="B72" s="25" t="s">
        <v>834</v>
      </c>
      <c r="C72" s="20" t="s">
        <v>118</v>
      </c>
      <c r="D72" s="25" t="s">
        <v>876</v>
      </c>
      <c r="E72" s="4" t="str">
        <f t="shared" si="1"/>
        <v>0700.0712</v>
      </c>
      <c r="F72" s="20" t="s">
        <v>246</v>
      </c>
      <c r="G72" s="20" t="s">
        <v>402</v>
      </c>
      <c r="H72" s="27" t="s">
        <v>734</v>
      </c>
      <c r="I72" s="4"/>
    </row>
    <row r="73" spans="1:9" ht="15" x14ac:dyDescent="0.25">
      <c r="A73" s="20" t="s">
        <v>408</v>
      </c>
      <c r="B73" s="25" t="s">
        <v>834</v>
      </c>
      <c r="C73" s="20" t="s">
        <v>118</v>
      </c>
      <c r="D73" s="25" t="s">
        <v>877</v>
      </c>
      <c r="E73" s="4" t="str">
        <f t="shared" si="1"/>
        <v>0700.0713</v>
      </c>
      <c r="F73" s="20" t="s">
        <v>247</v>
      </c>
      <c r="G73" s="20" t="s">
        <v>402</v>
      </c>
      <c r="H73" s="27" t="s">
        <v>734</v>
      </c>
      <c r="I73" s="4"/>
    </row>
    <row r="74" spans="1:9" ht="15" x14ac:dyDescent="0.25">
      <c r="A74" s="20" t="s">
        <v>408</v>
      </c>
      <c r="B74" s="25" t="s">
        <v>834</v>
      </c>
      <c r="C74" s="20" t="s">
        <v>118</v>
      </c>
      <c r="D74" s="25" t="s">
        <v>874</v>
      </c>
      <c r="E74" s="4" t="str">
        <f t="shared" si="1"/>
        <v>0700.0772</v>
      </c>
      <c r="F74" s="20" t="s">
        <v>189</v>
      </c>
      <c r="G74" s="20" t="s">
        <v>402</v>
      </c>
      <c r="H74" s="27" t="s">
        <v>734</v>
      </c>
      <c r="I74" s="4"/>
    </row>
    <row r="75" spans="1:9" ht="15" x14ac:dyDescent="0.25">
      <c r="A75" s="20" t="s">
        <v>412</v>
      </c>
      <c r="B75" s="25" t="s">
        <v>834</v>
      </c>
      <c r="C75" s="20" t="s">
        <v>118</v>
      </c>
      <c r="D75" s="25" t="s">
        <v>871</v>
      </c>
      <c r="E75" s="4" t="str">
        <f t="shared" si="1"/>
        <v>0700.0705</v>
      </c>
      <c r="F75" s="20" t="s">
        <v>183</v>
      </c>
      <c r="G75" s="20" t="s">
        <v>409</v>
      </c>
      <c r="H75" s="27" t="s">
        <v>734</v>
      </c>
      <c r="I75" s="4"/>
    </row>
    <row r="76" spans="1:9" ht="15" x14ac:dyDescent="0.25">
      <c r="A76" s="20" t="s">
        <v>412</v>
      </c>
      <c r="B76" s="25" t="s">
        <v>834</v>
      </c>
      <c r="C76" s="20" t="s">
        <v>118</v>
      </c>
      <c r="D76" s="25" t="s">
        <v>873</v>
      </c>
      <c r="E76" s="4" t="str">
        <f t="shared" si="1"/>
        <v>0700.0706</v>
      </c>
      <c r="F76" s="20" t="s">
        <v>119</v>
      </c>
      <c r="G76" s="20" t="s">
        <v>409</v>
      </c>
      <c r="H76" s="27" t="s">
        <v>734</v>
      </c>
      <c r="I76" s="4"/>
    </row>
    <row r="77" spans="1:9" ht="15" x14ac:dyDescent="0.25">
      <c r="A77" s="20" t="s">
        <v>412</v>
      </c>
      <c r="B77" s="25" t="s">
        <v>834</v>
      </c>
      <c r="C77" s="20" t="s">
        <v>118</v>
      </c>
      <c r="D77" s="25" t="s">
        <v>880</v>
      </c>
      <c r="E77" s="4" t="str">
        <f t="shared" si="1"/>
        <v>0700.0711</v>
      </c>
      <c r="F77" s="20" t="s">
        <v>259</v>
      </c>
      <c r="G77" s="20" t="s">
        <v>409</v>
      </c>
      <c r="H77" s="27" t="s">
        <v>734</v>
      </c>
      <c r="I77" s="4"/>
    </row>
    <row r="78" spans="1:9" ht="15" x14ac:dyDescent="0.25">
      <c r="A78" s="20" t="s">
        <v>412</v>
      </c>
      <c r="B78" s="25" t="s">
        <v>834</v>
      </c>
      <c r="C78" s="20" t="s">
        <v>118</v>
      </c>
      <c r="D78" s="25" t="s">
        <v>876</v>
      </c>
      <c r="E78" s="4" t="str">
        <f t="shared" si="1"/>
        <v>0700.0712</v>
      </c>
      <c r="F78" s="20" t="s">
        <v>246</v>
      </c>
      <c r="G78" s="20" t="s">
        <v>409</v>
      </c>
      <c r="H78" s="27" t="s">
        <v>734</v>
      </c>
      <c r="I78" s="4"/>
    </row>
    <row r="79" spans="1:9" ht="15" x14ac:dyDescent="0.25">
      <c r="A79" s="20" t="s">
        <v>412</v>
      </c>
      <c r="B79" s="25" t="s">
        <v>834</v>
      </c>
      <c r="C79" s="20" t="s">
        <v>118</v>
      </c>
      <c r="D79" s="25" t="s">
        <v>874</v>
      </c>
      <c r="E79" s="4" t="str">
        <f t="shared" si="1"/>
        <v>0700.0772</v>
      </c>
      <c r="F79" s="20" t="s">
        <v>189</v>
      </c>
      <c r="G79" s="20" t="s">
        <v>409</v>
      </c>
      <c r="H79" s="27" t="s">
        <v>734</v>
      </c>
      <c r="I79" s="4"/>
    </row>
    <row r="80" spans="1:9" ht="15" x14ac:dyDescent="0.25">
      <c r="A80" s="20" t="s">
        <v>418</v>
      </c>
      <c r="B80" s="25" t="s">
        <v>834</v>
      </c>
      <c r="C80" s="20" t="s">
        <v>118</v>
      </c>
      <c r="D80" s="25" t="s">
        <v>871</v>
      </c>
      <c r="E80" s="4" t="str">
        <f t="shared" si="1"/>
        <v>0700.0705</v>
      </c>
      <c r="F80" s="20" t="s">
        <v>183</v>
      </c>
      <c r="G80" s="20" t="s">
        <v>413</v>
      </c>
      <c r="H80" s="27" t="s">
        <v>734</v>
      </c>
      <c r="I80" s="4"/>
    </row>
    <row r="81" spans="1:9" ht="15" x14ac:dyDescent="0.25">
      <c r="A81" s="20" t="s">
        <v>418</v>
      </c>
      <c r="B81" s="25" t="s">
        <v>834</v>
      </c>
      <c r="C81" s="20" t="s">
        <v>118</v>
      </c>
      <c r="D81" s="25" t="s">
        <v>873</v>
      </c>
      <c r="E81" s="4" t="str">
        <f t="shared" si="1"/>
        <v>0700.0706</v>
      </c>
      <c r="F81" s="20" t="s">
        <v>119</v>
      </c>
      <c r="G81" s="20" t="s">
        <v>413</v>
      </c>
      <c r="H81" s="27" t="s">
        <v>734</v>
      </c>
      <c r="I81" s="4"/>
    </row>
    <row r="82" spans="1:9" ht="15" x14ac:dyDescent="0.25">
      <c r="A82" s="20" t="s">
        <v>418</v>
      </c>
      <c r="B82" s="25" t="s">
        <v>834</v>
      </c>
      <c r="C82" s="20" t="s">
        <v>118</v>
      </c>
      <c r="D82" s="25" t="s">
        <v>880</v>
      </c>
      <c r="E82" s="4" t="str">
        <f t="shared" si="1"/>
        <v>0700.0711</v>
      </c>
      <c r="F82" s="20" t="s">
        <v>259</v>
      </c>
      <c r="G82" s="20" t="s">
        <v>413</v>
      </c>
      <c r="H82" s="27" t="s">
        <v>734</v>
      </c>
      <c r="I82" s="4"/>
    </row>
    <row r="83" spans="1:9" ht="15" x14ac:dyDescent="0.25">
      <c r="A83" s="20" t="s">
        <v>418</v>
      </c>
      <c r="B83" s="25" t="s">
        <v>834</v>
      </c>
      <c r="C83" s="20" t="s">
        <v>118</v>
      </c>
      <c r="D83" s="25" t="s">
        <v>876</v>
      </c>
      <c r="E83" s="4" t="str">
        <f t="shared" si="1"/>
        <v>0700.0712</v>
      </c>
      <c r="F83" s="20" t="s">
        <v>246</v>
      </c>
      <c r="G83" s="20" t="s">
        <v>413</v>
      </c>
      <c r="H83" s="27" t="s">
        <v>734</v>
      </c>
      <c r="I83" s="4"/>
    </row>
    <row r="84" spans="1:9" ht="15" x14ac:dyDescent="0.25">
      <c r="A84" s="20" t="s">
        <v>418</v>
      </c>
      <c r="B84" s="25" t="s">
        <v>834</v>
      </c>
      <c r="C84" s="20" t="s">
        <v>118</v>
      </c>
      <c r="D84" s="25" t="s">
        <v>874</v>
      </c>
      <c r="E84" s="4" t="str">
        <f t="shared" si="1"/>
        <v>0700.0772</v>
      </c>
      <c r="F84" s="20" t="s">
        <v>189</v>
      </c>
      <c r="G84" s="20" t="s">
        <v>413</v>
      </c>
      <c r="H84" s="27" t="s">
        <v>734</v>
      </c>
      <c r="I84" s="4"/>
    </row>
    <row r="85" spans="1:9" ht="15" x14ac:dyDescent="0.25">
      <c r="A85" s="20" t="s">
        <v>433</v>
      </c>
      <c r="B85" s="25" t="s">
        <v>834</v>
      </c>
      <c r="C85" s="20" t="s">
        <v>118</v>
      </c>
      <c r="D85" s="25" t="s">
        <v>874</v>
      </c>
      <c r="E85" s="4" t="str">
        <f t="shared" si="1"/>
        <v>0700.0772</v>
      </c>
      <c r="F85" s="20" t="s">
        <v>189</v>
      </c>
      <c r="G85" s="20" t="s">
        <v>429</v>
      </c>
      <c r="H85" s="27" t="s">
        <v>734</v>
      </c>
      <c r="I85" s="4"/>
    </row>
    <row r="86" spans="1:9" ht="15" x14ac:dyDescent="0.25">
      <c r="A86" s="20" t="s">
        <v>438</v>
      </c>
      <c r="B86" s="25" t="s">
        <v>834</v>
      </c>
      <c r="C86" s="20" t="s">
        <v>118</v>
      </c>
      <c r="D86" s="25" t="s">
        <v>871</v>
      </c>
      <c r="E86" s="4" t="str">
        <f t="shared" si="1"/>
        <v>0700.0705</v>
      </c>
      <c r="F86" s="20" t="s">
        <v>183</v>
      </c>
      <c r="G86" s="20" t="s">
        <v>434</v>
      </c>
      <c r="H86" s="27" t="s">
        <v>734</v>
      </c>
      <c r="I86" s="4"/>
    </row>
    <row r="87" spans="1:9" ht="15" x14ac:dyDescent="0.25">
      <c r="A87" s="20" t="s">
        <v>438</v>
      </c>
      <c r="B87" s="25" t="s">
        <v>834</v>
      </c>
      <c r="C87" s="20" t="s">
        <v>118</v>
      </c>
      <c r="D87" s="25" t="s">
        <v>874</v>
      </c>
      <c r="E87" s="4" t="str">
        <f t="shared" si="1"/>
        <v>0700.0772</v>
      </c>
      <c r="F87" s="20" t="s">
        <v>189</v>
      </c>
      <c r="G87" s="20" t="s">
        <v>434</v>
      </c>
      <c r="H87" s="27" t="s">
        <v>734</v>
      </c>
      <c r="I87" s="4"/>
    </row>
    <row r="88" spans="1:9" ht="15" x14ac:dyDescent="0.25">
      <c r="A88" s="20" t="s">
        <v>450</v>
      </c>
      <c r="B88" s="25" t="s">
        <v>834</v>
      </c>
      <c r="C88" s="20" t="s">
        <v>118</v>
      </c>
      <c r="D88" s="25" t="s">
        <v>871</v>
      </c>
      <c r="E88" s="4" t="str">
        <f t="shared" si="1"/>
        <v>0700.0705</v>
      </c>
      <c r="F88" s="20" t="s">
        <v>183</v>
      </c>
      <c r="G88" s="20" t="s">
        <v>442</v>
      </c>
      <c r="H88" s="27" t="s">
        <v>734</v>
      </c>
      <c r="I88" s="4"/>
    </row>
    <row r="89" spans="1:9" ht="15" x14ac:dyDescent="0.25">
      <c r="A89" s="20" t="s">
        <v>450</v>
      </c>
      <c r="B89" s="25" t="s">
        <v>834</v>
      </c>
      <c r="C89" s="20" t="s">
        <v>118</v>
      </c>
      <c r="D89" s="25" t="s">
        <v>873</v>
      </c>
      <c r="E89" s="4" t="str">
        <f t="shared" si="1"/>
        <v>0700.0706</v>
      </c>
      <c r="F89" s="20" t="s">
        <v>119</v>
      </c>
      <c r="G89" s="20" t="s">
        <v>442</v>
      </c>
      <c r="H89" s="27" t="s">
        <v>734</v>
      </c>
      <c r="I89" s="4"/>
    </row>
    <row r="90" spans="1:9" ht="15" x14ac:dyDescent="0.25">
      <c r="A90" s="20" t="s">
        <v>450</v>
      </c>
      <c r="B90" s="25" t="s">
        <v>834</v>
      </c>
      <c r="C90" s="20" t="s">
        <v>118</v>
      </c>
      <c r="D90" s="25" t="s">
        <v>880</v>
      </c>
      <c r="E90" s="4" t="str">
        <f t="shared" si="1"/>
        <v>0700.0711</v>
      </c>
      <c r="F90" s="20" t="s">
        <v>259</v>
      </c>
      <c r="G90" s="20" t="s">
        <v>442</v>
      </c>
      <c r="H90" s="27" t="s">
        <v>734</v>
      </c>
      <c r="I90" s="4"/>
    </row>
    <row r="91" spans="1:9" ht="15" x14ac:dyDescent="0.25">
      <c r="A91" s="20" t="s">
        <v>450</v>
      </c>
      <c r="B91" s="25" t="s">
        <v>834</v>
      </c>
      <c r="C91" s="20" t="s">
        <v>118</v>
      </c>
      <c r="D91" s="25" t="s">
        <v>877</v>
      </c>
      <c r="E91" s="4" t="str">
        <f t="shared" si="1"/>
        <v>0700.0713</v>
      </c>
      <c r="F91" s="20" t="s">
        <v>247</v>
      </c>
      <c r="G91" s="20" t="s">
        <v>442</v>
      </c>
      <c r="H91" s="27" t="s">
        <v>734</v>
      </c>
      <c r="I91" s="4"/>
    </row>
    <row r="92" spans="1:9" ht="15" x14ac:dyDescent="0.25">
      <c r="A92" s="20" t="s">
        <v>450</v>
      </c>
      <c r="B92" s="25" t="s">
        <v>834</v>
      </c>
      <c r="C92" s="20" t="s">
        <v>118</v>
      </c>
      <c r="D92" s="25" t="s">
        <v>887</v>
      </c>
      <c r="E92" s="4" t="str">
        <f t="shared" si="1"/>
        <v>0700.0771</v>
      </c>
      <c r="F92" s="20" t="s">
        <v>451</v>
      </c>
      <c r="G92" s="20" t="s">
        <v>442</v>
      </c>
      <c r="H92" s="27" t="s">
        <v>734</v>
      </c>
      <c r="I92" s="4"/>
    </row>
    <row r="93" spans="1:9" ht="15" x14ac:dyDescent="0.25">
      <c r="A93" s="20" t="s">
        <v>450</v>
      </c>
      <c r="B93" s="25" t="s">
        <v>834</v>
      </c>
      <c r="C93" s="20" t="s">
        <v>118</v>
      </c>
      <c r="D93" s="25" t="s">
        <v>874</v>
      </c>
      <c r="E93" s="4" t="str">
        <f t="shared" si="1"/>
        <v>0700.0772</v>
      </c>
      <c r="F93" s="20" t="s">
        <v>189</v>
      </c>
      <c r="G93" s="20" t="s">
        <v>442</v>
      </c>
      <c r="H93" s="27" t="s">
        <v>734</v>
      </c>
      <c r="I93" s="4"/>
    </row>
    <row r="94" spans="1:9" ht="15" x14ac:dyDescent="0.25">
      <c r="A94" s="20" t="s">
        <v>679</v>
      </c>
      <c r="B94" s="25" t="s">
        <v>834</v>
      </c>
      <c r="C94" s="20" t="s">
        <v>118</v>
      </c>
      <c r="D94" s="25" t="s">
        <v>874</v>
      </c>
      <c r="E94" s="4" t="str">
        <f t="shared" si="1"/>
        <v>0700.0772</v>
      </c>
      <c r="F94" s="20" t="s">
        <v>189</v>
      </c>
      <c r="G94" s="20" t="s">
        <v>455</v>
      </c>
      <c r="H94" s="27" t="s">
        <v>734</v>
      </c>
      <c r="I94" s="4"/>
    </row>
    <row r="95" spans="1:9" ht="15" x14ac:dyDescent="0.25">
      <c r="A95" s="20" t="s">
        <v>462</v>
      </c>
      <c r="B95" s="25" t="s">
        <v>834</v>
      </c>
      <c r="C95" s="20" t="s">
        <v>118</v>
      </c>
      <c r="D95" s="25" t="s">
        <v>880</v>
      </c>
      <c r="E95" s="4" t="str">
        <f t="shared" si="1"/>
        <v>0700.0711</v>
      </c>
      <c r="F95" s="20" t="s">
        <v>259</v>
      </c>
      <c r="G95" s="20" t="s">
        <v>458</v>
      </c>
      <c r="H95" s="27" t="s">
        <v>734</v>
      </c>
      <c r="I95" s="4"/>
    </row>
    <row r="96" spans="1:9" ht="15" x14ac:dyDescent="0.25">
      <c r="A96" s="20" t="s">
        <v>462</v>
      </c>
      <c r="B96" s="25" t="s">
        <v>834</v>
      </c>
      <c r="C96" s="20" t="s">
        <v>118</v>
      </c>
      <c r="D96" s="25" t="s">
        <v>876</v>
      </c>
      <c r="E96" s="4" t="str">
        <f t="shared" si="1"/>
        <v>0700.0712</v>
      </c>
      <c r="F96" s="20" t="s">
        <v>246</v>
      </c>
      <c r="G96" s="20" t="s">
        <v>458</v>
      </c>
      <c r="H96" s="27" t="s">
        <v>734</v>
      </c>
      <c r="I96" s="4"/>
    </row>
    <row r="97" spans="1:9" ht="15" x14ac:dyDescent="0.25">
      <c r="A97" s="20" t="s">
        <v>462</v>
      </c>
      <c r="B97" s="25" t="s">
        <v>834</v>
      </c>
      <c r="C97" s="20" t="s">
        <v>118</v>
      </c>
      <c r="D97" s="25" t="s">
        <v>877</v>
      </c>
      <c r="E97" s="4" t="str">
        <f t="shared" si="1"/>
        <v>0700.0713</v>
      </c>
      <c r="F97" s="20" t="s">
        <v>247</v>
      </c>
      <c r="G97" s="20" t="s">
        <v>458</v>
      </c>
      <c r="H97" s="27" t="s">
        <v>734</v>
      </c>
      <c r="I97" s="4"/>
    </row>
    <row r="98" spans="1:9" ht="15" x14ac:dyDescent="0.25">
      <c r="A98" s="20" t="s">
        <v>462</v>
      </c>
      <c r="B98" s="25" t="s">
        <v>834</v>
      </c>
      <c r="C98" s="20" t="s">
        <v>118</v>
      </c>
      <c r="D98" s="25" t="s">
        <v>874</v>
      </c>
      <c r="E98" s="4" t="str">
        <f t="shared" si="1"/>
        <v>0700.0772</v>
      </c>
      <c r="F98" s="20" t="s">
        <v>189</v>
      </c>
      <c r="G98" s="20" t="s">
        <v>458</v>
      </c>
      <c r="H98" s="27" t="s">
        <v>734</v>
      </c>
      <c r="I98" s="4"/>
    </row>
    <row r="99" spans="1:9" ht="15" x14ac:dyDescent="0.25">
      <c r="A99" s="20" t="s">
        <v>468</v>
      </c>
      <c r="B99" s="25" t="s">
        <v>834</v>
      </c>
      <c r="C99" s="20" t="s">
        <v>118</v>
      </c>
      <c r="D99" s="25" t="s">
        <v>874</v>
      </c>
      <c r="E99" s="4" t="str">
        <f t="shared" si="1"/>
        <v>0700.0772</v>
      </c>
      <c r="F99" s="20" t="s">
        <v>189</v>
      </c>
      <c r="G99" s="20" t="s">
        <v>463</v>
      </c>
      <c r="H99" s="27" t="s">
        <v>734</v>
      </c>
      <c r="I99" s="4"/>
    </row>
    <row r="100" spans="1:9" ht="15" x14ac:dyDescent="0.25">
      <c r="A100" s="20" t="s">
        <v>475</v>
      </c>
      <c r="B100" s="25" t="s">
        <v>834</v>
      </c>
      <c r="C100" s="20" t="s">
        <v>118</v>
      </c>
      <c r="D100" s="25" t="s">
        <v>871</v>
      </c>
      <c r="E100" s="4" t="str">
        <f t="shared" si="1"/>
        <v>0700.0705</v>
      </c>
      <c r="F100" s="20" t="s">
        <v>183</v>
      </c>
      <c r="G100" s="20" t="s">
        <v>471</v>
      </c>
      <c r="H100" s="27" t="s">
        <v>734</v>
      </c>
      <c r="I100" s="4"/>
    </row>
    <row r="101" spans="1:9" ht="15" x14ac:dyDescent="0.25">
      <c r="A101" s="20" t="s">
        <v>475</v>
      </c>
      <c r="B101" s="25" t="s">
        <v>834</v>
      </c>
      <c r="C101" s="20" t="s">
        <v>118</v>
      </c>
      <c r="D101" s="25" t="s">
        <v>880</v>
      </c>
      <c r="E101" s="4" t="str">
        <f t="shared" si="1"/>
        <v>0700.0711</v>
      </c>
      <c r="F101" s="20" t="s">
        <v>259</v>
      </c>
      <c r="G101" s="20" t="s">
        <v>471</v>
      </c>
      <c r="H101" s="27" t="s">
        <v>734</v>
      </c>
      <c r="I101" s="4"/>
    </row>
    <row r="102" spans="1:9" ht="15" x14ac:dyDescent="0.25">
      <c r="A102" s="20" t="s">
        <v>475</v>
      </c>
      <c r="B102" s="25" t="s">
        <v>834</v>
      </c>
      <c r="C102" s="20" t="s">
        <v>118</v>
      </c>
      <c r="D102" s="25" t="s">
        <v>876</v>
      </c>
      <c r="E102" s="4" t="str">
        <f t="shared" si="1"/>
        <v>0700.0712</v>
      </c>
      <c r="F102" s="20" t="s">
        <v>246</v>
      </c>
      <c r="G102" s="20" t="s">
        <v>471</v>
      </c>
      <c r="H102" s="27" t="s">
        <v>734</v>
      </c>
      <c r="I102" s="4"/>
    </row>
    <row r="103" spans="1:9" ht="15" x14ac:dyDescent="0.25">
      <c r="A103" s="20" t="s">
        <v>475</v>
      </c>
      <c r="B103" s="25" t="s">
        <v>834</v>
      </c>
      <c r="C103" s="20" t="s">
        <v>118</v>
      </c>
      <c r="D103" s="25" t="s">
        <v>877</v>
      </c>
      <c r="E103" s="4" t="str">
        <f t="shared" si="1"/>
        <v>0700.0713</v>
      </c>
      <c r="F103" s="20" t="s">
        <v>247</v>
      </c>
      <c r="G103" s="20" t="s">
        <v>471</v>
      </c>
      <c r="H103" s="27" t="s">
        <v>734</v>
      </c>
      <c r="I103" s="4"/>
    </row>
    <row r="104" spans="1:9" ht="15" x14ac:dyDescent="0.25">
      <c r="A104" s="20" t="s">
        <v>475</v>
      </c>
      <c r="B104" s="25" t="s">
        <v>834</v>
      </c>
      <c r="C104" s="20" t="s">
        <v>118</v>
      </c>
      <c r="D104" s="25" t="s">
        <v>878</v>
      </c>
      <c r="E104" s="4" t="str">
        <f t="shared" si="1"/>
        <v>0700.0760</v>
      </c>
      <c r="F104" s="20" t="s">
        <v>248</v>
      </c>
      <c r="G104" s="20" t="s">
        <v>471</v>
      </c>
      <c r="H104" s="27" t="s">
        <v>734</v>
      </c>
      <c r="I104" s="4"/>
    </row>
    <row r="105" spans="1:9" ht="15" x14ac:dyDescent="0.25">
      <c r="A105" s="20" t="s">
        <v>475</v>
      </c>
      <c r="B105" s="25" t="s">
        <v>834</v>
      </c>
      <c r="C105" s="20" t="s">
        <v>118</v>
      </c>
      <c r="D105" s="25" t="s">
        <v>874</v>
      </c>
      <c r="E105" s="4" t="str">
        <f t="shared" si="1"/>
        <v>0700.0772</v>
      </c>
      <c r="F105" s="20" t="s">
        <v>189</v>
      </c>
      <c r="G105" s="20" t="s">
        <v>471</v>
      </c>
      <c r="H105" s="27" t="s">
        <v>734</v>
      </c>
      <c r="I105" s="4"/>
    </row>
    <row r="106" spans="1:9" ht="15" x14ac:dyDescent="0.25">
      <c r="A106" s="20" t="s">
        <v>487</v>
      </c>
      <c r="B106" s="25" t="s">
        <v>834</v>
      </c>
      <c r="C106" s="20" t="s">
        <v>118</v>
      </c>
      <c r="D106" s="25" t="s">
        <v>871</v>
      </c>
      <c r="E106" s="4" t="str">
        <f t="shared" si="1"/>
        <v>0700.0705</v>
      </c>
      <c r="F106" s="20" t="s">
        <v>183</v>
      </c>
      <c r="G106" s="20" t="s">
        <v>481</v>
      </c>
      <c r="H106" s="27" t="s">
        <v>734</v>
      </c>
      <c r="I106" s="4"/>
    </row>
    <row r="107" spans="1:9" ht="15" x14ac:dyDescent="0.25">
      <c r="A107" s="20" t="s">
        <v>487</v>
      </c>
      <c r="B107" s="25" t="s">
        <v>834</v>
      </c>
      <c r="C107" s="20" t="s">
        <v>118</v>
      </c>
      <c r="D107" s="25" t="s">
        <v>888</v>
      </c>
      <c r="E107" s="4" t="str">
        <f t="shared" si="1"/>
        <v>0700.0708</v>
      </c>
      <c r="F107" s="20" t="s">
        <v>488</v>
      </c>
      <c r="G107" s="20" t="s">
        <v>481</v>
      </c>
      <c r="H107" s="27" t="s">
        <v>734</v>
      </c>
      <c r="I107" s="4"/>
    </row>
    <row r="108" spans="1:9" ht="15" x14ac:dyDescent="0.25">
      <c r="A108" s="20" t="s">
        <v>487</v>
      </c>
      <c r="B108" s="25" t="s">
        <v>834</v>
      </c>
      <c r="C108" s="20" t="s">
        <v>118</v>
      </c>
      <c r="D108" s="25" t="s">
        <v>876</v>
      </c>
      <c r="E108" s="4" t="str">
        <f t="shared" si="1"/>
        <v>0700.0712</v>
      </c>
      <c r="F108" s="20" t="s">
        <v>246</v>
      </c>
      <c r="G108" s="20" t="s">
        <v>481</v>
      </c>
      <c r="H108" s="27" t="s">
        <v>734</v>
      </c>
      <c r="I108" s="4"/>
    </row>
    <row r="109" spans="1:9" ht="15" x14ac:dyDescent="0.25">
      <c r="A109" s="20" t="s">
        <v>487</v>
      </c>
      <c r="B109" s="25" t="s">
        <v>834</v>
      </c>
      <c r="C109" s="20" t="s">
        <v>118</v>
      </c>
      <c r="D109" s="25" t="s">
        <v>877</v>
      </c>
      <c r="E109" s="4" t="str">
        <f t="shared" si="1"/>
        <v>0700.0713</v>
      </c>
      <c r="F109" s="20" t="s">
        <v>247</v>
      </c>
      <c r="G109" s="20" t="s">
        <v>481</v>
      </c>
      <c r="H109" s="27" t="s">
        <v>734</v>
      </c>
      <c r="I109" s="4"/>
    </row>
    <row r="110" spans="1:9" ht="15" x14ac:dyDescent="0.25">
      <c r="A110" s="20" t="s">
        <v>487</v>
      </c>
      <c r="B110" s="25" t="s">
        <v>834</v>
      </c>
      <c r="C110" s="20" t="s">
        <v>118</v>
      </c>
      <c r="D110" s="25" t="s">
        <v>874</v>
      </c>
      <c r="E110" s="4" t="str">
        <f t="shared" si="1"/>
        <v>0700.0772</v>
      </c>
      <c r="F110" s="20" t="s">
        <v>189</v>
      </c>
      <c r="G110" s="20" t="s">
        <v>481</v>
      </c>
      <c r="H110" s="27" t="s">
        <v>734</v>
      </c>
      <c r="I110" s="4"/>
    </row>
    <row r="111" spans="1:9" ht="15" x14ac:dyDescent="0.25">
      <c r="A111" s="20" t="s">
        <v>499</v>
      </c>
      <c r="B111" s="25" t="s">
        <v>834</v>
      </c>
      <c r="C111" s="20" t="s">
        <v>118</v>
      </c>
      <c r="D111" s="25" t="s">
        <v>880</v>
      </c>
      <c r="E111" s="4" t="str">
        <f t="shared" si="1"/>
        <v>0700.0711</v>
      </c>
      <c r="F111" s="20" t="s">
        <v>259</v>
      </c>
      <c r="G111" s="20" t="s">
        <v>494</v>
      </c>
      <c r="H111" s="27" t="s">
        <v>734</v>
      </c>
      <c r="I111" s="4"/>
    </row>
    <row r="112" spans="1:9" ht="15" x14ac:dyDescent="0.25">
      <c r="A112" s="20" t="s">
        <v>499</v>
      </c>
      <c r="B112" s="25" t="s">
        <v>834</v>
      </c>
      <c r="C112" s="20" t="s">
        <v>118</v>
      </c>
      <c r="D112" s="25" t="s">
        <v>876</v>
      </c>
      <c r="E112" s="4" t="str">
        <f t="shared" si="1"/>
        <v>0700.0712</v>
      </c>
      <c r="F112" s="20" t="s">
        <v>246</v>
      </c>
      <c r="G112" s="20" t="s">
        <v>494</v>
      </c>
      <c r="H112" s="27" t="s">
        <v>734</v>
      </c>
      <c r="I112" s="4"/>
    </row>
    <row r="113" spans="1:9" ht="15" x14ac:dyDescent="0.25">
      <c r="A113" s="20" t="s">
        <v>499</v>
      </c>
      <c r="B113" s="25" t="s">
        <v>834</v>
      </c>
      <c r="C113" s="20" t="s">
        <v>118</v>
      </c>
      <c r="D113" s="25" t="s">
        <v>877</v>
      </c>
      <c r="E113" s="4" t="str">
        <f t="shared" si="1"/>
        <v>0700.0713</v>
      </c>
      <c r="F113" s="20" t="s">
        <v>247</v>
      </c>
      <c r="G113" s="20" t="s">
        <v>494</v>
      </c>
      <c r="H113" s="27" t="s">
        <v>734</v>
      </c>
      <c r="I113" s="4"/>
    </row>
    <row r="114" spans="1:9" ht="15" x14ac:dyDescent="0.25">
      <c r="A114" s="20" t="s">
        <v>525</v>
      </c>
      <c r="B114" s="25" t="s">
        <v>834</v>
      </c>
      <c r="C114" s="20" t="s">
        <v>118</v>
      </c>
      <c r="D114" s="25" t="s">
        <v>871</v>
      </c>
      <c r="E114" s="4" t="str">
        <f t="shared" si="1"/>
        <v>0700.0705</v>
      </c>
      <c r="F114" s="20" t="s">
        <v>183</v>
      </c>
      <c r="G114" s="20" t="s">
        <v>520</v>
      </c>
      <c r="H114" s="27" t="s">
        <v>734</v>
      </c>
      <c r="I114" s="4"/>
    </row>
    <row r="115" spans="1:9" ht="15" x14ac:dyDescent="0.25">
      <c r="A115" s="20" t="s">
        <v>525</v>
      </c>
      <c r="B115" s="25" t="s">
        <v>834</v>
      </c>
      <c r="C115" s="20" t="s">
        <v>118</v>
      </c>
      <c r="D115" s="25" t="s">
        <v>880</v>
      </c>
      <c r="E115" s="4" t="str">
        <f t="shared" si="1"/>
        <v>0700.0711</v>
      </c>
      <c r="F115" s="20" t="s">
        <v>259</v>
      </c>
      <c r="G115" s="20" t="s">
        <v>520</v>
      </c>
      <c r="H115" s="27" t="s">
        <v>734</v>
      </c>
      <c r="I115" s="4"/>
    </row>
    <row r="116" spans="1:9" ht="15" x14ac:dyDescent="0.25">
      <c r="A116" s="20" t="s">
        <v>525</v>
      </c>
      <c r="B116" s="25" t="s">
        <v>834</v>
      </c>
      <c r="C116" s="20" t="s">
        <v>118</v>
      </c>
      <c r="D116" s="25" t="s">
        <v>876</v>
      </c>
      <c r="E116" s="4" t="str">
        <f t="shared" si="1"/>
        <v>0700.0712</v>
      </c>
      <c r="F116" s="20" t="s">
        <v>246</v>
      </c>
      <c r="G116" s="20" t="s">
        <v>520</v>
      </c>
      <c r="H116" s="27" t="s">
        <v>734</v>
      </c>
      <c r="I116" s="4"/>
    </row>
    <row r="117" spans="1:9" ht="15" x14ac:dyDescent="0.25">
      <c r="A117" s="20" t="s">
        <v>539</v>
      </c>
      <c r="B117" s="25" t="s">
        <v>834</v>
      </c>
      <c r="C117" s="20" t="s">
        <v>118</v>
      </c>
      <c r="D117" s="25" t="s">
        <v>871</v>
      </c>
      <c r="E117" s="4" t="str">
        <f t="shared" si="1"/>
        <v>0700.0705</v>
      </c>
      <c r="F117" s="20" t="s">
        <v>183</v>
      </c>
      <c r="G117" s="20" t="s">
        <v>534</v>
      </c>
      <c r="H117" s="27" t="s">
        <v>734</v>
      </c>
      <c r="I117" s="4"/>
    </row>
    <row r="118" spans="1:9" ht="15" x14ac:dyDescent="0.25">
      <c r="A118" s="20" t="s">
        <v>539</v>
      </c>
      <c r="B118" s="25" t="s">
        <v>834</v>
      </c>
      <c r="C118" s="20" t="s">
        <v>118</v>
      </c>
      <c r="D118" s="25" t="s">
        <v>873</v>
      </c>
      <c r="E118" s="4" t="str">
        <f t="shared" si="1"/>
        <v>0700.0706</v>
      </c>
      <c r="F118" s="20" t="s">
        <v>119</v>
      </c>
      <c r="G118" s="20" t="s">
        <v>534</v>
      </c>
      <c r="H118" s="27" t="s">
        <v>734</v>
      </c>
      <c r="I118" s="4"/>
    </row>
    <row r="119" spans="1:9" ht="15" x14ac:dyDescent="0.25">
      <c r="A119" s="20" t="s">
        <v>539</v>
      </c>
      <c r="B119" s="25" t="s">
        <v>834</v>
      </c>
      <c r="C119" s="20" t="s">
        <v>118</v>
      </c>
      <c r="D119" s="25" t="s">
        <v>880</v>
      </c>
      <c r="E119" s="4" t="str">
        <f t="shared" si="1"/>
        <v>0700.0711</v>
      </c>
      <c r="F119" s="20" t="s">
        <v>259</v>
      </c>
      <c r="G119" s="20" t="s">
        <v>534</v>
      </c>
      <c r="H119" s="27" t="s">
        <v>734</v>
      </c>
      <c r="I119" s="4"/>
    </row>
    <row r="120" spans="1:9" ht="15" x14ac:dyDescent="0.25">
      <c r="A120" s="20" t="s">
        <v>539</v>
      </c>
      <c r="B120" s="25" t="s">
        <v>834</v>
      </c>
      <c r="C120" s="20" t="s">
        <v>118</v>
      </c>
      <c r="D120" s="25" t="s">
        <v>876</v>
      </c>
      <c r="E120" s="4" t="str">
        <f t="shared" si="1"/>
        <v>0700.0712</v>
      </c>
      <c r="F120" s="20" t="s">
        <v>246</v>
      </c>
      <c r="G120" s="20" t="s">
        <v>534</v>
      </c>
      <c r="H120" s="27" t="s">
        <v>734</v>
      </c>
      <c r="I120" s="4"/>
    </row>
    <row r="121" spans="1:9" ht="15" x14ac:dyDescent="0.25">
      <c r="A121" s="20" t="s">
        <v>539</v>
      </c>
      <c r="B121" s="25" t="s">
        <v>834</v>
      </c>
      <c r="C121" s="20" t="s">
        <v>118</v>
      </c>
      <c r="D121" s="25" t="s">
        <v>877</v>
      </c>
      <c r="E121" s="4" t="str">
        <f t="shared" si="1"/>
        <v>0700.0713</v>
      </c>
      <c r="F121" s="20" t="s">
        <v>247</v>
      </c>
      <c r="G121" s="20" t="s">
        <v>534</v>
      </c>
      <c r="H121" s="27" t="s">
        <v>734</v>
      </c>
      <c r="I121" s="4"/>
    </row>
    <row r="122" spans="1:9" ht="15" x14ac:dyDescent="0.25">
      <c r="A122" s="20" t="s">
        <v>539</v>
      </c>
      <c r="B122" s="25" t="s">
        <v>834</v>
      </c>
      <c r="C122" s="20" t="s">
        <v>118</v>
      </c>
      <c r="D122" s="25" t="s">
        <v>874</v>
      </c>
      <c r="E122" s="4" t="str">
        <f t="shared" si="1"/>
        <v>0700.0772</v>
      </c>
      <c r="F122" s="20" t="s">
        <v>189</v>
      </c>
      <c r="G122" s="20" t="s">
        <v>534</v>
      </c>
      <c r="H122" s="27" t="s">
        <v>734</v>
      </c>
      <c r="I122" s="4"/>
    </row>
    <row r="123" spans="1:9" ht="15" x14ac:dyDescent="0.25">
      <c r="A123" s="20" t="s">
        <v>542</v>
      </c>
      <c r="B123" s="25" t="s">
        <v>834</v>
      </c>
      <c r="C123" s="20" t="s">
        <v>118</v>
      </c>
      <c r="D123" s="25" t="s">
        <v>880</v>
      </c>
      <c r="E123" s="4" t="str">
        <f t="shared" si="1"/>
        <v>0700.0711</v>
      </c>
      <c r="F123" s="20" t="s">
        <v>259</v>
      </c>
      <c r="G123" s="20" t="s">
        <v>540</v>
      </c>
      <c r="H123" s="27" t="s">
        <v>734</v>
      </c>
      <c r="I123" s="4"/>
    </row>
    <row r="124" spans="1:9" ht="15" x14ac:dyDescent="0.25">
      <c r="A124" s="20" t="s">
        <v>542</v>
      </c>
      <c r="B124" s="25" t="s">
        <v>834</v>
      </c>
      <c r="C124" s="20" t="s">
        <v>118</v>
      </c>
      <c r="D124" s="25" t="s">
        <v>874</v>
      </c>
      <c r="E124" s="4" t="str">
        <f t="shared" si="1"/>
        <v>0700.0772</v>
      </c>
      <c r="F124" s="20" t="s">
        <v>189</v>
      </c>
      <c r="G124" s="20" t="s">
        <v>540</v>
      </c>
      <c r="H124" s="27" t="s">
        <v>734</v>
      </c>
      <c r="I124" s="4"/>
    </row>
    <row r="125" spans="1:9" ht="15" x14ac:dyDescent="0.25">
      <c r="A125" s="20" t="s">
        <v>576</v>
      </c>
      <c r="B125" s="25" t="s">
        <v>834</v>
      </c>
      <c r="C125" s="20" t="s">
        <v>118</v>
      </c>
      <c r="D125" s="25" t="s">
        <v>871</v>
      </c>
      <c r="E125" s="4" t="str">
        <f t="shared" si="1"/>
        <v>0700.0705</v>
      </c>
      <c r="F125" s="20" t="s">
        <v>183</v>
      </c>
      <c r="G125" s="20" t="s">
        <v>565</v>
      </c>
      <c r="H125" s="27" t="s">
        <v>734</v>
      </c>
      <c r="I125" s="4"/>
    </row>
    <row r="126" spans="1:9" ht="15" x14ac:dyDescent="0.25">
      <c r="A126" s="20" t="s">
        <v>576</v>
      </c>
      <c r="B126" s="25" t="s">
        <v>834</v>
      </c>
      <c r="C126" s="20" t="s">
        <v>118</v>
      </c>
      <c r="D126" s="25" t="s">
        <v>879</v>
      </c>
      <c r="E126" s="4" t="str">
        <f t="shared" si="1"/>
        <v>0700.0710</v>
      </c>
      <c r="F126" s="20" t="s">
        <v>258</v>
      </c>
      <c r="G126" s="20" t="s">
        <v>565</v>
      </c>
      <c r="H126" s="27" t="s">
        <v>734</v>
      </c>
      <c r="I126" s="4"/>
    </row>
    <row r="127" spans="1:9" ht="15" x14ac:dyDescent="0.25">
      <c r="A127" s="20" t="s">
        <v>576</v>
      </c>
      <c r="B127" s="25" t="s">
        <v>834</v>
      </c>
      <c r="C127" s="20" t="s">
        <v>118</v>
      </c>
      <c r="D127" s="25" t="s">
        <v>880</v>
      </c>
      <c r="E127" s="4" t="str">
        <f t="shared" si="1"/>
        <v>0700.0711</v>
      </c>
      <c r="F127" s="20" t="s">
        <v>259</v>
      </c>
      <c r="G127" s="20" t="s">
        <v>565</v>
      </c>
      <c r="H127" s="27" t="s">
        <v>734</v>
      </c>
      <c r="I127" s="4"/>
    </row>
    <row r="128" spans="1:9" ht="15" x14ac:dyDescent="0.25">
      <c r="A128" s="20" t="s">
        <v>576</v>
      </c>
      <c r="B128" s="25" t="s">
        <v>834</v>
      </c>
      <c r="C128" s="20" t="s">
        <v>118</v>
      </c>
      <c r="D128" s="25" t="s">
        <v>876</v>
      </c>
      <c r="E128" s="4" t="str">
        <f t="shared" si="1"/>
        <v>0700.0712</v>
      </c>
      <c r="F128" s="20" t="s">
        <v>246</v>
      </c>
      <c r="G128" s="20" t="s">
        <v>565</v>
      </c>
      <c r="H128" s="27" t="s">
        <v>734</v>
      </c>
      <c r="I128" s="4"/>
    </row>
    <row r="129" spans="1:9" ht="15" x14ac:dyDescent="0.25">
      <c r="A129" s="20" t="s">
        <v>576</v>
      </c>
      <c r="B129" s="25" t="s">
        <v>834</v>
      </c>
      <c r="C129" s="20" t="s">
        <v>118</v>
      </c>
      <c r="D129" s="25" t="s">
        <v>889</v>
      </c>
      <c r="E129" s="4" t="str">
        <f t="shared" si="1"/>
        <v>0700.0740</v>
      </c>
      <c r="F129" s="20" t="s">
        <v>577</v>
      </c>
      <c r="G129" s="20" t="s">
        <v>565</v>
      </c>
      <c r="H129" s="27" t="s">
        <v>734</v>
      </c>
      <c r="I129" s="4"/>
    </row>
    <row r="130" spans="1:9" ht="15" x14ac:dyDescent="0.25">
      <c r="A130" s="20" t="s">
        <v>576</v>
      </c>
      <c r="B130" s="25" t="s">
        <v>834</v>
      </c>
      <c r="C130" s="20" t="s">
        <v>118</v>
      </c>
      <c r="D130" s="25" t="s">
        <v>874</v>
      </c>
      <c r="E130" s="4" t="str">
        <f t="shared" si="1"/>
        <v>0700.0772</v>
      </c>
      <c r="F130" s="20" t="s">
        <v>189</v>
      </c>
      <c r="G130" s="20" t="s">
        <v>565</v>
      </c>
      <c r="H130" s="27" t="s">
        <v>734</v>
      </c>
      <c r="I130" s="4"/>
    </row>
    <row r="131" spans="1:9" ht="15" x14ac:dyDescent="0.25">
      <c r="A131" s="20" t="s">
        <v>592</v>
      </c>
      <c r="B131" s="25" t="s">
        <v>834</v>
      </c>
      <c r="C131" s="20" t="s">
        <v>118</v>
      </c>
      <c r="D131" s="25" t="s">
        <v>871</v>
      </c>
      <c r="E131" s="4" t="str">
        <f t="shared" si="1"/>
        <v>0700.0705</v>
      </c>
      <c r="F131" s="20" t="s">
        <v>183</v>
      </c>
      <c r="G131" s="20" t="s">
        <v>581</v>
      </c>
      <c r="H131" s="27" t="s">
        <v>734</v>
      </c>
      <c r="I131" s="4"/>
    </row>
    <row r="132" spans="1:9" ht="15" x14ac:dyDescent="0.25">
      <c r="A132" s="20" t="s">
        <v>592</v>
      </c>
      <c r="B132" s="25" t="s">
        <v>834</v>
      </c>
      <c r="C132" s="20" t="s">
        <v>118</v>
      </c>
      <c r="D132" s="25" t="s">
        <v>879</v>
      </c>
      <c r="E132" s="4" t="str">
        <f t="shared" ref="E132:E195" si="2">_xlfn.CONCAT(B132,".",D132)</f>
        <v>0700.0710</v>
      </c>
      <c r="F132" s="20" t="s">
        <v>258</v>
      </c>
      <c r="G132" s="20" t="s">
        <v>581</v>
      </c>
      <c r="H132" s="27" t="s">
        <v>734</v>
      </c>
      <c r="I132" s="4"/>
    </row>
    <row r="133" spans="1:9" ht="15" x14ac:dyDescent="0.25">
      <c r="A133" s="20" t="s">
        <v>592</v>
      </c>
      <c r="B133" s="25" t="s">
        <v>834</v>
      </c>
      <c r="C133" s="20" t="s">
        <v>118</v>
      </c>
      <c r="D133" s="25" t="s">
        <v>890</v>
      </c>
      <c r="E133" s="4" t="str">
        <f t="shared" si="2"/>
        <v>0700.0750</v>
      </c>
      <c r="F133" s="20" t="s">
        <v>593</v>
      </c>
      <c r="G133" s="20" t="s">
        <v>581</v>
      </c>
      <c r="H133" s="27" t="s">
        <v>734</v>
      </c>
      <c r="I133" s="4"/>
    </row>
    <row r="134" spans="1:9" ht="15" x14ac:dyDescent="0.25">
      <c r="A134" s="20" t="s">
        <v>592</v>
      </c>
      <c r="B134" s="25" t="s">
        <v>834</v>
      </c>
      <c r="C134" s="20" t="s">
        <v>118</v>
      </c>
      <c r="D134" s="25" t="s">
        <v>874</v>
      </c>
      <c r="E134" s="4" t="str">
        <f t="shared" si="2"/>
        <v>0700.0772</v>
      </c>
      <c r="F134" s="20" t="s">
        <v>189</v>
      </c>
      <c r="G134" s="20" t="s">
        <v>581</v>
      </c>
      <c r="H134" s="27" t="s">
        <v>734</v>
      </c>
      <c r="I134" s="4"/>
    </row>
    <row r="135" spans="1:9" ht="15" x14ac:dyDescent="0.25">
      <c r="A135" s="20" t="s">
        <v>606</v>
      </c>
      <c r="B135" s="25" t="s">
        <v>833</v>
      </c>
      <c r="C135" s="20" t="s">
        <v>81</v>
      </c>
      <c r="D135" s="25" t="s">
        <v>891</v>
      </c>
      <c r="E135" s="4" t="str">
        <f t="shared" si="2"/>
        <v>0100.0780</v>
      </c>
      <c r="F135" s="20" t="s">
        <v>616</v>
      </c>
      <c r="G135" s="20" t="s">
        <v>605</v>
      </c>
      <c r="H135" s="27" t="s">
        <v>734</v>
      </c>
      <c r="I135" s="4"/>
    </row>
    <row r="136" spans="1:9" ht="15" x14ac:dyDescent="0.25">
      <c r="A136" s="20" t="s">
        <v>615</v>
      </c>
      <c r="B136" s="25" t="s">
        <v>834</v>
      </c>
      <c r="C136" s="20" t="s">
        <v>118</v>
      </c>
      <c r="D136" s="25" t="s">
        <v>871</v>
      </c>
      <c r="E136" s="4" t="str">
        <f t="shared" si="2"/>
        <v>0700.0705</v>
      </c>
      <c r="F136" s="20" t="s">
        <v>183</v>
      </c>
      <c r="G136" s="20" t="s">
        <v>605</v>
      </c>
      <c r="H136" s="27" t="s">
        <v>734</v>
      </c>
      <c r="I136" s="4"/>
    </row>
    <row r="137" spans="1:9" ht="15" x14ac:dyDescent="0.25">
      <c r="A137" s="20" t="s">
        <v>615</v>
      </c>
      <c r="B137" s="25" t="s">
        <v>834</v>
      </c>
      <c r="C137" s="20" t="s">
        <v>118</v>
      </c>
      <c r="D137" s="25" t="s">
        <v>879</v>
      </c>
      <c r="E137" s="4" t="str">
        <f t="shared" si="2"/>
        <v>0700.0710</v>
      </c>
      <c r="F137" s="20" t="s">
        <v>258</v>
      </c>
      <c r="G137" s="20" t="s">
        <v>605</v>
      </c>
      <c r="H137" s="27" t="s">
        <v>734</v>
      </c>
      <c r="I137" s="4"/>
    </row>
    <row r="138" spans="1:9" ht="15" x14ac:dyDescent="0.25">
      <c r="A138" s="20" t="s">
        <v>615</v>
      </c>
      <c r="B138" s="25" t="s">
        <v>834</v>
      </c>
      <c r="C138" s="20" t="s">
        <v>118</v>
      </c>
      <c r="D138" s="25" t="s">
        <v>876</v>
      </c>
      <c r="E138" s="4" t="str">
        <f t="shared" si="2"/>
        <v>0700.0712</v>
      </c>
      <c r="F138" s="20" t="s">
        <v>246</v>
      </c>
      <c r="G138" s="20" t="s">
        <v>605</v>
      </c>
      <c r="H138" s="27" t="s">
        <v>734</v>
      </c>
      <c r="I138" s="4"/>
    </row>
    <row r="139" spans="1:9" ht="15" x14ac:dyDescent="0.25">
      <c r="A139" s="20" t="s">
        <v>615</v>
      </c>
      <c r="B139" s="25" t="s">
        <v>834</v>
      </c>
      <c r="C139" s="20" t="s">
        <v>118</v>
      </c>
      <c r="D139" s="25" t="s">
        <v>877</v>
      </c>
      <c r="E139" s="4" t="str">
        <f t="shared" si="2"/>
        <v>0700.0713</v>
      </c>
      <c r="F139" s="20" t="s">
        <v>247</v>
      </c>
      <c r="G139" s="20" t="s">
        <v>605</v>
      </c>
      <c r="H139" s="27" t="s">
        <v>734</v>
      </c>
      <c r="I139" s="4"/>
    </row>
    <row r="140" spans="1:9" ht="15" x14ac:dyDescent="0.25">
      <c r="A140" s="20" t="s">
        <v>615</v>
      </c>
      <c r="B140" s="25" t="s">
        <v>834</v>
      </c>
      <c r="C140" s="20" t="s">
        <v>118</v>
      </c>
      <c r="D140" s="25" t="s">
        <v>874</v>
      </c>
      <c r="E140" s="4" t="str">
        <f t="shared" si="2"/>
        <v>0700.0772</v>
      </c>
      <c r="F140" s="20" t="s">
        <v>189</v>
      </c>
      <c r="G140" s="20" t="s">
        <v>605</v>
      </c>
      <c r="H140" s="27" t="s">
        <v>734</v>
      </c>
      <c r="I140" s="4"/>
    </row>
    <row r="141" spans="1:9" ht="15" x14ac:dyDescent="0.25">
      <c r="A141" s="20" t="s">
        <v>615</v>
      </c>
      <c r="B141" s="25" t="s">
        <v>834</v>
      </c>
      <c r="C141" s="20" t="s">
        <v>118</v>
      </c>
      <c r="D141" s="25" t="s">
        <v>891</v>
      </c>
      <c r="E141" s="4" t="str">
        <f t="shared" si="2"/>
        <v>0700.0780</v>
      </c>
      <c r="F141" s="20" t="s">
        <v>616</v>
      </c>
      <c r="G141" s="20" t="s">
        <v>605</v>
      </c>
      <c r="H141" s="27" t="s">
        <v>734</v>
      </c>
      <c r="I141" s="4"/>
    </row>
    <row r="142" spans="1:9" ht="15" x14ac:dyDescent="0.25">
      <c r="A142" s="20" t="s">
        <v>624</v>
      </c>
      <c r="B142" s="25" t="s">
        <v>834</v>
      </c>
      <c r="C142" s="20" t="s">
        <v>118</v>
      </c>
      <c r="D142" s="25" t="s">
        <v>871</v>
      </c>
      <c r="E142" s="4" t="str">
        <f t="shared" si="2"/>
        <v>0700.0705</v>
      </c>
      <c r="F142" s="20" t="s">
        <v>183</v>
      </c>
      <c r="G142" s="20" t="s">
        <v>620</v>
      </c>
      <c r="H142" s="27" t="s">
        <v>734</v>
      </c>
      <c r="I142" s="4"/>
    </row>
    <row r="143" spans="1:9" ht="15" x14ac:dyDescent="0.25">
      <c r="A143" s="20" t="s">
        <v>624</v>
      </c>
      <c r="B143" s="25" t="s">
        <v>834</v>
      </c>
      <c r="C143" s="20" t="s">
        <v>118</v>
      </c>
      <c r="D143" s="25" t="s">
        <v>874</v>
      </c>
      <c r="E143" s="4" t="str">
        <f t="shared" si="2"/>
        <v>0700.0772</v>
      </c>
      <c r="F143" s="20" t="s">
        <v>189</v>
      </c>
      <c r="G143" s="20" t="s">
        <v>620</v>
      </c>
      <c r="H143" s="27" t="s">
        <v>734</v>
      </c>
      <c r="I143" s="4"/>
    </row>
    <row r="144" spans="1:9" ht="15" x14ac:dyDescent="0.25">
      <c r="A144" s="20" t="s">
        <v>634</v>
      </c>
      <c r="B144" s="25" t="s">
        <v>834</v>
      </c>
      <c r="C144" s="20" t="s">
        <v>118</v>
      </c>
      <c r="D144" s="25" t="s">
        <v>871</v>
      </c>
      <c r="E144" s="4" t="str">
        <f t="shared" si="2"/>
        <v>0700.0705</v>
      </c>
      <c r="F144" s="20" t="s">
        <v>183</v>
      </c>
      <c r="G144" s="20" t="s">
        <v>627</v>
      </c>
      <c r="H144" s="27" t="s">
        <v>734</v>
      </c>
      <c r="I144" s="4"/>
    </row>
    <row r="145" spans="1:9" ht="15" x14ac:dyDescent="0.25">
      <c r="A145" s="20" t="s">
        <v>634</v>
      </c>
      <c r="B145" s="25" t="s">
        <v>834</v>
      </c>
      <c r="C145" s="20" t="s">
        <v>118</v>
      </c>
      <c r="D145" s="25" t="s">
        <v>873</v>
      </c>
      <c r="E145" s="4" t="str">
        <f t="shared" si="2"/>
        <v>0700.0706</v>
      </c>
      <c r="F145" s="20" t="s">
        <v>119</v>
      </c>
      <c r="G145" s="20" t="s">
        <v>627</v>
      </c>
      <c r="H145" s="27" t="s">
        <v>734</v>
      </c>
      <c r="I145" s="4"/>
    </row>
    <row r="146" spans="1:9" ht="15" x14ac:dyDescent="0.25">
      <c r="A146" s="20" t="s">
        <v>634</v>
      </c>
      <c r="B146" s="25" t="s">
        <v>834</v>
      </c>
      <c r="C146" s="20" t="s">
        <v>118</v>
      </c>
      <c r="D146" s="25" t="s">
        <v>886</v>
      </c>
      <c r="E146" s="4" t="str">
        <f t="shared" si="2"/>
        <v>0700.0707</v>
      </c>
      <c r="F146" s="20" t="s">
        <v>389</v>
      </c>
      <c r="G146" s="20" t="s">
        <v>627</v>
      </c>
      <c r="H146" s="27" t="s">
        <v>734</v>
      </c>
      <c r="I146" s="4"/>
    </row>
    <row r="147" spans="1:9" ht="15" x14ac:dyDescent="0.25">
      <c r="A147" s="20" t="s">
        <v>634</v>
      </c>
      <c r="B147" s="25" t="s">
        <v>834</v>
      </c>
      <c r="C147" s="20" t="s">
        <v>118</v>
      </c>
      <c r="D147" s="25" t="s">
        <v>880</v>
      </c>
      <c r="E147" s="4" t="str">
        <f t="shared" si="2"/>
        <v>0700.0711</v>
      </c>
      <c r="F147" s="20" t="s">
        <v>259</v>
      </c>
      <c r="G147" s="20" t="s">
        <v>627</v>
      </c>
      <c r="H147" s="27" t="s">
        <v>734</v>
      </c>
      <c r="I147" s="4"/>
    </row>
    <row r="148" spans="1:9" ht="15" x14ac:dyDescent="0.25">
      <c r="A148" s="20" t="s">
        <v>634</v>
      </c>
      <c r="B148" s="25" t="s">
        <v>834</v>
      </c>
      <c r="C148" s="20" t="s">
        <v>118</v>
      </c>
      <c r="D148" s="25" t="s">
        <v>877</v>
      </c>
      <c r="E148" s="4" t="str">
        <f t="shared" si="2"/>
        <v>0700.0713</v>
      </c>
      <c r="F148" s="20" t="s">
        <v>247</v>
      </c>
      <c r="G148" s="20" t="s">
        <v>627</v>
      </c>
      <c r="H148" s="27" t="s">
        <v>734</v>
      </c>
      <c r="I148" s="4"/>
    </row>
    <row r="149" spans="1:9" ht="15" x14ac:dyDescent="0.25">
      <c r="A149" s="20" t="s">
        <v>634</v>
      </c>
      <c r="B149" s="25" t="s">
        <v>834</v>
      </c>
      <c r="C149" s="20" t="s">
        <v>118</v>
      </c>
      <c r="D149" s="25" t="s">
        <v>874</v>
      </c>
      <c r="E149" s="4" t="str">
        <f t="shared" si="2"/>
        <v>0700.0772</v>
      </c>
      <c r="F149" s="20" t="s">
        <v>189</v>
      </c>
      <c r="G149" s="20" t="s">
        <v>627</v>
      </c>
      <c r="H149" s="27" t="s">
        <v>734</v>
      </c>
      <c r="I149" s="4"/>
    </row>
    <row r="150" spans="1:9" ht="15" x14ac:dyDescent="0.25">
      <c r="A150" s="20" t="s">
        <v>638</v>
      </c>
      <c r="B150" s="25" t="s">
        <v>834</v>
      </c>
      <c r="C150" s="20" t="s">
        <v>118</v>
      </c>
      <c r="D150" s="25" t="s">
        <v>871</v>
      </c>
      <c r="E150" s="4" t="str">
        <f t="shared" si="2"/>
        <v>0700.0705</v>
      </c>
      <c r="F150" s="20" t="s">
        <v>183</v>
      </c>
      <c r="G150" s="20" t="s">
        <v>635</v>
      </c>
      <c r="H150" s="27" t="s">
        <v>734</v>
      </c>
      <c r="I150" s="4"/>
    </row>
    <row r="151" spans="1:9" ht="15" x14ac:dyDescent="0.25">
      <c r="A151" s="20" t="s">
        <v>638</v>
      </c>
      <c r="B151" s="25" t="s">
        <v>834</v>
      </c>
      <c r="C151" s="20" t="s">
        <v>118</v>
      </c>
      <c r="D151" s="25" t="s">
        <v>880</v>
      </c>
      <c r="E151" s="4" t="str">
        <f t="shared" si="2"/>
        <v>0700.0711</v>
      </c>
      <c r="F151" s="20" t="s">
        <v>259</v>
      </c>
      <c r="G151" s="20" t="s">
        <v>635</v>
      </c>
      <c r="H151" s="27" t="s">
        <v>734</v>
      </c>
      <c r="I151" s="4"/>
    </row>
    <row r="152" spans="1:9" ht="15" x14ac:dyDescent="0.25">
      <c r="A152" s="20" t="s">
        <v>638</v>
      </c>
      <c r="B152" s="25" t="s">
        <v>834</v>
      </c>
      <c r="C152" s="20" t="s">
        <v>118</v>
      </c>
      <c r="D152" s="25" t="s">
        <v>874</v>
      </c>
      <c r="E152" s="4" t="str">
        <f t="shared" si="2"/>
        <v>0700.0772</v>
      </c>
      <c r="F152" s="20" t="s">
        <v>189</v>
      </c>
      <c r="G152" s="20" t="s">
        <v>635</v>
      </c>
      <c r="H152" s="27" t="s">
        <v>734</v>
      </c>
      <c r="I152" s="4"/>
    </row>
    <row r="153" spans="1:9" ht="15" x14ac:dyDescent="0.25">
      <c r="A153" s="20" t="s">
        <v>638</v>
      </c>
      <c r="B153" s="25" t="s">
        <v>834</v>
      </c>
      <c r="C153" s="20" t="s">
        <v>118</v>
      </c>
      <c r="D153" s="25" t="s">
        <v>875</v>
      </c>
      <c r="E153" s="4" t="str">
        <f t="shared" si="2"/>
        <v>0700.0784</v>
      </c>
      <c r="F153" s="20" t="s">
        <v>202</v>
      </c>
      <c r="G153" s="20" t="s">
        <v>635</v>
      </c>
      <c r="H153" s="27" t="s">
        <v>734</v>
      </c>
      <c r="I153" s="4"/>
    </row>
    <row r="154" spans="1:9" ht="15" x14ac:dyDescent="0.25">
      <c r="A154" s="19" t="s">
        <v>775</v>
      </c>
      <c r="B154" s="23"/>
      <c r="C154" s="23"/>
      <c r="D154" s="23"/>
      <c r="E154" s="4" t="str">
        <f t="shared" si="2"/>
        <v>.</v>
      </c>
      <c r="F154" s="23"/>
      <c r="G154" s="23"/>
      <c r="H154" s="29"/>
      <c r="I154" s="4"/>
    </row>
    <row r="155" spans="1:9" ht="15" x14ac:dyDescent="0.25">
      <c r="A155" s="21"/>
      <c r="B155" s="21"/>
      <c r="C155" s="21"/>
      <c r="D155" s="21"/>
      <c r="E155" s="4" t="str">
        <f t="shared" si="2"/>
        <v>.</v>
      </c>
      <c r="F155" s="21"/>
      <c r="G155" s="21"/>
      <c r="H155" s="30"/>
      <c r="I155" s="4"/>
    </row>
    <row r="156" spans="1:9" ht="15" x14ac:dyDescent="0.25">
      <c r="A156" s="19" t="s">
        <v>776</v>
      </c>
      <c r="B156" s="23"/>
      <c r="C156" s="23"/>
      <c r="D156" s="23"/>
      <c r="E156" s="4" t="str">
        <f t="shared" si="2"/>
        <v>.</v>
      </c>
      <c r="F156" s="23"/>
      <c r="G156" s="23"/>
      <c r="H156" s="29"/>
      <c r="I156" s="4"/>
    </row>
    <row r="157" spans="1:9" ht="15" x14ac:dyDescent="0.25">
      <c r="A157" s="20" t="s">
        <v>80</v>
      </c>
      <c r="B157" s="25" t="s">
        <v>833</v>
      </c>
      <c r="C157" s="20" t="s">
        <v>81</v>
      </c>
      <c r="D157" s="25" t="s">
        <v>892</v>
      </c>
      <c r="E157" s="4" t="str">
        <f t="shared" si="2"/>
        <v>0100.0300</v>
      </c>
      <c r="F157" s="20" t="s">
        <v>82</v>
      </c>
      <c r="G157" s="20" t="s">
        <v>79</v>
      </c>
      <c r="H157" s="27" t="s">
        <v>731</v>
      </c>
      <c r="I157" s="4"/>
    </row>
    <row r="158" spans="1:9" ht="15" x14ac:dyDescent="0.25">
      <c r="A158" s="20" t="s">
        <v>80</v>
      </c>
      <c r="B158" s="25" t="s">
        <v>833</v>
      </c>
      <c r="C158" s="20" t="s">
        <v>81</v>
      </c>
      <c r="D158" s="25" t="s">
        <v>893</v>
      </c>
      <c r="E158" s="4" t="str">
        <f t="shared" si="2"/>
        <v>0100.0301</v>
      </c>
      <c r="F158" s="20" t="s">
        <v>110</v>
      </c>
      <c r="G158" s="20" t="s">
        <v>79</v>
      </c>
      <c r="H158" s="27" t="s">
        <v>731</v>
      </c>
      <c r="I158" s="4"/>
    </row>
    <row r="159" spans="1:9" ht="15" x14ac:dyDescent="0.25">
      <c r="A159" s="20" t="s">
        <v>80</v>
      </c>
      <c r="B159" s="25" t="s">
        <v>833</v>
      </c>
      <c r="C159" s="20" t="s">
        <v>81</v>
      </c>
      <c r="D159" s="25" t="s">
        <v>894</v>
      </c>
      <c r="E159" s="4" t="str">
        <f t="shared" si="2"/>
        <v>0100.0336</v>
      </c>
      <c r="F159" s="20" t="s">
        <v>84</v>
      </c>
      <c r="G159" s="20" t="s">
        <v>79</v>
      </c>
      <c r="H159" s="27" t="s">
        <v>731</v>
      </c>
      <c r="I159" s="4"/>
    </row>
    <row r="160" spans="1:9" ht="15" x14ac:dyDescent="0.25">
      <c r="A160" s="20" t="s">
        <v>80</v>
      </c>
      <c r="B160" s="25" t="s">
        <v>833</v>
      </c>
      <c r="C160" s="20" t="s">
        <v>81</v>
      </c>
      <c r="D160" s="25" t="s">
        <v>895</v>
      </c>
      <c r="E160" s="4" t="str">
        <f t="shared" si="2"/>
        <v>0100.0337</v>
      </c>
      <c r="F160" s="20" t="s">
        <v>85</v>
      </c>
      <c r="G160" s="20" t="s">
        <v>79</v>
      </c>
      <c r="H160" s="27" t="s">
        <v>731</v>
      </c>
      <c r="I160" s="4"/>
    </row>
    <row r="161" spans="1:9" ht="15" x14ac:dyDescent="0.25">
      <c r="A161" s="20" t="s">
        <v>80</v>
      </c>
      <c r="B161" s="25" t="s">
        <v>833</v>
      </c>
      <c r="C161" s="20" t="s">
        <v>81</v>
      </c>
      <c r="D161" s="25" t="s">
        <v>896</v>
      </c>
      <c r="E161" s="4" t="str">
        <f t="shared" si="2"/>
        <v>0100.0442</v>
      </c>
      <c r="F161" s="20" t="s">
        <v>88</v>
      </c>
      <c r="G161" s="20" t="s">
        <v>79</v>
      </c>
      <c r="H161" s="27" t="s">
        <v>731</v>
      </c>
      <c r="I161" s="4"/>
    </row>
    <row r="162" spans="1:9" ht="15" x14ac:dyDescent="0.25">
      <c r="A162" s="20" t="s">
        <v>80</v>
      </c>
      <c r="B162" s="25" t="s">
        <v>833</v>
      </c>
      <c r="C162" s="20" t="s">
        <v>81</v>
      </c>
      <c r="D162" s="25" t="s">
        <v>897</v>
      </c>
      <c r="E162" s="4" t="str">
        <f t="shared" si="2"/>
        <v>0100.0571</v>
      </c>
      <c r="F162" s="20" t="s">
        <v>96</v>
      </c>
      <c r="G162" s="20" t="s">
        <v>79</v>
      </c>
      <c r="H162" s="27" t="s">
        <v>731</v>
      </c>
      <c r="I162" s="4"/>
    </row>
    <row r="163" spans="1:9" ht="15" x14ac:dyDescent="0.25">
      <c r="A163" s="20" t="s">
        <v>101</v>
      </c>
      <c r="B163" s="25" t="s">
        <v>833</v>
      </c>
      <c r="C163" s="20" t="s">
        <v>81</v>
      </c>
      <c r="D163" s="25" t="s">
        <v>892</v>
      </c>
      <c r="E163" s="4" t="str">
        <f t="shared" si="2"/>
        <v>0100.0300</v>
      </c>
      <c r="F163" s="20" t="s">
        <v>82</v>
      </c>
      <c r="G163" s="20" t="s">
        <v>100</v>
      </c>
      <c r="H163" s="27" t="s">
        <v>731</v>
      </c>
      <c r="I163" s="4"/>
    </row>
    <row r="164" spans="1:9" ht="15" x14ac:dyDescent="0.25">
      <c r="A164" s="20" t="s">
        <v>101</v>
      </c>
      <c r="B164" s="25" t="s">
        <v>833</v>
      </c>
      <c r="C164" s="20" t="s">
        <v>81</v>
      </c>
      <c r="D164" s="25" t="s">
        <v>896</v>
      </c>
      <c r="E164" s="4" t="str">
        <f t="shared" si="2"/>
        <v>0100.0442</v>
      </c>
      <c r="F164" s="20" t="s">
        <v>88</v>
      </c>
      <c r="G164" s="20" t="s">
        <v>100</v>
      </c>
      <c r="H164" s="27" t="s">
        <v>731</v>
      </c>
      <c r="I164" s="4"/>
    </row>
    <row r="165" spans="1:9" ht="15" x14ac:dyDescent="0.25">
      <c r="A165" s="20" t="s">
        <v>101</v>
      </c>
      <c r="B165" s="25" t="s">
        <v>833</v>
      </c>
      <c r="C165" s="20" t="s">
        <v>81</v>
      </c>
      <c r="D165" s="25" t="s">
        <v>897</v>
      </c>
      <c r="E165" s="4" t="str">
        <f t="shared" si="2"/>
        <v>0100.0571</v>
      </c>
      <c r="F165" s="20" t="s">
        <v>96</v>
      </c>
      <c r="G165" s="20" t="s">
        <v>100</v>
      </c>
      <c r="H165" s="27" t="s">
        <v>731</v>
      </c>
      <c r="I165" s="4"/>
    </row>
    <row r="166" spans="1:9" ht="15" x14ac:dyDescent="0.25">
      <c r="A166" s="20" t="s">
        <v>109</v>
      </c>
      <c r="B166" s="25" t="s">
        <v>833</v>
      </c>
      <c r="C166" s="20" t="s">
        <v>81</v>
      </c>
      <c r="D166" s="25" t="s">
        <v>892</v>
      </c>
      <c r="E166" s="4" t="str">
        <f t="shared" si="2"/>
        <v>0100.0300</v>
      </c>
      <c r="F166" s="20" t="s">
        <v>82</v>
      </c>
      <c r="G166" s="20" t="s">
        <v>108</v>
      </c>
      <c r="H166" s="27" t="s">
        <v>731</v>
      </c>
      <c r="I166" s="4"/>
    </row>
    <row r="167" spans="1:9" ht="15" x14ac:dyDescent="0.25">
      <c r="A167" s="20" t="s">
        <v>109</v>
      </c>
      <c r="B167" s="25" t="s">
        <v>833</v>
      </c>
      <c r="C167" s="20" t="s">
        <v>81</v>
      </c>
      <c r="D167" s="25" t="s">
        <v>893</v>
      </c>
      <c r="E167" s="4" t="str">
        <f t="shared" si="2"/>
        <v>0100.0301</v>
      </c>
      <c r="F167" s="20" t="s">
        <v>110</v>
      </c>
      <c r="G167" s="20" t="s">
        <v>108</v>
      </c>
      <c r="H167" s="27" t="s">
        <v>731</v>
      </c>
      <c r="I167" s="4"/>
    </row>
    <row r="168" spans="1:9" ht="15" x14ac:dyDescent="0.25">
      <c r="A168" s="20" t="s">
        <v>109</v>
      </c>
      <c r="B168" s="25" t="s">
        <v>833</v>
      </c>
      <c r="C168" s="20" t="s">
        <v>81</v>
      </c>
      <c r="D168" s="25" t="s">
        <v>898</v>
      </c>
      <c r="E168" s="4" t="str">
        <f t="shared" si="2"/>
        <v>0100.0330</v>
      </c>
      <c r="F168" s="20" t="s">
        <v>83</v>
      </c>
      <c r="G168" s="20" t="s">
        <v>108</v>
      </c>
      <c r="H168" s="27" t="s">
        <v>731</v>
      </c>
      <c r="I168" s="4"/>
    </row>
    <row r="169" spans="1:9" ht="15" x14ac:dyDescent="0.25">
      <c r="A169" s="20" t="s">
        <v>109</v>
      </c>
      <c r="B169" s="25" t="s">
        <v>833</v>
      </c>
      <c r="C169" s="20" t="s">
        <v>81</v>
      </c>
      <c r="D169" s="25" t="s">
        <v>899</v>
      </c>
      <c r="E169" s="4" t="str">
        <f t="shared" si="2"/>
        <v>0100.0334</v>
      </c>
      <c r="F169" s="20" t="s">
        <v>225</v>
      </c>
      <c r="G169" s="20" t="s">
        <v>108</v>
      </c>
      <c r="H169" s="27" t="s">
        <v>731</v>
      </c>
      <c r="I169" s="4"/>
    </row>
    <row r="170" spans="1:9" ht="15" x14ac:dyDescent="0.25">
      <c r="A170" s="20" t="s">
        <v>109</v>
      </c>
      <c r="B170" s="25" t="s">
        <v>833</v>
      </c>
      <c r="C170" s="20" t="s">
        <v>81</v>
      </c>
      <c r="D170" s="25" t="s">
        <v>895</v>
      </c>
      <c r="E170" s="4" t="str">
        <f t="shared" si="2"/>
        <v>0100.0337</v>
      </c>
      <c r="F170" s="20" t="s">
        <v>85</v>
      </c>
      <c r="G170" s="20" t="s">
        <v>108</v>
      </c>
      <c r="H170" s="27" t="s">
        <v>731</v>
      </c>
      <c r="I170" s="4"/>
    </row>
    <row r="171" spans="1:9" ht="15" x14ac:dyDescent="0.25">
      <c r="A171" s="20" t="s">
        <v>109</v>
      </c>
      <c r="B171" s="25" t="s">
        <v>833</v>
      </c>
      <c r="C171" s="20" t="s">
        <v>81</v>
      </c>
      <c r="D171" s="25" t="s">
        <v>896</v>
      </c>
      <c r="E171" s="4" t="str">
        <f t="shared" si="2"/>
        <v>0100.0442</v>
      </c>
      <c r="F171" s="20" t="s">
        <v>88</v>
      </c>
      <c r="G171" s="20" t="s">
        <v>108</v>
      </c>
      <c r="H171" s="27" t="s">
        <v>731</v>
      </c>
      <c r="I171" s="4"/>
    </row>
    <row r="172" spans="1:9" ht="15" x14ac:dyDescent="0.25">
      <c r="A172" s="20" t="s">
        <v>121</v>
      </c>
      <c r="B172" s="25" t="s">
        <v>833</v>
      </c>
      <c r="C172" s="20" t="s">
        <v>81</v>
      </c>
      <c r="D172" s="25" t="s">
        <v>892</v>
      </c>
      <c r="E172" s="4" t="str">
        <f t="shared" si="2"/>
        <v>0100.0300</v>
      </c>
      <c r="F172" s="20" t="s">
        <v>82</v>
      </c>
      <c r="G172" s="20" t="s">
        <v>120</v>
      </c>
      <c r="H172" s="27" t="s">
        <v>731</v>
      </c>
      <c r="I172" s="4"/>
    </row>
    <row r="173" spans="1:9" ht="15" x14ac:dyDescent="0.25">
      <c r="A173" s="20" t="s">
        <v>121</v>
      </c>
      <c r="B173" s="25" t="s">
        <v>833</v>
      </c>
      <c r="C173" s="20" t="s">
        <v>81</v>
      </c>
      <c r="D173" s="25" t="s">
        <v>895</v>
      </c>
      <c r="E173" s="4" t="str">
        <f t="shared" si="2"/>
        <v>0100.0337</v>
      </c>
      <c r="F173" s="20" t="s">
        <v>85</v>
      </c>
      <c r="G173" s="20" t="s">
        <v>120</v>
      </c>
      <c r="H173" s="27" t="s">
        <v>731</v>
      </c>
      <c r="I173" s="4"/>
    </row>
    <row r="174" spans="1:9" ht="15" x14ac:dyDescent="0.25">
      <c r="A174" s="20" t="s">
        <v>121</v>
      </c>
      <c r="B174" s="25" t="s">
        <v>833</v>
      </c>
      <c r="C174" s="20" t="s">
        <v>81</v>
      </c>
      <c r="D174" s="25" t="s">
        <v>896</v>
      </c>
      <c r="E174" s="4" t="str">
        <f t="shared" si="2"/>
        <v>0100.0442</v>
      </c>
      <c r="F174" s="20" t="s">
        <v>88</v>
      </c>
      <c r="G174" s="20" t="s">
        <v>120</v>
      </c>
      <c r="H174" s="27" t="s">
        <v>731</v>
      </c>
      <c r="I174" s="4"/>
    </row>
    <row r="175" spans="1:9" ht="15" x14ac:dyDescent="0.25">
      <c r="A175" s="20" t="s">
        <v>121</v>
      </c>
      <c r="B175" s="25" t="s">
        <v>833</v>
      </c>
      <c r="C175" s="20" t="s">
        <v>81</v>
      </c>
      <c r="D175" s="25" t="s">
        <v>897</v>
      </c>
      <c r="E175" s="4" t="str">
        <f t="shared" si="2"/>
        <v>0100.0571</v>
      </c>
      <c r="F175" s="20" t="s">
        <v>96</v>
      </c>
      <c r="G175" s="20" t="s">
        <v>120</v>
      </c>
      <c r="H175" s="27" t="s">
        <v>731</v>
      </c>
      <c r="I175" s="4"/>
    </row>
    <row r="176" spans="1:9" ht="15" x14ac:dyDescent="0.25">
      <c r="A176" s="20" t="s">
        <v>125</v>
      </c>
      <c r="B176" s="25" t="s">
        <v>833</v>
      </c>
      <c r="C176" s="20" t="s">
        <v>81</v>
      </c>
      <c r="D176" s="25" t="s">
        <v>892</v>
      </c>
      <c r="E176" s="4" t="str">
        <f t="shared" si="2"/>
        <v>0100.0300</v>
      </c>
      <c r="F176" s="20" t="s">
        <v>82</v>
      </c>
      <c r="G176" s="20" t="s">
        <v>124</v>
      </c>
      <c r="H176" s="27" t="s">
        <v>731</v>
      </c>
      <c r="I176" s="4"/>
    </row>
    <row r="177" spans="1:9" ht="15" x14ac:dyDescent="0.25">
      <c r="A177" s="20" t="s">
        <v>125</v>
      </c>
      <c r="B177" s="25" t="s">
        <v>833</v>
      </c>
      <c r="C177" s="20" t="s">
        <v>81</v>
      </c>
      <c r="D177" s="25" t="s">
        <v>895</v>
      </c>
      <c r="E177" s="4" t="str">
        <f t="shared" si="2"/>
        <v>0100.0337</v>
      </c>
      <c r="F177" s="20" t="s">
        <v>85</v>
      </c>
      <c r="G177" s="20" t="s">
        <v>124</v>
      </c>
      <c r="H177" s="27" t="s">
        <v>731</v>
      </c>
      <c r="I177" s="4"/>
    </row>
    <row r="178" spans="1:9" ht="15" x14ac:dyDescent="0.25">
      <c r="A178" s="20" t="s">
        <v>130</v>
      </c>
      <c r="B178" s="25" t="s">
        <v>833</v>
      </c>
      <c r="C178" s="20" t="s">
        <v>81</v>
      </c>
      <c r="D178" s="25" t="s">
        <v>892</v>
      </c>
      <c r="E178" s="4" t="str">
        <f t="shared" si="2"/>
        <v>0100.0300</v>
      </c>
      <c r="F178" s="20" t="s">
        <v>82</v>
      </c>
      <c r="G178" s="20" t="s">
        <v>129</v>
      </c>
      <c r="H178" s="27" t="s">
        <v>731</v>
      </c>
      <c r="I178" s="4"/>
    </row>
    <row r="179" spans="1:9" ht="15" x14ac:dyDescent="0.25">
      <c r="A179" s="20" t="s">
        <v>133</v>
      </c>
      <c r="B179" s="25" t="s">
        <v>833</v>
      </c>
      <c r="C179" s="20" t="s">
        <v>81</v>
      </c>
      <c r="D179" s="25" t="s">
        <v>892</v>
      </c>
      <c r="E179" s="4" t="str">
        <f t="shared" si="2"/>
        <v>0100.0300</v>
      </c>
      <c r="F179" s="20" t="s">
        <v>82</v>
      </c>
      <c r="G179" s="20" t="s">
        <v>132</v>
      </c>
      <c r="H179" s="27" t="s">
        <v>731</v>
      </c>
      <c r="I179" s="4"/>
    </row>
    <row r="180" spans="1:9" ht="15" x14ac:dyDescent="0.25">
      <c r="A180" s="20" t="s">
        <v>133</v>
      </c>
      <c r="B180" s="25" t="s">
        <v>833</v>
      </c>
      <c r="C180" s="20" t="s">
        <v>81</v>
      </c>
      <c r="D180" s="25" t="s">
        <v>895</v>
      </c>
      <c r="E180" s="4" t="str">
        <f t="shared" si="2"/>
        <v>0100.0337</v>
      </c>
      <c r="F180" s="20" t="s">
        <v>85</v>
      </c>
      <c r="G180" s="20" t="s">
        <v>132</v>
      </c>
      <c r="H180" s="27" t="s">
        <v>731</v>
      </c>
      <c r="I180" s="4"/>
    </row>
    <row r="181" spans="1:9" ht="15" x14ac:dyDescent="0.25">
      <c r="A181" s="20" t="s">
        <v>133</v>
      </c>
      <c r="B181" s="25" t="s">
        <v>833</v>
      </c>
      <c r="C181" s="20" t="s">
        <v>81</v>
      </c>
      <c r="D181" s="25" t="s">
        <v>896</v>
      </c>
      <c r="E181" s="4" t="str">
        <f t="shared" si="2"/>
        <v>0100.0442</v>
      </c>
      <c r="F181" s="20" t="s">
        <v>88</v>
      </c>
      <c r="G181" s="20" t="s">
        <v>132</v>
      </c>
      <c r="H181" s="27" t="s">
        <v>731</v>
      </c>
      <c r="I181" s="4"/>
    </row>
    <row r="182" spans="1:9" ht="15" x14ac:dyDescent="0.25">
      <c r="A182" s="20" t="s">
        <v>133</v>
      </c>
      <c r="B182" s="25" t="s">
        <v>833</v>
      </c>
      <c r="C182" s="20" t="s">
        <v>81</v>
      </c>
      <c r="D182" s="25" t="s">
        <v>897</v>
      </c>
      <c r="E182" s="4" t="str">
        <f t="shared" si="2"/>
        <v>0100.0571</v>
      </c>
      <c r="F182" s="20" t="s">
        <v>96</v>
      </c>
      <c r="G182" s="20" t="s">
        <v>132</v>
      </c>
      <c r="H182" s="27" t="s">
        <v>731</v>
      </c>
      <c r="I182" s="4"/>
    </row>
    <row r="183" spans="1:9" ht="15" x14ac:dyDescent="0.25">
      <c r="A183" s="20" t="s">
        <v>136</v>
      </c>
      <c r="B183" s="25" t="s">
        <v>833</v>
      </c>
      <c r="C183" s="20" t="s">
        <v>81</v>
      </c>
      <c r="D183" s="25" t="s">
        <v>892</v>
      </c>
      <c r="E183" s="4" t="str">
        <f t="shared" si="2"/>
        <v>0100.0300</v>
      </c>
      <c r="F183" s="20" t="s">
        <v>82</v>
      </c>
      <c r="G183" s="20" t="s">
        <v>135</v>
      </c>
      <c r="H183" s="27" t="s">
        <v>731</v>
      </c>
      <c r="I183" s="4"/>
    </row>
    <row r="184" spans="1:9" ht="15" x14ac:dyDescent="0.25">
      <c r="A184" s="20" t="s">
        <v>136</v>
      </c>
      <c r="B184" s="25" t="s">
        <v>833</v>
      </c>
      <c r="C184" s="20" t="s">
        <v>81</v>
      </c>
      <c r="D184" s="25" t="s">
        <v>898</v>
      </c>
      <c r="E184" s="4" t="str">
        <f t="shared" si="2"/>
        <v>0100.0330</v>
      </c>
      <c r="F184" s="20" t="s">
        <v>83</v>
      </c>
      <c r="G184" s="20" t="s">
        <v>135</v>
      </c>
      <c r="H184" s="27" t="s">
        <v>731</v>
      </c>
      <c r="I184" s="4"/>
    </row>
    <row r="185" spans="1:9" ht="15" x14ac:dyDescent="0.25">
      <c r="A185" s="20" t="s">
        <v>136</v>
      </c>
      <c r="B185" s="25" t="s">
        <v>833</v>
      </c>
      <c r="C185" s="20" t="s">
        <v>81</v>
      </c>
      <c r="D185" s="25" t="s">
        <v>895</v>
      </c>
      <c r="E185" s="4" t="str">
        <f t="shared" si="2"/>
        <v>0100.0337</v>
      </c>
      <c r="F185" s="20" t="s">
        <v>85</v>
      </c>
      <c r="G185" s="20" t="s">
        <v>135</v>
      </c>
      <c r="H185" s="27" t="s">
        <v>731</v>
      </c>
      <c r="I185" s="4"/>
    </row>
    <row r="186" spans="1:9" ht="15" x14ac:dyDescent="0.25">
      <c r="A186" s="20" t="s">
        <v>141</v>
      </c>
      <c r="B186" s="25" t="s">
        <v>833</v>
      </c>
      <c r="C186" s="20" t="s">
        <v>81</v>
      </c>
      <c r="D186" s="25" t="s">
        <v>892</v>
      </c>
      <c r="E186" s="4" t="str">
        <f t="shared" si="2"/>
        <v>0100.0300</v>
      </c>
      <c r="F186" s="20" t="s">
        <v>82</v>
      </c>
      <c r="G186" s="20" t="s">
        <v>140</v>
      </c>
      <c r="H186" s="27" t="s">
        <v>731</v>
      </c>
      <c r="I186" s="4"/>
    </row>
    <row r="187" spans="1:9" ht="15" x14ac:dyDescent="0.25">
      <c r="A187" s="20" t="s">
        <v>141</v>
      </c>
      <c r="B187" s="25" t="s">
        <v>833</v>
      </c>
      <c r="C187" s="20" t="s">
        <v>81</v>
      </c>
      <c r="D187" s="25" t="s">
        <v>900</v>
      </c>
      <c r="E187" s="4" t="str">
        <f t="shared" si="2"/>
        <v>0100.0310</v>
      </c>
      <c r="F187" s="20" t="s">
        <v>142</v>
      </c>
      <c r="G187" s="20" t="s">
        <v>140</v>
      </c>
      <c r="H187" s="27" t="s">
        <v>731</v>
      </c>
      <c r="I187" s="4"/>
    </row>
    <row r="188" spans="1:9" ht="15" x14ac:dyDescent="0.25">
      <c r="A188" s="20" t="s">
        <v>141</v>
      </c>
      <c r="B188" s="25" t="s">
        <v>833</v>
      </c>
      <c r="C188" s="20" t="s">
        <v>81</v>
      </c>
      <c r="D188" s="25" t="s">
        <v>901</v>
      </c>
      <c r="E188" s="4" t="str">
        <f t="shared" si="2"/>
        <v>0100.0311</v>
      </c>
      <c r="F188" s="20" t="s">
        <v>143</v>
      </c>
      <c r="G188" s="20" t="s">
        <v>140</v>
      </c>
      <c r="H188" s="27" t="s">
        <v>731</v>
      </c>
      <c r="I188" s="4"/>
    </row>
    <row r="189" spans="1:9" ht="15" x14ac:dyDescent="0.25">
      <c r="A189" s="20" t="s">
        <v>141</v>
      </c>
      <c r="B189" s="25" t="s">
        <v>833</v>
      </c>
      <c r="C189" s="20" t="s">
        <v>81</v>
      </c>
      <c r="D189" s="25" t="s">
        <v>902</v>
      </c>
      <c r="E189" s="4" t="str">
        <f t="shared" si="2"/>
        <v>0100.0312</v>
      </c>
      <c r="F189" s="20" t="s">
        <v>699</v>
      </c>
      <c r="G189" s="20" t="s">
        <v>140</v>
      </c>
      <c r="H189" s="27" t="s">
        <v>731</v>
      </c>
      <c r="I189" s="4"/>
    </row>
    <row r="190" spans="1:9" ht="15" x14ac:dyDescent="0.25">
      <c r="A190" s="20" t="s">
        <v>141</v>
      </c>
      <c r="B190" s="25" t="s">
        <v>833</v>
      </c>
      <c r="C190" s="20" t="s">
        <v>81</v>
      </c>
      <c r="D190" s="25" t="s">
        <v>903</v>
      </c>
      <c r="E190" s="4" t="str">
        <f t="shared" si="2"/>
        <v>0100.0313</v>
      </c>
      <c r="F190" s="20" t="s">
        <v>144</v>
      </c>
      <c r="G190" s="20" t="s">
        <v>140</v>
      </c>
      <c r="H190" s="27" t="s">
        <v>731</v>
      </c>
      <c r="I190" s="4"/>
    </row>
    <row r="191" spans="1:9" ht="15" x14ac:dyDescent="0.25">
      <c r="A191" s="20" t="s">
        <v>141</v>
      </c>
      <c r="B191" s="25" t="s">
        <v>833</v>
      </c>
      <c r="C191" s="20" t="s">
        <v>81</v>
      </c>
      <c r="D191" s="25" t="s">
        <v>904</v>
      </c>
      <c r="E191" s="4" t="str">
        <f t="shared" si="2"/>
        <v>0100.0314</v>
      </c>
      <c r="F191" s="20" t="s">
        <v>145</v>
      </c>
      <c r="G191" s="20" t="s">
        <v>140</v>
      </c>
      <c r="H191" s="27" t="s">
        <v>731</v>
      </c>
      <c r="I191" s="4"/>
    </row>
    <row r="192" spans="1:9" ht="15" x14ac:dyDescent="0.25">
      <c r="A192" s="20" t="s">
        <v>141</v>
      </c>
      <c r="B192" s="25" t="s">
        <v>833</v>
      </c>
      <c r="C192" s="20" t="s">
        <v>81</v>
      </c>
      <c r="D192" s="25" t="s">
        <v>905</v>
      </c>
      <c r="E192" s="4" t="str">
        <f t="shared" si="2"/>
        <v>0100.0315</v>
      </c>
      <c r="F192" s="20" t="s">
        <v>146</v>
      </c>
      <c r="G192" s="20" t="s">
        <v>140</v>
      </c>
      <c r="H192" s="27" t="s">
        <v>731</v>
      </c>
      <c r="I192" s="4"/>
    </row>
    <row r="193" spans="1:9" ht="15" x14ac:dyDescent="0.25">
      <c r="A193" s="20" t="s">
        <v>141</v>
      </c>
      <c r="B193" s="25" t="s">
        <v>833</v>
      </c>
      <c r="C193" s="20" t="s">
        <v>81</v>
      </c>
      <c r="D193" s="25" t="s">
        <v>906</v>
      </c>
      <c r="E193" s="4" t="str">
        <f t="shared" si="2"/>
        <v>0100.0332</v>
      </c>
      <c r="F193" s="20" t="s">
        <v>147</v>
      </c>
      <c r="G193" s="20" t="s">
        <v>140</v>
      </c>
      <c r="H193" s="27" t="s">
        <v>731</v>
      </c>
      <c r="I193" s="4"/>
    </row>
    <row r="194" spans="1:9" ht="15" x14ac:dyDescent="0.25">
      <c r="A194" s="20" t="s">
        <v>160</v>
      </c>
      <c r="B194" s="25" t="s">
        <v>833</v>
      </c>
      <c r="C194" s="20" t="s">
        <v>81</v>
      </c>
      <c r="D194" s="25" t="s">
        <v>892</v>
      </c>
      <c r="E194" s="4" t="str">
        <f t="shared" si="2"/>
        <v>0100.0300</v>
      </c>
      <c r="F194" s="20" t="s">
        <v>82</v>
      </c>
      <c r="G194" s="20" t="s">
        <v>159</v>
      </c>
      <c r="H194" s="27" t="s">
        <v>731</v>
      </c>
      <c r="I194" s="4"/>
    </row>
    <row r="195" spans="1:9" ht="15" x14ac:dyDescent="0.25">
      <c r="A195" s="20" t="s">
        <v>160</v>
      </c>
      <c r="B195" s="25" t="s">
        <v>833</v>
      </c>
      <c r="C195" s="20" t="s">
        <v>81</v>
      </c>
      <c r="D195" s="25" t="s">
        <v>898</v>
      </c>
      <c r="E195" s="4" t="str">
        <f t="shared" si="2"/>
        <v>0100.0330</v>
      </c>
      <c r="F195" s="20" t="s">
        <v>83</v>
      </c>
      <c r="G195" s="20" t="s">
        <v>159</v>
      </c>
      <c r="H195" s="27" t="s">
        <v>731</v>
      </c>
      <c r="I195" s="4"/>
    </row>
    <row r="196" spans="1:9" ht="15" x14ac:dyDescent="0.25">
      <c r="A196" s="20" t="s">
        <v>160</v>
      </c>
      <c r="B196" s="25" t="s">
        <v>833</v>
      </c>
      <c r="C196" s="20" t="s">
        <v>81</v>
      </c>
      <c r="D196" s="25" t="s">
        <v>895</v>
      </c>
      <c r="E196" s="4" t="str">
        <f t="shared" ref="E196:E259" si="3">_xlfn.CONCAT(B196,".",D196)</f>
        <v>0100.0337</v>
      </c>
      <c r="F196" s="20" t="s">
        <v>85</v>
      </c>
      <c r="G196" s="20" t="s">
        <v>159</v>
      </c>
      <c r="H196" s="27" t="s">
        <v>731</v>
      </c>
      <c r="I196" s="4"/>
    </row>
    <row r="197" spans="1:9" ht="15" x14ac:dyDescent="0.25">
      <c r="A197" s="20" t="s">
        <v>160</v>
      </c>
      <c r="B197" s="25" t="s">
        <v>833</v>
      </c>
      <c r="C197" s="20" t="s">
        <v>81</v>
      </c>
      <c r="D197" s="25" t="s">
        <v>896</v>
      </c>
      <c r="E197" s="4" t="str">
        <f t="shared" si="3"/>
        <v>0100.0442</v>
      </c>
      <c r="F197" s="20" t="s">
        <v>88</v>
      </c>
      <c r="G197" s="20" t="s">
        <v>159</v>
      </c>
      <c r="H197" s="27" t="s">
        <v>731</v>
      </c>
      <c r="I197" s="4"/>
    </row>
    <row r="198" spans="1:9" ht="15" x14ac:dyDescent="0.25">
      <c r="A198" s="20" t="s">
        <v>175</v>
      </c>
      <c r="B198" s="25" t="s">
        <v>833</v>
      </c>
      <c r="C198" s="20" t="s">
        <v>81</v>
      </c>
      <c r="D198" s="25" t="s">
        <v>892</v>
      </c>
      <c r="E198" s="4" t="str">
        <f t="shared" si="3"/>
        <v>0100.0300</v>
      </c>
      <c r="F198" s="20" t="s">
        <v>82</v>
      </c>
      <c r="G198" s="20" t="s">
        <v>174</v>
      </c>
      <c r="H198" s="27" t="s">
        <v>731</v>
      </c>
      <c r="I198" s="4"/>
    </row>
    <row r="199" spans="1:9" ht="15" x14ac:dyDescent="0.25">
      <c r="A199" s="20" t="s">
        <v>175</v>
      </c>
      <c r="B199" s="25" t="s">
        <v>833</v>
      </c>
      <c r="C199" s="20" t="s">
        <v>81</v>
      </c>
      <c r="D199" s="25" t="s">
        <v>898</v>
      </c>
      <c r="E199" s="4" t="str">
        <f t="shared" si="3"/>
        <v>0100.0330</v>
      </c>
      <c r="F199" s="20" t="s">
        <v>83</v>
      </c>
      <c r="G199" s="20" t="s">
        <v>174</v>
      </c>
      <c r="H199" s="27" t="s">
        <v>731</v>
      </c>
      <c r="I199" s="4"/>
    </row>
    <row r="200" spans="1:9" ht="15" x14ac:dyDescent="0.25">
      <c r="A200" s="20" t="s">
        <v>175</v>
      </c>
      <c r="B200" s="25" t="s">
        <v>833</v>
      </c>
      <c r="C200" s="20" t="s">
        <v>81</v>
      </c>
      <c r="D200" s="25" t="s">
        <v>896</v>
      </c>
      <c r="E200" s="4" t="str">
        <f t="shared" si="3"/>
        <v>0100.0442</v>
      </c>
      <c r="F200" s="20" t="s">
        <v>88</v>
      </c>
      <c r="G200" s="20" t="s">
        <v>174</v>
      </c>
      <c r="H200" s="27" t="s">
        <v>731</v>
      </c>
      <c r="I200" s="4"/>
    </row>
    <row r="201" spans="1:9" ht="15" x14ac:dyDescent="0.25">
      <c r="A201" s="20" t="s">
        <v>185</v>
      </c>
      <c r="B201" s="25" t="s">
        <v>833</v>
      </c>
      <c r="C201" s="20" t="s">
        <v>81</v>
      </c>
      <c r="D201" s="25" t="s">
        <v>892</v>
      </c>
      <c r="E201" s="4" t="str">
        <f t="shared" si="3"/>
        <v>0100.0300</v>
      </c>
      <c r="F201" s="20" t="s">
        <v>82</v>
      </c>
      <c r="G201" s="20" t="s">
        <v>184</v>
      </c>
      <c r="H201" s="27" t="s">
        <v>731</v>
      </c>
      <c r="I201" s="4"/>
    </row>
    <row r="202" spans="1:9" ht="15" x14ac:dyDescent="0.25">
      <c r="A202" s="20" t="s">
        <v>185</v>
      </c>
      <c r="B202" s="25" t="s">
        <v>833</v>
      </c>
      <c r="C202" s="20" t="s">
        <v>81</v>
      </c>
      <c r="D202" s="25" t="s">
        <v>893</v>
      </c>
      <c r="E202" s="4" t="str">
        <f t="shared" si="3"/>
        <v>0100.0301</v>
      </c>
      <c r="F202" s="20" t="s">
        <v>110</v>
      </c>
      <c r="G202" s="20" t="s">
        <v>184</v>
      </c>
      <c r="H202" s="27" t="s">
        <v>731</v>
      </c>
      <c r="I202" s="4"/>
    </row>
    <row r="203" spans="1:9" ht="15" x14ac:dyDescent="0.25">
      <c r="A203" s="20" t="s">
        <v>204</v>
      </c>
      <c r="B203" s="25" t="s">
        <v>833</v>
      </c>
      <c r="C203" s="20" t="s">
        <v>81</v>
      </c>
      <c r="D203" s="25" t="s">
        <v>892</v>
      </c>
      <c r="E203" s="4" t="str">
        <f t="shared" si="3"/>
        <v>0100.0300</v>
      </c>
      <c r="F203" s="20" t="s">
        <v>82</v>
      </c>
      <c r="G203" s="20" t="s">
        <v>203</v>
      </c>
      <c r="H203" s="27" t="s">
        <v>731</v>
      </c>
      <c r="I203" s="4"/>
    </row>
    <row r="204" spans="1:9" ht="15" x14ac:dyDescent="0.25">
      <c r="A204" s="20" t="s">
        <v>206</v>
      </c>
      <c r="B204" s="25" t="s">
        <v>833</v>
      </c>
      <c r="C204" s="20" t="s">
        <v>81</v>
      </c>
      <c r="D204" s="25" t="s">
        <v>892</v>
      </c>
      <c r="E204" s="4" t="str">
        <f t="shared" si="3"/>
        <v>0100.0300</v>
      </c>
      <c r="F204" s="20" t="s">
        <v>82</v>
      </c>
      <c r="G204" s="20" t="s">
        <v>205</v>
      </c>
      <c r="H204" s="27" t="s">
        <v>731</v>
      </c>
      <c r="I204" s="4"/>
    </row>
    <row r="205" spans="1:9" ht="15" x14ac:dyDescent="0.25">
      <c r="A205" s="20" t="s">
        <v>206</v>
      </c>
      <c r="B205" s="25" t="s">
        <v>833</v>
      </c>
      <c r="C205" s="20" t="s">
        <v>81</v>
      </c>
      <c r="D205" s="25" t="s">
        <v>893</v>
      </c>
      <c r="E205" s="4" t="str">
        <f t="shared" si="3"/>
        <v>0100.0301</v>
      </c>
      <c r="F205" s="20" t="s">
        <v>110</v>
      </c>
      <c r="G205" s="20" t="s">
        <v>205</v>
      </c>
      <c r="H205" s="27" t="s">
        <v>731</v>
      </c>
      <c r="I205" s="4"/>
    </row>
    <row r="206" spans="1:9" ht="15" x14ac:dyDescent="0.25">
      <c r="A206" s="20" t="s">
        <v>206</v>
      </c>
      <c r="B206" s="25" t="s">
        <v>833</v>
      </c>
      <c r="C206" s="20" t="s">
        <v>81</v>
      </c>
      <c r="D206" s="25" t="s">
        <v>898</v>
      </c>
      <c r="E206" s="4" t="str">
        <f t="shared" si="3"/>
        <v>0100.0330</v>
      </c>
      <c r="F206" s="20" t="s">
        <v>83</v>
      </c>
      <c r="G206" s="20" t="s">
        <v>205</v>
      </c>
      <c r="H206" s="27" t="s">
        <v>731</v>
      </c>
      <c r="I206" s="4"/>
    </row>
    <row r="207" spans="1:9" ht="15" x14ac:dyDescent="0.25">
      <c r="A207" s="20" t="s">
        <v>206</v>
      </c>
      <c r="B207" s="25" t="s">
        <v>833</v>
      </c>
      <c r="C207" s="20" t="s">
        <v>81</v>
      </c>
      <c r="D207" s="25" t="s">
        <v>899</v>
      </c>
      <c r="E207" s="4" t="str">
        <f t="shared" si="3"/>
        <v>0100.0334</v>
      </c>
      <c r="F207" s="20" t="s">
        <v>225</v>
      </c>
      <c r="G207" s="20" t="s">
        <v>205</v>
      </c>
      <c r="H207" s="27" t="s">
        <v>731</v>
      </c>
      <c r="I207" s="4"/>
    </row>
    <row r="208" spans="1:9" ht="15" x14ac:dyDescent="0.25">
      <c r="A208" s="20" t="s">
        <v>206</v>
      </c>
      <c r="B208" s="25" t="s">
        <v>833</v>
      </c>
      <c r="C208" s="20" t="s">
        <v>81</v>
      </c>
      <c r="D208" s="25" t="s">
        <v>895</v>
      </c>
      <c r="E208" s="4" t="str">
        <f t="shared" si="3"/>
        <v>0100.0337</v>
      </c>
      <c r="F208" s="20" t="s">
        <v>85</v>
      </c>
      <c r="G208" s="20" t="s">
        <v>205</v>
      </c>
      <c r="H208" s="27" t="s">
        <v>731</v>
      </c>
      <c r="I208" s="4"/>
    </row>
    <row r="209" spans="1:9" ht="15" x14ac:dyDescent="0.25">
      <c r="A209" s="20" t="s">
        <v>206</v>
      </c>
      <c r="B209" s="25" t="s">
        <v>833</v>
      </c>
      <c r="C209" s="20" t="s">
        <v>81</v>
      </c>
      <c r="D209" s="25" t="s">
        <v>896</v>
      </c>
      <c r="E209" s="4" t="str">
        <f t="shared" si="3"/>
        <v>0100.0442</v>
      </c>
      <c r="F209" s="20" t="s">
        <v>88</v>
      </c>
      <c r="G209" s="20" t="s">
        <v>205</v>
      </c>
      <c r="H209" s="27" t="s">
        <v>731</v>
      </c>
      <c r="I209" s="4"/>
    </row>
    <row r="210" spans="1:9" ht="15" x14ac:dyDescent="0.25">
      <c r="A210" s="20" t="s">
        <v>206</v>
      </c>
      <c r="B210" s="25" t="s">
        <v>833</v>
      </c>
      <c r="C210" s="20" t="s">
        <v>81</v>
      </c>
      <c r="D210" s="25" t="s">
        <v>907</v>
      </c>
      <c r="E210" s="4" t="str">
        <f t="shared" si="3"/>
        <v>0100.0459</v>
      </c>
      <c r="F210" s="20" t="s">
        <v>673</v>
      </c>
      <c r="G210" s="20" t="s">
        <v>205</v>
      </c>
      <c r="H210" s="27" t="s">
        <v>731</v>
      </c>
      <c r="I210" s="4"/>
    </row>
    <row r="211" spans="1:9" ht="15" x14ac:dyDescent="0.25">
      <c r="A211" s="20" t="s">
        <v>206</v>
      </c>
      <c r="B211" s="25" t="s">
        <v>833</v>
      </c>
      <c r="C211" s="20" t="s">
        <v>81</v>
      </c>
      <c r="D211" s="25" t="s">
        <v>908</v>
      </c>
      <c r="E211" s="4" t="str">
        <f t="shared" si="3"/>
        <v>0100.0510</v>
      </c>
      <c r="F211" s="20" t="s">
        <v>137</v>
      </c>
      <c r="G211" s="20" t="s">
        <v>205</v>
      </c>
      <c r="H211" s="27" t="s">
        <v>731</v>
      </c>
      <c r="I211" s="4"/>
    </row>
    <row r="212" spans="1:9" ht="15" x14ac:dyDescent="0.25">
      <c r="A212" s="20" t="s">
        <v>206</v>
      </c>
      <c r="B212" s="25" t="s">
        <v>833</v>
      </c>
      <c r="C212" s="20" t="s">
        <v>81</v>
      </c>
      <c r="D212" s="25" t="s">
        <v>897</v>
      </c>
      <c r="E212" s="4" t="str">
        <f t="shared" si="3"/>
        <v>0100.0571</v>
      </c>
      <c r="F212" s="20" t="s">
        <v>96</v>
      </c>
      <c r="G212" s="20" t="s">
        <v>205</v>
      </c>
      <c r="H212" s="27" t="s">
        <v>731</v>
      </c>
      <c r="I212" s="4"/>
    </row>
    <row r="213" spans="1:9" ht="15" x14ac:dyDescent="0.25">
      <c r="A213" s="20" t="s">
        <v>206</v>
      </c>
      <c r="B213" s="25" t="s">
        <v>833</v>
      </c>
      <c r="C213" s="20" t="s">
        <v>81</v>
      </c>
      <c r="D213" s="25" t="s">
        <v>909</v>
      </c>
      <c r="E213" s="4" t="str">
        <f t="shared" si="3"/>
        <v>0100.0986</v>
      </c>
      <c r="F213" s="20" t="s">
        <v>211</v>
      </c>
      <c r="G213" s="20" t="s">
        <v>205</v>
      </c>
      <c r="H213" s="27" t="s">
        <v>731</v>
      </c>
      <c r="I213" s="4"/>
    </row>
    <row r="214" spans="1:9" ht="15" x14ac:dyDescent="0.25">
      <c r="A214" s="20" t="s">
        <v>216</v>
      </c>
      <c r="B214" s="25" t="s">
        <v>833</v>
      </c>
      <c r="C214" s="20" t="s">
        <v>81</v>
      </c>
      <c r="D214" s="25" t="s">
        <v>892</v>
      </c>
      <c r="E214" s="4" t="str">
        <f t="shared" si="3"/>
        <v>0100.0300</v>
      </c>
      <c r="F214" s="20" t="s">
        <v>82</v>
      </c>
      <c r="G214" s="20" t="s">
        <v>215</v>
      </c>
      <c r="H214" s="27" t="s">
        <v>731</v>
      </c>
      <c r="I214" s="4"/>
    </row>
    <row r="215" spans="1:9" ht="15" x14ac:dyDescent="0.25">
      <c r="A215" s="20" t="s">
        <v>216</v>
      </c>
      <c r="B215" s="25" t="s">
        <v>833</v>
      </c>
      <c r="C215" s="20" t="s">
        <v>81</v>
      </c>
      <c r="D215" s="25" t="s">
        <v>895</v>
      </c>
      <c r="E215" s="4" t="str">
        <f t="shared" si="3"/>
        <v>0100.0337</v>
      </c>
      <c r="F215" s="20" t="s">
        <v>85</v>
      </c>
      <c r="G215" s="20" t="s">
        <v>215</v>
      </c>
      <c r="H215" s="27" t="s">
        <v>731</v>
      </c>
      <c r="I215" s="4"/>
    </row>
    <row r="216" spans="1:9" ht="15" x14ac:dyDescent="0.25">
      <c r="A216" s="20" t="s">
        <v>216</v>
      </c>
      <c r="B216" s="25" t="s">
        <v>833</v>
      </c>
      <c r="C216" s="20" t="s">
        <v>81</v>
      </c>
      <c r="D216" s="25" t="s">
        <v>896</v>
      </c>
      <c r="E216" s="4" t="str">
        <f t="shared" si="3"/>
        <v>0100.0442</v>
      </c>
      <c r="F216" s="20" t="s">
        <v>88</v>
      </c>
      <c r="G216" s="20" t="s">
        <v>215</v>
      </c>
      <c r="H216" s="27" t="s">
        <v>731</v>
      </c>
      <c r="I216" s="4"/>
    </row>
    <row r="217" spans="1:9" ht="15" x14ac:dyDescent="0.25">
      <c r="A217" s="20" t="s">
        <v>216</v>
      </c>
      <c r="B217" s="25" t="s">
        <v>833</v>
      </c>
      <c r="C217" s="20" t="s">
        <v>81</v>
      </c>
      <c r="D217" s="25" t="s">
        <v>908</v>
      </c>
      <c r="E217" s="4" t="str">
        <f t="shared" si="3"/>
        <v>0100.0510</v>
      </c>
      <c r="F217" s="20" t="s">
        <v>137</v>
      </c>
      <c r="G217" s="20" t="s">
        <v>215</v>
      </c>
      <c r="H217" s="27" t="s">
        <v>731</v>
      </c>
      <c r="I217" s="4"/>
    </row>
    <row r="218" spans="1:9" ht="15" x14ac:dyDescent="0.25">
      <c r="A218" s="20" t="s">
        <v>221</v>
      </c>
      <c r="B218" s="25" t="s">
        <v>833</v>
      </c>
      <c r="C218" s="20" t="s">
        <v>81</v>
      </c>
      <c r="D218" s="25" t="s">
        <v>892</v>
      </c>
      <c r="E218" s="4" t="str">
        <f t="shared" si="3"/>
        <v>0100.0300</v>
      </c>
      <c r="F218" s="20" t="s">
        <v>82</v>
      </c>
      <c r="G218" s="20" t="s">
        <v>220</v>
      </c>
      <c r="H218" s="27" t="s">
        <v>731</v>
      </c>
      <c r="I218" s="4"/>
    </row>
    <row r="219" spans="1:9" ht="15" x14ac:dyDescent="0.25">
      <c r="A219" s="20" t="s">
        <v>221</v>
      </c>
      <c r="B219" s="25" t="s">
        <v>833</v>
      </c>
      <c r="C219" s="20" t="s">
        <v>81</v>
      </c>
      <c r="D219" s="25" t="s">
        <v>896</v>
      </c>
      <c r="E219" s="4" t="str">
        <f t="shared" si="3"/>
        <v>0100.0442</v>
      </c>
      <c r="F219" s="20" t="s">
        <v>88</v>
      </c>
      <c r="G219" s="20" t="s">
        <v>220</v>
      </c>
      <c r="H219" s="27" t="s">
        <v>731</v>
      </c>
      <c r="I219" s="4"/>
    </row>
    <row r="220" spans="1:9" ht="15" x14ac:dyDescent="0.25">
      <c r="A220" s="20" t="s">
        <v>224</v>
      </c>
      <c r="B220" s="25" t="s">
        <v>833</v>
      </c>
      <c r="C220" s="20" t="s">
        <v>81</v>
      </c>
      <c r="D220" s="25" t="s">
        <v>892</v>
      </c>
      <c r="E220" s="4" t="str">
        <f t="shared" si="3"/>
        <v>0100.0300</v>
      </c>
      <c r="F220" s="20" t="s">
        <v>82</v>
      </c>
      <c r="G220" s="20" t="s">
        <v>223</v>
      </c>
      <c r="H220" s="27" t="s">
        <v>731</v>
      </c>
      <c r="I220" s="4"/>
    </row>
    <row r="221" spans="1:9" ht="15" x14ac:dyDescent="0.25">
      <c r="A221" s="20" t="s">
        <v>224</v>
      </c>
      <c r="B221" s="25" t="s">
        <v>833</v>
      </c>
      <c r="C221" s="20" t="s">
        <v>81</v>
      </c>
      <c r="D221" s="25" t="s">
        <v>898</v>
      </c>
      <c r="E221" s="4" t="str">
        <f t="shared" si="3"/>
        <v>0100.0330</v>
      </c>
      <c r="F221" s="20" t="s">
        <v>83</v>
      </c>
      <c r="G221" s="20" t="s">
        <v>223</v>
      </c>
      <c r="H221" s="27" t="s">
        <v>731</v>
      </c>
      <c r="I221" s="4"/>
    </row>
    <row r="222" spans="1:9" ht="15" x14ac:dyDescent="0.25">
      <c r="A222" s="20" t="s">
        <v>224</v>
      </c>
      <c r="B222" s="25" t="s">
        <v>833</v>
      </c>
      <c r="C222" s="20" t="s">
        <v>81</v>
      </c>
      <c r="D222" s="25" t="s">
        <v>895</v>
      </c>
      <c r="E222" s="4" t="str">
        <f t="shared" si="3"/>
        <v>0100.0337</v>
      </c>
      <c r="F222" s="20" t="s">
        <v>85</v>
      </c>
      <c r="G222" s="20" t="s">
        <v>223</v>
      </c>
      <c r="H222" s="27" t="s">
        <v>731</v>
      </c>
      <c r="I222" s="4"/>
    </row>
    <row r="223" spans="1:9" ht="15" x14ac:dyDescent="0.25">
      <c r="A223" s="20" t="s">
        <v>224</v>
      </c>
      <c r="B223" s="25" t="s">
        <v>833</v>
      </c>
      <c r="C223" s="20" t="s">
        <v>81</v>
      </c>
      <c r="D223" s="25" t="s">
        <v>896</v>
      </c>
      <c r="E223" s="4" t="str">
        <f t="shared" si="3"/>
        <v>0100.0442</v>
      </c>
      <c r="F223" s="20" t="s">
        <v>88</v>
      </c>
      <c r="G223" s="20" t="s">
        <v>223</v>
      </c>
      <c r="H223" s="27" t="s">
        <v>731</v>
      </c>
      <c r="I223" s="4"/>
    </row>
    <row r="224" spans="1:9" ht="15" x14ac:dyDescent="0.25">
      <c r="A224" s="20" t="s">
        <v>224</v>
      </c>
      <c r="B224" s="25" t="s">
        <v>833</v>
      </c>
      <c r="C224" s="20" t="s">
        <v>81</v>
      </c>
      <c r="D224" s="25" t="s">
        <v>908</v>
      </c>
      <c r="E224" s="4" t="str">
        <f t="shared" si="3"/>
        <v>0100.0510</v>
      </c>
      <c r="F224" s="20" t="s">
        <v>137</v>
      </c>
      <c r="G224" s="20" t="s">
        <v>223</v>
      </c>
      <c r="H224" s="27" t="s">
        <v>731</v>
      </c>
      <c r="I224" s="4"/>
    </row>
    <row r="225" spans="1:9" ht="15" x14ac:dyDescent="0.25">
      <c r="A225" s="20" t="s">
        <v>224</v>
      </c>
      <c r="B225" s="25" t="s">
        <v>833</v>
      </c>
      <c r="C225" s="20" t="s">
        <v>81</v>
      </c>
      <c r="D225" s="25" t="s">
        <v>897</v>
      </c>
      <c r="E225" s="4" t="str">
        <f t="shared" si="3"/>
        <v>0100.0571</v>
      </c>
      <c r="F225" s="20" t="s">
        <v>96</v>
      </c>
      <c r="G225" s="20" t="s">
        <v>223</v>
      </c>
      <c r="H225" s="27" t="s">
        <v>731</v>
      </c>
      <c r="I225" s="4"/>
    </row>
    <row r="226" spans="1:9" ht="15" x14ac:dyDescent="0.25">
      <c r="A226" s="20" t="s">
        <v>230</v>
      </c>
      <c r="B226" s="25" t="s">
        <v>833</v>
      </c>
      <c r="C226" s="20" t="s">
        <v>81</v>
      </c>
      <c r="D226" s="25" t="s">
        <v>892</v>
      </c>
      <c r="E226" s="4" t="str">
        <f t="shared" si="3"/>
        <v>0100.0300</v>
      </c>
      <c r="F226" s="20" t="s">
        <v>82</v>
      </c>
      <c r="G226" s="20" t="s">
        <v>229</v>
      </c>
      <c r="H226" s="27" t="s">
        <v>731</v>
      </c>
      <c r="I226" s="4"/>
    </row>
    <row r="227" spans="1:9" ht="15" x14ac:dyDescent="0.25">
      <c r="A227" s="20" t="s">
        <v>230</v>
      </c>
      <c r="B227" s="25" t="s">
        <v>833</v>
      </c>
      <c r="C227" s="20" t="s">
        <v>81</v>
      </c>
      <c r="D227" s="25" t="s">
        <v>893</v>
      </c>
      <c r="E227" s="4" t="str">
        <f t="shared" si="3"/>
        <v>0100.0301</v>
      </c>
      <c r="F227" s="20" t="s">
        <v>110</v>
      </c>
      <c r="G227" s="20" t="s">
        <v>229</v>
      </c>
      <c r="H227" s="27" t="s">
        <v>731</v>
      </c>
      <c r="I227" s="4"/>
    </row>
    <row r="228" spans="1:9" ht="15" x14ac:dyDescent="0.25">
      <c r="A228" s="20" t="s">
        <v>230</v>
      </c>
      <c r="B228" s="25" t="s">
        <v>833</v>
      </c>
      <c r="C228" s="20" t="s">
        <v>81</v>
      </c>
      <c r="D228" s="25" t="s">
        <v>894</v>
      </c>
      <c r="E228" s="4" t="str">
        <f t="shared" si="3"/>
        <v>0100.0336</v>
      </c>
      <c r="F228" s="20" t="s">
        <v>84</v>
      </c>
      <c r="G228" s="20" t="s">
        <v>229</v>
      </c>
      <c r="H228" s="27" t="s">
        <v>731</v>
      </c>
      <c r="I228" s="4"/>
    </row>
    <row r="229" spans="1:9" ht="15" x14ac:dyDescent="0.25">
      <c r="A229" s="20" t="s">
        <v>230</v>
      </c>
      <c r="B229" s="25" t="s">
        <v>833</v>
      </c>
      <c r="C229" s="20" t="s">
        <v>81</v>
      </c>
      <c r="D229" s="25" t="s">
        <v>895</v>
      </c>
      <c r="E229" s="4" t="str">
        <f t="shared" si="3"/>
        <v>0100.0337</v>
      </c>
      <c r="F229" s="20" t="s">
        <v>85</v>
      </c>
      <c r="G229" s="20" t="s">
        <v>229</v>
      </c>
      <c r="H229" s="27" t="s">
        <v>731</v>
      </c>
      <c r="I229" s="4"/>
    </row>
    <row r="230" spans="1:9" ht="15" x14ac:dyDescent="0.25">
      <c r="A230" s="20" t="s">
        <v>230</v>
      </c>
      <c r="B230" s="25" t="s">
        <v>833</v>
      </c>
      <c r="C230" s="20" t="s">
        <v>81</v>
      </c>
      <c r="D230" s="25" t="s">
        <v>896</v>
      </c>
      <c r="E230" s="4" t="str">
        <f t="shared" si="3"/>
        <v>0100.0442</v>
      </c>
      <c r="F230" s="20" t="s">
        <v>88</v>
      </c>
      <c r="G230" s="20" t="s">
        <v>229</v>
      </c>
      <c r="H230" s="27" t="s">
        <v>731</v>
      </c>
      <c r="I230" s="4"/>
    </row>
    <row r="231" spans="1:9" ht="15" x14ac:dyDescent="0.25">
      <c r="A231" s="20" t="s">
        <v>230</v>
      </c>
      <c r="B231" s="25" t="s">
        <v>833</v>
      </c>
      <c r="C231" s="20" t="s">
        <v>81</v>
      </c>
      <c r="D231" s="25" t="s">
        <v>908</v>
      </c>
      <c r="E231" s="4" t="str">
        <f t="shared" si="3"/>
        <v>0100.0510</v>
      </c>
      <c r="F231" s="20" t="s">
        <v>137</v>
      </c>
      <c r="G231" s="20" t="s">
        <v>229</v>
      </c>
      <c r="H231" s="27" t="s">
        <v>731</v>
      </c>
      <c r="I231" s="4"/>
    </row>
    <row r="232" spans="1:9" ht="15" x14ac:dyDescent="0.25">
      <c r="A232" s="20" t="s">
        <v>240</v>
      </c>
      <c r="B232" s="25" t="s">
        <v>835</v>
      </c>
      <c r="C232" s="20" t="s">
        <v>198</v>
      </c>
      <c r="D232" s="25" t="s">
        <v>892</v>
      </c>
      <c r="E232" s="4" t="str">
        <f t="shared" si="3"/>
        <v>0500.0300</v>
      </c>
      <c r="F232" s="20" t="s">
        <v>82</v>
      </c>
      <c r="G232" s="20" t="s">
        <v>229</v>
      </c>
      <c r="H232" s="27" t="s">
        <v>772</v>
      </c>
      <c r="I232" s="4"/>
    </row>
    <row r="233" spans="1:9" ht="15" x14ac:dyDescent="0.25">
      <c r="A233" s="20" t="s">
        <v>240</v>
      </c>
      <c r="B233" s="25" t="s">
        <v>835</v>
      </c>
      <c r="C233" s="20" t="s">
        <v>198</v>
      </c>
      <c r="D233" s="25" t="s">
        <v>893</v>
      </c>
      <c r="E233" s="4" t="str">
        <f t="shared" si="3"/>
        <v>0500.0301</v>
      </c>
      <c r="F233" s="20" t="s">
        <v>110</v>
      </c>
      <c r="G233" s="20" t="s">
        <v>229</v>
      </c>
      <c r="H233" s="27" t="s">
        <v>772</v>
      </c>
      <c r="I233" s="4"/>
    </row>
    <row r="234" spans="1:9" ht="15" x14ac:dyDescent="0.25">
      <c r="A234" s="20" t="s">
        <v>250</v>
      </c>
      <c r="B234" s="25" t="s">
        <v>833</v>
      </c>
      <c r="C234" s="20" t="s">
        <v>81</v>
      </c>
      <c r="D234" s="25" t="s">
        <v>892</v>
      </c>
      <c r="E234" s="4" t="str">
        <f t="shared" si="3"/>
        <v>0100.0300</v>
      </c>
      <c r="F234" s="20" t="s">
        <v>82</v>
      </c>
      <c r="G234" s="20" t="s">
        <v>249</v>
      </c>
      <c r="H234" s="27" t="s">
        <v>731</v>
      </c>
      <c r="I234" s="4"/>
    </row>
    <row r="235" spans="1:9" ht="15" x14ac:dyDescent="0.25">
      <c r="A235" s="20" t="s">
        <v>250</v>
      </c>
      <c r="B235" s="25" t="s">
        <v>833</v>
      </c>
      <c r="C235" s="20" t="s">
        <v>81</v>
      </c>
      <c r="D235" s="25" t="s">
        <v>893</v>
      </c>
      <c r="E235" s="4" t="str">
        <f t="shared" si="3"/>
        <v>0100.0301</v>
      </c>
      <c r="F235" s="20" t="s">
        <v>110</v>
      </c>
      <c r="G235" s="20" t="s">
        <v>249</v>
      </c>
      <c r="H235" s="27" t="s">
        <v>731</v>
      </c>
      <c r="I235" s="4"/>
    </row>
    <row r="236" spans="1:9" ht="15" x14ac:dyDescent="0.25">
      <c r="A236" s="20" t="s">
        <v>250</v>
      </c>
      <c r="B236" s="25" t="s">
        <v>833</v>
      </c>
      <c r="C236" s="20" t="s">
        <v>81</v>
      </c>
      <c r="D236" s="25" t="s">
        <v>895</v>
      </c>
      <c r="E236" s="4" t="str">
        <f t="shared" si="3"/>
        <v>0100.0337</v>
      </c>
      <c r="F236" s="20" t="s">
        <v>85</v>
      </c>
      <c r="G236" s="20" t="s">
        <v>249</v>
      </c>
      <c r="H236" s="27" t="s">
        <v>731</v>
      </c>
      <c r="I236" s="4"/>
    </row>
    <row r="237" spans="1:9" ht="15" x14ac:dyDescent="0.25">
      <c r="A237" s="20" t="s">
        <v>253</v>
      </c>
      <c r="B237" s="25" t="s">
        <v>835</v>
      </c>
      <c r="C237" s="20" t="s">
        <v>198</v>
      </c>
      <c r="D237" s="25" t="s">
        <v>892</v>
      </c>
      <c r="E237" s="4" t="str">
        <f t="shared" si="3"/>
        <v>0500.0300</v>
      </c>
      <c r="F237" s="20" t="s">
        <v>82</v>
      </c>
      <c r="G237" s="20" t="s">
        <v>249</v>
      </c>
      <c r="H237" s="27" t="s">
        <v>772</v>
      </c>
      <c r="I237" s="4"/>
    </row>
    <row r="238" spans="1:9" ht="15" x14ac:dyDescent="0.25">
      <c r="A238" s="20" t="s">
        <v>261</v>
      </c>
      <c r="B238" s="25" t="s">
        <v>833</v>
      </c>
      <c r="C238" s="20" t="s">
        <v>81</v>
      </c>
      <c r="D238" s="25" t="s">
        <v>892</v>
      </c>
      <c r="E238" s="4" t="str">
        <f t="shared" si="3"/>
        <v>0100.0300</v>
      </c>
      <c r="F238" s="20" t="s">
        <v>82</v>
      </c>
      <c r="G238" s="20" t="s">
        <v>260</v>
      </c>
      <c r="H238" s="27" t="s">
        <v>731</v>
      </c>
      <c r="I238" s="4"/>
    </row>
    <row r="239" spans="1:9" ht="15" x14ac:dyDescent="0.25">
      <c r="A239" s="20" t="s">
        <v>261</v>
      </c>
      <c r="B239" s="25" t="s">
        <v>833</v>
      </c>
      <c r="C239" s="20" t="s">
        <v>81</v>
      </c>
      <c r="D239" s="25" t="s">
        <v>893</v>
      </c>
      <c r="E239" s="4" t="str">
        <f t="shared" si="3"/>
        <v>0100.0301</v>
      </c>
      <c r="F239" s="20" t="s">
        <v>110</v>
      </c>
      <c r="G239" s="20" t="s">
        <v>260</v>
      </c>
      <c r="H239" s="27" t="s">
        <v>731</v>
      </c>
      <c r="I239" s="4"/>
    </row>
    <row r="240" spans="1:9" ht="15" x14ac:dyDescent="0.25">
      <c r="A240" s="20" t="s">
        <v>261</v>
      </c>
      <c r="B240" s="25" t="s">
        <v>833</v>
      </c>
      <c r="C240" s="20" t="s">
        <v>81</v>
      </c>
      <c r="D240" s="25" t="s">
        <v>899</v>
      </c>
      <c r="E240" s="4" t="str">
        <f t="shared" si="3"/>
        <v>0100.0334</v>
      </c>
      <c r="F240" s="20" t="s">
        <v>225</v>
      </c>
      <c r="G240" s="20" t="s">
        <v>260</v>
      </c>
      <c r="H240" s="27" t="s">
        <v>731</v>
      </c>
      <c r="I240" s="4"/>
    </row>
    <row r="241" spans="1:9" ht="15" x14ac:dyDescent="0.25">
      <c r="A241" s="20" t="s">
        <v>263</v>
      </c>
      <c r="B241" s="25" t="s">
        <v>835</v>
      </c>
      <c r="C241" s="20" t="s">
        <v>198</v>
      </c>
      <c r="D241" s="25" t="s">
        <v>892</v>
      </c>
      <c r="E241" s="4" t="str">
        <f t="shared" si="3"/>
        <v>0500.0300</v>
      </c>
      <c r="F241" s="20" t="s">
        <v>82</v>
      </c>
      <c r="G241" s="20" t="s">
        <v>260</v>
      </c>
      <c r="H241" s="27" t="s">
        <v>772</v>
      </c>
      <c r="I241" s="4"/>
    </row>
    <row r="242" spans="1:9" ht="15" x14ac:dyDescent="0.25">
      <c r="A242" s="20" t="s">
        <v>263</v>
      </c>
      <c r="B242" s="25" t="s">
        <v>835</v>
      </c>
      <c r="C242" s="20" t="s">
        <v>198</v>
      </c>
      <c r="D242" s="25" t="s">
        <v>893</v>
      </c>
      <c r="E242" s="4" t="str">
        <f t="shared" si="3"/>
        <v>0500.0301</v>
      </c>
      <c r="F242" s="20" t="s">
        <v>110</v>
      </c>
      <c r="G242" s="20" t="s">
        <v>260</v>
      </c>
      <c r="H242" s="27" t="s">
        <v>772</v>
      </c>
      <c r="I242" s="4"/>
    </row>
    <row r="243" spans="1:9" ht="15" x14ac:dyDescent="0.25">
      <c r="A243" s="20" t="s">
        <v>263</v>
      </c>
      <c r="B243" s="25" t="s">
        <v>835</v>
      </c>
      <c r="C243" s="20" t="s">
        <v>198</v>
      </c>
      <c r="D243" s="25" t="s">
        <v>899</v>
      </c>
      <c r="E243" s="4" t="str">
        <f t="shared" si="3"/>
        <v>0500.0334</v>
      </c>
      <c r="F243" s="20" t="s">
        <v>225</v>
      </c>
      <c r="G243" s="20" t="s">
        <v>260</v>
      </c>
      <c r="H243" s="27" t="s">
        <v>772</v>
      </c>
      <c r="I243" s="4"/>
    </row>
    <row r="244" spans="1:9" ht="15" x14ac:dyDescent="0.25">
      <c r="A244" s="20" t="s">
        <v>270</v>
      </c>
      <c r="B244" s="25" t="s">
        <v>833</v>
      </c>
      <c r="C244" s="20" t="s">
        <v>81</v>
      </c>
      <c r="D244" s="25" t="s">
        <v>892</v>
      </c>
      <c r="E244" s="4" t="str">
        <f t="shared" si="3"/>
        <v>0100.0300</v>
      </c>
      <c r="F244" s="20" t="s">
        <v>82</v>
      </c>
      <c r="G244" s="20" t="s">
        <v>269</v>
      </c>
      <c r="H244" s="27" t="s">
        <v>731</v>
      </c>
      <c r="I244" s="4"/>
    </row>
    <row r="245" spans="1:9" ht="15" x14ac:dyDescent="0.25">
      <c r="A245" s="20" t="s">
        <v>270</v>
      </c>
      <c r="B245" s="25" t="s">
        <v>833</v>
      </c>
      <c r="C245" s="20" t="s">
        <v>81</v>
      </c>
      <c r="D245" s="25" t="s">
        <v>893</v>
      </c>
      <c r="E245" s="4" t="str">
        <f t="shared" si="3"/>
        <v>0100.0301</v>
      </c>
      <c r="F245" s="20" t="s">
        <v>110</v>
      </c>
      <c r="G245" s="20" t="s">
        <v>269</v>
      </c>
      <c r="H245" s="27" t="s">
        <v>731</v>
      </c>
      <c r="I245" s="4"/>
    </row>
    <row r="246" spans="1:9" ht="15" x14ac:dyDescent="0.25">
      <c r="A246" s="20" t="s">
        <v>270</v>
      </c>
      <c r="B246" s="25" t="s">
        <v>833</v>
      </c>
      <c r="C246" s="20" t="s">
        <v>81</v>
      </c>
      <c r="D246" s="25" t="s">
        <v>898</v>
      </c>
      <c r="E246" s="4" t="str">
        <f t="shared" si="3"/>
        <v>0100.0330</v>
      </c>
      <c r="F246" s="20" t="s">
        <v>83</v>
      </c>
      <c r="G246" s="20" t="s">
        <v>269</v>
      </c>
      <c r="H246" s="27" t="s">
        <v>731</v>
      </c>
      <c r="I246" s="4"/>
    </row>
    <row r="247" spans="1:9" ht="15" x14ac:dyDescent="0.25">
      <c r="A247" s="20" t="s">
        <v>270</v>
      </c>
      <c r="B247" s="25" t="s">
        <v>833</v>
      </c>
      <c r="C247" s="20" t="s">
        <v>81</v>
      </c>
      <c r="D247" s="25" t="s">
        <v>910</v>
      </c>
      <c r="E247" s="4" t="str">
        <f t="shared" si="3"/>
        <v>0100.0333</v>
      </c>
      <c r="F247" s="20" t="s">
        <v>271</v>
      </c>
      <c r="G247" s="20" t="s">
        <v>269</v>
      </c>
      <c r="H247" s="27" t="s">
        <v>731</v>
      </c>
      <c r="I247" s="4"/>
    </row>
    <row r="248" spans="1:9" ht="15" x14ac:dyDescent="0.25">
      <c r="A248" s="20" t="s">
        <v>270</v>
      </c>
      <c r="B248" s="25" t="s">
        <v>833</v>
      </c>
      <c r="C248" s="20" t="s">
        <v>81</v>
      </c>
      <c r="D248" s="25" t="s">
        <v>895</v>
      </c>
      <c r="E248" s="4" t="str">
        <f t="shared" si="3"/>
        <v>0100.0337</v>
      </c>
      <c r="F248" s="20" t="s">
        <v>85</v>
      </c>
      <c r="G248" s="20" t="s">
        <v>269</v>
      </c>
      <c r="H248" s="27" t="s">
        <v>731</v>
      </c>
      <c r="I248" s="4"/>
    </row>
    <row r="249" spans="1:9" ht="15" x14ac:dyDescent="0.25">
      <c r="A249" s="20" t="s">
        <v>270</v>
      </c>
      <c r="B249" s="25" t="s">
        <v>833</v>
      </c>
      <c r="C249" s="20" t="s">
        <v>81</v>
      </c>
      <c r="D249" s="25" t="s">
        <v>896</v>
      </c>
      <c r="E249" s="4" t="str">
        <f t="shared" si="3"/>
        <v>0100.0442</v>
      </c>
      <c r="F249" s="20" t="s">
        <v>88</v>
      </c>
      <c r="G249" s="20" t="s">
        <v>269</v>
      </c>
      <c r="H249" s="27" t="s">
        <v>731</v>
      </c>
      <c r="I249" s="4"/>
    </row>
    <row r="250" spans="1:9" ht="15" x14ac:dyDescent="0.25">
      <c r="A250" s="20" t="s">
        <v>270</v>
      </c>
      <c r="B250" s="25" t="s">
        <v>833</v>
      </c>
      <c r="C250" s="20" t="s">
        <v>81</v>
      </c>
      <c r="D250" s="25" t="s">
        <v>908</v>
      </c>
      <c r="E250" s="4" t="str">
        <f t="shared" si="3"/>
        <v>0100.0510</v>
      </c>
      <c r="F250" s="20" t="s">
        <v>137</v>
      </c>
      <c r="G250" s="20" t="s">
        <v>269</v>
      </c>
      <c r="H250" s="27" t="s">
        <v>731</v>
      </c>
      <c r="I250" s="4"/>
    </row>
    <row r="251" spans="1:9" ht="15" x14ac:dyDescent="0.25">
      <c r="A251" s="20" t="s">
        <v>277</v>
      </c>
      <c r="B251" s="25" t="s">
        <v>833</v>
      </c>
      <c r="C251" s="20" t="s">
        <v>81</v>
      </c>
      <c r="D251" s="25" t="s">
        <v>892</v>
      </c>
      <c r="E251" s="4" t="str">
        <f t="shared" si="3"/>
        <v>0100.0300</v>
      </c>
      <c r="F251" s="20" t="s">
        <v>82</v>
      </c>
      <c r="G251" s="20" t="s">
        <v>276</v>
      </c>
      <c r="H251" s="27" t="s">
        <v>731</v>
      </c>
      <c r="I251" s="4"/>
    </row>
    <row r="252" spans="1:9" ht="15" x14ac:dyDescent="0.25">
      <c r="A252" s="20" t="s">
        <v>277</v>
      </c>
      <c r="B252" s="25" t="s">
        <v>833</v>
      </c>
      <c r="C252" s="20" t="s">
        <v>81</v>
      </c>
      <c r="D252" s="25" t="s">
        <v>893</v>
      </c>
      <c r="E252" s="4" t="str">
        <f t="shared" si="3"/>
        <v>0100.0301</v>
      </c>
      <c r="F252" s="20" t="s">
        <v>110</v>
      </c>
      <c r="G252" s="20" t="s">
        <v>276</v>
      </c>
      <c r="H252" s="27" t="s">
        <v>731</v>
      </c>
      <c r="I252" s="4"/>
    </row>
    <row r="253" spans="1:9" ht="15" x14ac:dyDescent="0.25">
      <c r="A253" s="20" t="s">
        <v>278</v>
      </c>
      <c r="B253" s="25" t="s">
        <v>835</v>
      </c>
      <c r="C253" s="20" t="s">
        <v>198</v>
      </c>
      <c r="D253" s="25" t="s">
        <v>892</v>
      </c>
      <c r="E253" s="4" t="str">
        <f t="shared" si="3"/>
        <v>0500.0300</v>
      </c>
      <c r="F253" s="20" t="s">
        <v>82</v>
      </c>
      <c r="G253" s="20" t="s">
        <v>276</v>
      </c>
      <c r="H253" s="27" t="s">
        <v>772</v>
      </c>
      <c r="I253" s="4"/>
    </row>
    <row r="254" spans="1:9" ht="15" x14ac:dyDescent="0.25">
      <c r="A254" s="20" t="s">
        <v>278</v>
      </c>
      <c r="B254" s="25" t="s">
        <v>835</v>
      </c>
      <c r="C254" s="20" t="s">
        <v>198</v>
      </c>
      <c r="D254" s="25" t="s">
        <v>893</v>
      </c>
      <c r="E254" s="4" t="str">
        <f t="shared" si="3"/>
        <v>0500.0301</v>
      </c>
      <c r="F254" s="20" t="s">
        <v>110</v>
      </c>
      <c r="G254" s="20" t="s">
        <v>276</v>
      </c>
      <c r="H254" s="27" t="s">
        <v>772</v>
      </c>
      <c r="I254" s="4"/>
    </row>
    <row r="255" spans="1:9" ht="15" x14ac:dyDescent="0.25">
      <c r="A255" s="20" t="s">
        <v>283</v>
      </c>
      <c r="B255" s="25" t="s">
        <v>833</v>
      </c>
      <c r="C255" s="20" t="s">
        <v>81</v>
      </c>
      <c r="D255" s="25" t="s">
        <v>892</v>
      </c>
      <c r="E255" s="4" t="str">
        <f t="shared" si="3"/>
        <v>0100.0300</v>
      </c>
      <c r="F255" s="20" t="s">
        <v>82</v>
      </c>
      <c r="G255" s="20" t="s">
        <v>282</v>
      </c>
      <c r="H255" s="27" t="s">
        <v>731</v>
      </c>
      <c r="I255" s="4"/>
    </row>
    <row r="256" spans="1:9" ht="15" x14ac:dyDescent="0.25">
      <c r="A256" s="20" t="s">
        <v>283</v>
      </c>
      <c r="B256" s="25" t="s">
        <v>833</v>
      </c>
      <c r="C256" s="20" t="s">
        <v>81</v>
      </c>
      <c r="D256" s="25" t="s">
        <v>893</v>
      </c>
      <c r="E256" s="4" t="str">
        <f t="shared" si="3"/>
        <v>0100.0301</v>
      </c>
      <c r="F256" s="20" t="s">
        <v>110</v>
      </c>
      <c r="G256" s="20" t="s">
        <v>282</v>
      </c>
      <c r="H256" s="27" t="s">
        <v>731</v>
      </c>
      <c r="I256" s="4"/>
    </row>
    <row r="257" spans="1:9" ht="15" x14ac:dyDescent="0.25">
      <c r="A257" s="20" t="s">
        <v>283</v>
      </c>
      <c r="B257" s="25" t="s">
        <v>833</v>
      </c>
      <c r="C257" s="20" t="s">
        <v>81</v>
      </c>
      <c r="D257" s="25" t="s">
        <v>899</v>
      </c>
      <c r="E257" s="4" t="str">
        <f t="shared" si="3"/>
        <v>0100.0334</v>
      </c>
      <c r="F257" s="20" t="s">
        <v>225</v>
      </c>
      <c r="G257" s="20" t="s">
        <v>282</v>
      </c>
      <c r="H257" s="27" t="s">
        <v>731</v>
      </c>
      <c r="I257" s="4"/>
    </row>
    <row r="258" spans="1:9" ht="15" x14ac:dyDescent="0.25">
      <c r="A258" s="20" t="s">
        <v>287</v>
      </c>
      <c r="B258" s="25" t="s">
        <v>835</v>
      </c>
      <c r="C258" s="20" t="s">
        <v>198</v>
      </c>
      <c r="D258" s="25" t="s">
        <v>892</v>
      </c>
      <c r="E258" s="4" t="str">
        <f t="shared" si="3"/>
        <v>0500.0300</v>
      </c>
      <c r="F258" s="20" t="s">
        <v>82</v>
      </c>
      <c r="G258" s="20" t="s">
        <v>282</v>
      </c>
      <c r="H258" s="27" t="s">
        <v>772</v>
      </c>
      <c r="I258" s="4"/>
    </row>
    <row r="259" spans="1:9" ht="15" x14ac:dyDescent="0.25">
      <c r="A259" s="20" t="s">
        <v>287</v>
      </c>
      <c r="B259" s="25" t="s">
        <v>835</v>
      </c>
      <c r="C259" s="20" t="s">
        <v>198</v>
      </c>
      <c r="D259" s="25" t="s">
        <v>893</v>
      </c>
      <c r="E259" s="4" t="str">
        <f t="shared" si="3"/>
        <v>0500.0301</v>
      </c>
      <c r="F259" s="20" t="s">
        <v>110</v>
      </c>
      <c r="G259" s="20" t="s">
        <v>282</v>
      </c>
      <c r="H259" s="27" t="s">
        <v>772</v>
      </c>
      <c r="I259" s="4"/>
    </row>
    <row r="260" spans="1:9" ht="15" x14ac:dyDescent="0.25">
      <c r="A260" s="20" t="s">
        <v>287</v>
      </c>
      <c r="B260" s="25" t="s">
        <v>835</v>
      </c>
      <c r="C260" s="20" t="s">
        <v>198</v>
      </c>
      <c r="D260" s="25" t="s">
        <v>899</v>
      </c>
      <c r="E260" s="4" t="str">
        <f t="shared" ref="E260:E323" si="4">_xlfn.CONCAT(B260,".",D260)</f>
        <v>0500.0334</v>
      </c>
      <c r="F260" s="20" t="s">
        <v>225</v>
      </c>
      <c r="G260" s="20" t="s">
        <v>282</v>
      </c>
      <c r="H260" s="27" t="s">
        <v>772</v>
      </c>
      <c r="I260" s="4"/>
    </row>
    <row r="261" spans="1:9" ht="15" x14ac:dyDescent="0.25">
      <c r="A261" s="20" t="s">
        <v>291</v>
      </c>
      <c r="B261" s="25" t="s">
        <v>833</v>
      </c>
      <c r="C261" s="20" t="s">
        <v>81</v>
      </c>
      <c r="D261" s="25" t="s">
        <v>892</v>
      </c>
      <c r="E261" s="4" t="str">
        <f t="shared" si="4"/>
        <v>0100.0300</v>
      </c>
      <c r="F261" s="20" t="s">
        <v>82</v>
      </c>
      <c r="G261" s="20" t="s">
        <v>290</v>
      </c>
      <c r="H261" s="27" t="s">
        <v>731</v>
      </c>
      <c r="I261" s="4"/>
    </row>
    <row r="262" spans="1:9" ht="15" x14ac:dyDescent="0.25">
      <c r="A262" s="20" t="s">
        <v>291</v>
      </c>
      <c r="B262" s="25" t="s">
        <v>833</v>
      </c>
      <c r="C262" s="20" t="s">
        <v>81</v>
      </c>
      <c r="D262" s="25" t="s">
        <v>893</v>
      </c>
      <c r="E262" s="4" t="str">
        <f t="shared" si="4"/>
        <v>0100.0301</v>
      </c>
      <c r="F262" s="20" t="s">
        <v>110</v>
      </c>
      <c r="G262" s="20" t="s">
        <v>290</v>
      </c>
      <c r="H262" s="27" t="s">
        <v>731</v>
      </c>
      <c r="I262" s="4"/>
    </row>
    <row r="263" spans="1:9" ht="15" x14ac:dyDescent="0.25">
      <c r="A263" s="20" t="s">
        <v>293</v>
      </c>
      <c r="B263" s="25" t="s">
        <v>835</v>
      </c>
      <c r="C263" s="20" t="s">
        <v>198</v>
      </c>
      <c r="D263" s="25" t="s">
        <v>892</v>
      </c>
      <c r="E263" s="4" t="str">
        <f t="shared" si="4"/>
        <v>0500.0300</v>
      </c>
      <c r="F263" s="20" t="s">
        <v>82</v>
      </c>
      <c r="G263" s="20" t="s">
        <v>290</v>
      </c>
      <c r="H263" s="27" t="s">
        <v>772</v>
      </c>
      <c r="I263" s="4"/>
    </row>
    <row r="264" spans="1:9" ht="15" x14ac:dyDescent="0.25">
      <c r="A264" s="20" t="s">
        <v>293</v>
      </c>
      <c r="B264" s="25" t="s">
        <v>835</v>
      </c>
      <c r="C264" s="20" t="s">
        <v>198</v>
      </c>
      <c r="D264" s="25" t="s">
        <v>893</v>
      </c>
      <c r="E264" s="4" t="str">
        <f t="shared" si="4"/>
        <v>0500.0301</v>
      </c>
      <c r="F264" s="20" t="s">
        <v>110</v>
      </c>
      <c r="G264" s="20" t="s">
        <v>290</v>
      </c>
      <c r="H264" s="27" t="s">
        <v>772</v>
      </c>
      <c r="I264" s="4"/>
    </row>
    <row r="265" spans="1:9" ht="15" x14ac:dyDescent="0.25">
      <c r="A265" s="20" t="s">
        <v>293</v>
      </c>
      <c r="B265" s="25" t="s">
        <v>835</v>
      </c>
      <c r="C265" s="20" t="s">
        <v>198</v>
      </c>
      <c r="D265" s="25" t="s">
        <v>897</v>
      </c>
      <c r="E265" s="4" t="str">
        <f t="shared" si="4"/>
        <v>0500.0571</v>
      </c>
      <c r="F265" s="20" t="s">
        <v>96</v>
      </c>
      <c r="G265" s="20" t="s">
        <v>290</v>
      </c>
      <c r="H265" s="27" t="s">
        <v>772</v>
      </c>
      <c r="I265" s="4"/>
    </row>
    <row r="266" spans="1:9" ht="15" x14ac:dyDescent="0.25">
      <c r="A266" s="20" t="s">
        <v>298</v>
      </c>
      <c r="B266" s="25" t="s">
        <v>833</v>
      </c>
      <c r="C266" s="20" t="s">
        <v>81</v>
      </c>
      <c r="D266" s="25" t="s">
        <v>892</v>
      </c>
      <c r="E266" s="4" t="str">
        <f t="shared" si="4"/>
        <v>0100.0300</v>
      </c>
      <c r="F266" s="20" t="s">
        <v>82</v>
      </c>
      <c r="G266" s="20" t="s">
        <v>297</v>
      </c>
      <c r="H266" s="27" t="s">
        <v>731</v>
      </c>
      <c r="I266" s="4"/>
    </row>
    <row r="267" spans="1:9" ht="15" x14ac:dyDescent="0.25">
      <c r="A267" s="20" t="s">
        <v>298</v>
      </c>
      <c r="B267" s="25" t="s">
        <v>833</v>
      </c>
      <c r="C267" s="20" t="s">
        <v>81</v>
      </c>
      <c r="D267" s="25" t="s">
        <v>893</v>
      </c>
      <c r="E267" s="4" t="str">
        <f t="shared" si="4"/>
        <v>0100.0301</v>
      </c>
      <c r="F267" s="20" t="s">
        <v>110</v>
      </c>
      <c r="G267" s="20" t="s">
        <v>297</v>
      </c>
      <c r="H267" s="27" t="s">
        <v>731</v>
      </c>
      <c r="I267" s="4"/>
    </row>
    <row r="268" spans="1:9" ht="15" x14ac:dyDescent="0.25">
      <c r="A268" s="20" t="s">
        <v>300</v>
      </c>
      <c r="B268" s="25" t="s">
        <v>835</v>
      </c>
      <c r="C268" s="20" t="s">
        <v>198</v>
      </c>
      <c r="D268" s="25" t="s">
        <v>892</v>
      </c>
      <c r="E268" s="4" t="str">
        <f t="shared" si="4"/>
        <v>0500.0300</v>
      </c>
      <c r="F268" s="20" t="s">
        <v>82</v>
      </c>
      <c r="G268" s="20" t="s">
        <v>297</v>
      </c>
      <c r="H268" s="27" t="s">
        <v>772</v>
      </c>
      <c r="I268" s="4"/>
    </row>
    <row r="269" spans="1:9" ht="15" x14ac:dyDescent="0.25">
      <c r="A269" s="20" t="s">
        <v>300</v>
      </c>
      <c r="B269" s="25" t="s">
        <v>835</v>
      </c>
      <c r="C269" s="20" t="s">
        <v>198</v>
      </c>
      <c r="D269" s="25" t="s">
        <v>893</v>
      </c>
      <c r="E269" s="4" t="str">
        <f t="shared" si="4"/>
        <v>0500.0301</v>
      </c>
      <c r="F269" s="20" t="s">
        <v>110</v>
      </c>
      <c r="G269" s="20" t="s">
        <v>297</v>
      </c>
      <c r="H269" s="27" t="s">
        <v>772</v>
      </c>
      <c r="I269" s="4"/>
    </row>
    <row r="270" spans="1:9" ht="15" x14ac:dyDescent="0.25">
      <c r="A270" s="20" t="s">
        <v>304</v>
      </c>
      <c r="B270" s="25" t="s">
        <v>833</v>
      </c>
      <c r="C270" s="20" t="s">
        <v>81</v>
      </c>
      <c r="D270" s="25" t="s">
        <v>892</v>
      </c>
      <c r="E270" s="4" t="str">
        <f t="shared" si="4"/>
        <v>0100.0300</v>
      </c>
      <c r="F270" s="20" t="s">
        <v>82</v>
      </c>
      <c r="G270" s="20" t="s">
        <v>303</v>
      </c>
      <c r="H270" s="27" t="s">
        <v>731</v>
      </c>
      <c r="I270" s="4"/>
    </row>
    <row r="271" spans="1:9" ht="15" x14ac:dyDescent="0.25">
      <c r="A271" s="20" t="s">
        <v>304</v>
      </c>
      <c r="B271" s="25" t="s">
        <v>833</v>
      </c>
      <c r="C271" s="20" t="s">
        <v>81</v>
      </c>
      <c r="D271" s="25" t="s">
        <v>893</v>
      </c>
      <c r="E271" s="4" t="str">
        <f t="shared" si="4"/>
        <v>0100.0301</v>
      </c>
      <c r="F271" s="20" t="s">
        <v>110</v>
      </c>
      <c r="G271" s="20" t="s">
        <v>303</v>
      </c>
      <c r="H271" s="27" t="s">
        <v>731</v>
      </c>
      <c r="I271" s="4"/>
    </row>
    <row r="272" spans="1:9" ht="15" x14ac:dyDescent="0.25">
      <c r="A272" s="20" t="s">
        <v>305</v>
      </c>
      <c r="B272" s="25" t="s">
        <v>835</v>
      </c>
      <c r="C272" s="20" t="s">
        <v>198</v>
      </c>
      <c r="D272" s="25" t="s">
        <v>892</v>
      </c>
      <c r="E272" s="4" t="str">
        <f t="shared" si="4"/>
        <v>0500.0300</v>
      </c>
      <c r="F272" s="20" t="s">
        <v>82</v>
      </c>
      <c r="G272" s="20" t="s">
        <v>303</v>
      </c>
      <c r="H272" s="27" t="s">
        <v>772</v>
      </c>
      <c r="I272" s="4"/>
    </row>
    <row r="273" spans="1:9" ht="15" x14ac:dyDescent="0.25">
      <c r="A273" s="20" t="s">
        <v>305</v>
      </c>
      <c r="B273" s="25" t="s">
        <v>835</v>
      </c>
      <c r="C273" s="20" t="s">
        <v>198</v>
      </c>
      <c r="D273" s="25" t="s">
        <v>897</v>
      </c>
      <c r="E273" s="4" t="str">
        <f t="shared" si="4"/>
        <v>0500.0571</v>
      </c>
      <c r="F273" s="20" t="s">
        <v>96</v>
      </c>
      <c r="G273" s="20" t="s">
        <v>303</v>
      </c>
      <c r="H273" s="27" t="s">
        <v>772</v>
      </c>
      <c r="I273" s="4"/>
    </row>
    <row r="274" spans="1:9" ht="15" x14ac:dyDescent="0.25">
      <c r="A274" s="20" t="s">
        <v>309</v>
      </c>
      <c r="B274" s="25" t="s">
        <v>833</v>
      </c>
      <c r="C274" s="20" t="s">
        <v>81</v>
      </c>
      <c r="D274" s="25" t="s">
        <v>892</v>
      </c>
      <c r="E274" s="4" t="str">
        <f t="shared" si="4"/>
        <v>0100.0300</v>
      </c>
      <c r="F274" s="20" t="s">
        <v>82</v>
      </c>
      <c r="G274" s="20" t="s">
        <v>308</v>
      </c>
      <c r="H274" s="27" t="s">
        <v>731</v>
      </c>
      <c r="I274" s="4"/>
    </row>
    <row r="275" spans="1:9" ht="15" x14ac:dyDescent="0.25">
      <c r="A275" s="20" t="s">
        <v>309</v>
      </c>
      <c r="B275" s="25" t="s">
        <v>833</v>
      </c>
      <c r="C275" s="20" t="s">
        <v>81</v>
      </c>
      <c r="D275" s="25" t="s">
        <v>893</v>
      </c>
      <c r="E275" s="4" t="str">
        <f t="shared" si="4"/>
        <v>0100.0301</v>
      </c>
      <c r="F275" s="20" t="s">
        <v>110</v>
      </c>
      <c r="G275" s="20" t="s">
        <v>308</v>
      </c>
      <c r="H275" s="27" t="s">
        <v>731</v>
      </c>
      <c r="I275" s="4"/>
    </row>
    <row r="276" spans="1:9" ht="15" x14ac:dyDescent="0.25">
      <c r="A276" s="20" t="s">
        <v>313</v>
      </c>
      <c r="B276" s="25" t="s">
        <v>833</v>
      </c>
      <c r="C276" s="20" t="s">
        <v>81</v>
      </c>
      <c r="D276" s="25" t="s">
        <v>892</v>
      </c>
      <c r="E276" s="4" t="str">
        <f t="shared" si="4"/>
        <v>0100.0300</v>
      </c>
      <c r="F276" s="20" t="s">
        <v>82</v>
      </c>
      <c r="G276" s="20" t="s">
        <v>312</v>
      </c>
      <c r="H276" s="27" t="s">
        <v>731</v>
      </c>
      <c r="I276" s="4"/>
    </row>
    <row r="277" spans="1:9" ht="15" x14ac:dyDescent="0.25">
      <c r="A277" s="20" t="s">
        <v>315</v>
      </c>
      <c r="B277" s="25" t="s">
        <v>835</v>
      </c>
      <c r="C277" s="20" t="s">
        <v>198</v>
      </c>
      <c r="D277" s="25" t="s">
        <v>892</v>
      </c>
      <c r="E277" s="4" t="str">
        <f t="shared" si="4"/>
        <v>0500.0300</v>
      </c>
      <c r="F277" s="20" t="s">
        <v>82</v>
      </c>
      <c r="G277" s="20" t="s">
        <v>312</v>
      </c>
      <c r="H277" s="27" t="s">
        <v>772</v>
      </c>
      <c r="I277" s="4"/>
    </row>
    <row r="278" spans="1:9" ht="15" x14ac:dyDescent="0.25">
      <c r="A278" s="20" t="s">
        <v>315</v>
      </c>
      <c r="B278" s="25" t="s">
        <v>835</v>
      </c>
      <c r="C278" s="20" t="s">
        <v>198</v>
      </c>
      <c r="D278" s="25" t="s">
        <v>893</v>
      </c>
      <c r="E278" s="4" t="str">
        <f t="shared" si="4"/>
        <v>0500.0301</v>
      </c>
      <c r="F278" s="20" t="s">
        <v>110</v>
      </c>
      <c r="G278" s="20" t="s">
        <v>312</v>
      </c>
      <c r="H278" s="27" t="s">
        <v>772</v>
      </c>
      <c r="I278" s="4"/>
    </row>
    <row r="279" spans="1:9" ht="15" x14ac:dyDescent="0.25">
      <c r="A279" s="20" t="s">
        <v>318</v>
      </c>
      <c r="B279" s="25" t="s">
        <v>833</v>
      </c>
      <c r="C279" s="20" t="s">
        <v>81</v>
      </c>
      <c r="D279" s="25" t="s">
        <v>892</v>
      </c>
      <c r="E279" s="4" t="str">
        <f t="shared" si="4"/>
        <v>0100.0300</v>
      </c>
      <c r="F279" s="20" t="s">
        <v>82</v>
      </c>
      <c r="G279" s="20" t="s">
        <v>317</v>
      </c>
      <c r="H279" s="27" t="s">
        <v>731</v>
      </c>
      <c r="I279" s="4"/>
    </row>
    <row r="280" spans="1:9" ht="15" x14ac:dyDescent="0.25">
      <c r="A280" s="20" t="s">
        <v>318</v>
      </c>
      <c r="B280" s="25" t="s">
        <v>833</v>
      </c>
      <c r="C280" s="20" t="s">
        <v>81</v>
      </c>
      <c r="D280" s="25" t="s">
        <v>893</v>
      </c>
      <c r="E280" s="4" t="str">
        <f t="shared" si="4"/>
        <v>0100.0301</v>
      </c>
      <c r="F280" s="20" t="s">
        <v>110</v>
      </c>
      <c r="G280" s="20" t="s">
        <v>317</v>
      </c>
      <c r="H280" s="27" t="s">
        <v>731</v>
      </c>
      <c r="I280" s="4"/>
    </row>
    <row r="281" spans="1:9" ht="15" x14ac:dyDescent="0.25">
      <c r="A281" s="20" t="s">
        <v>319</v>
      </c>
      <c r="B281" s="25" t="s">
        <v>835</v>
      </c>
      <c r="C281" s="20" t="s">
        <v>198</v>
      </c>
      <c r="D281" s="25" t="s">
        <v>892</v>
      </c>
      <c r="E281" s="4" t="str">
        <f t="shared" si="4"/>
        <v>0500.0300</v>
      </c>
      <c r="F281" s="20" t="s">
        <v>82</v>
      </c>
      <c r="G281" s="20" t="s">
        <v>317</v>
      </c>
      <c r="H281" s="27" t="s">
        <v>772</v>
      </c>
      <c r="I281" s="4"/>
    </row>
    <row r="282" spans="1:9" ht="15" x14ac:dyDescent="0.25">
      <c r="A282" s="20" t="s">
        <v>321</v>
      </c>
      <c r="B282" s="25" t="s">
        <v>833</v>
      </c>
      <c r="C282" s="20" t="s">
        <v>81</v>
      </c>
      <c r="D282" s="25" t="s">
        <v>892</v>
      </c>
      <c r="E282" s="4" t="str">
        <f t="shared" si="4"/>
        <v>0100.0300</v>
      </c>
      <c r="F282" s="20" t="s">
        <v>82</v>
      </c>
      <c r="G282" s="20" t="s">
        <v>320</v>
      </c>
      <c r="H282" s="27" t="s">
        <v>731</v>
      </c>
      <c r="I282" s="4"/>
    </row>
    <row r="283" spans="1:9" ht="15" x14ac:dyDescent="0.25">
      <c r="A283" s="20" t="s">
        <v>324</v>
      </c>
      <c r="B283" s="25" t="s">
        <v>833</v>
      </c>
      <c r="C283" s="20" t="s">
        <v>81</v>
      </c>
      <c r="D283" s="25" t="s">
        <v>892</v>
      </c>
      <c r="E283" s="4" t="str">
        <f t="shared" si="4"/>
        <v>0100.0300</v>
      </c>
      <c r="F283" s="20" t="s">
        <v>82</v>
      </c>
      <c r="G283" s="20" t="s">
        <v>323</v>
      </c>
      <c r="H283" s="27" t="s">
        <v>731</v>
      </c>
      <c r="I283" s="4"/>
    </row>
    <row r="284" spans="1:9" ht="15" x14ac:dyDescent="0.25">
      <c r="A284" s="20" t="s">
        <v>324</v>
      </c>
      <c r="B284" s="25" t="s">
        <v>833</v>
      </c>
      <c r="C284" s="20" t="s">
        <v>81</v>
      </c>
      <c r="D284" s="25" t="s">
        <v>893</v>
      </c>
      <c r="E284" s="4" t="str">
        <f t="shared" si="4"/>
        <v>0100.0301</v>
      </c>
      <c r="F284" s="20" t="s">
        <v>110</v>
      </c>
      <c r="G284" s="20" t="s">
        <v>323</v>
      </c>
      <c r="H284" s="27" t="s">
        <v>731</v>
      </c>
      <c r="I284" s="4"/>
    </row>
    <row r="285" spans="1:9" ht="15" x14ac:dyDescent="0.25">
      <c r="A285" s="20" t="s">
        <v>332</v>
      </c>
      <c r="B285" s="25" t="s">
        <v>833</v>
      </c>
      <c r="C285" s="20" t="s">
        <v>81</v>
      </c>
      <c r="D285" s="25" t="s">
        <v>892</v>
      </c>
      <c r="E285" s="4" t="str">
        <f t="shared" si="4"/>
        <v>0100.0300</v>
      </c>
      <c r="F285" s="20" t="s">
        <v>82</v>
      </c>
      <c r="G285" s="20" t="s">
        <v>331</v>
      </c>
      <c r="H285" s="27" t="s">
        <v>731</v>
      </c>
      <c r="I285" s="4"/>
    </row>
    <row r="286" spans="1:9" ht="15" x14ac:dyDescent="0.25">
      <c r="A286" s="20" t="s">
        <v>332</v>
      </c>
      <c r="B286" s="25" t="s">
        <v>833</v>
      </c>
      <c r="C286" s="20" t="s">
        <v>81</v>
      </c>
      <c r="D286" s="25" t="s">
        <v>893</v>
      </c>
      <c r="E286" s="4" t="str">
        <f t="shared" si="4"/>
        <v>0100.0301</v>
      </c>
      <c r="F286" s="20" t="s">
        <v>110</v>
      </c>
      <c r="G286" s="20" t="s">
        <v>331</v>
      </c>
      <c r="H286" s="27" t="s">
        <v>731</v>
      </c>
      <c r="I286" s="4"/>
    </row>
    <row r="287" spans="1:9" ht="15" x14ac:dyDescent="0.25">
      <c r="A287" s="20" t="s">
        <v>332</v>
      </c>
      <c r="B287" s="25" t="s">
        <v>833</v>
      </c>
      <c r="C287" s="20" t="s">
        <v>81</v>
      </c>
      <c r="D287" s="25" t="s">
        <v>910</v>
      </c>
      <c r="E287" s="4" t="str">
        <f t="shared" si="4"/>
        <v>0100.0333</v>
      </c>
      <c r="F287" s="20" t="s">
        <v>271</v>
      </c>
      <c r="G287" s="20" t="s">
        <v>331</v>
      </c>
      <c r="H287" s="27" t="s">
        <v>731</v>
      </c>
      <c r="I287" s="4"/>
    </row>
    <row r="288" spans="1:9" ht="15" x14ac:dyDescent="0.25">
      <c r="A288" s="20" t="s">
        <v>332</v>
      </c>
      <c r="B288" s="25" t="s">
        <v>833</v>
      </c>
      <c r="C288" s="20" t="s">
        <v>81</v>
      </c>
      <c r="D288" s="25" t="s">
        <v>896</v>
      </c>
      <c r="E288" s="4" t="str">
        <f t="shared" si="4"/>
        <v>0100.0442</v>
      </c>
      <c r="F288" s="20" t="s">
        <v>88</v>
      </c>
      <c r="G288" s="20" t="s">
        <v>331</v>
      </c>
      <c r="H288" s="27" t="s">
        <v>731</v>
      </c>
      <c r="I288" s="4"/>
    </row>
    <row r="289" spans="1:9" ht="15" x14ac:dyDescent="0.25">
      <c r="A289" s="20" t="s">
        <v>338</v>
      </c>
      <c r="B289" s="25" t="s">
        <v>835</v>
      </c>
      <c r="C289" s="20" t="s">
        <v>198</v>
      </c>
      <c r="D289" s="25" t="s">
        <v>892</v>
      </c>
      <c r="E289" s="4" t="str">
        <f t="shared" si="4"/>
        <v>0500.0300</v>
      </c>
      <c r="F289" s="20" t="s">
        <v>82</v>
      </c>
      <c r="G289" s="20" t="s">
        <v>331</v>
      </c>
      <c r="H289" s="27" t="s">
        <v>772</v>
      </c>
      <c r="I289" s="4"/>
    </row>
    <row r="290" spans="1:9" ht="15" x14ac:dyDescent="0.25">
      <c r="A290" s="20" t="s">
        <v>342</v>
      </c>
      <c r="B290" s="25" t="s">
        <v>833</v>
      </c>
      <c r="C290" s="20" t="s">
        <v>81</v>
      </c>
      <c r="D290" s="25" t="s">
        <v>892</v>
      </c>
      <c r="E290" s="4" t="str">
        <f t="shared" si="4"/>
        <v>0100.0300</v>
      </c>
      <c r="F290" s="20" t="s">
        <v>82</v>
      </c>
      <c r="G290" s="20" t="s">
        <v>341</v>
      </c>
      <c r="H290" s="27" t="s">
        <v>731</v>
      </c>
      <c r="I290" s="4"/>
    </row>
    <row r="291" spans="1:9" ht="15" x14ac:dyDescent="0.25">
      <c r="A291" s="20" t="s">
        <v>342</v>
      </c>
      <c r="B291" s="25" t="s">
        <v>833</v>
      </c>
      <c r="C291" s="20" t="s">
        <v>81</v>
      </c>
      <c r="D291" s="25" t="s">
        <v>893</v>
      </c>
      <c r="E291" s="4" t="str">
        <f t="shared" si="4"/>
        <v>0100.0301</v>
      </c>
      <c r="F291" s="20" t="s">
        <v>110</v>
      </c>
      <c r="G291" s="20" t="s">
        <v>341</v>
      </c>
      <c r="H291" s="27" t="s">
        <v>731</v>
      </c>
      <c r="I291" s="4"/>
    </row>
    <row r="292" spans="1:9" ht="15" x14ac:dyDescent="0.25">
      <c r="A292" s="20" t="s">
        <v>342</v>
      </c>
      <c r="B292" s="25" t="s">
        <v>833</v>
      </c>
      <c r="C292" s="20" t="s">
        <v>81</v>
      </c>
      <c r="D292" s="25" t="s">
        <v>895</v>
      </c>
      <c r="E292" s="4" t="str">
        <f t="shared" si="4"/>
        <v>0100.0337</v>
      </c>
      <c r="F292" s="20" t="s">
        <v>85</v>
      </c>
      <c r="G292" s="20" t="s">
        <v>341</v>
      </c>
      <c r="H292" s="27" t="s">
        <v>731</v>
      </c>
      <c r="I292" s="4"/>
    </row>
    <row r="293" spans="1:9" ht="15" x14ac:dyDescent="0.25">
      <c r="A293" s="20" t="s">
        <v>342</v>
      </c>
      <c r="B293" s="25" t="s">
        <v>833</v>
      </c>
      <c r="C293" s="20" t="s">
        <v>81</v>
      </c>
      <c r="D293" s="25" t="s">
        <v>908</v>
      </c>
      <c r="E293" s="4" t="str">
        <f t="shared" si="4"/>
        <v>0100.0510</v>
      </c>
      <c r="F293" s="20" t="s">
        <v>137</v>
      </c>
      <c r="G293" s="20" t="s">
        <v>341</v>
      </c>
      <c r="H293" s="27" t="s">
        <v>731</v>
      </c>
      <c r="I293" s="4"/>
    </row>
    <row r="294" spans="1:9" ht="15" x14ac:dyDescent="0.25">
      <c r="A294" s="20" t="s">
        <v>347</v>
      </c>
      <c r="B294" s="25" t="s">
        <v>836</v>
      </c>
      <c r="C294" s="20" t="s">
        <v>348</v>
      </c>
      <c r="D294" s="25" t="s">
        <v>892</v>
      </c>
      <c r="E294" s="4" t="str">
        <f t="shared" si="4"/>
        <v>0120.0300</v>
      </c>
      <c r="F294" s="20" t="s">
        <v>82</v>
      </c>
      <c r="G294" s="20" t="s">
        <v>341</v>
      </c>
      <c r="H294" s="27" t="s">
        <v>731</v>
      </c>
      <c r="I294" s="4"/>
    </row>
    <row r="295" spans="1:9" ht="15" x14ac:dyDescent="0.25">
      <c r="A295" s="20" t="s">
        <v>347</v>
      </c>
      <c r="B295" s="25" t="s">
        <v>836</v>
      </c>
      <c r="C295" s="20" t="s">
        <v>348</v>
      </c>
      <c r="D295" s="25" t="s">
        <v>893</v>
      </c>
      <c r="E295" s="4" t="str">
        <f t="shared" si="4"/>
        <v>0120.0301</v>
      </c>
      <c r="F295" s="20" t="s">
        <v>110</v>
      </c>
      <c r="G295" s="20" t="s">
        <v>341</v>
      </c>
      <c r="H295" s="27" t="s">
        <v>731</v>
      </c>
      <c r="I295" s="4"/>
    </row>
    <row r="296" spans="1:9" ht="15" x14ac:dyDescent="0.25">
      <c r="A296" s="20" t="s">
        <v>363</v>
      </c>
      <c r="B296" s="25" t="s">
        <v>836</v>
      </c>
      <c r="C296" s="20" t="s">
        <v>348</v>
      </c>
      <c r="D296" s="25" t="s">
        <v>892</v>
      </c>
      <c r="E296" s="4" t="str">
        <f t="shared" si="4"/>
        <v>0120.0300</v>
      </c>
      <c r="F296" s="20" t="s">
        <v>82</v>
      </c>
      <c r="G296" s="20" t="s">
        <v>362</v>
      </c>
      <c r="H296" s="27" t="s">
        <v>731</v>
      </c>
      <c r="I296" s="4"/>
    </row>
    <row r="297" spans="1:9" ht="15" x14ac:dyDescent="0.25">
      <c r="A297" s="20" t="s">
        <v>363</v>
      </c>
      <c r="B297" s="25" t="s">
        <v>836</v>
      </c>
      <c r="C297" s="20" t="s">
        <v>348</v>
      </c>
      <c r="D297" s="25" t="s">
        <v>893</v>
      </c>
      <c r="E297" s="4" t="str">
        <f t="shared" si="4"/>
        <v>0120.0301</v>
      </c>
      <c r="F297" s="20" t="s">
        <v>110</v>
      </c>
      <c r="G297" s="20" t="s">
        <v>362</v>
      </c>
      <c r="H297" s="27" t="s">
        <v>731</v>
      </c>
      <c r="I297" s="4"/>
    </row>
    <row r="298" spans="1:9" ht="15" x14ac:dyDescent="0.25">
      <c r="A298" s="20" t="s">
        <v>368</v>
      </c>
      <c r="B298" s="25" t="s">
        <v>836</v>
      </c>
      <c r="C298" s="20" t="s">
        <v>348</v>
      </c>
      <c r="D298" s="25" t="s">
        <v>892</v>
      </c>
      <c r="E298" s="4" t="str">
        <f t="shared" si="4"/>
        <v>0120.0300</v>
      </c>
      <c r="F298" s="20" t="s">
        <v>82</v>
      </c>
      <c r="G298" s="20" t="s">
        <v>367</v>
      </c>
      <c r="H298" s="27" t="s">
        <v>731</v>
      </c>
      <c r="I298" s="4"/>
    </row>
    <row r="299" spans="1:9" ht="15" x14ac:dyDescent="0.25">
      <c r="A299" s="20" t="s">
        <v>368</v>
      </c>
      <c r="B299" s="25" t="s">
        <v>836</v>
      </c>
      <c r="C299" s="20" t="s">
        <v>348</v>
      </c>
      <c r="D299" s="25" t="s">
        <v>893</v>
      </c>
      <c r="E299" s="4" t="str">
        <f t="shared" si="4"/>
        <v>0120.0301</v>
      </c>
      <c r="F299" s="20" t="s">
        <v>110</v>
      </c>
      <c r="G299" s="20" t="s">
        <v>367</v>
      </c>
      <c r="H299" s="27" t="s">
        <v>731</v>
      </c>
      <c r="I299" s="4"/>
    </row>
    <row r="300" spans="1:9" ht="15" x14ac:dyDescent="0.25">
      <c r="A300" s="20" t="s">
        <v>373</v>
      </c>
      <c r="B300" s="25" t="s">
        <v>836</v>
      </c>
      <c r="C300" s="20" t="s">
        <v>348</v>
      </c>
      <c r="D300" s="25" t="s">
        <v>892</v>
      </c>
      <c r="E300" s="4" t="str">
        <f t="shared" si="4"/>
        <v>0120.0300</v>
      </c>
      <c r="F300" s="20" t="s">
        <v>82</v>
      </c>
      <c r="G300" s="20" t="s">
        <v>372</v>
      </c>
      <c r="H300" s="27" t="s">
        <v>731</v>
      </c>
      <c r="I300" s="4"/>
    </row>
    <row r="301" spans="1:9" ht="15" x14ac:dyDescent="0.25">
      <c r="A301" s="20" t="s">
        <v>373</v>
      </c>
      <c r="B301" s="25" t="s">
        <v>836</v>
      </c>
      <c r="C301" s="20" t="s">
        <v>348</v>
      </c>
      <c r="D301" s="25" t="s">
        <v>893</v>
      </c>
      <c r="E301" s="4" t="str">
        <f t="shared" si="4"/>
        <v>0120.0301</v>
      </c>
      <c r="F301" s="20" t="s">
        <v>110</v>
      </c>
      <c r="G301" s="20" t="s">
        <v>372</v>
      </c>
      <c r="H301" s="27" t="s">
        <v>731</v>
      </c>
      <c r="I301" s="4"/>
    </row>
    <row r="302" spans="1:9" ht="15" x14ac:dyDescent="0.25">
      <c r="A302" s="20" t="s">
        <v>378</v>
      </c>
      <c r="B302" s="25" t="s">
        <v>836</v>
      </c>
      <c r="C302" s="20" t="s">
        <v>348</v>
      </c>
      <c r="D302" s="25" t="s">
        <v>892</v>
      </c>
      <c r="E302" s="4" t="str">
        <f t="shared" si="4"/>
        <v>0120.0300</v>
      </c>
      <c r="F302" s="20" t="s">
        <v>82</v>
      </c>
      <c r="G302" s="20" t="s">
        <v>377</v>
      </c>
      <c r="H302" s="27" t="s">
        <v>731</v>
      </c>
      <c r="I302" s="4"/>
    </row>
    <row r="303" spans="1:9" ht="15" x14ac:dyDescent="0.25">
      <c r="A303" s="20" t="s">
        <v>381</v>
      </c>
      <c r="B303" s="25" t="s">
        <v>833</v>
      </c>
      <c r="C303" s="20" t="s">
        <v>81</v>
      </c>
      <c r="D303" s="25" t="s">
        <v>892</v>
      </c>
      <c r="E303" s="4" t="str">
        <f t="shared" si="4"/>
        <v>0100.0300</v>
      </c>
      <c r="F303" s="20" t="s">
        <v>82</v>
      </c>
      <c r="G303" s="20" t="s">
        <v>380</v>
      </c>
      <c r="H303" s="27" t="s">
        <v>731</v>
      </c>
      <c r="I303" s="4"/>
    </row>
    <row r="304" spans="1:9" ht="15" x14ac:dyDescent="0.25">
      <c r="A304" s="20" t="s">
        <v>381</v>
      </c>
      <c r="B304" s="25" t="s">
        <v>833</v>
      </c>
      <c r="C304" s="20" t="s">
        <v>81</v>
      </c>
      <c r="D304" s="25" t="s">
        <v>893</v>
      </c>
      <c r="E304" s="4" t="str">
        <f t="shared" si="4"/>
        <v>0100.0301</v>
      </c>
      <c r="F304" s="20" t="s">
        <v>110</v>
      </c>
      <c r="G304" s="20" t="s">
        <v>380</v>
      </c>
      <c r="H304" s="27" t="s">
        <v>731</v>
      </c>
      <c r="I304" s="4"/>
    </row>
    <row r="305" spans="1:9" ht="15" x14ac:dyDescent="0.25">
      <c r="A305" s="20" t="s">
        <v>384</v>
      </c>
      <c r="B305" s="25" t="s">
        <v>833</v>
      </c>
      <c r="C305" s="20" t="s">
        <v>81</v>
      </c>
      <c r="D305" s="25" t="s">
        <v>892</v>
      </c>
      <c r="E305" s="4" t="str">
        <f t="shared" si="4"/>
        <v>0100.0300</v>
      </c>
      <c r="F305" s="20" t="s">
        <v>82</v>
      </c>
      <c r="G305" s="20" t="s">
        <v>383</v>
      </c>
      <c r="H305" s="27" t="s">
        <v>731</v>
      </c>
      <c r="I305" s="4"/>
    </row>
    <row r="306" spans="1:9" ht="15" x14ac:dyDescent="0.25">
      <c r="A306" s="20" t="s">
        <v>387</v>
      </c>
      <c r="B306" s="25" t="s">
        <v>835</v>
      </c>
      <c r="C306" s="20" t="s">
        <v>198</v>
      </c>
      <c r="D306" s="25" t="s">
        <v>892</v>
      </c>
      <c r="E306" s="4" t="str">
        <f t="shared" si="4"/>
        <v>0500.0300</v>
      </c>
      <c r="F306" s="20" t="s">
        <v>82</v>
      </c>
      <c r="G306" s="20" t="s">
        <v>383</v>
      </c>
      <c r="H306" s="27" t="s">
        <v>772</v>
      </c>
      <c r="I306" s="4"/>
    </row>
    <row r="307" spans="1:9" ht="15" x14ac:dyDescent="0.25">
      <c r="A307" s="20" t="s">
        <v>391</v>
      </c>
      <c r="B307" s="25" t="s">
        <v>833</v>
      </c>
      <c r="C307" s="20" t="s">
        <v>81</v>
      </c>
      <c r="D307" s="25" t="s">
        <v>892</v>
      </c>
      <c r="E307" s="4" t="str">
        <f t="shared" si="4"/>
        <v>0100.0300</v>
      </c>
      <c r="F307" s="20" t="s">
        <v>82</v>
      </c>
      <c r="G307" s="20" t="s">
        <v>390</v>
      </c>
      <c r="H307" s="27" t="s">
        <v>731</v>
      </c>
      <c r="I307" s="4"/>
    </row>
    <row r="308" spans="1:9" ht="15" x14ac:dyDescent="0.25">
      <c r="A308" s="20" t="s">
        <v>393</v>
      </c>
      <c r="B308" s="25" t="s">
        <v>835</v>
      </c>
      <c r="C308" s="20" t="s">
        <v>198</v>
      </c>
      <c r="D308" s="25" t="s">
        <v>892</v>
      </c>
      <c r="E308" s="4" t="str">
        <f t="shared" si="4"/>
        <v>0500.0300</v>
      </c>
      <c r="F308" s="20" t="s">
        <v>82</v>
      </c>
      <c r="G308" s="20" t="s">
        <v>390</v>
      </c>
      <c r="H308" s="27" t="s">
        <v>772</v>
      </c>
      <c r="I308" s="4"/>
    </row>
    <row r="309" spans="1:9" ht="15" x14ac:dyDescent="0.25">
      <c r="A309" s="20" t="s">
        <v>397</v>
      </c>
      <c r="B309" s="25" t="s">
        <v>833</v>
      </c>
      <c r="C309" s="20" t="s">
        <v>81</v>
      </c>
      <c r="D309" s="25" t="s">
        <v>892</v>
      </c>
      <c r="E309" s="4" t="str">
        <f t="shared" si="4"/>
        <v>0100.0300</v>
      </c>
      <c r="F309" s="20" t="s">
        <v>82</v>
      </c>
      <c r="G309" s="20" t="s">
        <v>396</v>
      </c>
      <c r="H309" s="27" t="s">
        <v>731</v>
      </c>
      <c r="I309" s="4"/>
    </row>
    <row r="310" spans="1:9" ht="15" x14ac:dyDescent="0.25">
      <c r="A310" s="20" t="s">
        <v>399</v>
      </c>
      <c r="B310" s="25" t="s">
        <v>835</v>
      </c>
      <c r="C310" s="20" t="s">
        <v>198</v>
      </c>
      <c r="D310" s="25" t="s">
        <v>892</v>
      </c>
      <c r="E310" s="4" t="str">
        <f t="shared" si="4"/>
        <v>0500.0300</v>
      </c>
      <c r="F310" s="20" t="s">
        <v>82</v>
      </c>
      <c r="G310" s="20" t="s">
        <v>396</v>
      </c>
      <c r="H310" s="27" t="s">
        <v>772</v>
      </c>
      <c r="I310" s="4"/>
    </row>
    <row r="311" spans="1:9" ht="15" x14ac:dyDescent="0.25">
      <c r="A311" s="20" t="s">
        <v>399</v>
      </c>
      <c r="B311" s="25" t="s">
        <v>835</v>
      </c>
      <c r="C311" s="20" t="s">
        <v>198</v>
      </c>
      <c r="D311" s="25" t="s">
        <v>893</v>
      </c>
      <c r="E311" s="4" t="str">
        <f t="shared" si="4"/>
        <v>0500.0301</v>
      </c>
      <c r="F311" s="20" t="s">
        <v>110</v>
      </c>
      <c r="G311" s="20" t="s">
        <v>396</v>
      </c>
      <c r="H311" s="27" t="s">
        <v>772</v>
      </c>
      <c r="I311" s="4"/>
    </row>
    <row r="312" spans="1:9" ht="15" x14ac:dyDescent="0.25">
      <c r="A312" s="20" t="s">
        <v>403</v>
      </c>
      <c r="B312" s="25" t="s">
        <v>833</v>
      </c>
      <c r="C312" s="20" t="s">
        <v>81</v>
      </c>
      <c r="D312" s="25" t="s">
        <v>892</v>
      </c>
      <c r="E312" s="4" t="str">
        <f t="shared" si="4"/>
        <v>0100.0300</v>
      </c>
      <c r="F312" s="20" t="s">
        <v>82</v>
      </c>
      <c r="G312" s="20" t="s">
        <v>402</v>
      </c>
      <c r="H312" s="27" t="s">
        <v>731</v>
      </c>
      <c r="I312" s="4"/>
    </row>
    <row r="313" spans="1:9" ht="15" x14ac:dyDescent="0.25">
      <c r="A313" s="20" t="s">
        <v>403</v>
      </c>
      <c r="B313" s="25" t="s">
        <v>833</v>
      </c>
      <c r="C313" s="20" t="s">
        <v>81</v>
      </c>
      <c r="D313" s="25" t="s">
        <v>893</v>
      </c>
      <c r="E313" s="4" t="str">
        <f t="shared" si="4"/>
        <v>0100.0301</v>
      </c>
      <c r="F313" s="20" t="s">
        <v>110</v>
      </c>
      <c r="G313" s="20" t="s">
        <v>402</v>
      </c>
      <c r="H313" s="27" t="s">
        <v>731</v>
      </c>
      <c r="I313" s="4"/>
    </row>
    <row r="314" spans="1:9" ht="15" x14ac:dyDescent="0.25">
      <c r="A314" s="20" t="s">
        <v>406</v>
      </c>
      <c r="B314" s="25" t="s">
        <v>835</v>
      </c>
      <c r="C314" s="20" t="s">
        <v>198</v>
      </c>
      <c r="D314" s="25" t="s">
        <v>892</v>
      </c>
      <c r="E314" s="4" t="str">
        <f t="shared" si="4"/>
        <v>0500.0300</v>
      </c>
      <c r="F314" s="20" t="s">
        <v>82</v>
      </c>
      <c r="G314" s="20" t="s">
        <v>402</v>
      </c>
      <c r="H314" s="27" t="s">
        <v>772</v>
      </c>
      <c r="I314" s="4"/>
    </row>
    <row r="315" spans="1:9" ht="15" x14ac:dyDescent="0.25">
      <c r="A315" s="20" t="s">
        <v>410</v>
      </c>
      <c r="B315" s="25" t="s">
        <v>833</v>
      </c>
      <c r="C315" s="20" t="s">
        <v>81</v>
      </c>
      <c r="D315" s="25" t="s">
        <v>892</v>
      </c>
      <c r="E315" s="4" t="str">
        <f t="shared" si="4"/>
        <v>0100.0300</v>
      </c>
      <c r="F315" s="20" t="s">
        <v>82</v>
      </c>
      <c r="G315" s="20" t="s">
        <v>409</v>
      </c>
      <c r="H315" s="27" t="s">
        <v>731</v>
      </c>
      <c r="I315" s="4"/>
    </row>
    <row r="316" spans="1:9" ht="15" x14ac:dyDescent="0.25">
      <c r="A316" s="20" t="s">
        <v>410</v>
      </c>
      <c r="B316" s="25" t="s">
        <v>833</v>
      </c>
      <c r="C316" s="20" t="s">
        <v>81</v>
      </c>
      <c r="D316" s="25" t="s">
        <v>893</v>
      </c>
      <c r="E316" s="4" t="str">
        <f t="shared" si="4"/>
        <v>0100.0301</v>
      </c>
      <c r="F316" s="20" t="s">
        <v>110</v>
      </c>
      <c r="G316" s="20" t="s">
        <v>409</v>
      </c>
      <c r="H316" s="27" t="s">
        <v>731</v>
      </c>
      <c r="I316" s="4"/>
    </row>
    <row r="317" spans="1:9" ht="15" x14ac:dyDescent="0.25">
      <c r="A317" s="20" t="s">
        <v>411</v>
      </c>
      <c r="B317" s="25" t="s">
        <v>835</v>
      </c>
      <c r="C317" s="20" t="s">
        <v>198</v>
      </c>
      <c r="D317" s="25" t="s">
        <v>892</v>
      </c>
      <c r="E317" s="4" t="str">
        <f t="shared" si="4"/>
        <v>0500.0300</v>
      </c>
      <c r="F317" s="20" t="s">
        <v>82</v>
      </c>
      <c r="G317" s="20" t="s">
        <v>409</v>
      </c>
      <c r="H317" s="27" t="s">
        <v>772</v>
      </c>
      <c r="I317" s="4"/>
    </row>
    <row r="318" spans="1:9" ht="15" x14ac:dyDescent="0.25">
      <c r="A318" s="20" t="s">
        <v>414</v>
      </c>
      <c r="B318" s="25" t="s">
        <v>833</v>
      </c>
      <c r="C318" s="20" t="s">
        <v>81</v>
      </c>
      <c r="D318" s="25" t="s">
        <v>892</v>
      </c>
      <c r="E318" s="4" t="str">
        <f t="shared" si="4"/>
        <v>0100.0300</v>
      </c>
      <c r="F318" s="20" t="s">
        <v>82</v>
      </c>
      <c r="G318" s="20" t="s">
        <v>413</v>
      </c>
      <c r="H318" s="27" t="s">
        <v>731</v>
      </c>
      <c r="I318" s="4"/>
    </row>
    <row r="319" spans="1:9" ht="15" x14ac:dyDescent="0.25">
      <c r="A319" s="20" t="s">
        <v>414</v>
      </c>
      <c r="B319" s="25" t="s">
        <v>833</v>
      </c>
      <c r="C319" s="20" t="s">
        <v>81</v>
      </c>
      <c r="D319" s="25" t="s">
        <v>895</v>
      </c>
      <c r="E319" s="4" t="str">
        <f t="shared" si="4"/>
        <v>0100.0337</v>
      </c>
      <c r="F319" s="20" t="s">
        <v>85</v>
      </c>
      <c r="G319" s="20" t="s">
        <v>413</v>
      </c>
      <c r="H319" s="27" t="s">
        <v>731</v>
      </c>
      <c r="I319" s="4"/>
    </row>
    <row r="320" spans="1:9" ht="15" x14ac:dyDescent="0.25">
      <c r="A320" s="20" t="s">
        <v>420</v>
      </c>
      <c r="B320" s="25" t="s">
        <v>833</v>
      </c>
      <c r="C320" s="20" t="s">
        <v>81</v>
      </c>
      <c r="D320" s="25" t="s">
        <v>892</v>
      </c>
      <c r="E320" s="4" t="str">
        <f t="shared" si="4"/>
        <v>0100.0300</v>
      </c>
      <c r="F320" s="20" t="s">
        <v>82</v>
      </c>
      <c r="G320" s="20" t="s">
        <v>419</v>
      </c>
      <c r="H320" s="27" t="s">
        <v>731</v>
      </c>
      <c r="I320" s="4"/>
    </row>
    <row r="321" spans="1:9" ht="15" x14ac:dyDescent="0.25">
      <c r="A321" s="20" t="s">
        <v>420</v>
      </c>
      <c r="B321" s="25" t="s">
        <v>833</v>
      </c>
      <c r="C321" s="20" t="s">
        <v>81</v>
      </c>
      <c r="D321" s="25" t="s">
        <v>893</v>
      </c>
      <c r="E321" s="4" t="str">
        <f t="shared" si="4"/>
        <v>0100.0301</v>
      </c>
      <c r="F321" s="20" t="s">
        <v>110</v>
      </c>
      <c r="G321" s="20" t="s">
        <v>419</v>
      </c>
      <c r="H321" s="27" t="s">
        <v>731</v>
      </c>
      <c r="I321" s="4"/>
    </row>
    <row r="322" spans="1:9" ht="15" x14ac:dyDescent="0.25">
      <c r="A322" s="20" t="s">
        <v>420</v>
      </c>
      <c r="B322" s="25" t="s">
        <v>833</v>
      </c>
      <c r="C322" s="20" t="s">
        <v>81</v>
      </c>
      <c r="D322" s="25" t="s">
        <v>898</v>
      </c>
      <c r="E322" s="4" t="str">
        <f t="shared" si="4"/>
        <v>0100.0330</v>
      </c>
      <c r="F322" s="20" t="s">
        <v>83</v>
      </c>
      <c r="G322" s="20" t="s">
        <v>419</v>
      </c>
      <c r="H322" s="27" t="s">
        <v>731</v>
      </c>
      <c r="I322" s="4"/>
    </row>
    <row r="323" spans="1:9" ht="15" x14ac:dyDescent="0.25">
      <c r="A323" s="20" t="s">
        <v>420</v>
      </c>
      <c r="B323" s="25" t="s">
        <v>833</v>
      </c>
      <c r="C323" s="20" t="s">
        <v>81</v>
      </c>
      <c r="D323" s="25" t="s">
        <v>895</v>
      </c>
      <c r="E323" s="4" t="str">
        <f t="shared" si="4"/>
        <v>0100.0337</v>
      </c>
      <c r="F323" s="20" t="s">
        <v>85</v>
      </c>
      <c r="G323" s="20" t="s">
        <v>419</v>
      </c>
      <c r="H323" s="27" t="s">
        <v>731</v>
      </c>
      <c r="I323" s="4"/>
    </row>
    <row r="324" spans="1:9" ht="15" x14ac:dyDescent="0.25">
      <c r="A324" s="20" t="s">
        <v>420</v>
      </c>
      <c r="B324" s="25" t="s">
        <v>833</v>
      </c>
      <c r="C324" s="20" t="s">
        <v>81</v>
      </c>
      <c r="D324" s="25" t="s">
        <v>896</v>
      </c>
      <c r="E324" s="4" t="str">
        <f t="shared" ref="E324:E387" si="5">_xlfn.CONCAT(B324,".",D324)</f>
        <v>0100.0442</v>
      </c>
      <c r="F324" s="20" t="s">
        <v>88</v>
      </c>
      <c r="G324" s="20" t="s">
        <v>419</v>
      </c>
      <c r="H324" s="27" t="s">
        <v>731</v>
      </c>
      <c r="I324" s="4"/>
    </row>
    <row r="325" spans="1:9" ht="15" x14ac:dyDescent="0.25">
      <c r="A325" s="20" t="s">
        <v>422</v>
      </c>
      <c r="B325" s="25" t="s">
        <v>833</v>
      </c>
      <c r="C325" s="20" t="s">
        <v>81</v>
      </c>
      <c r="D325" s="25" t="s">
        <v>892</v>
      </c>
      <c r="E325" s="4" t="str">
        <f t="shared" si="5"/>
        <v>0100.0300</v>
      </c>
      <c r="F325" s="20" t="s">
        <v>82</v>
      </c>
      <c r="G325" s="20" t="s">
        <v>421</v>
      </c>
      <c r="H325" s="27" t="s">
        <v>731</v>
      </c>
      <c r="I325" s="4"/>
    </row>
    <row r="326" spans="1:9" ht="15" x14ac:dyDescent="0.25">
      <c r="A326" s="20" t="s">
        <v>422</v>
      </c>
      <c r="B326" s="25" t="s">
        <v>833</v>
      </c>
      <c r="C326" s="20" t="s">
        <v>81</v>
      </c>
      <c r="D326" s="25" t="s">
        <v>893</v>
      </c>
      <c r="E326" s="4" t="str">
        <f t="shared" si="5"/>
        <v>0100.0301</v>
      </c>
      <c r="F326" s="20" t="s">
        <v>110</v>
      </c>
      <c r="G326" s="20" t="s">
        <v>421</v>
      </c>
      <c r="H326" s="27" t="s">
        <v>731</v>
      </c>
      <c r="I326" s="4"/>
    </row>
    <row r="327" spans="1:9" ht="15" x14ac:dyDescent="0.25">
      <c r="A327" s="20" t="s">
        <v>422</v>
      </c>
      <c r="B327" s="25" t="s">
        <v>833</v>
      </c>
      <c r="C327" s="20" t="s">
        <v>81</v>
      </c>
      <c r="D327" s="25" t="s">
        <v>898</v>
      </c>
      <c r="E327" s="4" t="str">
        <f t="shared" si="5"/>
        <v>0100.0330</v>
      </c>
      <c r="F327" s="20" t="s">
        <v>83</v>
      </c>
      <c r="G327" s="20" t="s">
        <v>421</v>
      </c>
      <c r="H327" s="27" t="s">
        <v>731</v>
      </c>
      <c r="I327" s="4"/>
    </row>
    <row r="328" spans="1:9" ht="15" x14ac:dyDescent="0.25">
      <c r="A328" s="20" t="s">
        <v>422</v>
      </c>
      <c r="B328" s="25" t="s">
        <v>833</v>
      </c>
      <c r="C328" s="20" t="s">
        <v>81</v>
      </c>
      <c r="D328" s="25" t="s">
        <v>894</v>
      </c>
      <c r="E328" s="4" t="str">
        <f t="shared" si="5"/>
        <v>0100.0336</v>
      </c>
      <c r="F328" s="20" t="s">
        <v>84</v>
      </c>
      <c r="G328" s="20" t="s">
        <v>421</v>
      </c>
      <c r="H328" s="27" t="s">
        <v>731</v>
      </c>
      <c r="I328" s="4"/>
    </row>
    <row r="329" spans="1:9" ht="15" x14ac:dyDescent="0.25">
      <c r="A329" s="20" t="s">
        <v>422</v>
      </c>
      <c r="B329" s="25" t="s">
        <v>833</v>
      </c>
      <c r="C329" s="20" t="s">
        <v>81</v>
      </c>
      <c r="D329" s="25" t="s">
        <v>895</v>
      </c>
      <c r="E329" s="4" t="str">
        <f t="shared" si="5"/>
        <v>0100.0337</v>
      </c>
      <c r="F329" s="20" t="s">
        <v>85</v>
      </c>
      <c r="G329" s="20" t="s">
        <v>421</v>
      </c>
      <c r="H329" s="27" t="s">
        <v>731</v>
      </c>
      <c r="I329" s="4"/>
    </row>
    <row r="330" spans="1:9" ht="15" x14ac:dyDescent="0.25">
      <c r="A330" s="20" t="s">
        <v>422</v>
      </c>
      <c r="B330" s="25" t="s">
        <v>833</v>
      </c>
      <c r="C330" s="20" t="s">
        <v>81</v>
      </c>
      <c r="D330" s="25" t="s">
        <v>908</v>
      </c>
      <c r="E330" s="4" t="str">
        <f t="shared" si="5"/>
        <v>0100.0510</v>
      </c>
      <c r="F330" s="20" t="s">
        <v>137</v>
      </c>
      <c r="G330" s="20" t="s">
        <v>421</v>
      </c>
      <c r="H330" s="27" t="s">
        <v>731</v>
      </c>
      <c r="I330" s="4"/>
    </row>
    <row r="331" spans="1:9" ht="15" x14ac:dyDescent="0.25">
      <c r="A331" s="20" t="s">
        <v>422</v>
      </c>
      <c r="B331" s="25" t="s">
        <v>833</v>
      </c>
      <c r="C331" s="20" t="s">
        <v>81</v>
      </c>
      <c r="D331" s="25" t="s">
        <v>897</v>
      </c>
      <c r="E331" s="4" t="str">
        <f t="shared" si="5"/>
        <v>0100.0571</v>
      </c>
      <c r="F331" s="20" t="s">
        <v>96</v>
      </c>
      <c r="G331" s="20" t="s">
        <v>421</v>
      </c>
      <c r="H331" s="27" t="s">
        <v>731</v>
      </c>
      <c r="I331" s="4"/>
    </row>
    <row r="332" spans="1:9" ht="15" x14ac:dyDescent="0.25">
      <c r="A332" s="20" t="s">
        <v>427</v>
      </c>
      <c r="B332" s="25" t="s">
        <v>833</v>
      </c>
      <c r="C332" s="20" t="s">
        <v>81</v>
      </c>
      <c r="D332" s="25" t="s">
        <v>892</v>
      </c>
      <c r="E332" s="4" t="str">
        <f t="shared" si="5"/>
        <v>0100.0300</v>
      </c>
      <c r="F332" s="20" t="s">
        <v>82</v>
      </c>
      <c r="G332" s="20" t="s">
        <v>426</v>
      </c>
      <c r="H332" s="27" t="s">
        <v>731</v>
      </c>
      <c r="I332" s="4"/>
    </row>
    <row r="333" spans="1:9" ht="15" x14ac:dyDescent="0.25">
      <c r="A333" s="20" t="s">
        <v>427</v>
      </c>
      <c r="B333" s="25" t="s">
        <v>833</v>
      </c>
      <c r="C333" s="20" t="s">
        <v>81</v>
      </c>
      <c r="D333" s="25" t="s">
        <v>893</v>
      </c>
      <c r="E333" s="4" t="str">
        <f t="shared" si="5"/>
        <v>0100.0301</v>
      </c>
      <c r="F333" s="20" t="s">
        <v>110</v>
      </c>
      <c r="G333" s="20" t="s">
        <v>426</v>
      </c>
      <c r="H333" s="27" t="s">
        <v>731</v>
      </c>
      <c r="I333" s="4"/>
    </row>
    <row r="334" spans="1:9" ht="15" x14ac:dyDescent="0.25">
      <c r="A334" s="20" t="s">
        <v>427</v>
      </c>
      <c r="B334" s="25" t="s">
        <v>833</v>
      </c>
      <c r="C334" s="20" t="s">
        <v>81</v>
      </c>
      <c r="D334" s="25" t="s">
        <v>898</v>
      </c>
      <c r="E334" s="4" t="str">
        <f t="shared" si="5"/>
        <v>0100.0330</v>
      </c>
      <c r="F334" s="20" t="s">
        <v>83</v>
      </c>
      <c r="G334" s="20" t="s">
        <v>426</v>
      </c>
      <c r="H334" s="27" t="s">
        <v>731</v>
      </c>
      <c r="I334" s="4"/>
    </row>
    <row r="335" spans="1:9" ht="15" x14ac:dyDescent="0.25">
      <c r="A335" s="20" t="s">
        <v>427</v>
      </c>
      <c r="B335" s="25" t="s">
        <v>833</v>
      </c>
      <c r="C335" s="20" t="s">
        <v>81</v>
      </c>
      <c r="D335" s="25" t="s">
        <v>895</v>
      </c>
      <c r="E335" s="4" t="str">
        <f t="shared" si="5"/>
        <v>0100.0337</v>
      </c>
      <c r="F335" s="20" t="s">
        <v>85</v>
      </c>
      <c r="G335" s="20" t="s">
        <v>426</v>
      </c>
      <c r="H335" s="27" t="s">
        <v>731</v>
      </c>
      <c r="I335" s="4"/>
    </row>
    <row r="336" spans="1:9" ht="15" x14ac:dyDescent="0.25">
      <c r="A336" s="20" t="s">
        <v>427</v>
      </c>
      <c r="B336" s="25" t="s">
        <v>833</v>
      </c>
      <c r="C336" s="20" t="s">
        <v>81</v>
      </c>
      <c r="D336" s="25" t="s">
        <v>897</v>
      </c>
      <c r="E336" s="4" t="str">
        <f t="shared" si="5"/>
        <v>0100.0571</v>
      </c>
      <c r="F336" s="20" t="s">
        <v>96</v>
      </c>
      <c r="G336" s="20" t="s">
        <v>426</v>
      </c>
      <c r="H336" s="27" t="s">
        <v>731</v>
      </c>
      <c r="I336" s="4"/>
    </row>
    <row r="337" spans="1:9" ht="15" x14ac:dyDescent="0.25">
      <c r="A337" s="20" t="s">
        <v>430</v>
      </c>
      <c r="B337" s="25" t="s">
        <v>833</v>
      </c>
      <c r="C337" s="20" t="s">
        <v>81</v>
      </c>
      <c r="D337" s="25" t="s">
        <v>892</v>
      </c>
      <c r="E337" s="4" t="str">
        <f t="shared" si="5"/>
        <v>0100.0300</v>
      </c>
      <c r="F337" s="20" t="s">
        <v>82</v>
      </c>
      <c r="G337" s="20" t="s">
        <v>429</v>
      </c>
      <c r="H337" s="27" t="s">
        <v>731</v>
      </c>
      <c r="I337" s="4"/>
    </row>
    <row r="338" spans="1:9" ht="15" x14ac:dyDescent="0.25">
      <c r="A338" s="20" t="s">
        <v>430</v>
      </c>
      <c r="B338" s="25" t="s">
        <v>833</v>
      </c>
      <c r="C338" s="20" t="s">
        <v>81</v>
      </c>
      <c r="D338" s="25" t="s">
        <v>893</v>
      </c>
      <c r="E338" s="4" t="str">
        <f t="shared" si="5"/>
        <v>0100.0301</v>
      </c>
      <c r="F338" s="20" t="s">
        <v>110</v>
      </c>
      <c r="G338" s="20" t="s">
        <v>429</v>
      </c>
      <c r="H338" s="27" t="s">
        <v>731</v>
      </c>
      <c r="I338" s="4"/>
    </row>
    <row r="339" spans="1:9" ht="15" x14ac:dyDescent="0.25">
      <c r="A339" s="20" t="s">
        <v>430</v>
      </c>
      <c r="B339" s="25" t="s">
        <v>833</v>
      </c>
      <c r="C339" s="20" t="s">
        <v>81</v>
      </c>
      <c r="D339" s="25" t="s">
        <v>898</v>
      </c>
      <c r="E339" s="4" t="str">
        <f t="shared" si="5"/>
        <v>0100.0330</v>
      </c>
      <c r="F339" s="20" t="s">
        <v>83</v>
      </c>
      <c r="G339" s="20" t="s">
        <v>429</v>
      </c>
      <c r="H339" s="27" t="s">
        <v>731</v>
      </c>
      <c r="I339" s="4"/>
    </row>
    <row r="340" spans="1:9" ht="15" x14ac:dyDescent="0.25">
      <c r="A340" s="20" t="s">
        <v>430</v>
      </c>
      <c r="B340" s="25" t="s">
        <v>833</v>
      </c>
      <c r="C340" s="20" t="s">
        <v>81</v>
      </c>
      <c r="D340" s="25" t="s">
        <v>899</v>
      </c>
      <c r="E340" s="4" t="str">
        <f t="shared" si="5"/>
        <v>0100.0334</v>
      </c>
      <c r="F340" s="20" t="s">
        <v>225</v>
      </c>
      <c r="G340" s="20" t="s">
        <v>429</v>
      </c>
      <c r="H340" s="27" t="s">
        <v>731</v>
      </c>
      <c r="I340" s="4"/>
    </row>
    <row r="341" spans="1:9" ht="15" x14ac:dyDescent="0.25">
      <c r="A341" s="20" t="s">
        <v>430</v>
      </c>
      <c r="B341" s="25" t="s">
        <v>833</v>
      </c>
      <c r="C341" s="20" t="s">
        <v>81</v>
      </c>
      <c r="D341" s="25" t="s">
        <v>894</v>
      </c>
      <c r="E341" s="4" t="str">
        <f t="shared" si="5"/>
        <v>0100.0336</v>
      </c>
      <c r="F341" s="20" t="s">
        <v>84</v>
      </c>
      <c r="G341" s="20" t="s">
        <v>429</v>
      </c>
      <c r="H341" s="27" t="s">
        <v>731</v>
      </c>
      <c r="I341" s="4"/>
    </row>
    <row r="342" spans="1:9" ht="15" x14ac:dyDescent="0.25">
      <c r="A342" s="20" t="s">
        <v>430</v>
      </c>
      <c r="B342" s="25" t="s">
        <v>833</v>
      </c>
      <c r="C342" s="20" t="s">
        <v>81</v>
      </c>
      <c r="D342" s="25" t="s">
        <v>895</v>
      </c>
      <c r="E342" s="4" t="str">
        <f t="shared" si="5"/>
        <v>0100.0337</v>
      </c>
      <c r="F342" s="20" t="s">
        <v>85</v>
      </c>
      <c r="G342" s="20" t="s">
        <v>429</v>
      </c>
      <c r="H342" s="27" t="s">
        <v>731</v>
      </c>
      <c r="I342" s="4"/>
    </row>
    <row r="343" spans="1:9" ht="15" x14ac:dyDescent="0.25">
      <c r="A343" s="20" t="s">
        <v>430</v>
      </c>
      <c r="B343" s="25" t="s">
        <v>833</v>
      </c>
      <c r="C343" s="20" t="s">
        <v>81</v>
      </c>
      <c r="D343" s="25" t="s">
        <v>908</v>
      </c>
      <c r="E343" s="4" t="str">
        <f t="shared" si="5"/>
        <v>0100.0510</v>
      </c>
      <c r="F343" s="20" t="s">
        <v>137</v>
      </c>
      <c r="G343" s="20" t="s">
        <v>429</v>
      </c>
      <c r="H343" s="27" t="s">
        <v>731</v>
      </c>
      <c r="I343" s="4"/>
    </row>
    <row r="344" spans="1:9" ht="15" x14ac:dyDescent="0.25">
      <c r="A344" s="20" t="s">
        <v>430</v>
      </c>
      <c r="B344" s="25" t="s">
        <v>833</v>
      </c>
      <c r="C344" s="20" t="s">
        <v>81</v>
      </c>
      <c r="D344" s="25" t="s">
        <v>897</v>
      </c>
      <c r="E344" s="4" t="str">
        <f t="shared" si="5"/>
        <v>0100.0571</v>
      </c>
      <c r="F344" s="20" t="s">
        <v>96</v>
      </c>
      <c r="G344" s="20" t="s">
        <v>429</v>
      </c>
      <c r="H344" s="27" t="s">
        <v>731</v>
      </c>
      <c r="I344" s="4"/>
    </row>
    <row r="345" spans="1:9" ht="15" x14ac:dyDescent="0.25">
      <c r="A345" s="20" t="s">
        <v>435</v>
      </c>
      <c r="B345" s="25" t="s">
        <v>833</v>
      </c>
      <c r="C345" s="20" t="s">
        <v>81</v>
      </c>
      <c r="D345" s="25" t="s">
        <v>892</v>
      </c>
      <c r="E345" s="4" t="str">
        <f t="shared" si="5"/>
        <v>0100.0300</v>
      </c>
      <c r="F345" s="20" t="s">
        <v>82</v>
      </c>
      <c r="G345" s="20" t="s">
        <v>434</v>
      </c>
      <c r="H345" s="27" t="s">
        <v>731</v>
      </c>
      <c r="I345" s="4"/>
    </row>
    <row r="346" spans="1:9" ht="15" x14ac:dyDescent="0.25">
      <c r="A346" s="20" t="s">
        <v>435</v>
      </c>
      <c r="B346" s="25" t="s">
        <v>833</v>
      </c>
      <c r="C346" s="20" t="s">
        <v>81</v>
      </c>
      <c r="D346" s="25" t="s">
        <v>893</v>
      </c>
      <c r="E346" s="4" t="str">
        <f t="shared" si="5"/>
        <v>0100.0301</v>
      </c>
      <c r="F346" s="20" t="s">
        <v>110</v>
      </c>
      <c r="G346" s="20" t="s">
        <v>434</v>
      </c>
      <c r="H346" s="27" t="s">
        <v>731</v>
      </c>
      <c r="I346" s="4"/>
    </row>
    <row r="347" spans="1:9" ht="15" x14ac:dyDescent="0.25">
      <c r="A347" s="20" t="s">
        <v>435</v>
      </c>
      <c r="B347" s="25" t="s">
        <v>833</v>
      </c>
      <c r="C347" s="20" t="s">
        <v>81</v>
      </c>
      <c r="D347" s="25" t="s">
        <v>898</v>
      </c>
      <c r="E347" s="4" t="str">
        <f t="shared" si="5"/>
        <v>0100.0330</v>
      </c>
      <c r="F347" s="20" t="s">
        <v>83</v>
      </c>
      <c r="G347" s="20" t="s">
        <v>434</v>
      </c>
      <c r="H347" s="27" t="s">
        <v>731</v>
      </c>
      <c r="I347" s="4"/>
    </row>
    <row r="348" spans="1:9" ht="15" x14ac:dyDescent="0.25">
      <c r="A348" s="20" t="s">
        <v>435</v>
      </c>
      <c r="B348" s="25" t="s">
        <v>833</v>
      </c>
      <c r="C348" s="20" t="s">
        <v>81</v>
      </c>
      <c r="D348" s="25" t="s">
        <v>894</v>
      </c>
      <c r="E348" s="4" t="str">
        <f t="shared" si="5"/>
        <v>0100.0336</v>
      </c>
      <c r="F348" s="20" t="s">
        <v>84</v>
      </c>
      <c r="G348" s="20" t="s">
        <v>434</v>
      </c>
      <c r="H348" s="27" t="s">
        <v>731</v>
      </c>
      <c r="I348" s="4"/>
    </row>
    <row r="349" spans="1:9" ht="15" x14ac:dyDescent="0.25">
      <c r="A349" s="20" t="s">
        <v>435</v>
      </c>
      <c r="B349" s="25" t="s">
        <v>833</v>
      </c>
      <c r="C349" s="20" t="s">
        <v>81</v>
      </c>
      <c r="D349" s="25" t="s">
        <v>896</v>
      </c>
      <c r="E349" s="4" t="str">
        <f t="shared" si="5"/>
        <v>0100.0442</v>
      </c>
      <c r="F349" s="20" t="s">
        <v>88</v>
      </c>
      <c r="G349" s="20" t="s">
        <v>434</v>
      </c>
      <c r="H349" s="27" t="s">
        <v>731</v>
      </c>
      <c r="I349" s="4"/>
    </row>
    <row r="350" spans="1:9" ht="15" x14ac:dyDescent="0.25">
      <c r="A350" s="20" t="s">
        <v>435</v>
      </c>
      <c r="B350" s="25" t="s">
        <v>833</v>
      </c>
      <c r="C350" s="20" t="s">
        <v>81</v>
      </c>
      <c r="D350" s="25" t="s">
        <v>897</v>
      </c>
      <c r="E350" s="4" t="str">
        <f t="shared" si="5"/>
        <v>0100.0571</v>
      </c>
      <c r="F350" s="20" t="s">
        <v>96</v>
      </c>
      <c r="G350" s="20" t="s">
        <v>434</v>
      </c>
      <c r="H350" s="27" t="s">
        <v>731</v>
      </c>
      <c r="I350" s="4"/>
    </row>
    <row r="351" spans="1:9" ht="15" x14ac:dyDescent="0.25">
      <c r="A351" s="20" t="s">
        <v>440</v>
      </c>
      <c r="B351" s="25" t="s">
        <v>833</v>
      </c>
      <c r="C351" s="20" t="s">
        <v>81</v>
      </c>
      <c r="D351" s="25" t="s">
        <v>892</v>
      </c>
      <c r="E351" s="4" t="str">
        <f t="shared" si="5"/>
        <v>0100.0300</v>
      </c>
      <c r="F351" s="20" t="s">
        <v>82</v>
      </c>
      <c r="G351" s="20" t="s">
        <v>439</v>
      </c>
      <c r="H351" s="27" t="s">
        <v>731</v>
      </c>
      <c r="I351" s="4"/>
    </row>
    <row r="352" spans="1:9" ht="15" x14ac:dyDescent="0.25">
      <c r="A352" s="20" t="s">
        <v>440</v>
      </c>
      <c r="B352" s="25" t="s">
        <v>833</v>
      </c>
      <c r="C352" s="20" t="s">
        <v>81</v>
      </c>
      <c r="D352" s="25" t="s">
        <v>893</v>
      </c>
      <c r="E352" s="4" t="str">
        <f t="shared" si="5"/>
        <v>0100.0301</v>
      </c>
      <c r="F352" s="20" t="s">
        <v>110</v>
      </c>
      <c r="G352" s="20" t="s">
        <v>439</v>
      </c>
      <c r="H352" s="27" t="s">
        <v>731</v>
      </c>
      <c r="I352" s="4"/>
    </row>
    <row r="353" spans="1:9" ht="15" x14ac:dyDescent="0.25">
      <c r="A353" s="20" t="s">
        <v>440</v>
      </c>
      <c r="B353" s="25" t="s">
        <v>833</v>
      </c>
      <c r="C353" s="20" t="s">
        <v>81</v>
      </c>
      <c r="D353" s="25" t="s">
        <v>898</v>
      </c>
      <c r="E353" s="4" t="str">
        <f t="shared" si="5"/>
        <v>0100.0330</v>
      </c>
      <c r="F353" s="20" t="s">
        <v>83</v>
      </c>
      <c r="G353" s="20" t="s">
        <v>439</v>
      </c>
      <c r="H353" s="27" t="s">
        <v>731</v>
      </c>
      <c r="I353" s="4"/>
    </row>
    <row r="354" spans="1:9" ht="15" x14ac:dyDescent="0.25">
      <c r="A354" s="20" t="s">
        <v>443</v>
      </c>
      <c r="B354" s="25" t="s">
        <v>833</v>
      </c>
      <c r="C354" s="20" t="s">
        <v>81</v>
      </c>
      <c r="D354" s="25" t="s">
        <v>892</v>
      </c>
      <c r="E354" s="4" t="str">
        <f t="shared" si="5"/>
        <v>0100.0300</v>
      </c>
      <c r="F354" s="20" t="s">
        <v>82</v>
      </c>
      <c r="G354" s="20" t="s">
        <v>442</v>
      </c>
      <c r="H354" s="27" t="s">
        <v>731</v>
      </c>
      <c r="I354" s="4"/>
    </row>
    <row r="355" spans="1:9" ht="15" x14ac:dyDescent="0.25">
      <c r="A355" s="20" t="s">
        <v>443</v>
      </c>
      <c r="B355" s="25" t="s">
        <v>833</v>
      </c>
      <c r="C355" s="20" t="s">
        <v>81</v>
      </c>
      <c r="D355" s="25" t="s">
        <v>895</v>
      </c>
      <c r="E355" s="4" t="str">
        <f t="shared" si="5"/>
        <v>0100.0337</v>
      </c>
      <c r="F355" s="20" t="s">
        <v>85</v>
      </c>
      <c r="G355" s="20" t="s">
        <v>442</v>
      </c>
      <c r="H355" s="27" t="s">
        <v>731</v>
      </c>
      <c r="I355" s="4"/>
    </row>
    <row r="356" spans="1:9" ht="15" x14ac:dyDescent="0.25">
      <c r="A356" s="20" t="s">
        <v>448</v>
      </c>
      <c r="B356" s="25" t="s">
        <v>835</v>
      </c>
      <c r="C356" s="20" t="s">
        <v>198</v>
      </c>
      <c r="D356" s="25" t="s">
        <v>892</v>
      </c>
      <c r="E356" s="4" t="str">
        <f t="shared" si="5"/>
        <v>0500.0300</v>
      </c>
      <c r="F356" s="20" t="s">
        <v>82</v>
      </c>
      <c r="G356" s="20" t="s">
        <v>442</v>
      </c>
      <c r="H356" s="27" t="s">
        <v>772</v>
      </c>
      <c r="I356" s="4"/>
    </row>
    <row r="357" spans="1:9" ht="15" x14ac:dyDescent="0.25">
      <c r="A357" s="20" t="s">
        <v>453</v>
      </c>
      <c r="B357" s="25" t="s">
        <v>833</v>
      </c>
      <c r="C357" s="20" t="s">
        <v>81</v>
      </c>
      <c r="D357" s="25" t="s">
        <v>892</v>
      </c>
      <c r="E357" s="4" t="str">
        <f t="shared" si="5"/>
        <v>0100.0300</v>
      </c>
      <c r="F357" s="20" t="s">
        <v>82</v>
      </c>
      <c r="G357" s="20" t="s">
        <v>452</v>
      </c>
      <c r="H357" s="27" t="s">
        <v>731</v>
      </c>
      <c r="I357" s="4"/>
    </row>
    <row r="358" spans="1:9" ht="15" x14ac:dyDescent="0.25">
      <c r="A358" s="20" t="s">
        <v>453</v>
      </c>
      <c r="B358" s="25" t="s">
        <v>833</v>
      </c>
      <c r="C358" s="20" t="s">
        <v>81</v>
      </c>
      <c r="D358" s="25" t="s">
        <v>896</v>
      </c>
      <c r="E358" s="4" t="str">
        <f t="shared" si="5"/>
        <v>0100.0442</v>
      </c>
      <c r="F358" s="20" t="s">
        <v>88</v>
      </c>
      <c r="G358" s="20" t="s">
        <v>452</v>
      </c>
      <c r="H358" s="27" t="s">
        <v>731</v>
      </c>
      <c r="I358" s="4"/>
    </row>
    <row r="359" spans="1:9" ht="15" x14ac:dyDescent="0.25">
      <c r="A359" s="20" t="s">
        <v>453</v>
      </c>
      <c r="B359" s="25" t="s">
        <v>833</v>
      </c>
      <c r="C359" s="20" t="s">
        <v>81</v>
      </c>
      <c r="D359" s="25" t="s">
        <v>897</v>
      </c>
      <c r="E359" s="4" t="str">
        <f t="shared" si="5"/>
        <v>0100.0571</v>
      </c>
      <c r="F359" s="20" t="s">
        <v>96</v>
      </c>
      <c r="G359" s="20" t="s">
        <v>452</v>
      </c>
      <c r="H359" s="27" t="s">
        <v>731</v>
      </c>
      <c r="I359" s="4"/>
    </row>
    <row r="360" spans="1:9" ht="15" x14ac:dyDescent="0.25">
      <c r="A360" s="20" t="s">
        <v>456</v>
      </c>
      <c r="B360" s="25" t="s">
        <v>833</v>
      </c>
      <c r="C360" s="20" t="s">
        <v>81</v>
      </c>
      <c r="D360" s="25" t="s">
        <v>892</v>
      </c>
      <c r="E360" s="4" t="str">
        <f t="shared" si="5"/>
        <v>0100.0300</v>
      </c>
      <c r="F360" s="20" t="s">
        <v>82</v>
      </c>
      <c r="G360" s="20" t="s">
        <v>455</v>
      </c>
      <c r="H360" s="27" t="s">
        <v>731</v>
      </c>
      <c r="I360" s="4"/>
    </row>
    <row r="361" spans="1:9" ht="15" x14ac:dyDescent="0.25">
      <c r="A361" s="20" t="s">
        <v>459</v>
      </c>
      <c r="B361" s="25" t="s">
        <v>833</v>
      </c>
      <c r="C361" s="20" t="s">
        <v>81</v>
      </c>
      <c r="D361" s="25" t="s">
        <v>892</v>
      </c>
      <c r="E361" s="4" t="str">
        <f t="shared" si="5"/>
        <v>0100.0300</v>
      </c>
      <c r="F361" s="20" t="s">
        <v>82</v>
      </c>
      <c r="G361" s="20" t="s">
        <v>458</v>
      </c>
      <c r="H361" s="27" t="s">
        <v>731</v>
      </c>
      <c r="I361" s="4"/>
    </row>
    <row r="362" spans="1:9" ht="15" x14ac:dyDescent="0.25">
      <c r="A362" s="20" t="s">
        <v>459</v>
      </c>
      <c r="B362" s="25" t="s">
        <v>833</v>
      </c>
      <c r="C362" s="20" t="s">
        <v>81</v>
      </c>
      <c r="D362" s="25" t="s">
        <v>896</v>
      </c>
      <c r="E362" s="4" t="str">
        <f t="shared" si="5"/>
        <v>0100.0442</v>
      </c>
      <c r="F362" s="20" t="s">
        <v>88</v>
      </c>
      <c r="G362" s="20" t="s">
        <v>458</v>
      </c>
      <c r="H362" s="27" t="s">
        <v>731</v>
      </c>
      <c r="I362" s="4"/>
    </row>
    <row r="363" spans="1:9" ht="15" x14ac:dyDescent="0.25">
      <c r="A363" s="20" t="s">
        <v>464</v>
      </c>
      <c r="B363" s="25" t="s">
        <v>833</v>
      </c>
      <c r="C363" s="20" t="s">
        <v>81</v>
      </c>
      <c r="D363" s="25" t="s">
        <v>892</v>
      </c>
      <c r="E363" s="4" t="str">
        <f t="shared" si="5"/>
        <v>0100.0300</v>
      </c>
      <c r="F363" s="20" t="s">
        <v>82</v>
      </c>
      <c r="G363" s="20" t="s">
        <v>463</v>
      </c>
      <c r="H363" s="27" t="s">
        <v>731</v>
      </c>
      <c r="I363" s="4"/>
    </row>
    <row r="364" spans="1:9" ht="15" x14ac:dyDescent="0.25">
      <c r="A364" s="20" t="s">
        <v>464</v>
      </c>
      <c r="B364" s="25" t="s">
        <v>833</v>
      </c>
      <c r="C364" s="20" t="s">
        <v>81</v>
      </c>
      <c r="D364" s="25" t="s">
        <v>897</v>
      </c>
      <c r="E364" s="4" t="str">
        <f t="shared" si="5"/>
        <v>0100.0571</v>
      </c>
      <c r="F364" s="20" t="s">
        <v>96</v>
      </c>
      <c r="G364" s="20" t="s">
        <v>463</v>
      </c>
      <c r="H364" s="27" t="s">
        <v>731</v>
      </c>
      <c r="I364" s="4"/>
    </row>
    <row r="365" spans="1:9" ht="15" x14ac:dyDescent="0.25">
      <c r="A365" s="20" t="s">
        <v>466</v>
      </c>
      <c r="B365" s="25" t="s">
        <v>835</v>
      </c>
      <c r="C365" s="20" t="s">
        <v>198</v>
      </c>
      <c r="D365" s="25" t="s">
        <v>892</v>
      </c>
      <c r="E365" s="4" t="str">
        <f t="shared" si="5"/>
        <v>0500.0300</v>
      </c>
      <c r="F365" s="20" t="s">
        <v>82</v>
      </c>
      <c r="G365" s="20" t="s">
        <v>463</v>
      </c>
      <c r="H365" s="27" t="s">
        <v>772</v>
      </c>
      <c r="I365" s="4"/>
    </row>
    <row r="366" spans="1:9" ht="15" x14ac:dyDescent="0.25">
      <c r="A366" s="20" t="s">
        <v>470</v>
      </c>
      <c r="B366" s="25" t="s">
        <v>833</v>
      </c>
      <c r="C366" s="20" t="s">
        <v>81</v>
      </c>
      <c r="D366" s="25" t="s">
        <v>892</v>
      </c>
      <c r="E366" s="4" t="str">
        <f t="shared" si="5"/>
        <v>0100.0300</v>
      </c>
      <c r="F366" s="20" t="s">
        <v>82</v>
      </c>
      <c r="G366" s="20" t="s">
        <v>469</v>
      </c>
      <c r="H366" s="27" t="s">
        <v>731</v>
      </c>
      <c r="I366" s="4"/>
    </row>
    <row r="367" spans="1:9" ht="15" x14ac:dyDescent="0.25">
      <c r="A367" s="20" t="s">
        <v>472</v>
      </c>
      <c r="B367" s="25" t="s">
        <v>833</v>
      </c>
      <c r="C367" s="20" t="s">
        <v>81</v>
      </c>
      <c r="D367" s="25" t="s">
        <v>892</v>
      </c>
      <c r="E367" s="4" t="str">
        <f t="shared" si="5"/>
        <v>0100.0300</v>
      </c>
      <c r="F367" s="20" t="s">
        <v>82</v>
      </c>
      <c r="G367" s="20" t="s">
        <v>471</v>
      </c>
      <c r="H367" s="27" t="s">
        <v>731</v>
      </c>
      <c r="I367" s="4"/>
    </row>
    <row r="368" spans="1:9" ht="15" x14ac:dyDescent="0.25">
      <c r="A368" s="20" t="s">
        <v>472</v>
      </c>
      <c r="B368" s="25" t="s">
        <v>833</v>
      </c>
      <c r="C368" s="20" t="s">
        <v>81</v>
      </c>
      <c r="D368" s="25" t="s">
        <v>895</v>
      </c>
      <c r="E368" s="4" t="str">
        <f t="shared" si="5"/>
        <v>0100.0337</v>
      </c>
      <c r="F368" s="20" t="s">
        <v>85</v>
      </c>
      <c r="G368" s="20" t="s">
        <v>471</v>
      </c>
      <c r="H368" s="27" t="s">
        <v>731</v>
      </c>
      <c r="I368" s="4"/>
    </row>
    <row r="369" spans="1:9" ht="15" x14ac:dyDescent="0.25">
      <c r="A369" s="20" t="s">
        <v>472</v>
      </c>
      <c r="B369" s="25" t="s">
        <v>833</v>
      </c>
      <c r="C369" s="20" t="s">
        <v>81</v>
      </c>
      <c r="D369" s="25" t="s">
        <v>908</v>
      </c>
      <c r="E369" s="4" t="str">
        <f t="shared" si="5"/>
        <v>0100.0510</v>
      </c>
      <c r="F369" s="20" t="s">
        <v>137</v>
      </c>
      <c r="G369" s="20" t="s">
        <v>471</v>
      </c>
      <c r="H369" s="27" t="s">
        <v>731</v>
      </c>
      <c r="I369" s="4"/>
    </row>
    <row r="370" spans="1:9" ht="15" x14ac:dyDescent="0.25">
      <c r="A370" s="20" t="s">
        <v>474</v>
      </c>
      <c r="B370" s="25" t="s">
        <v>835</v>
      </c>
      <c r="C370" s="20" t="s">
        <v>198</v>
      </c>
      <c r="D370" s="25" t="s">
        <v>892</v>
      </c>
      <c r="E370" s="4" t="str">
        <f t="shared" si="5"/>
        <v>0500.0300</v>
      </c>
      <c r="F370" s="20" t="s">
        <v>82</v>
      </c>
      <c r="G370" s="20" t="s">
        <v>471</v>
      </c>
      <c r="H370" s="27" t="s">
        <v>772</v>
      </c>
      <c r="I370" s="4"/>
    </row>
    <row r="371" spans="1:9" ht="15" x14ac:dyDescent="0.25">
      <c r="A371" s="20" t="s">
        <v>477</v>
      </c>
      <c r="B371" s="25" t="s">
        <v>833</v>
      </c>
      <c r="C371" s="20" t="s">
        <v>81</v>
      </c>
      <c r="D371" s="25" t="s">
        <v>892</v>
      </c>
      <c r="E371" s="4" t="str">
        <f t="shared" si="5"/>
        <v>0100.0300</v>
      </c>
      <c r="F371" s="20" t="s">
        <v>82</v>
      </c>
      <c r="G371" s="20" t="s">
        <v>476</v>
      </c>
      <c r="H371" s="27" t="s">
        <v>731</v>
      </c>
      <c r="I371" s="4"/>
    </row>
    <row r="372" spans="1:9" ht="15" x14ac:dyDescent="0.25">
      <c r="A372" s="20" t="s">
        <v>482</v>
      </c>
      <c r="B372" s="25" t="s">
        <v>833</v>
      </c>
      <c r="C372" s="20" t="s">
        <v>81</v>
      </c>
      <c r="D372" s="25" t="s">
        <v>892</v>
      </c>
      <c r="E372" s="4" t="str">
        <f t="shared" si="5"/>
        <v>0100.0300</v>
      </c>
      <c r="F372" s="20" t="s">
        <v>82</v>
      </c>
      <c r="G372" s="20" t="s">
        <v>481</v>
      </c>
      <c r="H372" s="27" t="s">
        <v>731</v>
      </c>
      <c r="I372" s="4"/>
    </row>
    <row r="373" spans="1:9" ht="15" x14ac:dyDescent="0.25">
      <c r="A373" s="20" t="s">
        <v>482</v>
      </c>
      <c r="B373" s="25" t="s">
        <v>833</v>
      </c>
      <c r="C373" s="20" t="s">
        <v>81</v>
      </c>
      <c r="D373" s="25" t="s">
        <v>898</v>
      </c>
      <c r="E373" s="4" t="str">
        <f t="shared" si="5"/>
        <v>0100.0330</v>
      </c>
      <c r="F373" s="20" t="s">
        <v>83</v>
      </c>
      <c r="G373" s="20" t="s">
        <v>481</v>
      </c>
      <c r="H373" s="27" t="s">
        <v>731</v>
      </c>
      <c r="I373" s="4"/>
    </row>
    <row r="374" spans="1:9" ht="15" x14ac:dyDescent="0.25">
      <c r="A374" s="20" t="s">
        <v>482</v>
      </c>
      <c r="B374" s="25" t="s">
        <v>833</v>
      </c>
      <c r="C374" s="20" t="s">
        <v>81</v>
      </c>
      <c r="D374" s="25" t="s">
        <v>894</v>
      </c>
      <c r="E374" s="4" t="str">
        <f t="shared" si="5"/>
        <v>0100.0336</v>
      </c>
      <c r="F374" s="20" t="s">
        <v>84</v>
      </c>
      <c r="G374" s="20" t="s">
        <v>481</v>
      </c>
      <c r="H374" s="27" t="s">
        <v>731</v>
      </c>
      <c r="I374" s="4"/>
    </row>
    <row r="375" spans="1:9" ht="15" x14ac:dyDescent="0.25">
      <c r="A375" s="20" t="s">
        <v>482</v>
      </c>
      <c r="B375" s="25" t="s">
        <v>833</v>
      </c>
      <c r="C375" s="20" t="s">
        <v>81</v>
      </c>
      <c r="D375" s="25" t="s">
        <v>895</v>
      </c>
      <c r="E375" s="4" t="str">
        <f t="shared" si="5"/>
        <v>0100.0337</v>
      </c>
      <c r="F375" s="20" t="s">
        <v>85</v>
      </c>
      <c r="G375" s="20" t="s">
        <v>481</v>
      </c>
      <c r="H375" s="27" t="s">
        <v>731</v>
      </c>
      <c r="I375" s="4"/>
    </row>
    <row r="376" spans="1:9" ht="15" x14ac:dyDescent="0.25">
      <c r="A376" s="20" t="s">
        <v>485</v>
      </c>
      <c r="B376" s="25" t="s">
        <v>835</v>
      </c>
      <c r="C376" s="20" t="s">
        <v>198</v>
      </c>
      <c r="D376" s="25" t="s">
        <v>892</v>
      </c>
      <c r="E376" s="4" t="str">
        <f t="shared" si="5"/>
        <v>0500.0300</v>
      </c>
      <c r="F376" s="20" t="s">
        <v>82</v>
      </c>
      <c r="G376" s="20" t="s">
        <v>481</v>
      </c>
      <c r="H376" s="27" t="s">
        <v>772</v>
      </c>
      <c r="I376" s="4"/>
    </row>
    <row r="377" spans="1:9" ht="15" x14ac:dyDescent="0.25">
      <c r="A377" s="20" t="s">
        <v>490</v>
      </c>
      <c r="B377" s="25" t="s">
        <v>833</v>
      </c>
      <c r="C377" s="20" t="s">
        <v>81</v>
      </c>
      <c r="D377" s="25" t="s">
        <v>892</v>
      </c>
      <c r="E377" s="4" t="str">
        <f t="shared" si="5"/>
        <v>0100.0300</v>
      </c>
      <c r="F377" s="20" t="s">
        <v>82</v>
      </c>
      <c r="G377" s="20" t="s">
        <v>489</v>
      </c>
      <c r="H377" s="27" t="s">
        <v>731</v>
      </c>
      <c r="I377" s="4"/>
    </row>
    <row r="378" spans="1:9" ht="15" x14ac:dyDescent="0.25">
      <c r="A378" s="20" t="s">
        <v>490</v>
      </c>
      <c r="B378" s="25" t="s">
        <v>833</v>
      </c>
      <c r="C378" s="20" t="s">
        <v>81</v>
      </c>
      <c r="D378" s="25" t="s">
        <v>895</v>
      </c>
      <c r="E378" s="4" t="str">
        <f t="shared" si="5"/>
        <v>0100.0337</v>
      </c>
      <c r="F378" s="20" t="s">
        <v>85</v>
      </c>
      <c r="G378" s="20" t="s">
        <v>489</v>
      </c>
      <c r="H378" s="27" t="s">
        <v>731</v>
      </c>
      <c r="I378" s="4"/>
    </row>
    <row r="379" spans="1:9" ht="15" x14ac:dyDescent="0.25">
      <c r="A379" s="20" t="s">
        <v>490</v>
      </c>
      <c r="B379" s="25" t="s">
        <v>833</v>
      </c>
      <c r="C379" s="20" t="s">
        <v>81</v>
      </c>
      <c r="D379" s="25" t="s">
        <v>896</v>
      </c>
      <c r="E379" s="4" t="str">
        <f t="shared" si="5"/>
        <v>0100.0442</v>
      </c>
      <c r="F379" s="20" t="s">
        <v>88</v>
      </c>
      <c r="G379" s="20" t="s">
        <v>489</v>
      </c>
      <c r="H379" s="27" t="s">
        <v>731</v>
      </c>
      <c r="I379" s="4"/>
    </row>
    <row r="380" spans="1:9" ht="15" x14ac:dyDescent="0.25">
      <c r="A380" s="20" t="s">
        <v>495</v>
      </c>
      <c r="B380" s="25" t="s">
        <v>833</v>
      </c>
      <c r="C380" s="20" t="s">
        <v>81</v>
      </c>
      <c r="D380" s="25" t="s">
        <v>892</v>
      </c>
      <c r="E380" s="4" t="str">
        <f t="shared" si="5"/>
        <v>0100.0300</v>
      </c>
      <c r="F380" s="20" t="s">
        <v>82</v>
      </c>
      <c r="G380" s="20" t="s">
        <v>494</v>
      </c>
      <c r="H380" s="27" t="s">
        <v>731</v>
      </c>
      <c r="I380" s="4"/>
    </row>
    <row r="381" spans="1:9" ht="15" x14ac:dyDescent="0.25">
      <c r="A381" s="20" t="s">
        <v>495</v>
      </c>
      <c r="B381" s="25" t="s">
        <v>833</v>
      </c>
      <c r="C381" s="20" t="s">
        <v>81</v>
      </c>
      <c r="D381" s="25" t="s">
        <v>895</v>
      </c>
      <c r="E381" s="4" t="str">
        <f t="shared" si="5"/>
        <v>0100.0337</v>
      </c>
      <c r="F381" s="20" t="s">
        <v>85</v>
      </c>
      <c r="G381" s="20" t="s">
        <v>494</v>
      </c>
      <c r="H381" s="27" t="s">
        <v>731</v>
      </c>
      <c r="I381" s="4"/>
    </row>
    <row r="382" spans="1:9" ht="15" x14ac:dyDescent="0.25">
      <c r="A382" s="20" t="s">
        <v>495</v>
      </c>
      <c r="B382" s="25" t="s">
        <v>833</v>
      </c>
      <c r="C382" s="20" t="s">
        <v>81</v>
      </c>
      <c r="D382" s="25" t="s">
        <v>896</v>
      </c>
      <c r="E382" s="4" t="str">
        <f t="shared" si="5"/>
        <v>0100.0442</v>
      </c>
      <c r="F382" s="20" t="s">
        <v>88</v>
      </c>
      <c r="G382" s="20" t="s">
        <v>494</v>
      </c>
      <c r="H382" s="27" t="s">
        <v>731</v>
      </c>
      <c r="I382" s="4"/>
    </row>
    <row r="383" spans="1:9" ht="15" x14ac:dyDescent="0.25">
      <c r="A383" s="20" t="s">
        <v>495</v>
      </c>
      <c r="B383" s="25" t="s">
        <v>833</v>
      </c>
      <c r="C383" s="20" t="s">
        <v>81</v>
      </c>
      <c r="D383" s="25" t="s">
        <v>908</v>
      </c>
      <c r="E383" s="4" t="str">
        <f t="shared" si="5"/>
        <v>0100.0510</v>
      </c>
      <c r="F383" s="20" t="s">
        <v>137</v>
      </c>
      <c r="G383" s="20" t="s">
        <v>494</v>
      </c>
      <c r="H383" s="27" t="s">
        <v>731</v>
      </c>
      <c r="I383" s="4"/>
    </row>
    <row r="384" spans="1:9" ht="15" x14ac:dyDescent="0.25">
      <c r="A384" s="20" t="s">
        <v>501</v>
      </c>
      <c r="B384" s="25" t="s">
        <v>833</v>
      </c>
      <c r="C384" s="20" t="s">
        <v>81</v>
      </c>
      <c r="D384" s="25" t="s">
        <v>892</v>
      </c>
      <c r="E384" s="4" t="str">
        <f t="shared" si="5"/>
        <v>0100.0300</v>
      </c>
      <c r="F384" s="20" t="s">
        <v>82</v>
      </c>
      <c r="G384" s="20" t="s">
        <v>500</v>
      </c>
      <c r="H384" s="27" t="s">
        <v>731</v>
      </c>
      <c r="I384" s="4"/>
    </row>
    <row r="385" spans="1:9" ht="15" x14ac:dyDescent="0.25">
      <c r="A385" s="20" t="s">
        <v>501</v>
      </c>
      <c r="B385" s="25" t="s">
        <v>833</v>
      </c>
      <c r="C385" s="20" t="s">
        <v>81</v>
      </c>
      <c r="D385" s="25" t="s">
        <v>898</v>
      </c>
      <c r="E385" s="4" t="str">
        <f t="shared" si="5"/>
        <v>0100.0330</v>
      </c>
      <c r="F385" s="20" t="s">
        <v>83</v>
      </c>
      <c r="G385" s="20" t="s">
        <v>500</v>
      </c>
      <c r="H385" s="27" t="s">
        <v>731</v>
      </c>
      <c r="I385" s="4"/>
    </row>
    <row r="386" spans="1:9" ht="15" x14ac:dyDescent="0.25">
      <c r="A386" s="20" t="s">
        <v>501</v>
      </c>
      <c r="B386" s="25" t="s">
        <v>833</v>
      </c>
      <c r="C386" s="20" t="s">
        <v>81</v>
      </c>
      <c r="D386" s="25" t="s">
        <v>895</v>
      </c>
      <c r="E386" s="4" t="str">
        <f t="shared" si="5"/>
        <v>0100.0337</v>
      </c>
      <c r="F386" s="20" t="s">
        <v>85</v>
      </c>
      <c r="G386" s="20" t="s">
        <v>500</v>
      </c>
      <c r="H386" s="27" t="s">
        <v>731</v>
      </c>
      <c r="I386" s="4"/>
    </row>
    <row r="387" spans="1:9" ht="15" x14ac:dyDescent="0.25">
      <c r="A387" s="20" t="s">
        <v>501</v>
      </c>
      <c r="B387" s="25" t="s">
        <v>833</v>
      </c>
      <c r="C387" s="20" t="s">
        <v>81</v>
      </c>
      <c r="D387" s="25" t="s">
        <v>896</v>
      </c>
      <c r="E387" s="4" t="str">
        <f t="shared" si="5"/>
        <v>0100.0442</v>
      </c>
      <c r="F387" s="20" t="s">
        <v>88</v>
      </c>
      <c r="G387" s="20" t="s">
        <v>500</v>
      </c>
      <c r="H387" s="27" t="s">
        <v>731</v>
      </c>
      <c r="I387" s="4"/>
    </row>
    <row r="388" spans="1:9" ht="15" x14ac:dyDescent="0.25">
      <c r="A388" s="20" t="s">
        <v>517</v>
      </c>
      <c r="B388" s="25" t="s">
        <v>833</v>
      </c>
      <c r="C388" s="20" t="s">
        <v>81</v>
      </c>
      <c r="D388" s="25" t="s">
        <v>892</v>
      </c>
      <c r="E388" s="4" t="str">
        <f t="shared" ref="E388:E451" si="6">_xlfn.CONCAT(B388,".",D388)</f>
        <v>0100.0300</v>
      </c>
      <c r="F388" s="20" t="s">
        <v>82</v>
      </c>
      <c r="G388" s="20" t="s">
        <v>516</v>
      </c>
      <c r="H388" s="27" t="s">
        <v>731</v>
      </c>
      <c r="I388" s="4"/>
    </row>
    <row r="389" spans="1:9" ht="15" x14ac:dyDescent="0.25">
      <c r="A389" s="20" t="s">
        <v>517</v>
      </c>
      <c r="B389" s="25" t="s">
        <v>833</v>
      </c>
      <c r="C389" s="20" t="s">
        <v>81</v>
      </c>
      <c r="D389" s="25" t="s">
        <v>898</v>
      </c>
      <c r="E389" s="4" t="str">
        <f t="shared" si="6"/>
        <v>0100.0330</v>
      </c>
      <c r="F389" s="20" t="s">
        <v>83</v>
      </c>
      <c r="G389" s="20" t="s">
        <v>516</v>
      </c>
      <c r="H389" s="27" t="s">
        <v>731</v>
      </c>
      <c r="I389" s="4"/>
    </row>
    <row r="390" spans="1:9" ht="15" x14ac:dyDescent="0.25">
      <c r="A390" s="20" t="s">
        <v>517</v>
      </c>
      <c r="B390" s="25" t="s">
        <v>833</v>
      </c>
      <c r="C390" s="20" t="s">
        <v>81</v>
      </c>
      <c r="D390" s="25" t="s">
        <v>895</v>
      </c>
      <c r="E390" s="4" t="str">
        <f t="shared" si="6"/>
        <v>0100.0337</v>
      </c>
      <c r="F390" s="20" t="s">
        <v>85</v>
      </c>
      <c r="G390" s="20" t="s">
        <v>516</v>
      </c>
      <c r="H390" s="27" t="s">
        <v>731</v>
      </c>
      <c r="I390" s="4"/>
    </row>
    <row r="391" spans="1:9" ht="15" x14ac:dyDescent="0.25">
      <c r="A391" s="20" t="s">
        <v>521</v>
      </c>
      <c r="B391" s="25" t="s">
        <v>833</v>
      </c>
      <c r="C391" s="20" t="s">
        <v>81</v>
      </c>
      <c r="D391" s="25" t="s">
        <v>892</v>
      </c>
      <c r="E391" s="4" t="str">
        <f t="shared" si="6"/>
        <v>0100.0300</v>
      </c>
      <c r="F391" s="20" t="s">
        <v>82</v>
      </c>
      <c r="G391" s="20" t="s">
        <v>520</v>
      </c>
      <c r="H391" s="27" t="s">
        <v>731</v>
      </c>
      <c r="I391" s="4"/>
    </row>
    <row r="392" spans="1:9" ht="15" x14ac:dyDescent="0.25">
      <c r="A392" s="20" t="s">
        <v>521</v>
      </c>
      <c r="B392" s="25" t="s">
        <v>833</v>
      </c>
      <c r="C392" s="20" t="s">
        <v>81</v>
      </c>
      <c r="D392" s="25" t="s">
        <v>898</v>
      </c>
      <c r="E392" s="4" t="str">
        <f t="shared" si="6"/>
        <v>0100.0330</v>
      </c>
      <c r="F392" s="20" t="s">
        <v>83</v>
      </c>
      <c r="G392" s="20" t="s">
        <v>520</v>
      </c>
      <c r="H392" s="27" t="s">
        <v>731</v>
      </c>
      <c r="I392" s="4"/>
    </row>
    <row r="393" spans="1:9" ht="15" x14ac:dyDescent="0.25">
      <c r="A393" s="20" t="s">
        <v>521</v>
      </c>
      <c r="B393" s="25" t="s">
        <v>833</v>
      </c>
      <c r="C393" s="20" t="s">
        <v>81</v>
      </c>
      <c r="D393" s="25" t="s">
        <v>895</v>
      </c>
      <c r="E393" s="4" t="str">
        <f t="shared" si="6"/>
        <v>0100.0337</v>
      </c>
      <c r="F393" s="20" t="s">
        <v>85</v>
      </c>
      <c r="G393" s="20" t="s">
        <v>520</v>
      </c>
      <c r="H393" s="27" t="s">
        <v>731</v>
      </c>
      <c r="I393" s="4"/>
    </row>
    <row r="394" spans="1:9" ht="15" x14ac:dyDescent="0.25">
      <c r="A394" s="20" t="s">
        <v>521</v>
      </c>
      <c r="B394" s="25" t="s">
        <v>833</v>
      </c>
      <c r="C394" s="20" t="s">
        <v>81</v>
      </c>
      <c r="D394" s="25" t="s">
        <v>908</v>
      </c>
      <c r="E394" s="4" t="str">
        <f t="shared" si="6"/>
        <v>0100.0510</v>
      </c>
      <c r="F394" s="20" t="s">
        <v>137</v>
      </c>
      <c r="G394" s="20" t="s">
        <v>520</v>
      </c>
      <c r="H394" s="27" t="s">
        <v>731</v>
      </c>
      <c r="I394" s="4"/>
    </row>
    <row r="395" spans="1:9" ht="15" x14ac:dyDescent="0.25">
      <c r="A395" s="20" t="s">
        <v>532</v>
      </c>
      <c r="B395" s="25" t="s">
        <v>833</v>
      </c>
      <c r="C395" s="20" t="s">
        <v>81</v>
      </c>
      <c r="D395" s="25" t="s">
        <v>892</v>
      </c>
      <c r="E395" s="4" t="str">
        <f t="shared" si="6"/>
        <v>0100.0300</v>
      </c>
      <c r="F395" s="20" t="s">
        <v>82</v>
      </c>
      <c r="G395" s="20" t="s">
        <v>531</v>
      </c>
      <c r="H395" s="27" t="s">
        <v>731</v>
      </c>
      <c r="I395" s="4"/>
    </row>
    <row r="396" spans="1:9" ht="15" x14ac:dyDescent="0.25">
      <c r="A396" s="20" t="s">
        <v>535</v>
      </c>
      <c r="B396" s="25" t="s">
        <v>833</v>
      </c>
      <c r="C396" s="20" t="s">
        <v>81</v>
      </c>
      <c r="D396" s="25" t="s">
        <v>892</v>
      </c>
      <c r="E396" s="4" t="str">
        <f t="shared" si="6"/>
        <v>0100.0300</v>
      </c>
      <c r="F396" s="20" t="s">
        <v>82</v>
      </c>
      <c r="G396" s="20" t="s">
        <v>534</v>
      </c>
      <c r="H396" s="27" t="s">
        <v>731</v>
      </c>
      <c r="I396" s="4"/>
    </row>
    <row r="397" spans="1:9" ht="15" x14ac:dyDescent="0.25">
      <c r="A397" s="20" t="s">
        <v>541</v>
      </c>
      <c r="B397" s="25" t="s">
        <v>833</v>
      </c>
      <c r="C397" s="20" t="s">
        <v>81</v>
      </c>
      <c r="D397" s="25" t="s">
        <v>892</v>
      </c>
      <c r="E397" s="4" t="str">
        <f t="shared" si="6"/>
        <v>0100.0300</v>
      </c>
      <c r="F397" s="20" t="s">
        <v>82</v>
      </c>
      <c r="G397" s="20" t="s">
        <v>540</v>
      </c>
      <c r="H397" s="27" t="s">
        <v>731</v>
      </c>
      <c r="I397" s="4"/>
    </row>
    <row r="398" spans="1:9" ht="15" x14ac:dyDescent="0.25">
      <c r="A398" s="20" t="s">
        <v>548</v>
      </c>
      <c r="B398" s="25" t="s">
        <v>835</v>
      </c>
      <c r="C398" s="20" t="s">
        <v>198</v>
      </c>
      <c r="D398" s="25" t="s">
        <v>892</v>
      </c>
      <c r="E398" s="4" t="str">
        <f t="shared" si="6"/>
        <v>0500.0300</v>
      </c>
      <c r="F398" s="20" t="s">
        <v>82</v>
      </c>
      <c r="G398" s="20" t="s">
        <v>546</v>
      </c>
      <c r="H398" s="27" t="s">
        <v>772</v>
      </c>
      <c r="I398" s="4"/>
    </row>
    <row r="399" spans="1:9" ht="15" x14ac:dyDescent="0.25">
      <c r="A399" s="20" t="s">
        <v>566</v>
      </c>
      <c r="B399" s="25" t="s">
        <v>833</v>
      </c>
      <c r="C399" s="20" t="s">
        <v>81</v>
      </c>
      <c r="D399" s="25" t="s">
        <v>892</v>
      </c>
      <c r="E399" s="4" t="str">
        <f t="shared" si="6"/>
        <v>0100.0300</v>
      </c>
      <c r="F399" s="20" t="s">
        <v>82</v>
      </c>
      <c r="G399" s="20" t="s">
        <v>565</v>
      </c>
      <c r="H399" s="27" t="s">
        <v>731</v>
      </c>
      <c r="I399" s="4"/>
    </row>
    <row r="400" spans="1:9" ht="15" x14ac:dyDescent="0.25">
      <c r="A400" s="20" t="s">
        <v>566</v>
      </c>
      <c r="B400" s="25" t="s">
        <v>833</v>
      </c>
      <c r="C400" s="20" t="s">
        <v>81</v>
      </c>
      <c r="D400" s="25" t="s">
        <v>893</v>
      </c>
      <c r="E400" s="4" t="str">
        <f t="shared" si="6"/>
        <v>0100.0301</v>
      </c>
      <c r="F400" s="20" t="s">
        <v>110</v>
      </c>
      <c r="G400" s="20" t="s">
        <v>565</v>
      </c>
      <c r="H400" s="27" t="s">
        <v>731</v>
      </c>
      <c r="I400" s="4"/>
    </row>
    <row r="401" spans="1:9" ht="15" x14ac:dyDescent="0.25">
      <c r="A401" s="20" t="s">
        <v>566</v>
      </c>
      <c r="B401" s="25" t="s">
        <v>833</v>
      </c>
      <c r="C401" s="20" t="s">
        <v>81</v>
      </c>
      <c r="D401" s="25" t="s">
        <v>898</v>
      </c>
      <c r="E401" s="4" t="str">
        <f t="shared" si="6"/>
        <v>0100.0330</v>
      </c>
      <c r="F401" s="20" t="s">
        <v>83</v>
      </c>
      <c r="G401" s="20" t="s">
        <v>565</v>
      </c>
      <c r="H401" s="27" t="s">
        <v>731</v>
      </c>
      <c r="I401" s="4"/>
    </row>
    <row r="402" spans="1:9" ht="15" x14ac:dyDescent="0.25">
      <c r="A402" s="20" t="s">
        <v>566</v>
      </c>
      <c r="B402" s="25" t="s">
        <v>833</v>
      </c>
      <c r="C402" s="20" t="s">
        <v>81</v>
      </c>
      <c r="D402" s="25" t="s">
        <v>910</v>
      </c>
      <c r="E402" s="4" t="str">
        <f t="shared" si="6"/>
        <v>0100.0333</v>
      </c>
      <c r="F402" s="20" t="s">
        <v>271</v>
      </c>
      <c r="G402" s="20" t="s">
        <v>565</v>
      </c>
      <c r="H402" s="27" t="s">
        <v>731</v>
      </c>
      <c r="I402" s="4"/>
    </row>
    <row r="403" spans="1:9" ht="15" x14ac:dyDescent="0.25">
      <c r="A403" s="20" t="s">
        <v>566</v>
      </c>
      <c r="B403" s="25" t="s">
        <v>833</v>
      </c>
      <c r="C403" s="20" t="s">
        <v>81</v>
      </c>
      <c r="D403" s="25" t="s">
        <v>895</v>
      </c>
      <c r="E403" s="4" t="str">
        <f t="shared" si="6"/>
        <v>0100.0337</v>
      </c>
      <c r="F403" s="20" t="s">
        <v>85</v>
      </c>
      <c r="G403" s="20" t="s">
        <v>565</v>
      </c>
      <c r="H403" s="27" t="s">
        <v>731</v>
      </c>
      <c r="I403" s="4"/>
    </row>
    <row r="404" spans="1:9" ht="15" x14ac:dyDescent="0.25">
      <c r="A404" s="20" t="s">
        <v>566</v>
      </c>
      <c r="B404" s="25" t="s">
        <v>833</v>
      </c>
      <c r="C404" s="20" t="s">
        <v>81</v>
      </c>
      <c r="D404" s="25" t="s">
        <v>896</v>
      </c>
      <c r="E404" s="4" t="str">
        <f t="shared" si="6"/>
        <v>0100.0442</v>
      </c>
      <c r="F404" s="20" t="s">
        <v>88</v>
      </c>
      <c r="G404" s="20" t="s">
        <v>565</v>
      </c>
      <c r="H404" s="27" t="s">
        <v>731</v>
      </c>
      <c r="I404" s="4"/>
    </row>
    <row r="405" spans="1:9" ht="15" x14ac:dyDescent="0.25">
      <c r="A405" s="20" t="s">
        <v>566</v>
      </c>
      <c r="B405" s="25" t="s">
        <v>833</v>
      </c>
      <c r="C405" s="20" t="s">
        <v>81</v>
      </c>
      <c r="D405" s="25" t="s">
        <v>907</v>
      </c>
      <c r="E405" s="4" t="str">
        <f t="shared" si="6"/>
        <v>0100.0459</v>
      </c>
      <c r="F405" s="20" t="s">
        <v>673</v>
      </c>
      <c r="G405" s="20" t="s">
        <v>565</v>
      </c>
      <c r="H405" s="27" t="s">
        <v>731</v>
      </c>
      <c r="I405" s="4"/>
    </row>
    <row r="406" spans="1:9" ht="15" x14ac:dyDescent="0.25">
      <c r="A406" s="20" t="s">
        <v>566</v>
      </c>
      <c r="B406" s="25" t="s">
        <v>833</v>
      </c>
      <c r="C406" s="20" t="s">
        <v>81</v>
      </c>
      <c r="D406" s="25" t="s">
        <v>908</v>
      </c>
      <c r="E406" s="4" t="str">
        <f t="shared" si="6"/>
        <v>0100.0510</v>
      </c>
      <c r="F406" s="20" t="s">
        <v>137</v>
      </c>
      <c r="G406" s="20" t="s">
        <v>565</v>
      </c>
      <c r="H406" s="27" t="s">
        <v>731</v>
      </c>
      <c r="I406" s="4"/>
    </row>
    <row r="407" spans="1:9" ht="15" x14ac:dyDescent="0.25">
      <c r="A407" s="20" t="s">
        <v>566</v>
      </c>
      <c r="B407" s="25" t="s">
        <v>833</v>
      </c>
      <c r="C407" s="20" t="s">
        <v>81</v>
      </c>
      <c r="D407" s="25" t="s">
        <v>897</v>
      </c>
      <c r="E407" s="4" t="str">
        <f t="shared" si="6"/>
        <v>0100.0571</v>
      </c>
      <c r="F407" s="20" t="s">
        <v>96</v>
      </c>
      <c r="G407" s="20" t="s">
        <v>565</v>
      </c>
      <c r="H407" s="27" t="s">
        <v>731</v>
      </c>
      <c r="I407" s="4"/>
    </row>
    <row r="408" spans="1:9" ht="15" x14ac:dyDescent="0.25">
      <c r="A408" s="20" t="s">
        <v>574</v>
      </c>
      <c r="B408" s="25" t="s">
        <v>835</v>
      </c>
      <c r="C408" s="20" t="s">
        <v>198</v>
      </c>
      <c r="D408" s="25" t="s">
        <v>892</v>
      </c>
      <c r="E408" s="4" t="str">
        <f t="shared" si="6"/>
        <v>0500.0300</v>
      </c>
      <c r="F408" s="20" t="s">
        <v>82</v>
      </c>
      <c r="G408" s="20" t="s">
        <v>565</v>
      </c>
      <c r="H408" s="27" t="s">
        <v>772</v>
      </c>
      <c r="I408" s="4"/>
    </row>
    <row r="409" spans="1:9" ht="15" x14ac:dyDescent="0.25">
      <c r="A409" s="20" t="s">
        <v>574</v>
      </c>
      <c r="B409" s="25" t="s">
        <v>835</v>
      </c>
      <c r="C409" s="20" t="s">
        <v>198</v>
      </c>
      <c r="D409" s="25" t="s">
        <v>893</v>
      </c>
      <c r="E409" s="4" t="str">
        <f t="shared" si="6"/>
        <v>0500.0301</v>
      </c>
      <c r="F409" s="20" t="s">
        <v>110</v>
      </c>
      <c r="G409" s="20" t="s">
        <v>565</v>
      </c>
      <c r="H409" s="27" t="s">
        <v>772</v>
      </c>
      <c r="I409" s="4"/>
    </row>
    <row r="410" spans="1:9" ht="15" x14ac:dyDescent="0.25">
      <c r="A410" s="20" t="s">
        <v>582</v>
      </c>
      <c r="B410" s="25" t="s">
        <v>833</v>
      </c>
      <c r="C410" s="20" t="s">
        <v>81</v>
      </c>
      <c r="D410" s="25" t="s">
        <v>892</v>
      </c>
      <c r="E410" s="4" t="str">
        <f t="shared" si="6"/>
        <v>0100.0300</v>
      </c>
      <c r="F410" s="20" t="s">
        <v>82</v>
      </c>
      <c r="G410" s="20" t="s">
        <v>581</v>
      </c>
      <c r="H410" s="27" t="s">
        <v>731</v>
      </c>
      <c r="I410" s="4"/>
    </row>
    <row r="411" spans="1:9" ht="15" x14ac:dyDescent="0.25">
      <c r="A411" s="20" t="s">
        <v>582</v>
      </c>
      <c r="B411" s="25" t="s">
        <v>833</v>
      </c>
      <c r="C411" s="20" t="s">
        <v>81</v>
      </c>
      <c r="D411" s="25" t="s">
        <v>893</v>
      </c>
      <c r="E411" s="4" t="str">
        <f t="shared" si="6"/>
        <v>0100.0301</v>
      </c>
      <c r="F411" s="20" t="s">
        <v>110</v>
      </c>
      <c r="G411" s="20" t="s">
        <v>581</v>
      </c>
      <c r="H411" s="27" t="s">
        <v>731</v>
      </c>
      <c r="I411" s="4"/>
    </row>
    <row r="412" spans="1:9" ht="15" x14ac:dyDescent="0.25">
      <c r="A412" s="20" t="s">
        <v>582</v>
      </c>
      <c r="B412" s="25" t="s">
        <v>833</v>
      </c>
      <c r="C412" s="20" t="s">
        <v>81</v>
      </c>
      <c r="D412" s="25" t="s">
        <v>898</v>
      </c>
      <c r="E412" s="4" t="str">
        <f t="shared" si="6"/>
        <v>0100.0330</v>
      </c>
      <c r="F412" s="20" t="s">
        <v>83</v>
      </c>
      <c r="G412" s="20" t="s">
        <v>581</v>
      </c>
      <c r="H412" s="27" t="s">
        <v>731</v>
      </c>
      <c r="I412" s="4"/>
    </row>
    <row r="413" spans="1:9" ht="15" x14ac:dyDescent="0.25">
      <c r="A413" s="20" t="s">
        <v>582</v>
      </c>
      <c r="B413" s="25" t="s">
        <v>833</v>
      </c>
      <c r="C413" s="20" t="s">
        <v>81</v>
      </c>
      <c r="D413" s="25" t="s">
        <v>910</v>
      </c>
      <c r="E413" s="4" t="str">
        <f t="shared" si="6"/>
        <v>0100.0333</v>
      </c>
      <c r="F413" s="20" t="s">
        <v>271</v>
      </c>
      <c r="G413" s="20" t="s">
        <v>581</v>
      </c>
      <c r="H413" s="27" t="s">
        <v>731</v>
      </c>
      <c r="I413" s="4"/>
    </row>
    <row r="414" spans="1:9" ht="15" x14ac:dyDescent="0.25">
      <c r="A414" s="20" t="s">
        <v>582</v>
      </c>
      <c r="B414" s="25" t="s">
        <v>833</v>
      </c>
      <c r="C414" s="20" t="s">
        <v>81</v>
      </c>
      <c r="D414" s="25" t="s">
        <v>899</v>
      </c>
      <c r="E414" s="4" t="str">
        <f t="shared" si="6"/>
        <v>0100.0334</v>
      </c>
      <c r="F414" s="20" t="s">
        <v>225</v>
      </c>
      <c r="G414" s="20" t="s">
        <v>581</v>
      </c>
      <c r="H414" s="27" t="s">
        <v>731</v>
      </c>
      <c r="I414" s="4"/>
    </row>
    <row r="415" spans="1:9" ht="15" x14ac:dyDescent="0.25">
      <c r="A415" s="20" t="s">
        <v>582</v>
      </c>
      <c r="B415" s="25" t="s">
        <v>833</v>
      </c>
      <c r="C415" s="20" t="s">
        <v>81</v>
      </c>
      <c r="D415" s="25" t="s">
        <v>895</v>
      </c>
      <c r="E415" s="4" t="str">
        <f t="shared" si="6"/>
        <v>0100.0337</v>
      </c>
      <c r="F415" s="20" t="s">
        <v>85</v>
      </c>
      <c r="G415" s="20" t="s">
        <v>581</v>
      </c>
      <c r="H415" s="27" t="s">
        <v>731</v>
      </c>
      <c r="I415" s="4"/>
    </row>
    <row r="416" spans="1:9" ht="15" x14ac:dyDescent="0.25">
      <c r="A416" s="20" t="s">
        <v>582</v>
      </c>
      <c r="B416" s="25" t="s">
        <v>833</v>
      </c>
      <c r="C416" s="20" t="s">
        <v>81</v>
      </c>
      <c r="D416" s="25" t="s">
        <v>896</v>
      </c>
      <c r="E416" s="4" t="str">
        <f t="shared" si="6"/>
        <v>0100.0442</v>
      </c>
      <c r="F416" s="20" t="s">
        <v>88</v>
      </c>
      <c r="G416" s="20" t="s">
        <v>581</v>
      </c>
      <c r="H416" s="27" t="s">
        <v>731</v>
      </c>
      <c r="I416" s="4"/>
    </row>
    <row r="417" spans="1:9" ht="15" x14ac:dyDescent="0.25">
      <c r="A417" s="20" t="s">
        <v>582</v>
      </c>
      <c r="B417" s="25" t="s">
        <v>833</v>
      </c>
      <c r="C417" s="20" t="s">
        <v>81</v>
      </c>
      <c r="D417" s="25" t="s">
        <v>907</v>
      </c>
      <c r="E417" s="4" t="str">
        <f t="shared" si="6"/>
        <v>0100.0459</v>
      </c>
      <c r="F417" s="20" t="s">
        <v>673</v>
      </c>
      <c r="G417" s="20" t="s">
        <v>581</v>
      </c>
      <c r="H417" s="27" t="s">
        <v>731</v>
      </c>
      <c r="I417" s="4"/>
    </row>
    <row r="418" spans="1:9" ht="15" x14ac:dyDescent="0.25">
      <c r="A418" s="20" t="s">
        <v>582</v>
      </c>
      <c r="B418" s="25" t="s">
        <v>833</v>
      </c>
      <c r="C418" s="20" t="s">
        <v>81</v>
      </c>
      <c r="D418" s="25" t="s">
        <v>908</v>
      </c>
      <c r="E418" s="4" t="str">
        <f t="shared" si="6"/>
        <v>0100.0510</v>
      </c>
      <c r="F418" s="20" t="s">
        <v>137</v>
      </c>
      <c r="G418" s="20" t="s">
        <v>581</v>
      </c>
      <c r="H418" s="27" t="s">
        <v>731</v>
      </c>
      <c r="I418" s="4"/>
    </row>
    <row r="419" spans="1:9" ht="15" x14ac:dyDescent="0.25">
      <c r="A419" s="20" t="s">
        <v>582</v>
      </c>
      <c r="B419" s="25" t="s">
        <v>833</v>
      </c>
      <c r="C419" s="20" t="s">
        <v>81</v>
      </c>
      <c r="D419" s="25" t="s">
        <v>897</v>
      </c>
      <c r="E419" s="4" t="str">
        <f t="shared" si="6"/>
        <v>0100.0571</v>
      </c>
      <c r="F419" s="20" t="s">
        <v>96</v>
      </c>
      <c r="G419" s="20" t="s">
        <v>581</v>
      </c>
      <c r="H419" s="27" t="s">
        <v>731</v>
      </c>
      <c r="I419" s="4"/>
    </row>
    <row r="420" spans="1:9" ht="15" x14ac:dyDescent="0.25">
      <c r="A420" s="20" t="s">
        <v>590</v>
      </c>
      <c r="B420" s="25" t="s">
        <v>835</v>
      </c>
      <c r="C420" s="20" t="s">
        <v>198</v>
      </c>
      <c r="D420" s="25" t="s">
        <v>892</v>
      </c>
      <c r="E420" s="4" t="str">
        <f t="shared" si="6"/>
        <v>0500.0300</v>
      </c>
      <c r="F420" s="20" t="s">
        <v>82</v>
      </c>
      <c r="G420" s="20" t="s">
        <v>581</v>
      </c>
      <c r="H420" s="27" t="s">
        <v>772</v>
      </c>
      <c r="I420" s="4"/>
    </row>
    <row r="421" spans="1:9" ht="15" x14ac:dyDescent="0.25">
      <c r="A421" s="20" t="s">
        <v>590</v>
      </c>
      <c r="B421" s="25" t="s">
        <v>835</v>
      </c>
      <c r="C421" s="20" t="s">
        <v>198</v>
      </c>
      <c r="D421" s="25" t="s">
        <v>893</v>
      </c>
      <c r="E421" s="4" t="str">
        <f t="shared" si="6"/>
        <v>0500.0301</v>
      </c>
      <c r="F421" s="20" t="s">
        <v>110</v>
      </c>
      <c r="G421" s="20" t="s">
        <v>581</v>
      </c>
      <c r="H421" s="27" t="s">
        <v>772</v>
      </c>
      <c r="I421" s="4"/>
    </row>
    <row r="422" spans="1:9" ht="15" x14ac:dyDescent="0.25">
      <c r="A422" s="20" t="s">
        <v>598</v>
      </c>
      <c r="B422" s="25" t="s">
        <v>833</v>
      </c>
      <c r="C422" s="20" t="s">
        <v>81</v>
      </c>
      <c r="D422" s="25" t="s">
        <v>892</v>
      </c>
      <c r="E422" s="4" t="str">
        <f t="shared" si="6"/>
        <v>0100.0300</v>
      </c>
      <c r="F422" s="20" t="s">
        <v>82</v>
      </c>
      <c r="G422" s="20" t="s">
        <v>597</v>
      </c>
      <c r="H422" s="27" t="s">
        <v>731</v>
      </c>
      <c r="I422" s="4"/>
    </row>
    <row r="423" spans="1:9" ht="15" x14ac:dyDescent="0.25">
      <c r="A423" s="20" t="s">
        <v>606</v>
      </c>
      <c r="B423" s="25" t="s">
        <v>833</v>
      </c>
      <c r="C423" s="20" t="s">
        <v>81</v>
      </c>
      <c r="D423" s="25" t="s">
        <v>892</v>
      </c>
      <c r="E423" s="4" t="str">
        <f t="shared" si="6"/>
        <v>0100.0300</v>
      </c>
      <c r="F423" s="20" t="s">
        <v>82</v>
      </c>
      <c r="G423" s="20" t="s">
        <v>605</v>
      </c>
      <c r="H423" s="27" t="s">
        <v>731</v>
      </c>
      <c r="I423" s="4"/>
    </row>
    <row r="424" spans="1:9" ht="15" x14ac:dyDescent="0.25">
      <c r="A424" s="20" t="s">
        <v>606</v>
      </c>
      <c r="B424" s="25" t="s">
        <v>833</v>
      </c>
      <c r="C424" s="20" t="s">
        <v>81</v>
      </c>
      <c r="D424" s="25" t="s">
        <v>893</v>
      </c>
      <c r="E424" s="4" t="str">
        <f t="shared" si="6"/>
        <v>0100.0301</v>
      </c>
      <c r="F424" s="20" t="s">
        <v>110</v>
      </c>
      <c r="G424" s="20" t="s">
        <v>605</v>
      </c>
      <c r="H424" s="27" t="s">
        <v>731</v>
      </c>
      <c r="I424" s="4"/>
    </row>
    <row r="425" spans="1:9" ht="15" x14ac:dyDescent="0.25">
      <c r="A425" s="20" t="s">
        <v>606</v>
      </c>
      <c r="B425" s="25" t="s">
        <v>833</v>
      </c>
      <c r="C425" s="20" t="s">
        <v>81</v>
      </c>
      <c r="D425" s="25" t="s">
        <v>898</v>
      </c>
      <c r="E425" s="4" t="str">
        <f t="shared" si="6"/>
        <v>0100.0330</v>
      </c>
      <c r="F425" s="20" t="s">
        <v>83</v>
      </c>
      <c r="G425" s="20" t="s">
        <v>605</v>
      </c>
      <c r="H425" s="27" t="s">
        <v>731</v>
      </c>
      <c r="I425" s="4"/>
    </row>
    <row r="426" spans="1:9" ht="15" x14ac:dyDescent="0.25">
      <c r="A426" s="20" t="s">
        <v>606</v>
      </c>
      <c r="B426" s="25" t="s">
        <v>833</v>
      </c>
      <c r="C426" s="20" t="s">
        <v>81</v>
      </c>
      <c r="D426" s="25" t="s">
        <v>895</v>
      </c>
      <c r="E426" s="4" t="str">
        <f t="shared" si="6"/>
        <v>0100.0337</v>
      </c>
      <c r="F426" s="20" t="s">
        <v>85</v>
      </c>
      <c r="G426" s="20" t="s">
        <v>605</v>
      </c>
      <c r="H426" s="27" t="s">
        <v>731</v>
      </c>
      <c r="I426" s="4"/>
    </row>
    <row r="427" spans="1:9" ht="15" x14ac:dyDescent="0.25">
      <c r="A427" s="20" t="s">
        <v>606</v>
      </c>
      <c r="B427" s="25" t="s">
        <v>833</v>
      </c>
      <c r="C427" s="20" t="s">
        <v>81</v>
      </c>
      <c r="D427" s="25" t="s">
        <v>896</v>
      </c>
      <c r="E427" s="4" t="str">
        <f t="shared" si="6"/>
        <v>0100.0442</v>
      </c>
      <c r="F427" s="20" t="s">
        <v>88</v>
      </c>
      <c r="G427" s="20" t="s">
        <v>605</v>
      </c>
      <c r="H427" s="27" t="s">
        <v>731</v>
      </c>
      <c r="I427" s="4"/>
    </row>
    <row r="428" spans="1:9" ht="15" x14ac:dyDescent="0.25">
      <c r="A428" s="20" t="s">
        <v>606</v>
      </c>
      <c r="B428" s="25" t="s">
        <v>833</v>
      </c>
      <c r="C428" s="20" t="s">
        <v>81</v>
      </c>
      <c r="D428" s="25" t="s">
        <v>907</v>
      </c>
      <c r="E428" s="4" t="str">
        <f t="shared" si="6"/>
        <v>0100.0459</v>
      </c>
      <c r="F428" s="20" t="s">
        <v>673</v>
      </c>
      <c r="G428" s="20" t="s">
        <v>605</v>
      </c>
      <c r="H428" s="27" t="s">
        <v>731</v>
      </c>
      <c r="I428" s="4"/>
    </row>
    <row r="429" spans="1:9" ht="15" x14ac:dyDescent="0.25">
      <c r="A429" s="20" t="s">
        <v>606</v>
      </c>
      <c r="B429" s="25" t="s">
        <v>833</v>
      </c>
      <c r="C429" s="20" t="s">
        <v>81</v>
      </c>
      <c r="D429" s="25" t="s">
        <v>908</v>
      </c>
      <c r="E429" s="4" t="str">
        <f t="shared" si="6"/>
        <v>0100.0510</v>
      </c>
      <c r="F429" s="20" t="s">
        <v>137</v>
      </c>
      <c r="G429" s="20" t="s">
        <v>605</v>
      </c>
      <c r="H429" s="27" t="s">
        <v>731</v>
      </c>
      <c r="I429" s="4"/>
    </row>
    <row r="430" spans="1:9" ht="15" x14ac:dyDescent="0.25">
      <c r="A430" s="20" t="s">
        <v>606</v>
      </c>
      <c r="B430" s="25" t="s">
        <v>833</v>
      </c>
      <c r="C430" s="20" t="s">
        <v>81</v>
      </c>
      <c r="D430" s="25" t="s">
        <v>897</v>
      </c>
      <c r="E430" s="4" t="str">
        <f t="shared" si="6"/>
        <v>0100.0571</v>
      </c>
      <c r="F430" s="20" t="s">
        <v>96</v>
      </c>
      <c r="G430" s="20" t="s">
        <v>605</v>
      </c>
      <c r="H430" s="27" t="s">
        <v>731</v>
      </c>
      <c r="I430" s="4"/>
    </row>
    <row r="431" spans="1:9" ht="15" x14ac:dyDescent="0.25">
      <c r="A431" s="20" t="s">
        <v>614</v>
      </c>
      <c r="B431" s="25" t="s">
        <v>835</v>
      </c>
      <c r="C431" s="20" t="s">
        <v>198</v>
      </c>
      <c r="D431" s="25" t="s">
        <v>892</v>
      </c>
      <c r="E431" s="4" t="str">
        <f t="shared" si="6"/>
        <v>0500.0300</v>
      </c>
      <c r="F431" s="20" t="s">
        <v>82</v>
      </c>
      <c r="G431" s="20" t="s">
        <v>605</v>
      </c>
      <c r="H431" s="27" t="s">
        <v>772</v>
      </c>
      <c r="I431" s="4"/>
    </row>
    <row r="432" spans="1:9" ht="15" x14ac:dyDescent="0.25">
      <c r="A432" s="20" t="s">
        <v>621</v>
      </c>
      <c r="B432" s="25" t="s">
        <v>833</v>
      </c>
      <c r="C432" s="20" t="s">
        <v>81</v>
      </c>
      <c r="D432" s="25" t="s">
        <v>892</v>
      </c>
      <c r="E432" s="4" t="str">
        <f t="shared" si="6"/>
        <v>0100.0300</v>
      </c>
      <c r="F432" s="20" t="s">
        <v>82</v>
      </c>
      <c r="G432" s="20" t="s">
        <v>620</v>
      </c>
      <c r="H432" s="27" t="s">
        <v>731</v>
      </c>
      <c r="I432" s="4"/>
    </row>
    <row r="433" spans="1:9" ht="15" x14ac:dyDescent="0.25">
      <c r="A433" s="20" t="s">
        <v>621</v>
      </c>
      <c r="B433" s="25" t="s">
        <v>833</v>
      </c>
      <c r="C433" s="20" t="s">
        <v>81</v>
      </c>
      <c r="D433" s="25" t="s">
        <v>893</v>
      </c>
      <c r="E433" s="4" t="str">
        <f t="shared" si="6"/>
        <v>0100.0301</v>
      </c>
      <c r="F433" s="20" t="s">
        <v>110</v>
      </c>
      <c r="G433" s="20" t="s">
        <v>620</v>
      </c>
      <c r="H433" s="27" t="s">
        <v>731</v>
      </c>
      <c r="I433" s="4"/>
    </row>
    <row r="434" spans="1:9" ht="15" x14ac:dyDescent="0.25">
      <c r="A434" s="20" t="s">
        <v>621</v>
      </c>
      <c r="B434" s="25" t="s">
        <v>833</v>
      </c>
      <c r="C434" s="20" t="s">
        <v>81</v>
      </c>
      <c r="D434" s="25" t="s">
        <v>898</v>
      </c>
      <c r="E434" s="4" t="str">
        <f t="shared" si="6"/>
        <v>0100.0330</v>
      </c>
      <c r="F434" s="20" t="s">
        <v>83</v>
      </c>
      <c r="G434" s="20" t="s">
        <v>620</v>
      </c>
      <c r="H434" s="27" t="s">
        <v>731</v>
      </c>
      <c r="I434" s="4"/>
    </row>
    <row r="435" spans="1:9" ht="15" x14ac:dyDescent="0.25">
      <c r="A435" s="20" t="s">
        <v>621</v>
      </c>
      <c r="B435" s="25" t="s">
        <v>833</v>
      </c>
      <c r="C435" s="20" t="s">
        <v>81</v>
      </c>
      <c r="D435" s="25" t="s">
        <v>895</v>
      </c>
      <c r="E435" s="4" t="str">
        <f t="shared" si="6"/>
        <v>0100.0337</v>
      </c>
      <c r="F435" s="20" t="s">
        <v>85</v>
      </c>
      <c r="G435" s="20" t="s">
        <v>620</v>
      </c>
      <c r="H435" s="27" t="s">
        <v>731</v>
      </c>
      <c r="I435" s="4"/>
    </row>
    <row r="436" spans="1:9" ht="15" x14ac:dyDescent="0.25">
      <c r="A436" s="20" t="s">
        <v>621</v>
      </c>
      <c r="B436" s="25" t="s">
        <v>833</v>
      </c>
      <c r="C436" s="20" t="s">
        <v>81</v>
      </c>
      <c r="D436" s="25" t="s">
        <v>896</v>
      </c>
      <c r="E436" s="4" t="str">
        <f t="shared" si="6"/>
        <v>0100.0442</v>
      </c>
      <c r="F436" s="20" t="s">
        <v>88</v>
      </c>
      <c r="G436" s="20" t="s">
        <v>620</v>
      </c>
      <c r="H436" s="27" t="s">
        <v>731</v>
      </c>
      <c r="I436" s="4"/>
    </row>
    <row r="437" spans="1:9" ht="15" x14ac:dyDescent="0.25">
      <c r="A437" s="20" t="s">
        <v>621</v>
      </c>
      <c r="B437" s="25" t="s">
        <v>833</v>
      </c>
      <c r="C437" s="20" t="s">
        <v>81</v>
      </c>
      <c r="D437" s="25" t="s">
        <v>908</v>
      </c>
      <c r="E437" s="4" t="str">
        <f t="shared" si="6"/>
        <v>0100.0510</v>
      </c>
      <c r="F437" s="20" t="s">
        <v>137</v>
      </c>
      <c r="G437" s="20" t="s">
        <v>620</v>
      </c>
      <c r="H437" s="27" t="s">
        <v>731</v>
      </c>
      <c r="I437" s="4"/>
    </row>
    <row r="438" spans="1:9" ht="15" x14ac:dyDescent="0.25">
      <c r="A438" s="20" t="s">
        <v>628</v>
      </c>
      <c r="B438" s="25" t="s">
        <v>833</v>
      </c>
      <c r="C438" s="20" t="s">
        <v>81</v>
      </c>
      <c r="D438" s="25" t="s">
        <v>892</v>
      </c>
      <c r="E438" s="4" t="str">
        <f t="shared" si="6"/>
        <v>0100.0300</v>
      </c>
      <c r="F438" s="20" t="s">
        <v>82</v>
      </c>
      <c r="G438" s="20" t="s">
        <v>627</v>
      </c>
      <c r="H438" s="27" t="s">
        <v>731</v>
      </c>
      <c r="I438" s="4"/>
    </row>
    <row r="439" spans="1:9" ht="15" x14ac:dyDescent="0.25">
      <c r="A439" s="20" t="s">
        <v>628</v>
      </c>
      <c r="B439" s="25" t="s">
        <v>833</v>
      </c>
      <c r="C439" s="20" t="s">
        <v>81</v>
      </c>
      <c r="D439" s="25" t="s">
        <v>893</v>
      </c>
      <c r="E439" s="4" t="str">
        <f t="shared" si="6"/>
        <v>0100.0301</v>
      </c>
      <c r="F439" s="20" t="s">
        <v>110</v>
      </c>
      <c r="G439" s="20" t="s">
        <v>627</v>
      </c>
      <c r="H439" s="27" t="s">
        <v>731</v>
      </c>
      <c r="I439" s="4"/>
    </row>
    <row r="440" spans="1:9" ht="15" x14ac:dyDescent="0.25">
      <c r="A440" s="20" t="s">
        <v>628</v>
      </c>
      <c r="B440" s="25" t="s">
        <v>833</v>
      </c>
      <c r="C440" s="20" t="s">
        <v>81</v>
      </c>
      <c r="D440" s="25" t="s">
        <v>898</v>
      </c>
      <c r="E440" s="4" t="str">
        <f t="shared" si="6"/>
        <v>0100.0330</v>
      </c>
      <c r="F440" s="20" t="s">
        <v>83</v>
      </c>
      <c r="G440" s="20" t="s">
        <v>627</v>
      </c>
      <c r="H440" s="27" t="s">
        <v>731</v>
      </c>
      <c r="I440" s="4"/>
    </row>
    <row r="441" spans="1:9" ht="15" x14ac:dyDescent="0.25">
      <c r="A441" s="20" t="s">
        <v>628</v>
      </c>
      <c r="B441" s="25" t="s">
        <v>833</v>
      </c>
      <c r="C441" s="20" t="s">
        <v>81</v>
      </c>
      <c r="D441" s="25" t="s">
        <v>894</v>
      </c>
      <c r="E441" s="4" t="str">
        <f t="shared" si="6"/>
        <v>0100.0336</v>
      </c>
      <c r="F441" s="20" t="s">
        <v>84</v>
      </c>
      <c r="G441" s="20" t="s">
        <v>627</v>
      </c>
      <c r="H441" s="27" t="s">
        <v>731</v>
      </c>
      <c r="I441" s="4"/>
    </row>
    <row r="442" spans="1:9" ht="15" x14ac:dyDescent="0.25">
      <c r="A442" s="20" t="s">
        <v>628</v>
      </c>
      <c r="B442" s="25" t="s">
        <v>833</v>
      </c>
      <c r="C442" s="20" t="s">
        <v>81</v>
      </c>
      <c r="D442" s="25" t="s">
        <v>895</v>
      </c>
      <c r="E442" s="4" t="str">
        <f t="shared" si="6"/>
        <v>0100.0337</v>
      </c>
      <c r="F442" s="20" t="s">
        <v>85</v>
      </c>
      <c r="G442" s="20" t="s">
        <v>627</v>
      </c>
      <c r="H442" s="27" t="s">
        <v>731</v>
      </c>
      <c r="I442" s="4"/>
    </row>
    <row r="443" spans="1:9" ht="15" x14ac:dyDescent="0.25">
      <c r="A443" s="20" t="s">
        <v>628</v>
      </c>
      <c r="B443" s="25" t="s">
        <v>833</v>
      </c>
      <c r="C443" s="20" t="s">
        <v>81</v>
      </c>
      <c r="D443" s="25" t="s">
        <v>907</v>
      </c>
      <c r="E443" s="4" t="str">
        <f t="shared" si="6"/>
        <v>0100.0459</v>
      </c>
      <c r="F443" s="20" t="s">
        <v>673</v>
      </c>
      <c r="G443" s="20" t="s">
        <v>627</v>
      </c>
      <c r="H443" s="27" t="s">
        <v>731</v>
      </c>
      <c r="I443" s="4"/>
    </row>
    <row r="444" spans="1:9" ht="15" x14ac:dyDescent="0.25">
      <c r="A444" s="20" t="s">
        <v>628</v>
      </c>
      <c r="B444" s="25" t="s">
        <v>833</v>
      </c>
      <c r="C444" s="20" t="s">
        <v>81</v>
      </c>
      <c r="D444" s="25" t="s">
        <v>897</v>
      </c>
      <c r="E444" s="4" t="str">
        <f t="shared" si="6"/>
        <v>0100.0571</v>
      </c>
      <c r="F444" s="20" t="s">
        <v>96</v>
      </c>
      <c r="G444" s="20" t="s">
        <v>627</v>
      </c>
      <c r="H444" s="27" t="s">
        <v>731</v>
      </c>
      <c r="I444" s="4"/>
    </row>
    <row r="445" spans="1:9" ht="15" x14ac:dyDescent="0.25">
      <c r="A445" s="20" t="s">
        <v>632</v>
      </c>
      <c r="B445" s="25" t="s">
        <v>835</v>
      </c>
      <c r="C445" s="20" t="s">
        <v>198</v>
      </c>
      <c r="D445" s="25" t="s">
        <v>892</v>
      </c>
      <c r="E445" s="4" t="str">
        <f t="shared" si="6"/>
        <v>0500.0300</v>
      </c>
      <c r="F445" s="20" t="s">
        <v>82</v>
      </c>
      <c r="G445" s="20" t="s">
        <v>627</v>
      </c>
      <c r="H445" s="27" t="s">
        <v>772</v>
      </c>
      <c r="I445" s="4"/>
    </row>
    <row r="446" spans="1:9" ht="15" x14ac:dyDescent="0.25">
      <c r="A446" s="20" t="s">
        <v>636</v>
      </c>
      <c r="B446" s="25" t="s">
        <v>833</v>
      </c>
      <c r="C446" s="20" t="s">
        <v>81</v>
      </c>
      <c r="D446" s="25" t="s">
        <v>892</v>
      </c>
      <c r="E446" s="4" t="str">
        <f t="shared" si="6"/>
        <v>0100.0300</v>
      </c>
      <c r="F446" s="20" t="s">
        <v>82</v>
      </c>
      <c r="G446" s="20" t="s">
        <v>635</v>
      </c>
      <c r="H446" s="27" t="s">
        <v>731</v>
      </c>
      <c r="I446" s="4"/>
    </row>
    <row r="447" spans="1:9" ht="15" x14ac:dyDescent="0.25">
      <c r="A447" s="20" t="s">
        <v>636</v>
      </c>
      <c r="B447" s="25" t="s">
        <v>833</v>
      </c>
      <c r="C447" s="20" t="s">
        <v>81</v>
      </c>
      <c r="D447" s="25" t="s">
        <v>893</v>
      </c>
      <c r="E447" s="4" t="str">
        <f t="shared" si="6"/>
        <v>0100.0301</v>
      </c>
      <c r="F447" s="20" t="s">
        <v>110</v>
      </c>
      <c r="G447" s="20" t="s">
        <v>635</v>
      </c>
      <c r="H447" s="27" t="s">
        <v>731</v>
      </c>
      <c r="I447" s="4"/>
    </row>
    <row r="448" spans="1:9" ht="15" x14ac:dyDescent="0.25">
      <c r="A448" s="20" t="s">
        <v>636</v>
      </c>
      <c r="B448" s="25" t="s">
        <v>833</v>
      </c>
      <c r="C448" s="20" t="s">
        <v>81</v>
      </c>
      <c r="D448" s="25" t="s">
        <v>894</v>
      </c>
      <c r="E448" s="4" t="str">
        <f t="shared" si="6"/>
        <v>0100.0336</v>
      </c>
      <c r="F448" s="20" t="s">
        <v>84</v>
      </c>
      <c r="G448" s="20" t="s">
        <v>635</v>
      </c>
      <c r="H448" s="27" t="s">
        <v>731</v>
      </c>
      <c r="I448" s="4"/>
    </row>
    <row r="449" spans="1:9" ht="15" x14ac:dyDescent="0.25">
      <c r="A449" s="20" t="s">
        <v>636</v>
      </c>
      <c r="B449" s="25" t="s">
        <v>833</v>
      </c>
      <c r="C449" s="20" t="s">
        <v>81</v>
      </c>
      <c r="D449" s="25" t="s">
        <v>895</v>
      </c>
      <c r="E449" s="4" t="str">
        <f t="shared" si="6"/>
        <v>0100.0337</v>
      </c>
      <c r="F449" s="20" t="s">
        <v>85</v>
      </c>
      <c r="G449" s="20" t="s">
        <v>635</v>
      </c>
      <c r="H449" s="27" t="s">
        <v>731</v>
      </c>
      <c r="I449" s="4"/>
    </row>
    <row r="450" spans="1:9" ht="15" x14ac:dyDescent="0.25">
      <c r="A450" s="20" t="s">
        <v>695</v>
      </c>
      <c r="B450" s="25" t="s">
        <v>837</v>
      </c>
      <c r="C450" s="20" t="s">
        <v>696</v>
      </c>
      <c r="D450" s="25" t="s">
        <v>911</v>
      </c>
      <c r="E450" s="4" t="str">
        <f t="shared" si="6"/>
        <v>8650.2225</v>
      </c>
      <c r="F450" s="20" t="s">
        <v>697</v>
      </c>
      <c r="G450" s="20" t="s">
        <v>694</v>
      </c>
      <c r="H450" s="27" t="s">
        <v>731</v>
      </c>
      <c r="I450" s="4"/>
    </row>
    <row r="451" spans="1:9" ht="15" x14ac:dyDescent="0.25">
      <c r="A451" s="19" t="s">
        <v>777</v>
      </c>
      <c r="B451" s="23"/>
      <c r="C451" s="23"/>
      <c r="D451" s="23"/>
      <c r="E451" s="4" t="str">
        <f t="shared" si="6"/>
        <v>.</v>
      </c>
      <c r="F451" s="23"/>
      <c r="G451" s="23"/>
      <c r="H451" s="29"/>
      <c r="I451" s="4"/>
    </row>
    <row r="452" spans="1:9" ht="15" x14ac:dyDescent="0.25">
      <c r="A452" s="21"/>
      <c r="B452" s="21"/>
      <c r="C452" s="21"/>
      <c r="D452" s="21"/>
      <c r="E452" s="4" t="str">
        <f t="shared" ref="E452:E515" si="7">_xlfn.CONCAT(B452,".",D452)</f>
        <v>.</v>
      </c>
      <c r="F452" s="21"/>
      <c r="G452" s="21"/>
      <c r="H452" s="30"/>
      <c r="I452" s="4"/>
    </row>
    <row r="453" spans="1:9" ht="15" x14ac:dyDescent="0.25">
      <c r="A453" s="19" t="s">
        <v>778</v>
      </c>
      <c r="B453" s="23"/>
      <c r="C453" s="23"/>
      <c r="D453" s="23"/>
      <c r="E453" s="4" t="str">
        <f t="shared" si="7"/>
        <v>.</v>
      </c>
      <c r="F453" s="23"/>
      <c r="G453" s="23"/>
      <c r="H453" s="29"/>
      <c r="I453" s="4"/>
    </row>
    <row r="454" spans="1:9" ht="15" x14ac:dyDescent="0.25">
      <c r="A454" s="20" t="s">
        <v>101</v>
      </c>
      <c r="B454" s="25" t="s">
        <v>833</v>
      </c>
      <c r="C454" s="20" t="s">
        <v>81</v>
      </c>
      <c r="D454" s="25" t="s">
        <v>912</v>
      </c>
      <c r="E454" s="4" t="str">
        <f t="shared" si="7"/>
        <v>0100.0321</v>
      </c>
      <c r="F454" s="20" t="s">
        <v>208</v>
      </c>
      <c r="G454" s="20" t="s">
        <v>100</v>
      </c>
      <c r="H454" s="27" t="s">
        <v>731</v>
      </c>
      <c r="I454" s="4"/>
    </row>
    <row r="455" spans="1:9" ht="15" x14ac:dyDescent="0.25">
      <c r="A455" s="20" t="s">
        <v>206</v>
      </c>
      <c r="B455" s="25" t="s">
        <v>833</v>
      </c>
      <c r="C455" s="20" t="s">
        <v>81</v>
      </c>
      <c r="D455" s="25" t="s">
        <v>913</v>
      </c>
      <c r="E455" s="4" t="str">
        <f t="shared" si="7"/>
        <v>0100.0320</v>
      </c>
      <c r="F455" s="20" t="s">
        <v>207</v>
      </c>
      <c r="G455" s="20" t="s">
        <v>205</v>
      </c>
      <c r="H455" s="27" t="s">
        <v>731</v>
      </c>
      <c r="I455" s="4"/>
    </row>
    <row r="456" spans="1:9" ht="15" x14ac:dyDescent="0.25">
      <c r="A456" s="20" t="s">
        <v>206</v>
      </c>
      <c r="B456" s="25" t="s">
        <v>833</v>
      </c>
      <c r="C456" s="20" t="s">
        <v>81</v>
      </c>
      <c r="D456" s="25" t="s">
        <v>912</v>
      </c>
      <c r="E456" s="4" t="str">
        <f t="shared" si="7"/>
        <v>0100.0321</v>
      </c>
      <c r="F456" s="20" t="s">
        <v>208</v>
      </c>
      <c r="G456" s="20" t="s">
        <v>205</v>
      </c>
      <c r="H456" s="27" t="s">
        <v>731</v>
      </c>
      <c r="I456" s="4"/>
    </row>
    <row r="457" spans="1:9" ht="15" x14ac:dyDescent="0.25">
      <c r="A457" s="20" t="s">
        <v>206</v>
      </c>
      <c r="B457" s="25" t="s">
        <v>833</v>
      </c>
      <c r="C457" s="20" t="s">
        <v>81</v>
      </c>
      <c r="D457" s="25" t="s">
        <v>914</v>
      </c>
      <c r="E457" s="4" t="str">
        <f t="shared" si="7"/>
        <v>0100.0331</v>
      </c>
      <c r="F457" s="20" t="s">
        <v>209</v>
      </c>
      <c r="G457" s="20" t="s">
        <v>205</v>
      </c>
      <c r="H457" s="27" t="s">
        <v>731</v>
      </c>
      <c r="I457" s="4"/>
    </row>
    <row r="458" spans="1:9" ht="15" x14ac:dyDescent="0.25">
      <c r="A458" s="20" t="s">
        <v>212</v>
      </c>
      <c r="B458" s="25" t="s">
        <v>838</v>
      </c>
      <c r="C458" s="20" t="s">
        <v>114</v>
      </c>
      <c r="D458" s="25" t="s">
        <v>842</v>
      </c>
      <c r="E458" s="4" t="str">
        <f t="shared" si="7"/>
        <v>0200.0205</v>
      </c>
      <c r="F458" s="20" t="s">
        <v>213</v>
      </c>
      <c r="G458" s="20" t="s">
        <v>205</v>
      </c>
      <c r="H458" s="27" t="s">
        <v>731</v>
      </c>
      <c r="I458" s="4"/>
    </row>
    <row r="459" spans="1:9" ht="15" x14ac:dyDescent="0.25">
      <c r="A459" s="20" t="s">
        <v>212</v>
      </c>
      <c r="B459" s="25" t="s">
        <v>838</v>
      </c>
      <c r="C459" s="20" t="s">
        <v>114</v>
      </c>
      <c r="D459" s="25" t="s">
        <v>915</v>
      </c>
      <c r="E459" s="4" t="str">
        <f t="shared" si="7"/>
        <v>0200.0207</v>
      </c>
      <c r="F459" s="20" t="s">
        <v>214</v>
      </c>
      <c r="G459" s="20" t="s">
        <v>205</v>
      </c>
      <c r="H459" s="27" t="s">
        <v>731</v>
      </c>
      <c r="I459" s="4"/>
    </row>
    <row r="460" spans="1:9" ht="15" x14ac:dyDescent="0.25">
      <c r="A460" s="19" t="s">
        <v>779</v>
      </c>
      <c r="B460" s="23"/>
      <c r="C460" s="23"/>
      <c r="D460" s="23"/>
      <c r="E460" s="4" t="str">
        <f t="shared" si="7"/>
        <v>.</v>
      </c>
      <c r="F460" s="23"/>
      <c r="G460" s="23"/>
      <c r="H460" s="29"/>
      <c r="I460" s="4"/>
    </row>
    <row r="461" spans="1:9" ht="15" x14ac:dyDescent="0.25">
      <c r="A461" s="21"/>
      <c r="B461" s="21"/>
      <c r="C461" s="21"/>
      <c r="D461" s="21"/>
      <c r="E461" s="4" t="str">
        <f t="shared" si="7"/>
        <v>.</v>
      </c>
      <c r="F461" s="21"/>
      <c r="G461" s="21"/>
      <c r="H461" s="30"/>
      <c r="I461" s="4"/>
    </row>
    <row r="462" spans="1:9" ht="15" x14ac:dyDescent="0.25">
      <c r="A462" s="19" t="s">
        <v>780</v>
      </c>
      <c r="B462" s="23"/>
      <c r="C462" s="23"/>
      <c r="D462" s="23"/>
      <c r="E462" s="4" t="str">
        <f t="shared" si="7"/>
        <v>.</v>
      </c>
      <c r="F462" s="23"/>
      <c r="G462" s="23"/>
      <c r="H462" s="29"/>
      <c r="I462" s="4"/>
    </row>
    <row r="463" spans="1:9" ht="15" x14ac:dyDescent="0.25">
      <c r="A463" s="20" t="s">
        <v>113</v>
      </c>
      <c r="B463" s="25" t="s">
        <v>838</v>
      </c>
      <c r="C463" s="20" t="s">
        <v>114</v>
      </c>
      <c r="D463" s="25" t="s">
        <v>916</v>
      </c>
      <c r="E463" s="4" t="str">
        <f t="shared" si="7"/>
        <v>0200.0270</v>
      </c>
      <c r="F463" s="20" t="s">
        <v>117</v>
      </c>
      <c r="G463" s="20" t="s">
        <v>108</v>
      </c>
      <c r="H463" s="31" t="s">
        <v>724</v>
      </c>
      <c r="I463" s="4"/>
    </row>
    <row r="464" spans="1:9" ht="15" x14ac:dyDescent="0.25">
      <c r="A464" s="20" t="s">
        <v>152</v>
      </c>
      <c r="B464" s="25" t="s">
        <v>838</v>
      </c>
      <c r="C464" s="20" t="s">
        <v>114</v>
      </c>
      <c r="D464" s="25" t="s">
        <v>917</v>
      </c>
      <c r="E464" s="4" t="str">
        <f t="shared" si="7"/>
        <v>0200.0259</v>
      </c>
      <c r="F464" s="20" t="s">
        <v>155</v>
      </c>
      <c r="G464" s="20" t="s">
        <v>140</v>
      </c>
      <c r="H464" s="31" t="s">
        <v>724</v>
      </c>
      <c r="I464" s="4"/>
    </row>
    <row r="465" spans="1:9" ht="15" x14ac:dyDescent="0.25">
      <c r="A465" s="20" t="s">
        <v>168</v>
      </c>
      <c r="B465" s="25" t="s">
        <v>838</v>
      </c>
      <c r="C465" s="20" t="s">
        <v>114</v>
      </c>
      <c r="D465" s="25" t="s">
        <v>918</v>
      </c>
      <c r="E465" s="4" t="str">
        <f t="shared" si="7"/>
        <v>0200.0265</v>
      </c>
      <c r="F465" s="20" t="s">
        <v>200</v>
      </c>
      <c r="G465" s="20" t="s">
        <v>159</v>
      </c>
      <c r="H465" s="31" t="s">
        <v>724</v>
      </c>
      <c r="I465" s="4"/>
    </row>
    <row r="466" spans="1:9" ht="15" x14ac:dyDescent="0.25">
      <c r="A466" s="20" t="s">
        <v>191</v>
      </c>
      <c r="B466" s="25" t="s">
        <v>838</v>
      </c>
      <c r="C466" s="20" t="s">
        <v>114</v>
      </c>
      <c r="D466" s="25" t="s">
        <v>919</v>
      </c>
      <c r="E466" s="4" t="str">
        <f t="shared" si="7"/>
        <v>0200.0254</v>
      </c>
      <c r="F466" s="20" t="s">
        <v>193</v>
      </c>
      <c r="G466" s="20" t="s">
        <v>184</v>
      </c>
      <c r="H466" s="31" t="s">
        <v>724</v>
      </c>
      <c r="I466" s="4"/>
    </row>
    <row r="467" spans="1:9" ht="15" x14ac:dyDescent="0.25">
      <c r="A467" s="20" t="s">
        <v>212</v>
      </c>
      <c r="B467" s="25" t="s">
        <v>838</v>
      </c>
      <c r="C467" s="20" t="s">
        <v>114</v>
      </c>
      <c r="D467" s="25" t="s">
        <v>919</v>
      </c>
      <c r="E467" s="4" t="str">
        <f t="shared" si="7"/>
        <v>0200.0254</v>
      </c>
      <c r="F467" s="20" t="s">
        <v>193</v>
      </c>
      <c r="G467" s="20" t="s">
        <v>205</v>
      </c>
      <c r="H467" s="31" t="s">
        <v>724</v>
      </c>
      <c r="I467" s="4"/>
    </row>
    <row r="468" spans="1:9" ht="15" x14ac:dyDescent="0.25">
      <c r="A468" s="20" t="s">
        <v>227</v>
      </c>
      <c r="B468" s="25" t="s">
        <v>838</v>
      </c>
      <c r="C468" s="20" t="s">
        <v>114</v>
      </c>
      <c r="D468" s="25" t="s">
        <v>920</v>
      </c>
      <c r="E468" s="4" t="str">
        <f t="shared" si="7"/>
        <v>0200.0250</v>
      </c>
      <c r="F468" s="20" t="s">
        <v>425</v>
      </c>
      <c r="G468" s="20" t="s">
        <v>223</v>
      </c>
      <c r="H468" s="31" t="s">
        <v>724</v>
      </c>
      <c r="I468" s="4"/>
    </row>
    <row r="469" spans="1:9" ht="15" x14ac:dyDescent="0.25">
      <c r="A469" s="20" t="s">
        <v>227</v>
      </c>
      <c r="B469" s="25" t="s">
        <v>838</v>
      </c>
      <c r="C469" s="20" t="s">
        <v>114</v>
      </c>
      <c r="D469" s="25" t="s">
        <v>919</v>
      </c>
      <c r="E469" s="4" t="str">
        <f t="shared" si="7"/>
        <v>0200.0254</v>
      </c>
      <c r="F469" s="20" t="s">
        <v>193</v>
      </c>
      <c r="G469" s="20" t="s">
        <v>223</v>
      </c>
      <c r="H469" s="31" t="s">
        <v>724</v>
      </c>
      <c r="I469" s="4"/>
    </row>
    <row r="470" spans="1:9" ht="15" x14ac:dyDescent="0.25">
      <c r="A470" s="20" t="s">
        <v>227</v>
      </c>
      <c r="B470" s="25" t="s">
        <v>838</v>
      </c>
      <c r="C470" s="20" t="s">
        <v>114</v>
      </c>
      <c r="D470" s="25" t="s">
        <v>921</v>
      </c>
      <c r="E470" s="4" t="str">
        <f t="shared" si="7"/>
        <v>0200.0255</v>
      </c>
      <c r="F470" s="20" t="s">
        <v>195</v>
      </c>
      <c r="G470" s="20" t="s">
        <v>223</v>
      </c>
      <c r="H470" s="31" t="s">
        <v>724</v>
      </c>
      <c r="I470" s="4"/>
    </row>
    <row r="471" spans="1:9" ht="15" x14ac:dyDescent="0.25">
      <c r="A471" s="20" t="s">
        <v>237</v>
      </c>
      <c r="B471" s="25" t="s">
        <v>838</v>
      </c>
      <c r="C471" s="20" t="s">
        <v>114</v>
      </c>
      <c r="D471" s="25" t="s">
        <v>919</v>
      </c>
      <c r="E471" s="4" t="str">
        <f t="shared" si="7"/>
        <v>0200.0254</v>
      </c>
      <c r="F471" s="20" t="s">
        <v>193</v>
      </c>
      <c r="G471" s="20" t="s">
        <v>229</v>
      </c>
      <c r="H471" s="31" t="s">
        <v>724</v>
      </c>
      <c r="I471" s="4"/>
    </row>
    <row r="472" spans="1:9" ht="15" x14ac:dyDescent="0.25">
      <c r="A472" s="20" t="s">
        <v>242</v>
      </c>
      <c r="B472" s="25" t="s">
        <v>839</v>
      </c>
      <c r="C472" s="20" t="s">
        <v>199</v>
      </c>
      <c r="D472" s="25" t="s">
        <v>916</v>
      </c>
      <c r="E472" s="4" t="str">
        <f t="shared" si="7"/>
        <v>0600.0270</v>
      </c>
      <c r="F472" s="20" t="s">
        <v>117</v>
      </c>
      <c r="G472" s="20" t="s">
        <v>229</v>
      </c>
      <c r="H472" s="31" t="s">
        <v>724</v>
      </c>
      <c r="I472" s="4"/>
    </row>
    <row r="473" spans="1:9" ht="15" x14ac:dyDescent="0.25">
      <c r="A473" s="20" t="s">
        <v>675</v>
      </c>
      <c r="B473" s="25" t="s">
        <v>838</v>
      </c>
      <c r="C473" s="20" t="s">
        <v>114</v>
      </c>
      <c r="D473" s="25" t="s">
        <v>922</v>
      </c>
      <c r="E473" s="4" t="str">
        <f t="shared" si="7"/>
        <v>0200.0272</v>
      </c>
      <c r="F473" s="20" t="s">
        <v>274</v>
      </c>
      <c r="G473" s="20" t="s">
        <v>260</v>
      </c>
      <c r="H473" s="31" t="s">
        <v>724</v>
      </c>
      <c r="I473" s="4"/>
    </row>
    <row r="474" spans="1:9" ht="15" x14ac:dyDescent="0.25">
      <c r="A474" s="20" t="s">
        <v>264</v>
      </c>
      <c r="B474" s="25" t="s">
        <v>839</v>
      </c>
      <c r="C474" s="20" t="s">
        <v>199</v>
      </c>
      <c r="D474" s="25" t="s">
        <v>923</v>
      </c>
      <c r="E474" s="4" t="str">
        <f t="shared" si="7"/>
        <v>0600.0260</v>
      </c>
      <c r="F474" s="20" t="s">
        <v>265</v>
      </c>
      <c r="G474" s="20" t="s">
        <v>260</v>
      </c>
      <c r="H474" s="31" t="s">
        <v>724</v>
      </c>
      <c r="I474" s="4"/>
    </row>
    <row r="475" spans="1:9" ht="15" x14ac:dyDescent="0.25">
      <c r="A475" s="20" t="s">
        <v>273</v>
      </c>
      <c r="B475" s="25" t="s">
        <v>838</v>
      </c>
      <c r="C475" s="20" t="s">
        <v>114</v>
      </c>
      <c r="D475" s="25" t="s">
        <v>919</v>
      </c>
      <c r="E475" s="4" t="str">
        <f t="shared" si="7"/>
        <v>0200.0254</v>
      </c>
      <c r="F475" s="20" t="s">
        <v>193</v>
      </c>
      <c r="G475" s="20" t="s">
        <v>269</v>
      </c>
      <c r="H475" s="31" t="s">
        <v>724</v>
      </c>
      <c r="I475" s="4"/>
    </row>
    <row r="476" spans="1:9" ht="15" x14ac:dyDescent="0.25">
      <c r="A476" s="20" t="s">
        <v>273</v>
      </c>
      <c r="B476" s="25" t="s">
        <v>838</v>
      </c>
      <c r="C476" s="20" t="s">
        <v>114</v>
      </c>
      <c r="D476" s="25" t="s">
        <v>917</v>
      </c>
      <c r="E476" s="4" t="str">
        <f t="shared" si="7"/>
        <v>0200.0259</v>
      </c>
      <c r="F476" s="20" t="s">
        <v>155</v>
      </c>
      <c r="G476" s="20" t="s">
        <v>269</v>
      </c>
      <c r="H476" s="31" t="s">
        <v>724</v>
      </c>
      <c r="I476" s="4"/>
    </row>
    <row r="477" spans="1:9" ht="15" x14ac:dyDescent="0.25">
      <c r="A477" s="20" t="s">
        <v>273</v>
      </c>
      <c r="B477" s="25" t="s">
        <v>838</v>
      </c>
      <c r="C477" s="20" t="s">
        <v>114</v>
      </c>
      <c r="D477" s="25" t="s">
        <v>923</v>
      </c>
      <c r="E477" s="4" t="str">
        <f t="shared" si="7"/>
        <v>0200.0260</v>
      </c>
      <c r="F477" s="20" t="s">
        <v>265</v>
      </c>
      <c r="G477" s="20" t="s">
        <v>269</v>
      </c>
      <c r="H477" s="31" t="s">
        <v>724</v>
      </c>
      <c r="I477" s="4"/>
    </row>
    <row r="478" spans="1:9" ht="15" x14ac:dyDescent="0.25">
      <c r="A478" s="20" t="s">
        <v>273</v>
      </c>
      <c r="B478" s="25" t="s">
        <v>838</v>
      </c>
      <c r="C478" s="20" t="s">
        <v>114</v>
      </c>
      <c r="D478" s="25" t="s">
        <v>924</v>
      </c>
      <c r="E478" s="4" t="str">
        <f t="shared" si="7"/>
        <v>0200.0261</v>
      </c>
      <c r="F478" s="20" t="s">
        <v>676</v>
      </c>
      <c r="G478" s="20" t="s">
        <v>269</v>
      </c>
      <c r="H478" s="31" t="s">
        <v>724</v>
      </c>
      <c r="I478" s="4"/>
    </row>
    <row r="479" spans="1:9" ht="15" x14ac:dyDescent="0.25">
      <c r="A479" s="20" t="s">
        <v>273</v>
      </c>
      <c r="B479" s="25" t="s">
        <v>838</v>
      </c>
      <c r="C479" s="20" t="s">
        <v>114</v>
      </c>
      <c r="D479" s="25" t="s">
        <v>922</v>
      </c>
      <c r="E479" s="4" t="str">
        <f t="shared" si="7"/>
        <v>0200.0272</v>
      </c>
      <c r="F479" s="20" t="s">
        <v>274</v>
      </c>
      <c r="G479" s="20" t="s">
        <v>269</v>
      </c>
      <c r="H479" s="31" t="s">
        <v>724</v>
      </c>
      <c r="I479" s="4"/>
    </row>
    <row r="480" spans="1:9" ht="15" x14ac:dyDescent="0.25">
      <c r="A480" s="20" t="s">
        <v>279</v>
      </c>
      <c r="B480" s="25" t="s">
        <v>839</v>
      </c>
      <c r="C480" s="20" t="s">
        <v>199</v>
      </c>
      <c r="D480" s="25" t="s">
        <v>921</v>
      </c>
      <c r="E480" s="4" t="str">
        <f t="shared" si="7"/>
        <v>0600.0255</v>
      </c>
      <c r="F480" s="20" t="s">
        <v>195</v>
      </c>
      <c r="G480" s="20" t="s">
        <v>276</v>
      </c>
      <c r="H480" s="31" t="s">
        <v>724</v>
      </c>
      <c r="I480" s="4"/>
    </row>
    <row r="481" spans="1:9" ht="15" x14ac:dyDescent="0.25">
      <c r="A481" s="20" t="s">
        <v>279</v>
      </c>
      <c r="B481" s="25" t="s">
        <v>839</v>
      </c>
      <c r="C481" s="20" t="s">
        <v>199</v>
      </c>
      <c r="D481" s="25" t="s">
        <v>923</v>
      </c>
      <c r="E481" s="4" t="str">
        <f t="shared" si="7"/>
        <v>0600.0260</v>
      </c>
      <c r="F481" s="20" t="s">
        <v>265</v>
      </c>
      <c r="G481" s="20" t="s">
        <v>276</v>
      </c>
      <c r="H481" s="31" t="s">
        <v>724</v>
      </c>
      <c r="I481" s="4"/>
    </row>
    <row r="482" spans="1:9" ht="15" x14ac:dyDescent="0.25">
      <c r="A482" s="20" t="s">
        <v>285</v>
      </c>
      <c r="B482" s="25" t="s">
        <v>838</v>
      </c>
      <c r="C482" s="20" t="s">
        <v>114</v>
      </c>
      <c r="D482" s="25" t="s">
        <v>921</v>
      </c>
      <c r="E482" s="4" t="str">
        <f t="shared" si="7"/>
        <v>0200.0255</v>
      </c>
      <c r="F482" s="20" t="s">
        <v>195</v>
      </c>
      <c r="G482" s="20" t="s">
        <v>282</v>
      </c>
      <c r="H482" s="31" t="s">
        <v>724</v>
      </c>
      <c r="I482" s="4"/>
    </row>
    <row r="483" spans="1:9" ht="15" x14ac:dyDescent="0.25">
      <c r="A483" s="20" t="s">
        <v>285</v>
      </c>
      <c r="B483" s="25" t="s">
        <v>838</v>
      </c>
      <c r="C483" s="20" t="s">
        <v>114</v>
      </c>
      <c r="D483" s="25" t="s">
        <v>924</v>
      </c>
      <c r="E483" s="4" t="str">
        <f t="shared" si="7"/>
        <v>0200.0261</v>
      </c>
      <c r="F483" s="20" t="s">
        <v>676</v>
      </c>
      <c r="G483" s="20" t="s">
        <v>282</v>
      </c>
      <c r="H483" s="31" t="s">
        <v>724</v>
      </c>
      <c r="I483" s="4"/>
    </row>
    <row r="484" spans="1:9" ht="15" x14ac:dyDescent="0.25">
      <c r="A484" s="20" t="s">
        <v>288</v>
      </c>
      <c r="B484" s="25" t="s">
        <v>839</v>
      </c>
      <c r="C484" s="20" t="s">
        <v>199</v>
      </c>
      <c r="D484" s="25" t="s">
        <v>923</v>
      </c>
      <c r="E484" s="4" t="str">
        <f t="shared" si="7"/>
        <v>0600.0260</v>
      </c>
      <c r="F484" s="20" t="s">
        <v>265</v>
      </c>
      <c r="G484" s="20" t="s">
        <v>282</v>
      </c>
      <c r="H484" s="31" t="s">
        <v>724</v>
      </c>
      <c r="I484" s="4"/>
    </row>
    <row r="485" spans="1:9" ht="15" x14ac:dyDescent="0.25">
      <c r="A485" s="20" t="s">
        <v>299</v>
      </c>
      <c r="B485" s="25" t="s">
        <v>838</v>
      </c>
      <c r="C485" s="20" t="s">
        <v>114</v>
      </c>
      <c r="D485" s="25" t="s">
        <v>922</v>
      </c>
      <c r="E485" s="4" t="str">
        <f t="shared" si="7"/>
        <v>0200.0272</v>
      </c>
      <c r="F485" s="20" t="s">
        <v>274</v>
      </c>
      <c r="G485" s="20" t="s">
        <v>297</v>
      </c>
      <c r="H485" s="31" t="s">
        <v>724</v>
      </c>
      <c r="I485" s="4"/>
    </row>
    <row r="486" spans="1:9" ht="15" x14ac:dyDescent="0.25">
      <c r="A486" s="20" t="s">
        <v>301</v>
      </c>
      <c r="B486" s="25" t="s">
        <v>839</v>
      </c>
      <c r="C486" s="20" t="s">
        <v>199</v>
      </c>
      <c r="D486" s="25" t="s">
        <v>922</v>
      </c>
      <c r="E486" s="4" t="str">
        <f t="shared" si="7"/>
        <v>0600.0272</v>
      </c>
      <c r="F486" s="20" t="s">
        <v>274</v>
      </c>
      <c r="G486" s="20" t="s">
        <v>297</v>
      </c>
      <c r="H486" s="31" t="s">
        <v>724</v>
      </c>
      <c r="I486" s="4"/>
    </row>
    <row r="487" spans="1:9" ht="15" x14ac:dyDescent="0.25">
      <c r="A487" s="20" t="s">
        <v>333</v>
      </c>
      <c r="B487" s="25" t="s">
        <v>838</v>
      </c>
      <c r="C487" s="20" t="s">
        <v>114</v>
      </c>
      <c r="D487" s="25" t="s">
        <v>919</v>
      </c>
      <c r="E487" s="4" t="str">
        <f t="shared" si="7"/>
        <v>0200.0254</v>
      </c>
      <c r="F487" s="20" t="s">
        <v>193</v>
      </c>
      <c r="G487" s="20" t="s">
        <v>331</v>
      </c>
      <c r="H487" s="31" t="s">
        <v>724</v>
      </c>
      <c r="I487" s="4"/>
    </row>
    <row r="488" spans="1:9" ht="15" x14ac:dyDescent="0.25">
      <c r="A488" s="20" t="s">
        <v>349</v>
      </c>
      <c r="B488" s="25" t="s">
        <v>838</v>
      </c>
      <c r="C488" s="20" t="s">
        <v>114</v>
      </c>
      <c r="D488" s="25" t="s">
        <v>919</v>
      </c>
      <c r="E488" s="4" t="str">
        <f t="shared" si="7"/>
        <v>0200.0254</v>
      </c>
      <c r="F488" s="20" t="s">
        <v>193</v>
      </c>
      <c r="G488" s="20" t="s">
        <v>341</v>
      </c>
      <c r="H488" s="31" t="s">
        <v>724</v>
      </c>
      <c r="I488" s="4"/>
    </row>
    <row r="489" spans="1:9" ht="15" x14ac:dyDescent="0.25">
      <c r="A489" s="20" t="s">
        <v>781</v>
      </c>
      <c r="B489" s="25" t="s">
        <v>840</v>
      </c>
      <c r="C489" s="20" t="s">
        <v>194</v>
      </c>
      <c r="D489" s="25" t="s">
        <v>919</v>
      </c>
      <c r="E489" s="4" t="str">
        <f t="shared" si="7"/>
        <v>0201.0254</v>
      </c>
      <c r="F489" s="20" t="s">
        <v>193</v>
      </c>
      <c r="G489" s="20" t="s">
        <v>390</v>
      </c>
      <c r="H489" s="31" t="s">
        <v>724</v>
      </c>
      <c r="I489" s="4"/>
    </row>
    <row r="490" spans="1:9" ht="15" x14ac:dyDescent="0.25">
      <c r="A490" s="20" t="s">
        <v>416</v>
      </c>
      <c r="B490" s="25" t="s">
        <v>838</v>
      </c>
      <c r="C490" s="20" t="s">
        <v>114</v>
      </c>
      <c r="D490" s="25" t="s">
        <v>925</v>
      </c>
      <c r="E490" s="4" t="str">
        <f t="shared" si="7"/>
        <v>0200.0271</v>
      </c>
      <c r="F490" s="20" t="s">
        <v>336</v>
      </c>
      <c r="G490" s="20" t="s">
        <v>413</v>
      </c>
      <c r="H490" s="31" t="s">
        <v>724</v>
      </c>
      <c r="I490" s="4"/>
    </row>
    <row r="491" spans="1:9" ht="15" x14ac:dyDescent="0.25">
      <c r="A491" s="20" t="s">
        <v>423</v>
      </c>
      <c r="B491" s="25" t="s">
        <v>838</v>
      </c>
      <c r="C491" s="20" t="s">
        <v>114</v>
      </c>
      <c r="D491" s="25" t="s">
        <v>920</v>
      </c>
      <c r="E491" s="4" t="str">
        <f t="shared" si="7"/>
        <v>0200.0250</v>
      </c>
      <c r="F491" s="20" t="s">
        <v>425</v>
      </c>
      <c r="G491" s="20" t="s">
        <v>421</v>
      </c>
      <c r="H491" s="31" t="s">
        <v>724</v>
      </c>
      <c r="I491" s="4"/>
    </row>
    <row r="492" spans="1:9" ht="15" x14ac:dyDescent="0.25">
      <c r="A492" s="20" t="s">
        <v>428</v>
      </c>
      <c r="B492" s="25" t="s">
        <v>838</v>
      </c>
      <c r="C492" s="20" t="s">
        <v>114</v>
      </c>
      <c r="D492" s="25" t="s">
        <v>919</v>
      </c>
      <c r="E492" s="4" t="str">
        <f t="shared" si="7"/>
        <v>0200.0254</v>
      </c>
      <c r="F492" s="20" t="s">
        <v>193</v>
      </c>
      <c r="G492" s="20" t="s">
        <v>426</v>
      </c>
      <c r="H492" s="31" t="s">
        <v>724</v>
      </c>
      <c r="I492" s="4"/>
    </row>
    <row r="493" spans="1:9" ht="15" x14ac:dyDescent="0.25">
      <c r="A493" s="20" t="s">
        <v>431</v>
      </c>
      <c r="B493" s="25" t="s">
        <v>838</v>
      </c>
      <c r="C493" s="20" t="s">
        <v>114</v>
      </c>
      <c r="D493" s="25" t="s">
        <v>920</v>
      </c>
      <c r="E493" s="4" t="str">
        <f t="shared" si="7"/>
        <v>0200.0250</v>
      </c>
      <c r="F493" s="20" t="s">
        <v>425</v>
      </c>
      <c r="G493" s="20" t="s">
        <v>429</v>
      </c>
      <c r="H493" s="31" t="s">
        <v>724</v>
      </c>
      <c r="I493" s="4"/>
    </row>
    <row r="494" spans="1:9" ht="15" x14ac:dyDescent="0.25">
      <c r="A494" s="20" t="s">
        <v>431</v>
      </c>
      <c r="B494" s="25" t="s">
        <v>838</v>
      </c>
      <c r="C494" s="20" t="s">
        <v>114</v>
      </c>
      <c r="D494" s="25" t="s">
        <v>926</v>
      </c>
      <c r="E494" s="4" t="str">
        <f t="shared" si="7"/>
        <v>0200.0251</v>
      </c>
      <c r="F494" s="20" t="s">
        <v>461</v>
      </c>
      <c r="G494" s="20" t="s">
        <v>429</v>
      </c>
      <c r="H494" s="31" t="s">
        <v>724</v>
      </c>
      <c r="I494" s="4"/>
    </row>
    <row r="495" spans="1:9" ht="15" x14ac:dyDescent="0.25">
      <c r="A495" s="20" t="s">
        <v>431</v>
      </c>
      <c r="B495" s="25" t="s">
        <v>838</v>
      </c>
      <c r="C495" s="20" t="s">
        <v>114</v>
      </c>
      <c r="D495" s="25" t="s">
        <v>916</v>
      </c>
      <c r="E495" s="4" t="str">
        <f t="shared" si="7"/>
        <v>0200.0270</v>
      </c>
      <c r="F495" s="20" t="s">
        <v>117</v>
      </c>
      <c r="G495" s="20" t="s">
        <v>429</v>
      </c>
      <c r="H495" s="31" t="s">
        <v>724</v>
      </c>
      <c r="I495" s="4"/>
    </row>
    <row r="496" spans="1:9" ht="15" x14ac:dyDescent="0.25">
      <c r="A496" s="20" t="s">
        <v>436</v>
      </c>
      <c r="B496" s="25" t="s">
        <v>838</v>
      </c>
      <c r="C496" s="20" t="s">
        <v>114</v>
      </c>
      <c r="D496" s="25" t="s">
        <v>920</v>
      </c>
      <c r="E496" s="4" t="str">
        <f t="shared" si="7"/>
        <v>0200.0250</v>
      </c>
      <c r="F496" s="20" t="s">
        <v>425</v>
      </c>
      <c r="G496" s="20" t="s">
        <v>434</v>
      </c>
      <c r="H496" s="31" t="s">
        <v>724</v>
      </c>
      <c r="I496" s="4"/>
    </row>
    <row r="497" spans="1:9" ht="15" x14ac:dyDescent="0.25">
      <c r="A497" s="20" t="s">
        <v>436</v>
      </c>
      <c r="B497" s="25" t="s">
        <v>838</v>
      </c>
      <c r="C497" s="20" t="s">
        <v>114</v>
      </c>
      <c r="D497" s="25" t="s">
        <v>919</v>
      </c>
      <c r="E497" s="4" t="str">
        <f t="shared" si="7"/>
        <v>0200.0254</v>
      </c>
      <c r="F497" s="20" t="s">
        <v>193</v>
      </c>
      <c r="G497" s="20" t="s">
        <v>434</v>
      </c>
      <c r="H497" s="31" t="s">
        <v>724</v>
      </c>
      <c r="I497" s="4"/>
    </row>
    <row r="498" spans="1:9" ht="15" x14ac:dyDescent="0.25">
      <c r="A498" s="20" t="s">
        <v>441</v>
      </c>
      <c r="B498" s="25" t="s">
        <v>838</v>
      </c>
      <c r="C498" s="20" t="s">
        <v>114</v>
      </c>
      <c r="D498" s="25" t="s">
        <v>920</v>
      </c>
      <c r="E498" s="4" t="str">
        <f t="shared" si="7"/>
        <v>0200.0250</v>
      </c>
      <c r="F498" s="20" t="s">
        <v>425</v>
      </c>
      <c r="G498" s="20" t="s">
        <v>439</v>
      </c>
      <c r="H498" s="31" t="s">
        <v>724</v>
      </c>
      <c r="I498" s="4"/>
    </row>
    <row r="499" spans="1:9" ht="15" x14ac:dyDescent="0.25">
      <c r="A499" s="20" t="s">
        <v>441</v>
      </c>
      <c r="B499" s="25" t="s">
        <v>838</v>
      </c>
      <c r="C499" s="20" t="s">
        <v>114</v>
      </c>
      <c r="D499" s="25" t="s">
        <v>919</v>
      </c>
      <c r="E499" s="4" t="str">
        <f t="shared" si="7"/>
        <v>0200.0254</v>
      </c>
      <c r="F499" s="20" t="s">
        <v>193</v>
      </c>
      <c r="G499" s="20" t="s">
        <v>439</v>
      </c>
      <c r="H499" s="31" t="s">
        <v>724</v>
      </c>
      <c r="I499" s="4"/>
    </row>
    <row r="500" spans="1:9" ht="15" x14ac:dyDescent="0.25">
      <c r="A500" s="20" t="s">
        <v>445</v>
      </c>
      <c r="B500" s="25" t="s">
        <v>838</v>
      </c>
      <c r="C500" s="20" t="s">
        <v>114</v>
      </c>
      <c r="D500" s="25" t="s">
        <v>926</v>
      </c>
      <c r="E500" s="4" t="str">
        <f t="shared" si="7"/>
        <v>0200.0251</v>
      </c>
      <c r="F500" s="20" t="s">
        <v>461</v>
      </c>
      <c r="G500" s="20" t="s">
        <v>442</v>
      </c>
      <c r="H500" s="31" t="s">
        <v>724</v>
      </c>
      <c r="I500" s="4"/>
    </row>
    <row r="501" spans="1:9" ht="15" x14ac:dyDescent="0.25">
      <c r="A501" s="20" t="s">
        <v>445</v>
      </c>
      <c r="B501" s="25" t="s">
        <v>838</v>
      </c>
      <c r="C501" s="20" t="s">
        <v>114</v>
      </c>
      <c r="D501" s="25" t="s">
        <v>919</v>
      </c>
      <c r="E501" s="4" t="str">
        <f t="shared" si="7"/>
        <v>0200.0254</v>
      </c>
      <c r="F501" s="20" t="s">
        <v>193</v>
      </c>
      <c r="G501" s="20" t="s">
        <v>442</v>
      </c>
      <c r="H501" s="31" t="s">
        <v>724</v>
      </c>
      <c r="I501" s="4"/>
    </row>
    <row r="502" spans="1:9" ht="15" x14ac:dyDescent="0.25">
      <c r="A502" s="20" t="s">
        <v>445</v>
      </c>
      <c r="B502" s="25" t="s">
        <v>838</v>
      </c>
      <c r="C502" s="20" t="s">
        <v>114</v>
      </c>
      <c r="D502" s="25" t="s">
        <v>921</v>
      </c>
      <c r="E502" s="4" t="str">
        <f t="shared" si="7"/>
        <v>0200.0255</v>
      </c>
      <c r="F502" s="20" t="s">
        <v>195</v>
      </c>
      <c r="G502" s="20" t="s">
        <v>442</v>
      </c>
      <c r="H502" s="31" t="s">
        <v>724</v>
      </c>
      <c r="I502" s="4"/>
    </row>
    <row r="503" spans="1:9" ht="15" x14ac:dyDescent="0.25">
      <c r="A503" s="20" t="s">
        <v>445</v>
      </c>
      <c r="B503" s="25" t="s">
        <v>838</v>
      </c>
      <c r="C503" s="20" t="s">
        <v>114</v>
      </c>
      <c r="D503" s="25" t="s">
        <v>925</v>
      </c>
      <c r="E503" s="4" t="str">
        <f t="shared" si="7"/>
        <v>0200.0271</v>
      </c>
      <c r="F503" s="20" t="s">
        <v>336</v>
      </c>
      <c r="G503" s="20" t="s">
        <v>442</v>
      </c>
      <c r="H503" s="31" t="s">
        <v>724</v>
      </c>
      <c r="I503" s="4"/>
    </row>
    <row r="504" spans="1:9" ht="15" x14ac:dyDescent="0.25">
      <c r="A504" s="20" t="s">
        <v>454</v>
      </c>
      <c r="B504" s="25" t="s">
        <v>838</v>
      </c>
      <c r="C504" s="20" t="s">
        <v>114</v>
      </c>
      <c r="D504" s="25" t="s">
        <v>919</v>
      </c>
      <c r="E504" s="4" t="str">
        <f t="shared" si="7"/>
        <v>0200.0254</v>
      </c>
      <c r="F504" s="20" t="s">
        <v>193</v>
      </c>
      <c r="G504" s="20" t="s">
        <v>452</v>
      </c>
      <c r="H504" s="31" t="s">
        <v>724</v>
      </c>
      <c r="I504" s="4"/>
    </row>
    <row r="505" spans="1:9" ht="15" x14ac:dyDescent="0.25">
      <c r="A505" s="20" t="s">
        <v>454</v>
      </c>
      <c r="B505" s="25" t="s">
        <v>838</v>
      </c>
      <c r="C505" s="20" t="s">
        <v>114</v>
      </c>
      <c r="D505" s="25" t="s">
        <v>921</v>
      </c>
      <c r="E505" s="4" t="str">
        <f t="shared" si="7"/>
        <v>0200.0255</v>
      </c>
      <c r="F505" s="20" t="s">
        <v>195</v>
      </c>
      <c r="G505" s="20" t="s">
        <v>452</v>
      </c>
      <c r="H505" s="31" t="s">
        <v>724</v>
      </c>
      <c r="I505" s="4"/>
    </row>
    <row r="506" spans="1:9" ht="15" x14ac:dyDescent="0.25">
      <c r="A506" s="20" t="s">
        <v>460</v>
      </c>
      <c r="B506" s="25" t="s">
        <v>838</v>
      </c>
      <c r="C506" s="20" t="s">
        <v>114</v>
      </c>
      <c r="D506" s="25" t="s">
        <v>926</v>
      </c>
      <c r="E506" s="4" t="str">
        <f t="shared" si="7"/>
        <v>0200.0251</v>
      </c>
      <c r="F506" s="20" t="s">
        <v>461</v>
      </c>
      <c r="G506" s="20" t="s">
        <v>458</v>
      </c>
      <c r="H506" s="31" t="s">
        <v>724</v>
      </c>
      <c r="I506" s="4"/>
    </row>
    <row r="507" spans="1:9" ht="15" x14ac:dyDescent="0.25">
      <c r="A507" s="20" t="s">
        <v>460</v>
      </c>
      <c r="B507" s="25" t="s">
        <v>838</v>
      </c>
      <c r="C507" s="20" t="s">
        <v>114</v>
      </c>
      <c r="D507" s="25" t="s">
        <v>921</v>
      </c>
      <c r="E507" s="4" t="str">
        <f t="shared" si="7"/>
        <v>0200.0255</v>
      </c>
      <c r="F507" s="20" t="s">
        <v>195</v>
      </c>
      <c r="G507" s="20" t="s">
        <v>458</v>
      </c>
      <c r="H507" s="31" t="s">
        <v>724</v>
      </c>
      <c r="I507" s="4"/>
    </row>
    <row r="508" spans="1:9" ht="15" x14ac:dyDescent="0.25">
      <c r="A508" s="20" t="s">
        <v>460</v>
      </c>
      <c r="B508" s="25" t="s">
        <v>838</v>
      </c>
      <c r="C508" s="20" t="s">
        <v>114</v>
      </c>
      <c r="D508" s="25" t="s">
        <v>918</v>
      </c>
      <c r="E508" s="4" t="str">
        <f t="shared" si="7"/>
        <v>0200.0265</v>
      </c>
      <c r="F508" s="20" t="s">
        <v>200</v>
      </c>
      <c r="G508" s="20" t="s">
        <v>458</v>
      </c>
      <c r="H508" s="31" t="s">
        <v>724</v>
      </c>
      <c r="I508" s="4"/>
    </row>
    <row r="509" spans="1:9" ht="15" x14ac:dyDescent="0.25">
      <c r="A509" s="20" t="s">
        <v>465</v>
      </c>
      <c r="B509" s="25" t="s">
        <v>838</v>
      </c>
      <c r="C509" s="20" t="s">
        <v>114</v>
      </c>
      <c r="D509" s="25" t="s">
        <v>918</v>
      </c>
      <c r="E509" s="4" t="str">
        <f t="shared" si="7"/>
        <v>0200.0265</v>
      </c>
      <c r="F509" s="20" t="s">
        <v>200</v>
      </c>
      <c r="G509" s="20" t="s">
        <v>463</v>
      </c>
      <c r="H509" s="31" t="s">
        <v>724</v>
      </c>
      <c r="I509" s="4"/>
    </row>
    <row r="510" spans="1:9" ht="15" x14ac:dyDescent="0.25">
      <c r="A510" s="20" t="s">
        <v>465</v>
      </c>
      <c r="B510" s="25" t="s">
        <v>838</v>
      </c>
      <c r="C510" s="20" t="s">
        <v>114</v>
      </c>
      <c r="D510" s="25" t="s">
        <v>916</v>
      </c>
      <c r="E510" s="4" t="str">
        <f t="shared" si="7"/>
        <v>0200.0270</v>
      </c>
      <c r="F510" s="20" t="s">
        <v>117</v>
      </c>
      <c r="G510" s="20" t="s">
        <v>463</v>
      </c>
      <c r="H510" s="31" t="s">
        <v>724</v>
      </c>
      <c r="I510" s="4"/>
    </row>
    <row r="511" spans="1:9" ht="15" x14ac:dyDescent="0.25">
      <c r="A511" s="20" t="s">
        <v>491</v>
      </c>
      <c r="B511" s="25" t="s">
        <v>838</v>
      </c>
      <c r="C511" s="20" t="s">
        <v>114</v>
      </c>
      <c r="D511" s="25" t="s">
        <v>919</v>
      </c>
      <c r="E511" s="4" t="str">
        <f t="shared" si="7"/>
        <v>0200.0254</v>
      </c>
      <c r="F511" s="20" t="s">
        <v>193</v>
      </c>
      <c r="G511" s="20" t="s">
        <v>489</v>
      </c>
      <c r="H511" s="31" t="s">
        <v>724</v>
      </c>
      <c r="I511" s="4"/>
    </row>
    <row r="512" spans="1:9" ht="15" x14ac:dyDescent="0.25">
      <c r="A512" s="20" t="s">
        <v>502</v>
      </c>
      <c r="B512" s="25" t="s">
        <v>838</v>
      </c>
      <c r="C512" s="20" t="s">
        <v>114</v>
      </c>
      <c r="D512" s="25" t="s">
        <v>926</v>
      </c>
      <c r="E512" s="4" t="str">
        <f t="shared" si="7"/>
        <v>0200.0251</v>
      </c>
      <c r="F512" s="20" t="s">
        <v>461</v>
      </c>
      <c r="G512" s="20" t="s">
        <v>500</v>
      </c>
      <c r="H512" s="31" t="s">
        <v>724</v>
      </c>
      <c r="I512" s="4"/>
    </row>
    <row r="513" spans="1:9" ht="15" x14ac:dyDescent="0.25">
      <c r="A513" s="20" t="s">
        <v>502</v>
      </c>
      <c r="B513" s="25" t="s">
        <v>838</v>
      </c>
      <c r="C513" s="20" t="s">
        <v>114</v>
      </c>
      <c r="D513" s="25" t="s">
        <v>921</v>
      </c>
      <c r="E513" s="4" t="str">
        <f t="shared" si="7"/>
        <v>0200.0255</v>
      </c>
      <c r="F513" s="20" t="s">
        <v>195</v>
      </c>
      <c r="G513" s="20" t="s">
        <v>500</v>
      </c>
      <c r="H513" s="31" t="s">
        <v>724</v>
      </c>
      <c r="I513" s="4"/>
    </row>
    <row r="514" spans="1:9" ht="15" x14ac:dyDescent="0.25">
      <c r="A514" s="20" t="s">
        <v>533</v>
      </c>
      <c r="B514" s="25" t="s">
        <v>838</v>
      </c>
      <c r="C514" s="20" t="s">
        <v>114</v>
      </c>
      <c r="D514" s="25" t="s">
        <v>919</v>
      </c>
      <c r="E514" s="4" t="str">
        <f t="shared" si="7"/>
        <v>0200.0254</v>
      </c>
      <c r="F514" s="20" t="s">
        <v>193</v>
      </c>
      <c r="G514" s="20" t="s">
        <v>531</v>
      </c>
      <c r="H514" s="31" t="s">
        <v>724</v>
      </c>
      <c r="I514" s="4"/>
    </row>
    <row r="515" spans="1:9" ht="15" x14ac:dyDescent="0.25">
      <c r="A515" s="20" t="s">
        <v>533</v>
      </c>
      <c r="B515" s="25" t="s">
        <v>838</v>
      </c>
      <c r="C515" s="20" t="s">
        <v>114</v>
      </c>
      <c r="D515" s="25" t="s">
        <v>921</v>
      </c>
      <c r="E515" s="4" t="str">
        <f t="shared" si="7"/>
        <v>0200.0255</v>
      </c>
      <c r="F515" s="20" t="s">
        <v>195</v>
      </c>
      <c r="G515" s="20" t="s">
        <v>531</v>
      </c>
      <c r="H515" s="31" t="s">
        <v>724</v>
      </c>
      <c r="I515" s="4"/>
    </row>
    <row r="516" spans="1:9" ht="15" x14ac:dyDescent="0.25">
      <c r="A516" s="20" t="s">
        <v>533</v>
      </c>
      <c r="B516" s="25" t="s">
        <v>838</v>
      </c>
      <c r="C516" s="20" t="s">
        <v>114</v>
      </c>
      <c r="D516" s="25" t="s">
        <v>918</v>
      </c>
      <c r="E516" s="4" t="str">
        <f t="shared" ref="E516:E579" si="8">_xlfn.CONCAT(B516,".",D516)</f>
        <v>0200.0265</v>
      </c>
      <c r="F516" s="20" t="s">
        <v>200</v>
      </c>
      <c r="G516" s="20" t="s">
        <v>531</v>
      </c>
      <c r="H516" s="31" t="s">
        <v>724</v>
      </c>
      <c r="I516" s="4"/>
    </row>
    <row r="517" spans="1:9" ht="15" x14ac:dyDescent="0.25">
      <c r="A517" s="20" t="s">
        <v>536</v>
      </c>
      <c r="B517" s="25" t="s">
        <v>838</v>
      </c>
      <c r="C517" s="20" t="s">
        <v>114</v>
      </c>
      <c r="D517" s="25" t="s">
        <v>919</v>
      </c>
      <c r="E517" s="4" t="str">
        <f t="shared" si="8"/>
        <v>0200.0254</v>
      </c>
      <c r="F517" s="20" t="s">
        <v>193</v>
      </c>
      <c r="G517" s="20" t="s">
        <v>534</v>
      </c>
      <c r="H517" s="31" t="s">
        <v>724</v>
      </c>
      <c r="I517" s="4"/>
    </row>
    <row r="518" spans="1:9" ht="15" x14ac:dyDescent="0.25">
      <c r="A518" s="20" t="s">
        <v>538</v>
      </c>
      <c r="B518" s="25" t="s">
        <v>839</v>
      </c>
      <c r="C518" s="20" t="s">
        <v>199</v>
      </c>
      <c r="D518" s="25" t="s">
        <v>919</v>
      </c>
      <c r="E518" s="4" t="str">
        <f t="shared" si="8"/>
        <v>0600.0254</v>
      </c>
      <c r="F518" s="20" t="s">
        <v>193</v>
      </c>
      <c r="G518" s="20" t="s">
        <v>534</v>
      </c>
      <c r="H518" s="31" t="s">
        <v>724</v>
      </c>
      <c r="I518" s="4"/>
    </row>
    <row r="519" spans="1:9" ht="15" x14ac:dyDescent="0.25">
      <c r="A519" s="20" t="s">
        <v>686</v>
      </c>
      <c r="B519" s="25" t="s">
        <v>838</v>
      </c>
      <c r="C519" s="20" t="s">
        <v>114</v>
      </c>
      <c r="D519" s="25" t="s">
        <v>921</v>
      </c>
      <c r="E519" s="4" t="str">
        <f t="shared" si="8"/>
        <v>0200.0255</v>
      </c>
      <c r="F519" s="20" t="s">
        <v>195</v>
      </c>
      <c r="G519" s="20" t="s">
        <v>546</v>
      </c>
      <c r="H519" s="31" t="s">
        <v>724</v>
      </c>
      <c r="I519" s="4"/>
    </row>
    <row r="520" spans="1:9" ht="15" x14ac:dyDescent="0.25">
      <c r="A520" s="20" t="s">
        <v>550</v>
      </c>
      <c r="B520" s="25" t="s">
        <v>838</v>
      </c>
      <c r="C520" s="20" t="s">
        <v>114</v>
      </c>
      <c r="D520" s="25" t="s">
        <v>927</v>
      </c>
      <c r="E520" s="4" t="str">
        <f t="shared" si="8"/>
        <v>0200.0238</v>
      </c>
      <c r="F520" s="20" t="s">
        <v>555</v>
      </c>
      <c r="G520" s="20" t="s">
        <v>549</v>
      </c>
      <c r="H520" s="31" t="s">
        <v>724</v>
      </c>
      <c r="I520" s="4"/>
    </row>
    <row r="521" spans="1:9" ht="15" x14ac:dyDescent="0.25">
      <c r="A521" s="20" t="s">
        <v>550</v>
      </c>
      <c r="B521" s="25" t="s">
        <v>838</v>
      </c>
      <c r="C521" s="20" t="s">
        <v>114</v>
      </c>
      <c r="D521" s="25" t="s">
        <v>917</v>
      </c>
      <c r="E521" s="4" t="str">
        <f t="shared" si="8"/>
        <v>0200.0259</v>
      </c>
      <c r="F521" s="20" t="s">
        <v>155</v>
      </c>
      <c r="G521" s="20" t="s">
        <v>549</v>
      </c>
      <c r="H521" s="31" t="s">
        <v>724</v>
      </c>
      <c r="I521" s="4"/>
    </row>
    <row r="522" spans="1:9" ht="15" x14ac:dyDescent="0.25">
      <c r="A522" s="20" t="s">
        <v>567</v>
      </c>
      <c r="B522" s="25" t="s">
        <v>838</v>
      </c>
      <c r="C522" s="20" t="s">
        <v>114</v>
      </c>
      <c r="D522" s="25" t="s">
        <v>927</v>
      </c>
      <c r="E522" s="4" t="str">
        <f t="shared" si="8"/>
        <v>0200.0238</v>
      </c>
      <c r="F522" s="20" t="s">
        <v>555</v>
      </c>
      <c r="G522" s="20" t="s">
        <v>565</v>
      </c>
      <c r="H522" s="31" t="s">
        <v>724</v>
      </c>
      <c r="I522" s="4"/>
    </row>
    <row r="523" spans="1:9" ht="15" x14ac:dyDescent="0.25">
      <c r="A523" s="20" t="s">
        <v>584</v>
      </c>
      <c r="B523" s="25" t="s">
        <v>838</v>
      </c>
      <c r="C523" s="20" t="s">
        <v>114</v>
      </c>
      <c r="D523" s="25" t="s">
        <v>927</v>
      </c>
      <c r="E523" s="4" t="str">
        <f t="shared" si="8"/>
        <v>0200.0238</v>
      </c>
      <c r="F523" s="20" t="s">
        <v>555</v>
      </c>
      <c r="G523" s="20" t="s">
        <v>581</v>
      </c>
      <c r="H523" s="31" t="s">
        <v>724</v>
      </c>
      <c r="I523" s="4"/>
    </row>
    <row r="524" spans="1:9" ht="15" x14ac:dyDescent="0.25">
      <c r="A524" s="20" t="s">
        <v>608</v>
      </c>
      <c r="B524" s="25" t="s">
        <v>838</v>
      </c>
      <c r="C524" s="20" t="s">
        <v>114</v>
      </c>
      <c r="D524" s="25" t="s">
        <v>921</v>
      </c>
      <c r="E524" s="4" t="str">
        <f t="shared" si="8"/>
        <v>0200.0255</v>
      </c>
      <c r="F524" s="20" t="s">
        <v>195</v>
      </c>
      <c r="G524" s="20" t="s">
        <v>605</v>
      </c>
      <c r="H524" s="31" t="s">
        <v>724</v>
      </c>
      <c r="I524" s="4"/>
    </row>
    <row r="525" spans="1:9" ht="15" x14ac:dyDescent="0.25">
      <c r="A525" s="20" t="s">
        <v>608</v>
      </c>
      <c r="B525" s="25" t="s">
        <v>838</v>
      </c>
      <c r="C525" s="20" t="s">
        <v>114</v>
      </c>
      <c r="D525" s="25" t="s">
        <v>916</v>
      </c>
      <c r="E525" s="4" t="str">
        <f t="shared" si="8"/>
        <v>0200.0270</v>
      </c>
      <c r="F525" s="20" t="s">
        <v>117</v>
      </c>
      <c r="G525" s="20" t="s">
        <v>605</v>
      </c>
      <c r="H525" s="31" t="s">
        <v>724</v>
      </c>
      <c r="I525" s="4"/>
    </row>
    <row r="526" spans="1:9" ht="15" x14ac:dyDescent="0.25">
      <c r="A526" s="20" t="s">
        <v>630</v>
      </c>
      <c r="B526" s="25" t="s">
        <v>838</v>
      </c>
      <c r="C526" s="20" t="s">
        <v>114</v>
      </c>
      <c r="D526" s="25" t="s">
        <v>920</v>
      </c>
      <c r="E526" s="4" t="str">
        <f t="shared" si="8"/>
        <v>0200.0250</v>
      </c>
      <c r="F526" s="20" t="s">
        <v>425</v>
      </c>
      <c r="G526" s="20" t="s">
        <v>627</v>
      </c>
      <c r="H526" s="31" t="s">
        <v>724</v>
      </c>
      <c r="I526" s="4"/>
    </row>
    <row r="527" spans="1:9" ht="15" x14ac:dyDescent="0.25">
      <c r="A527" s="20" t="s">
        <v>630</v>
      </c>
      <c r="B527" s="25" t="s">
        <v>838</v>
      </c>
      <c r="C527" s="20" t="s">
        <v>114</v>
      </c>
      <c r="D527" s="25" t="s">
        <v>926</v>
      </c>
      <c r="E527" s="4" t="str">
        <f t="shared" si="8"/>
        <v>0200.0251</v>
      </c>
      <c r="F527" s="20" t="s">
        <v>461</v>
      </c>
      <c r="G527" s="20" t="s">
        <v>627</v>
      </c>
      <c r="H527" s="31" t="s">
        <v>724</v>
      </c>
      <c r="I527" s="4"/>
    </row>
    <row r="528" spans="1:9" ht="15" x14ac:dyDescent="0.25">
      <c r="A528" s="20" t="s">
        <v>630</v>
      </c>
      <c r="B528" s="25" t="s">
        <v>838</v>
      </c>
      <c r="C528" s="20" t="s">
        <v>114</v>
      </c>
      <c r="D528" s="25" t="s">
        <v>925</v>
      </c>
      <c r="E528" s="4" t="str">
        <f t="shared" si="8"/>
        <v>0200.0271</v>
      </c>
      <c r="F528" s="20" t="s">
        <v>336</v>
      </c>
      <c r="G528" s="20" t="s">
        <v>627</v>
      </c>
      <c r="H528" s="31" t="s">
        <v>724</v>
      </c>
      <c r="I528" s="4"/>
    </row>
    <row r="529" spans="1:9" ht="15" x14ac:dyDescent="0.25">
      <c r="A529" s="20" t="s">
        <v>637</v>
      </c>
      <c r="B529" s="25" t="s">
        <v>838</v>
      </c>
      <c r="C529" s="20" t="s">
        <v>114</v>
      </c>
      <c r="D529" s="25" t="s">
        <v>920</v>
      </c>
      <c r="E529" s="4" t="str">
        <f t="shared" si="8"/>
        <v>0200.0250</v>
      </c>
      <c r="F529" s="20" t="s">
        <v>425</v>
      </c>
      <c r="G529" s="20" t="s">
        <v>635</v>
      </c>
      <c r="H529" s="31" t="s">
        <v>724</v>
      </c>
      <c r="I529" s="4"/>
    </row>
    <row r="530" spans="1:9" ht="15" x14ac:dyDescent="0.25">
      <c r="A530" s="20" t="s">
        <v>637</v>
      </c>
      <c r="B530" s="25" t="s">
        <v>838</v>
      </c>
      <c r="C530" s="20" t="s">
        <v>114</v>
      </c>
      <c r="D530" s="25" t="s">
        <v>926</v>
      </c>
      <c r="E530" s="4" t="str">
        <f t="shared" si="8"/>
        <v>0200.0251</v>
      </c>
      <c r="F530" s="20" t="s">
        <v>461</v>
      </c>
      <c r="G530" s="20" t="s">
        <v>635</v>
      </c>
      <c r="H530" s="31" t="s">
        <v>724</v>
      </c>
      <c r="I530" s="4"/>
    </row>
    <row r="531" spans="1:9" ht="15" x14ac:dyDescent="0.25">
      <c r="A531" s="19" t="s">
        <v>782</v>
      </c>
      <c r="B531" s="23"/>
      <c r="C531" s="23"/>
      <c r="D531" s="23"/>
      <c r="E531" s="4" t="str">
        <f t="shared" si="8"/>
        <v>.</v>
      </c>
      <c r="F531" s="23"/>
      <c r="G531" s="23"/>
      <c r="H531" s="29"/>
      <c r="I531" s="4"/>
    </row>
    <row r="532" spans="1:9" ht="15" x14ac:dyDescent="0.25">
      <c r="A532" s="21"/>
      <c r="B532" s="21"/>
      <c r="C532" s="21"/>
      <c r="D532" s="21"/>
      <c r="E532" s="4" t="str">
        <f t="shared" si="8"/>
        <v>.</v>
      </c>
      <c r="F532" s="21"/>
      <c r="G532" s="21"/>
      <c r="H532" s="30"/>
      <c r="I532" s="4"/>
    </row>
    <row r="533" spans="1:9" ht="15" x14ac:dyDescent="0.25">
      <c r="A533" s="19" t="s">
        <v>783</v>
      </c>
      <c r="B533" s="23"/>
      <c r="C533" s="23"/>
      <c r="D533" s="23"/>
      <c r="E533" s="4" t="str">
        <f t="shared" si="8"/>
        <v>.</v>
      </c>
      <c r="F533" s="23"/>
      <c r="G533" s="23"/>
      <c r="H533" s="29"/>
      <c r="I533" s="4"/>
    </row>
    <row r="534" spans="1:9" ht="15" x14ac:dyDescent="0.25">
      <c r="A534" s="20" t="s">
        <v>670</v>
      </c>
      <c r="B534" s="25" t="s">
        <v>838</v>
      </c>
      <c r="C534" s="20" t="s">
        <v>114</v>
      </c>
      <c r="D534" s="25" t="s">
        <v>928</v>
      </c>
      <c r="E534" s="4" t="str">
        <f t="shared" si="8"/>
        <v>0200.0256</v>
      </c>
      <c r="F534" s="20" t="s">
        <v>256</v>
      </c>
      <c r="G534" s="20" t="s">
        <v>120</v>
      </c>
      <c r="H534" s="31" t="s">
        <v>725</v>
      </c>
      <c r="I534" s="4"/>
    </row>
    <row r="535" spans="1:9" ht="15" x14ac:dyDescent="0.25">
      <c r="A535" s="20" t="s">
        <v>242</v>
      </c>
      <c r="B535" s="25" t="s">
        <v>839</v>
      </c>
      <c r="C535" s="20" t="s">
        <v>199</v>
      </c>
      <c r="D535" s="25" t="s">
        <v>929</v>
      </c>
      <c r="E535" s="4" t="str">
        <f t="shared" si="8"/>
        <v>0600.0253</v>
      </c>
      <c r="F535" s="20" t="s">
        <v>243</v>
      </c>
      <c r="G535" s="20" t="s">
        <v>229</v>
      </c>
      <c r="H535" s="31" t="s">
        <v>725</v>
      </c>
      <c r="I535" s="4"/>
    </row>
    <row r="536" spans="1:9" ht="15" x14ac:dyDescent="0.25">
      <c r="A536" s="20" t="s">
        <v>242</v>
      </c>
      <c r="B536" s="25" t="s">
        <v>839</v>
      </c>
      <c r="C536" s="20" t="s">
        <v>199</v>
      </c>
      <c r="D536" s="25" t="s">
        <v>930</v>
      </c>
      <c r="E536" s="4" t="str">
        <f t="shared" si="8"/>
        <v>0600.0257</v>
      </c>
      <c r="F536" s="20" t="s">
        <v>139</v>
      </c>
      <c r="G536" s="20" t="s">
        <v>229</v>
      </c>
      <c r="H536" s="31" t="s">
        <v>725</v>
      </c>
      <c r="I536" s="4"/>
    </row>
    <row r="537" spans="1:9" ht="15" x14ac:dyDescent="0.25">
      <c r="A537" s="20" t="s">
        <v>784</v>
      </c>
      <c r="B537" s="25" t="s">
        <v>841</v>
      </c>
      <c r="C537" s="20" t="s">
        <v>138</v>
      </c>
      <c r="D537" s="25" t="s">
        <v>929</v>
      </c>
      <c r="E537" s="4" t="str">
        <f t="shared" si="8"/>
        <v>0601.0253</v>
      </c>
      <c r="F537" s="20" t="s">
        <v>243</v>
      </c>
      <c r="G537" s="20" t="s">
        <v>229</v>
      </c>
      <c r="H537" s="31" t="s">
        <v>725</v>
      </c>
      <c r="I537" s="4"/>
    </row>
    <row r="538" spans="1:9" ht="15" x14ac:dyDescent="0.25">
      <c r="A538" s="20" t="s">
        <v>784</v>
      </c>
      <c r="B538" s="25" t="s">
        <v>841</v>
      </c>
      <c r="C538" s="20" t="s">
        <v>138</v>
      </c>
      <c r="D538" s="25" t="s">
        <v>930</v>
      </c>
      <c r="E538" s="4" t="str">
        <f t="shared" si="8"/>
        <v>0601.0257</v>
      </c>
      <c r="F538" s="20" t="s">
        <v>139</v>
      </c>
      <c r="G538" s="20" t="s">
        <v>229</v>
      </c>
      <c r="H538" s="31" t="s">
        <v>725</v>
      </c>
      <c r="I538" s="4"/>
    </row>
    <row r="539" spans="1:9" ht="15" x14ac:dyDescent="0.25">
      <c r="A539" s="20" t="s">
        <v>255</v>
      </c>
      <c r="B539" s="25" t="s">
        <v>839</v>
      </c>
      <c r="C539" s="20" t="s">
        <v>199</v>
      </c>
      <c r="D539" s="25" t="s">
        <v>930</v>
      </c>
      <c r="E539" s="4" t="str">
        <f t="shared" si="8"/>
        <v>0600.0257</v>
      </c>
      <c r="F539" s="20" t="s">
        <v>139</v>
      </c>
      <c r="G539" s="20" t="s">
        <v>249</v>
      </c>
      <c r="H539" s="31" t="s">
        <v>725</v>
      </c>
      <c r="I539" s="4"/>
    </row>
    <row r="540" spans="1:9" ht="15" x14ac:dyDescent="0.25">
      <c r="A540" s="20" t="s">
        <v>255</v>
      </c>
      <c r="B540" s="25" t="s">
        <v>839</v>
      </c>
      <c r="C540" s="20" t="s">
        <v>199</v>
      </c>
      <c r="D540" s="25" t="s">
        <v>931</v>
      </c>
      <c r="E540" s="4" t="str">
        <f t="shared" si="8"/>
        <v>0600.0266</v>
      </c>
      <c r="F540" s="20" t="s">
        <v>244</v>
      </c>
      <c r="G540" s="20" t="s">
        <v>249</v>
      </c>
      <c r="H540" s="31" t="s">
        <v>725</v>
      </c>
      <c r="I540" s="4"/>
    </row>
    <row r="541" spans="1:9" ht="15" x14ac:dyDescent="0.25">
      <c r="A541" s="20" t="s">
        <v>785</v>
      </c>
      <c r="B541" s="25" t="s">
        <v>841</v>
      </c>
      <c r="C541" s="20" t="s">
        <v>138</v>
      </c>
      <c r="D541" s="25" t="s">
        <v>928</v>
      </c>
      <c r="E541" s="4" t="str">
        <f t="shared" si="8"/>
        <v>0601.0256</v>
      </c>
      <c r="F541" s="20" t="s">
        <v>256</v>
      </c>
      <c r="G541" s="20" t="s">
        <v>249</v>
      </c>
      <c r="H541" s="31" t="s">
        <v>725</v>
      </c>
      <c r="I541" s="4"/>
    </row>
    <row r="542" spans="1:9" ht="15" x14ac:dyDescent="0.25">
      <c r="A542" s="20" t="s">
        <v>264</v>
      </c>
      <c r="B542" s="25" t="s">
        <v>839</v>
      </c>
      <c r="C542" s="20" t="s">
        <v>199</v>
      </c>
      <c r="D542" s="25" t="s">
        <v>929</v>
      </c>
      <c r="E542" s="4" t="str">
        <f t="shared" si="8"/>
        <v>0600.0253</v>
      </c>
      <c r="F542" s="20" t="s">
        <v>243</v>
      </c>
      <c r="G542" s="20" t="s">
        <v>260</v>
      </c>
      <c r="H542" s="31" t="s">
        <v>725</v>
      </c>
      <c r="I542" s="4"/>
    </row>
    <row r="543" spans="1:9" ht="15" x14ac:dyDescent="0.25">
      <c r="A543" s="20" t="s">
        <v>264</v>
      </c>
      <c r="B543" s="25" t="s">
        <v>839</v>
      </c>
      <c r="C543" s="20" t="s">
        <v>199</v>
      </c>
      <c r="D543" s="25" t="s">
        <v>928</v>
      </c>
      <c r="E543" s="4" t="str">
        <f t="shared" si="8"/>
        <v>0600.0256</v>
      </c>
      <c r="F543" s="20" t="s">
        <v>256</v>
      </c>
      <c r="G543" s="20" t="s">
        <v>260</v>
      </c>
      <c r="H543" s="31" t="s">
        <v>725</v>
      </c>
      <c r="I543" s="4"/>
    </row>
    <row r="544" spans="1:9" ht="15" x14ac:dyDescent="0.25">
      <c r="A544" s="20" t="s">
        <v>786</v>
      </c>
      <c r="B544" s="25" t="s">
        <v>841</v>
      </c>
      <c r="C544" s="20" t="s">
        <v>138</v>
      </c>
      <c r="D544" s="25" t="s">
        <v>929</v>
      </c>
      <c r="E544" s="4" t="str">
        <f t="shared" si="8"/>
        <v>0601.0253</v>
      </c>
      <c r="F544" s="20" t="s">
        <v>243</v>
      </c>
      <c r="G544" s="20" t="s">
        <v>260</v>
      </c>
      <c r="H544" s="31" t="s">
        <v>725</v>
      </c>
      <c r="I544" s="4"/>
    </row>
    <row r="545" spans="1:9" ht="15" x14ac:dyDescent="0.25">
      <c r="A545" s="20" t="s">
        <v>786</v>
      </c>
      <c r="B545" s="25" t="s">
        <v>841</v>
      </c>
      <c r="C545" s="20" t="s">
        <v>138</v>
      </c>
      <c r="D545" s="25" t="s">
        <v>928</v>
      </c>
      <c r="E545" s="4" t="str">
        <f t="shared" si="8"/>
        <v>0601.0256</v>
      </c>
      <c r="F545" s="20" t="s">
        <v>256</v>
      </c>
      <c r="G545" s="20" t="s">
        <v>260</v>
      </c>
      <c r="H545" s="31" t="s">
        <v>725</v>
      </c>
      <c r="I545" s="4"/>
    </row>
    <row r="546" spans="1:9" ht="15" x14ac:dyDescent="0.25">
      <c r="A546" s="20" t="s">
        <v>279</v>
      </c>
      <c r="B546" s="25" t="s">
        <v>839</v>
      </c>
      <c r="C546" s="20" t="s">
        <v>199</v>
      </c>
      <c r="D546" s="25" t="s">
        <v>932</v>
      </c>
      <c r="E546" s="4" t="str">
        <f t="shared" si="8"/>
        <v>0600.0148</v>
      </c>
      <c r="F546" s="20" t="s">
        <v>827</v>
      </c>
      <c r="G546" s="20" t="s">
        <v>276</v>
      </c>
      <c r="H546" s="31" t="s">
        <v>725</v>
      </c>
      <c r="I546" s="4"/>
    </row>
    <row r="547" spans="1:9" ht="15" x14ac:dyDescent="0.25">
      <c r="A547" s="20" t="s">
        <v>787</v>
      </c>
      <c r="B547" s="25" t="s">
        <v>841</v>
      </c>
      <c r="C547" s="20" t="s">
        <v>138</v>
      </c>
      <c r="D547" s="25" t="s">
        <v>930</v>
      </c>
      <c r="E547" s="4" t="str">
        <f t="shared" si="8"/>
        <v>0601.0257</v>
      </c>
      <c r="F547" s="20" t="s">
        <v>139</v>
      </c>
      <c r="G547" s="20" t="s">
        <v>276</v>
      </c>
      <c r="H547" s="31" t="s">
        <v>725</v>
      </c>
      <c r="I547" s="4"/>
    </row>
    <row r="548" spans="1:9" ht="15" x14ac:dyDescent="0.25">
      <c r="A548" s="20" t="s">
        <v>288</v>
      </c>
      <c r="B548" s="25" t="s">
        <v>839</v>
      </c>
      <c r="C548" s="20" t="s">
        <v>199</v>
      </c>
      <c r="D548" s="25" t="s">
        <v>928</v>
      </c>
      <c r="E548" s="4" t="str">
        <f t="shared" si="8"/>
        <v>0600.0256</v>
      </c>
      <c r="F548" s="20" t="s">
        <v>256</v>
      </c>
      <c r="G548" s="20" t="s">
        <v>282</v>
      </c>
      <c r="H548" s="31" t="s">
        <v>725</v>
      </c>
      <c r="I548" s="4"/>
    </row>
    <row r="549" spans="1:9" ht="15" x14ac:dyDescent="0.25">
      <c r="A549" s="20" t="s">
        <v>288</v>
      </c>
      <c r="B549" s="25" t="s">
        <v>839</v>
      </c>
      <c r="C549" s="20" t="s">
        <v>199</v>
      </c>
      <c r="D549" s="25" t="s">
        <v>930</v>
      </c>
      <c r="E549" s="4" t="str">
        <f t="shared" si="8"/>
        <v>0600.0257</v>
      </c>
      <c r="F549" s="20" t="s">
        <v>139</v>
      </c>
      <c r="G549" s="20" t="s">
        <v>282</v>
      </c>
      <c r="H549" s="31" t="s">
        <v>725</v>
      </c>
      <c r="I549" s="4"/>
    </row>
    <row r="550" spans="1:9" ht="15" x14ac:dyDescent="0.25">
      <c r="A550" s="20" t="s">
        <v>788</v>
      </c>
      <c r="B550" s="25" t="s">
        <v>841</v>
      </c>
      <c r="C550" s="20" t="s">
        <v>138</v>
      </c>
      <c r="D550" s="25" t="s">
        <v>928</v>
      </c>
      <c r="E550" s="4" t="str">
        <f t="shared" si="8"/>
        <v>0601.0256</v>
      </c>
      <c r="F550" s="20" t="s">
        <v>256</v>
      </c>
      <c r="G550" s="20" t="s">
        <v>282</v>
      </c>
      <c r="H550" s="31" t="s">
        <v>725</v>
      </c>
      <c r="I550" s="4"/>
    </row>
    <row r="551" spans="1:9" ht="15" x14ac:dyDescent="0.25">
      <c r="A551" s="20" t="s">
        <v>788</v>
      </c>
      <c r="B551" s="25" t="s">
        <v>841</v>
      </c>
      <c r="C551" s="20" t="s">
        <v>138</v>
      </c>
      <c r="D551" s="25" t="s">
        <v>930</v>
      </c>
      <c r="E551" s="4" t="str">
        <f t="shared" si="8"/>
        <v>0601.0257</v>
      </c>
      <c r="F551" s="20" t="s">
        <v>139</v>
      </c>
      <c r="G551" s="20" t="s">
        <v>282</v>
      </c>
      <c r="H551" s="31" t="s">
        <v>725</v>
      </c>
      <c r="I551" s="4"/>
    </row>
    <row r="552" spans="1:9" ht="15" x14ac:dyDescent="0.25">
      <c r="A552" s="20" t="s">
        <v>294</v>
      </c>
      <c r="B552" s="25" t="s">
        <v>839</v>
      </c>
      <c r="C552" s="20" t="s">
        <v>199</v>
      </c>
      <c r="D552" s="25" t="s">
        <v>930</v>
      </c>
      <c r="E552" s="4" t="str">
        <f t="shared" si="8"/>
        <v>0600.0257</v>
      </c>
      <c r="F552" s="20" t="s">
        <v>139</v>
      </c>
      <c r="G552" s="20" t="s">
        <v>290</v>
      </c>
      <c r="H552" s="31" t="s">
        <v>725</v>
      </c>
      <c r="I552" s="4"/>
    </row>
    <row r="553" spans="1:9" ht="15" x14ac:dyDescent="0.25">
      <c r="A553" s="20" t="s">
        <v>301</v>
      </c>
      <c r="B553" s="25" t="s">
        <v>839</v>
      </c>
      <c r="C553" s="20" t="s">
        <v>199</v>
      </c>
      <c r="D553" s="25" t="s">
        <v>928</v>
      </c>
      <c r="E553" s="4" t="str">
        <f t="shared" si="8"/>
        <v>0600.0256</v>
      </c>
      <c r="F553" s="20" t="s">
        <v>256</v>
      </c>
      <c r="G553" s="20" t="s">
        <v>297</v>
      </c>
      <c r="H553" s="31" t="s">
        <v>725</v>
      </c>
      <c r="I553" s="4"/>
    </row>
    <row r="554" spans="1:9" ht="15" x14ac:dyDescent="0.25">
      <c r="A554" s="20" t="s">
        <v>306</v>
      </c>
      <c r="B554" s="25" t="s">
        <v>839</v>
      </c>
      <c r="C554" s="20" t="s">
        <v>199</v>
      </c>
      <c r="D554" s="25" t="s">
        <v>930</v>
      </c>
      <c r="E554" s="4" t="str">
        <f t="shared" si="8"/>
        <v>0600.0257</v>
      </c>
      <c r="F554" s="20" t="s">
        <v>139</v>
      </c>
      <c r="G554" s="20" t="s">
        <v>303</v>
      </c>
      <c r="H554" s="31" t="s">
        <v>725</v>
      </c>
      <c r="I554" s="4"/>
    </row>
    <row r="555" spans="1:9" ht="15" x14ac:dyDescent="0.25">
      <c r="A555" s="20" t="s">
        <v>789</v>
      </c>
      <c r="B555" s="25" t="s">
        <v>841</v>
      </c>
      <c r="C555" s="20" t="s">
        <v>138</v>
      </c>
      <c r="D555" s="25" t="s">
        <v>930</v>
      </c>
      <c r="E555" s="4" t="str">
        <f t="shared" si="8"/>
        <v>0601.0257</v>
      </c>
      <c r="F555" s="20" t="s">
        <v>139</v>
      </c>
      <c r="G555" s="20" t="s">
        <v>303</v>
      </c>
      <c r="H555" s="31" t="s">
        <v>725</v>
      </c>
      <c r="I555" s="4"/>
    </row>
    <row r="556" spans="1:9" ht="15" x14ac:dyDescent="0.25">
      <c r="A556" s="20" t="s">
        <v>677</v>
      </c>
      <c r="B556" s="25" t="s">
        <v>839</v>
      </c>
      <c r="C556" s="20" t="s">
        <v>199</v>
      </c>
      <c r="D556" s="25" t="s">
        <v>928</v>
      </c>
      <c r="E556" s="4" t="str">
        <f t="shared" si="8"/>
        <v>0600.0256</v>
      </c>
      <c r="F556" s="20" t="s">
        <v>256</v>
      </c>
      <c r="G556" s="20" t="s">
        <v>312</v>
      </c>
      <c r="H556" s="31" t="s">
        <v>725</v>
      </c>
      <c r="I556" s="4"/>
    </row>
    <row r="557" spans="1:9" ht="15" x14ac:dyDescent="0.25">
      <c r="A557" s="20" t="s">
        <v>339</v>
      </c>
      <c r="B557" s="25" t="s">
        <v>839</v>
      </c>
      <c r="C557" s="20" t="s">
        <v>199</v>
      </c>
      <c r="D557" s="25" t="s">
        <v>928</v>
      </c>
      <c r="E557" s="4" t="str">
        <f t="shared" si="8"/>
        <v>0600.0256</v>
      </c>
      <c r="F557" s="20" t="s">
        <v>256</v>
      </c>
      <c r="G557" s="20" t="s">
        <v>331</v>
      </c>
      <c r="H557" s="31" t="s">
        <v>725</v>
      </c>
      <c r="I557" s="4"/>
    </row>
    <row r="558" spans="1:9" ht="15" x14ac:dyDescent="0.25">
      <c r="A558" s="20" t="s">
        <v>360</v>
      </c>
      <c r="B558" s="25" t="s">
        <v>839</v>
      </c>
      <c r="C558" s="20" t="s">
        <v>199</v>
      </c>
      <c r="D558" s="25" t="s">
        <v>930</v>
      </c>
      <c r="E558" s="4" t="str">
        <f t="shared" si="8"/>
        <v>0600.0257</v>
      </c>
      <c r="F558" s="20" t="s">
        <v>139</v>
      </c>
      <c r="G558" s="20" t="s">
        <v>341</v>
      </c>
      <c r="H558" s="31" t="s">
        <v>725</v>
      </c>
      <c r="I558" s="4"/>
    </row>
    <row r="559" spans="1:9" ht="15" x14ac:dyDescent="0.25">
      <c r="A559" s="20" t="s">
        <v>790</v>
      </c>
      <c r="B559" s="25" t="s">
        <v>841</v>
      </c>
      <c r="C559" s="20" t="s">
        <v>138</v>
      </c>
      <c r="D559" s="25" t="s">
        <v>930</v>
      </c>
      <c r="E559" s="4" t="str">
        <f t="shared" si="8"/>
        <v>0601.0257</v>
      </c>
      <c r="F559" s="20" t="s">
        <v>139</v>
      </c>
      <c r="G559" s="20" t="s">
        <v>341</v>
      </c>
      <c r="H559" s="31" t="s">
        <v>725</v>
      </c>
      <c r="I559" s="4"/>
    </row>
    <row r="560" spans="1:9" ht="15" x14ac:dyDescent="0.25">
      <c r="A560" s="20" t="s">
        <v>392</v>
      </c>
      <c r="B560" s="25" t="s">
        <v>838</v>
      </c>
      <c r="C560" s="20" t="s">
        <v>114</v>
      </c>
      <c r="D560" s="25" t="s">
        <v>930</v>
      </c>
      <c r="E560" s="4" t="str">
        <f t="shared" si="8"/>
        <v>0200.0257</v>
      </c>
      <c r="F560" s="20" t="s">
        <v>139</v>
      </c>
      <c r="G560" s="20" t="s">
        <v>390</v>
      </c>
      <c r="H560" s="31" t="s">
        <v>725</v>
      </c>
      <c r="I560" s="4"/>
    </row>
    <row r="561" spans="1:9" ht="15" x14ac:dyDescent="0.25">
      <c r="A561" s="20" t="s">
        <v>394</v>
      </c>
      <c r="B561" s="25" t="s">
        <v>839</v>
      </c>
      <c r="C561" s="20" t="s">
        <v>199</v>
      </c>
      <c r="D561" s="25" t="s">
        <v>928</v>
      </c>
      <c r="E561" s="4" t="str">
        <f t="shared" si="8"/>
        <v>0600.0256</v>
      </c>
      <c r="F561" s="20" t="s">
        <v>256</v>
      </c>
      <c r="G561" s="20" t="s">
        <v>390</v>
      </c>
      <c r="H561" s="31" t="s">
        <v>725</v>
      </c>
      <c r="I561" s="4"/>
    </row>
    <row r="562" spans="1:9" ht="15" x14ac:dyDescent="0.25">
      <c r="A562" s="20" t="s">
        <v>400</v>
      </c>
      <c r="B562" s="25" t="s">
        <v>839</v>
      </c>
      <c r="C562" s="20" t="s">
        <v>199</v>
      </c>
      <c r="D562" s="25" t="s">
        <v>928</v>
      </c>
      <c r="E562" s="4" t="str">
        <f t="shared" si="8"/>
        <v>0600.0256</v>
      </c>
      <c r="F562" s="20" t="s">
        <v>256</v>
      </c>
      <c r="G562" s="20" t="s">
        <v>396</v>
      </c>
      <c r="H562" s="31" t="s">
        <v>725</v>
      </c>
      <c r="I562" s="4"/>
    </row>
    <row r="563" spans="1:9" ht="15" x14ac:dyDescent="0.25">
      <c r="A563" s="20" t="s">
        <v>400</v>
      </c>
      <c r="B563" s="25" t="s">
        <v>839</v>
      </c>
      <c r="C563" s="20" t="s">
        <v>199</v>
      </c>
      <c r="D563" s="25" t="s">
        <v>930</v>
      </c>
      <c r="E563" s="4" t="str">
        <f t="shared" si="8"/>
        <v>0600.0257</v>
      </c>
      <c r="F563" s="20" t="s">
        <v>139</v>
      </c>
      <c r="G563" s="20" t="s">
        <v>396</v>
      </c>
      <c r="H563" s="31" t="s">
        <v>725</v>
      </c>
      <c r="I563" s="4"/>
    </row>
    <row r="564" spans="1:9" ht="15" x14ac:dyDescent="0.25">
      <c r="A564" s="20" t="s">
        <v>791</v>
      </c>
      <c r="B564" s="25" t="s">
        <v>841</v>
      </c>
      <c r="C564" s="20" t="s">
        <v>138</v>
      </c>
      <c r="D564" s="25" t="s">
        <v>930</v>
      </c>
      <c r="E564" s="4" t="str">
        <f t="shared" si="8"/>
        <v>0601.0257</v>
      </c>
      <c r="F564" s="20" t="s">
        <v>139</v>
      </c>
      <c r="G564" s="20" t="s">
        <v>396</v>
      </c>
      <c r="H564" s="31" t="s">
        <v>725</v>
      </c>
      <c r="I564" s="4"/>
    </row>
    <row r="565" spans="1:9" ht="15" x14ac:dyDescent="0.25">
      <c r="A565" s="20" t="s">
        <v>407</v>
      </c>
      <c r="B565" s="25" t="s">
        <v>839</v>
      </c>
      <c r="C565" s="20" t="s">
        <v>199</v>
      </c>
      <c r="D565" s="25" t="s">
        <v>930</v>
      </c>
      <c r="E565" s="4" t="str">
        <f t="shared" si="8"/>
        <v>0600.0257</v>
      </c>
      <c r="F565" s="20" t="s">
        <v>139</v>
      </c>
      <c r="G565" s="20" t="s">
        <v>402</v>
      </c>
      <c r="H565" s="31" t="s">
        <v>725</v>
      </c>
      <c r="I565" s="4"/>
    </row>
    <row r="566" spans="1:9" ht="15" x14ac:dyDescent="0.25">
      <c r="A566" s="20" t="s">
        <v>407</v>
      </c>
      <c r="B566" s="25" t="s">
        <v>839</v>
      </c>
      <c r="C566" s="20" t="s">
        <v>199</v>
      </c>
      <c r="D566" s="25" t="s">
        <v>931</v>
      </c>
      <c r="E566" s="4" t="str">
        <f t="shared" si="8"/>
        <v>0600.0266</v>
      </c>
      <c r="F566" s="20" t="s">
        <v>244</v>
      </c>
      <c r="G566" s="20" t="s">
        <v>402</v>
      </c>
      <c r="H566" s="31" t="s">
        <v>725</v>
      </c>
      <c r="I566" s="4"/>
    </row>
    <row r="567" spans="1:9" ht="15" x14ac:dyDescent="0.25">
      <c r="A567" s="20" t="s">
        <v>792</v>
      </c>
      <c r="B567" s="25" t="s">
        <v>841</v>
      </c>
      <c r="C567" s="20" t="s">
        <v>138</v>
      </c>
      <c r="D567" s="25" t="s">
        <v>929</v>
      </c>
      <c r="E567" s="4" t="str">
        <f t="shared" si="8"/>
        <v>0601.0253</v>
      </c>
      <c r="F567" s="20" t="s">
        <v>243</v>
      </c>
      <c r="G567" s="20" t="s">
        <v>402</v>
      </c>
      <c r="H567" s="31" t="s">
        <v>725</v>
      </c>
      <c r="I567" s="4"/>
    </row>
    <row r="568" spans="1:9" ht="15" x14ac:dyDescent="0.25">
      <c r="A568" s="20" t="s">
        <v>449</v>
      </c>
      <c r="B568" s="25" t="s">
        <v>839</v>
      </c>
      <c r="C568" s="20" t="s">
        <v>199</v>
      </c>
      <c r="D568" s="25" t="s">
        <v>928</v>
      </c>
      <c r="E568" s="4" t="str">
        <f t="shared" si="8"/>
        <v>0600.0256</v>
      </c>
      <c r="F568" s="20" t="s">
        <v>256</v>
      </c>
      <c r="G568" s="20" t="s">
        <v>442</v>
      </c>
      <c r="H568" s="31" t="s">
        <v>725</v>
      </c>
      <c r="I568" s="4"/>
    </row>
    <row r="569" spans="1:9" ht="15" x14ac:dyDescent="0.25">
      <c r="A569" s="20" t="s">
        <v>793</v>
      </c>
      <c r="B569" s="25" t="s">
        <v>841</v>
      </c>
      <c r="C569" s="20" t="s">
        <v>138</v>
      </c>
      <c r="D569" s="25" t="s">
        <v>928</v>
      </c>
      <c r="E569" s="4" t="str">
        <f t="shared" si="8"/>
        <v>0601.0256</v>
      </c>
      <c r="F569" s="20" t="s">
        <v>256</v>
      </c>
      <c r="G569" s="20" t="s">
        <v>442</v>
      </c>
      <c r="H569" s="31" t="s">
        <v>725</v>
      </c>
      <c r="I569" s="4"/>
    </row>
    <row r="570" spans="1:9" ht="15" x14ac:dyDescent="0.25">
      <c r="A570" s="20" t="s">
        <v>467</v>
      </c>
      <c r="B570" s="25" t="s">
        <v>839</v>
      </c>
      <c r="C570" s="20" t="s">
        <v>199</v>
      </c>
      <c r="D570" s="25" t="s">
        <v>928</v>
      </c>
      <c r="E570" s="4" t="str">
        <f t="shared" si="8"/>
        <v>0600.0256</v>
      </c>
      <c r="F570" s="20" t="s">
        <v>256</v>
      </c>
      <c r="G570" s="20" t="s">
        <v>463</v>
      </c>
      <c r="H570" s="31" t="s">
        <v>725</v>
      </c>
      <c r="I570" s="4"/>
    </row>
    <row r="571" spans="1:9" ht="15" x14ac:dyDescent="0.25">
      <c r="A571" s="20" t="s">
        <v>794</v>
      </c>
      <c r="B571" s="25" t="s">
        <v>841</v>
      </c>
      <c r="C571" s="20" t="s">
        <v>138</v>
      </c>
      <c r="D571" s="25" t="s">
        <v>928</v>
      </c>
      <c r="E571" s="4" t="str">
        <f t="shared" si="8"/>
        <v>0601.0256</v>
      </c>
      <c r="F571" s="20" t="s">
        <v>256</v>
      </c>
      <c r="G571" s="20" t="s">
        <v>463</v>
      </c>
      <c r="H571" s="31" t="s">
        <v>725</v>
      </c>
      <c r="I571" s="4"/>
    </row>
    <row r="572" spans="1:9" ht="15" x14ac:dyDescent="0.25">
      <c r="A572" s="20" t="s">
        <v>795</v>
      </c>
      <c r="B572" s="25" t="s">
        <v>841</v>
      </c>
      <c r="C572" s="20" t="s">
        <v>138</v>
      </c>
      <c r="D572" s="25" t="s">
        <v>929</v>
      </c>
      <c r="E572" s="4" t="str">
        <f t="shared" si="8"/>
        <v>0601.0253</v>
      </c>
      <c r="F572" s="20" t="s">
        <v>243</v>
      </c>
      <c r="G572" s="20" t="s">
        <v>471</v>
      </c>
      <c r="H572" s="31" t="s">
        <v>725</v>
      </c>
      <c r="I572" s="4"/>
    </row>
    <row r="573" spans="1:9" ht="15" x14ac:dyDescent="0.25">
      <c r="A573" s="20" t="s">
        <v>795</v>
      </c>
      <c r="B573" s="25" t="s">
        <v>841</v>
      </c>
      <c r="C573" s="20" t="s">
        <v>138</v>
      </c>
      <c r="D573" s="25" t="s">
        <v>930</v>
      </c>
      <c r="E573" s="4" t="str">
        <f t="shared" si="8"/>
        <v>0601.0257</v>
      </c>
      <c r="F573" s="20" t="s">
        <v>139</v>
      </c>
      <c r="G573" s="20" t="s">
        <v>471</v>
      </c>
      <c r="H573" s="31" t="s">
        <v>725</v>
      </c>
      <c r="I573" s="4"/>
    </row>
    <row r="574" spans="1:9" ht="15" x14ac:dyDescent="0.25">
      <c r="A574" s="20" t="s">
        <v>486</v>
      </c>
      <c r="B574" s="25" t="s">
        <v>839</v>
      </c>
      <c r="C574" s="20" t="s">
        <v>199</v>
      </c>
      <c r="D574" s="25" t="s">
        <v>930</v>
      </c>
      <c r="E574" s="4" t="str">
        <f t="shared" si="8"/>
        <v>0600.0257</v>
      </c>
      <c r="F574" s="20" t="s">
        <v>139</v>
      </c>
      <c r="G574" s="20" t="s">
        <v>481</v>
      </c>
      <c r="H574" s="31" t="s">
        <v>725</v>
      </c>
      <c r="I574" s="4"/>
    </row>
    <row r="575" spans="1:9" ht="15" x14ac:dyDescent="0.25">
      <c r="A575" s="20" t="s">
        <v>796</v>
      </c>
      <c r="B575" s="25" t="s">
        <v>841</v>
      </c>
      <c r="C575" s="20" t="s">
        <v>138</v>
      </c>
      <c r="D575" s="25" t="s">
        <v>930</v>
      </c>
      <c r="E575" s="4" t="str">
        <f t="shared" si="8"/>
        <v>0601.0257</v>
      </c>
      <c r="F575" s="20" t="s">
        <v>139</v>
      </c>
      <c r="G575" s="20" t="s">
        <v>481</v>
      </c>
      <c r="H575" s="31" t="s">
        <v>725</v>
      </c>
      <c r="I575" s="4"/>
    </row>
    <row r="576" spans="1:9" ht="15" x14ac:dyDescent="0.25">
      <c r="A576" s="20" t="s">
        <v>515</v>
      </c>
      <c r="B576" s="25" t="s">
        <v>842</v>
      </c>
      <c r="C576" s="20" t="s">
        <v>173</v>
      </c>
      <c r="D576" s="25" t="s">
        <v>933</v>
      </c>
      <c r="E576" s="4" t="str">
        <f t="shared" si="8"/>
        <v>0205.0267</v>
      </c>
      <c r="F576" s="20" t="s">
        <v>704</v>
      </c>
      <c r="G576" s="20" t="s">
        <v>500</v>
      </c>
      <c r="H576" s="31" t="s">
        <v>725</v>
      </c>
      <c r="I576" s="4"/>
    </row>
    <row r="577" spans="1:9" ht="15" x14ac:dyDescent="0.25">
      <c r="A577" s="20" t="s">
        <v>515</v>
      </c>
      <c r="B577" s="25" t="s">
        <v>842</v>
      </c>
      <c r="C577" s="20" t="s">
        <v>173</v>
      </c>
      <c r="D577" s="25" t="s">
        <v>934</v>
      </c>
      <c r="E577" s="4" t="str">
        <f t="shared" si="8"/>
        <v>0205.0275</v>
      </c>
      <c r="F577" s="20" t="s">
        <v>705</v>
      </c>
      <c r="G577" s="20" t="s">
        <v>500</v>
      </c>
      <c r="H577" s="31" t="s">
        <v>725</v>
      </c>
      <c r="I577" s="4"/>
    </row>
    <row r="578" spans="1:9" ht="15" x14ac:dyDescent="0.25">
      <c r="A578" s="20" t="s">
        <v>515</v>
      </c>
      <c r="B578" s="25" t="s">
        <v>842</v>
      </c>
      <c r="C578" s="20" t="s">
        <v>173</v>
      </c>
      <c r="D578" s="25" t="s">
        <v>935</v>
      </c>
      <c r="E578" s="4" t="str">
        <f t="shared" si="8"/>
        <v>0205.0280</v>
      </c>
      <c r="F578" s="20" t="s">
        <v>504</v>
      </c>
      <c r="G578" s="20" t="s">
        <v>500</v>
      </c>
      <c r="H578" s="31" t="s">
        <v>725</v>
      </c>
      <c r="I578" s="4"/>
    </row>
    <row r="579" spans="1:9" ht="15" x14ac:dyDescent="0.25">
      <c r="A579" s="20" t="s">
        <v>515</v>
      </c>
      <c r="B579" s="25" t="s">
        <v>842</v>
      </c>
      <c r="C579" s="20" t="s">
        <v>173</v>
      </c>
      <c r="D579" s="25" t="s">
        <v>936</v>
      </c>
      <c r="E579" s="4" t="str">
        <f t="shared" si="8"/>
        <v>0205.0281</v>
      </c>
      <c r="F579" s="20" t="s">
        <v>505</v>
      </c>
      <c r="G579" s="20" t="s">
        <v>500</v>
      </c>
      <c r="H579" s="31" t="s">
        <v>725</v>
      </c>
      <c r="I579" s="4"/>
    </row>
    <row r="580" spans="1:9" ht="15" x14ac:dyDescent="0.25">
      <c r="A580" s="20" t="s">
        <v>515</v>
      </c>
      <c r="B580" s="25" t="s">
        <v>842</v>
      </c>
      <c r="C580" s="20" t="s">
        <v>173</v>
      </c>
      <c r="D580" s="25" t="s">
        <v>937</v>
      </c>
      <c r="E580" s="4" t="str">
        <f t="shared" ref="E580:E643" si="9">_xlfn.CONCAT(B580,".",D580)</f>
        <v>0205.0282</v>
      </c>
      <c r="F580" s="20" t="s">
        <v>506</v>
      </c>
      <c r="G580" s="20" t="s">
        <v>500</v>
      </c>
      <c r="H580" s="31" t="s">
        <v>725</v>
      </c>
      <c r="I580" s="4"/>
    </row>
    <row r="581" spans="1:9" ht="15" x14ac:dyDescent="0.25">
      <c r="A581" s="20" t="s">
        <v>515</v>
      </c>
      <c r="B581" s="25" t="s">
        <v>842</v>
      </c>
      <c r="C581" s="20" t="s">
        <v>173</v>
      </c>
      <c r="D581" s="25" t="s">
        <v>938</v>
      </c>
      <c r="E581" s="4" t="str">
        <f t="shared" si="9"/>
        <v>0205.0283</v>
      </c>
      <c r="F581" s="20" t="s">
        <v>507</v>
      </c>
      <c r="G581" s="20" t="s">
        <v>500</v>
      </c>
      <c r="H581" s="31" t="s">
        <v>725</v>
      </c>
      <c r="I581" s="4"/>
    </row>
    <row r="582" spans="1:9" ht="15" x14ac:dyDescent="0.25">
      <c r="A582" s="20" t="s">
        <v>515</v>
      </c>
      <c r="B582" s="25" t="s">
        <v>842</v>
      </c>
      <c r="C582" s="20" t="s">
        <v>173</v>
      </c>
      <c r="D582" s="25" t="s">
        <v>939</v>
      </c>
      <c r="E582" s="4" t="str">
        <f t="shared" si="9"/>
        <v>0205.0284</v>
      </c>
      <c r="F582" s="20" t="s">
        <v>508</v>
      </c>
      <c r="G582" s="20" t="s">
        <v>500</v>
      </c>
      <c r="H582" s="31" t="s">
        <v>725</v>
      </c>
      <c r="I582" s="4"/>
    </row>
    <row r="583" spans="1:9" ht="15" x14ac:dyDescent="0.25">
      <c r="A583" s="20" t="s">
        <v>515</v>
      </c>
      <c r="B583" s="25" t="s">
        <v>842</v>
      </c>
      <c r="C583" s="20" t="s">
        <v>173</v>
      </c>
      <c r="D583" s="25" t="s">
        <v>940</v>
      </c>
      <c r="E583" s="4" t="str">
        <f t="shared" si="9"/>
        <v>0205.0287</v>
      </c>
      <c r="F583" s="20" t="s">
        <v>509</v>
      </c>
      <c r="G583" s="20" t="s">
        <v>500</v>
      </c>
      <c r="H583" s="31" t="s">
        <v>725</v>
      </c>
      <c r="I583" s="4"/>
    </row>
    <row r="584" spans="1:9" ht="15" x14ac:dyDescent="0.25">
      <c r="A584" s="20" t="s">
        <v>515</v>
      </c>
      <c r="B584" s="25" t="s">
        <v>842</v>
      </c>
      <c r="C584" s="20" t="s">
        <v>173</v>
      </c>
      <c r="D584" s="25" t="s">
        <v>941</v>
      </c>
      <c r="E584" s="4" t="str">
        <f t="shared" si="9"/>
        <v>0205.0289</v>
      </c>
      <c r="F584" s="20" t="s">
        <v>510</v>
      </c>
      <c r="G584" s="20" t="s">
        <v>500</v>
      </c>
      <c r="H584" s="31" t="s">
        <v>725</v>
      </c>
      <c r="I584" s="4"/>
    </row>
    <row r="585" spans="1:9" ht="15" x14ac:dyDescent="0.25">
      <c r="A585" s="20" t="s">
        <v>515</v>
      </c>
      <c r="B585" s="25" t="s">
        <v>842</v>
      </c>
      <c r="C585" s="20" t="s">
        <v>173</v>
      </c>
      <c r="D585" s="25" t="s">
        <v>942</v>
      </c>
      <c r="E585" s="4" t="str">
        <f t="shared" si="9"/>
        <v>0205.0291</v>
      </c>
      <c r="F585" s="20" t="s">
        <v>511</v>
      </c>
      <c r="G585" s="20" t="s">
        <v>500</v>
      </c>
      <c r="H585" s="31" t="s">
        <v>725</v>
      </c>
      <c r="I585" s="4"/>
    </row>
    <row r="586" spans="1:9" ht="15" x14ac:dyDescent="0.25">
      <c r="A586" s="20" t="s">
        <v>515</v>
      </c>
      <c r="B586" s="25" t="s">
        <v>842</v>
      </c>
      <c r="C586" s="20" t="s">
        <v>173</v>
      </c>
      <c r="D586" s="25" t="s">
        <v>943</v>
      </c>
      <c r="E586" s="4" t="str">
        <f t="shared" si="9"/>
        <v>0205.0293</v>
      </c>
      <c r="F586" s="20" t="s">
        <v>512</v>
      </c>
      <c r="G586" s="20" t="s">
        <v>500</v>
      </c>
      <c r="H586" s="31" t="s">
        <v>725</v>
      </c>
      <c r="I586" s="4"/>
    </row>
    <row r="587" spans="1:9" ht="15" x14ac:dyDescent="0.25">
      <c r="A587" s="20" t="s">
        <v>515</v>
      </c>
      <c r="B587" s="25" t="s">
        <v>842</v>
      </c>
      <c r="C587" s="20" t="s">
        <v>173</v>
      </c>
      <c r="D587" s="25" t="s">
        <v>944</v>
      </c>
      <c r="E587" s="4" t="str">
        <f t="shared" si="9"/>
        <v>0205.0295</v>
      </c>
      <c r="F587" s="20" t="s">
        <v>513</v>
      </c>
      <c r="G587" s="20" t="s">
        <v>500</v>
      </c>
      <c r="H587" s="31" t="s">
        <v>725</v>
      </c>
      <c r="I587" s="4"/>
    </row>
    <row r="588" spans="1:9" ht="15" x14ac:dyDescent="0.25">
      <c r="A588" s="20" t="s">
        <v>515</v>
      </c>
      <c r="B588" s="25" t="s">
        <v>842</v>
      </c>
      <c r="C588" s="20" t="s">
        <v>173</v>
      </c>
      <c r="D588" s="25" t="s">
        <v>945</v>
      </c>
      <c r="E588" s="4" t="str">
        <f t="shared" si="9"/>
        <v>0205.0296</v>
      </c>
      <c r="F588" s="20" t="s">
        <v>514</v>
      </c>
      <c r="G588" s="20" t="s">
        <v>500</v>
      </c>
      <c r="H588" s="31" t="s">
        <v>725</v>
      </c>
      <c r="I588" s="4"/>
    </row>
    <row r="589" spans="1:9" ht="15" x14ac:dyDescent="0.25">
      <c r="A589" s="20" t="s">
        <v>571</v>
      </c>
      <c r="B589" s="25" t="s">
        <v>842</v>
      </c>
      <c r="C589" s="20" t="s">
        <v>173</v>
      </c>
      <c r="D589" s="25" t="s">
        <v>946</v>
      </c>
      <c r="E589" s="4" t="str">
        <f t="shared" si="9"/>
        <v>0205.0285</v>
      </c>
      <c r="F589" s="20" t="s">
        <v>570</v>
      </c>
      <c r="G589" s="20" t="s">
        <v>565</v>
      </c>
      <c r="H589" s="31" t="s">
        <v>725</v>
      </c>
      <c r="I589" s="4"/>
    </row>
    <row r="590" spans="1:9" ht="15" x14ac:dyDescent="0.25">
      <c r="A590" s="20" t="s">
        <v>575</v>
      </c>
      <c r="B590" s="25" t="s">
        <v>839</v>
      </c>
      <c r="C590" s="20" t="s">
        <v>199</v>
      </c>
      <c r="D590" s="25" t="s">
        <v>932</v>
      </c>
      <c r="E590" s="4" t="str">
        <f t="shared" si="9"/>
        <v>0600.0148</v>
      </c>
      <c r="F590" s="20" t="s">
        <v>827</v>
      </c>
      <c r="G590" s="20" t="s">
        <v>565</v>
      </c>
      <c r="H590" s="31" t="s">
        <v>725</v>
      </c>
      <c r="I590" s="4"/>
    </row>
    <row r="591" spans="1:9" ht="15" x14ac:dyDescent="0.25">
      <c r="A591" s="20" t="s">
        <v>575</v>
      </c>
      <c r="B591" s="25" t="s">
        <v>839</v>
      </c>
      <c r="C591" s="20" t="s">
        <v>199</v>
      </c>
      <c r="D591" s="25" t="s">
        <v>928</v>
      </c>
      <c r="E591" s="4" t="str">
        <f t="shared" si="9"/>
        <v>0600.0256</v>
      </c>
      <c r="F591" s="20" t="s">
        <v>256</v>
      </c>
      <c r="G591" s="20" t="s">
        <v>565</v>
      </c>
      <c r="H591" s="31" t="s">
        <v>725</v>
      </c>
      <c r="I591" s="4"/>
    </row>
    <row r="592" spans="1:9" ht="15" x14ac:dyDescent="0.25">
      <c r="A592" s="20" t="s">
        <v>575</v>
      </c>
      <c r="B592" s="25" t="s">
        <v>839</v>
      </c>
      <c r="C592" s="20" t="s">
        <v>199</v>
      </c>
      <c r="D592" s="25" t="s">
        <v>930</v>
      </c>
      <c r="E592" s="4" t="str">
        <f t="shared" si="9"/>
        <v>0600.0257</v>
      </c>
      <c r="F592" s="20" t="s">
        <v>139</v>
      </c>
      <c r="G592" s="20" t="s">
        <v>565</v>
      </c>
      <c r="H592" s="31" t="s">
        <v>725</v>
      </c>
      <c r="I592" s="4"/>
    </row>
    <row r="593" spans="1:9" ht="15" x14ac:dyDescent="0.25">
      <c r="A593" s="20" t="s">
        <v>589</v>
      </c>
      <c r="B593" s="25" t="s">
        <v>842</v>
      </c>
      <c r="C593" s="20" t="s">
        <v>173</v>
      </c>
      <c r="D593" s="25" t="s">
        <v>947</v>
      </c>
      <c r="E593" s="4" t="str">
        <f t="shared" si="9"/>
        <v>0205.0286</v>
      </c>
      <c r="F593" s="20" t="s">
        <v>588</v>
      </c>
      <c r="G593" s="20" t="s">
        <v>581</v>
      </c>
      <c r="H593" s="31" t="s">
        <v>725</v>
      </c>
      <c r="I593" s="4"/>
    </row>
    <row r="594" spans="1:9" ht="15" x14ac:dyDescent="0.25">
      <c r="A594" s="20" t="s">
        <v>591</v>
      </c>
      <c r="B594" s="25" t="s">
        <v>839</v>
      </c>
      <c r="C594" s="20" t="s">
        <v>199</v>
      </c>
      <c r="D594" s="25" t="s">
        <v>930</v>
      </c>
      <c r="E594" s="4" t="str">
        <f t="shared" si="9"/>
        <v>0600.0257</v>
      </c>
      <c r="F594" s="20" t="s">
        <v>139</v>
      </c>
      <c r="G594" s="20" t="s">
        <v>581</v>
      </c>
      <c r="H594" s="31" t="s">
        <v>725</v>
      </c>
      <c r="I594" s="4"/>
    </row>
    <row r="595" spans="1:9" ht="15" x14ac:dyDescent="0.25">
      <c r="A595" s="20" t="s">
        <v>690</v>
      </c>
      <c r="B595" s="25" t="s">
        <v>839</v>
      </c>
      <c r="C595" s="20" t="s">
        <v>199</v>
      </c>
      <c r="D595" s="25" t="s">
        <v>930</v>
      </c>
      <c r="E595" s="4" t="str">
        <f t="shared" si="9"/>
        <v>0600.0257</v>
      </c>
      <c r="F595" s="20" t="s">
        <v>139</v>
      </c>
      <c r="G595" s="20" t="s">
        <v>605</v>
      </c>
      <c r="H595" s="31" t="s">
        <v>725</v>
      </c>
      <c r="I595" s="4"/>
    </row>
    <row r="596" spans="1:9" ht="15" x14ac:dyDescent="0.25">
      <c r="A596" s="20" t="s">
        <v>633</v>
      </c>
      <c r="B596" s="25" t="s">
        <v>839</v>
      </c>
      <c r="C596" s="20" t="s">
        <v>199</v>
      </c>
      <c r="D596" s="25" t="s">
        <v>929</v>
      </c>
      <c r="E596" s="4" t="str">
        <f t="shared" si="9"/>
        <v>0600.0253</v>
      </c>
      <c r="F596" s="20" t="s">
        <v>243</v>
      </c>
      <c r="G596" s="20" t="s">
        <v>627</v>
      </c>
      <c r="H596" s="31" t="s">
        <v>725</v>
      </c>
      <c r="I596" s="4"/>
    </row>
    <row r="597" spans="1:9" ht="15" x14ac:dyDescent="0.25">
      <c r="A597" s="20" t="s">
        <v>797</v>
      </c>
      <c r="B597" s="25" t="s">
        <v>841</v>
      </c>
      <c r="C597" s="20" t="s">
        <v>138</v>
      </c>
      <c r="D597" s="25" t="s">
        <v>929</v>
      </c>
      <c r="E597" s="4" t="str">
        <f t="shared" si="9"/>
        <v>0601.0253</v>
      </c>
      <c r="F597" s="20" t="s">
        <v>243</v>
      </c>
      <c r="G597" s="20" t="s">
        <v>627</v>
      </c>
      <c r="H597" s="31" t="s">
        <v>725</v>
      </c>
      <c r="I597" s="4"/>
    </row>
    <row r="598" spans="1:9" ht="15" x14ac:dyDescent="0.25">
      <c r="A598" s="19" t="s">
        <v>798</v>
      </c>
      <c r="B598" s="23"/>
      <c r="C598" s="23"/>
      <c r="D598" s="23"/>
      <c r="E598" s="4" t="str">
        <f t="shared" si="9"/>
        <v>.</v>
      </c>
      <c r="F598" s="23"/>
      <c r="G598" s="23"/>
      <c r="H598" s="29"/>
      <c r="I598" s="4"/>
    </row>
    <row r="599" spans="1:9" ht="15" x14ac:dyDescent="0.25">
      <c r="A599" s="21"/>
      <c r="B599" s="21"/>
      <c r="C599" s="21"/>
      <c r="D599" s="21"/>
      <c r="E599" s="4" t="str">
        <f t="shared" si="9"/>
        <v>.</v>
      </c>
      <c r="F599" s="21"/>
      <c r="G599" s="21"/>
      <c r="H599" s="30"/>
      <c r="I599" s="4"/>
    </row>
    <row r="600" spans="1:9" ht="15" x14ac:dyDescent="0.25">
      <c r="A600" s="19" t="s">
        <v>20</v>
      </c>
      <c r="B600" s="23"/>
      <c r="C600" s="23"/>
      <c r="D600" s="23"/>
      <c r="E600" s="4" t="str">
        <f t="shared" si="9"/>
        <v>.</v>
      </c>
      <c r="F600" s="23"/>
      <c r="G600" s="23"/>
      <c r="H600" s="29"/>
      <c r="I600" s="4"/>
    </row>
    <row r="601" spans="1:9" ht="15" x14ac:dyDescent="0.25">
      <c r="A601" s="20" t="s">
        <v>152</v>
      </c>
      <c r="B601" s="25" t="s">
        <v>838</v>
      </c>
      <c r="C601" s="20" t="s">
        <v>114</v>
      </c>
      <c r="D601" s="25" t="s">
        <v>948</v>
      </c>
      <c r="E601" s="4" t="str">
        <f t="shared" si="9"/>
        <v>0200.0172</v>
      </c>
      <c r="F601" s="20" t="s">
        <v>153</v>
      </c>
      <c r="G601" s="20" t="s">
        <v>140</v>
      </c>
      <c r="H601" s="27" t="s">
        <v>726</v>
      </c>
      <c r="I601" s="4"/>
    </row>
    <row r="602" spans="1:9" ht="15" x14ac:dyDescent="0.25">
      <c r="A602" s="20" t="s">
        <v>502</v>
      </c>
      <c r="B602" s="25" t="s">
        <v>838</v>
      </c>
      <c r="C602" s="20" t="s">
        <v>114</v>
      </c>
      <c r="D602" s="25" t="s">
        <v>949</v>
      </c>
      <c r="E602" s="4" t="str">
        <f t="shared" si="9"/>
        <v>0200.0173</v>
      </c>
      <c r="F602" s="20" t="s">
        <v>503</v>
      </c>
      <c r="G602" s="20" t="s">
        <v>500</v>
      </c>
      <c r="H602" s="27" t="s">
        <v>726</v>
      </c>
      <c r="I602" s="4"/>
    </row>
    <row r="603" spans="1:9" ht="15" x14ac:dyDescent="0.25">
      <c r="A603" s="20" t="s">
        <v>529</v>
      </c>
      <c r="B603" s="25" t="s">
        <v>843</v>
      </c>
      <c r="C603" s="20" t="s">
        <v>157</v>
      </c>
      <c r="D603" s="25" t="s">
        <v>950</v>
      </c>
      <c r="E603" s="4" t="str">
        <f t="shared" si="9"/>
        <v>0950.0170</v>
      </c>
      <c r="F603" s="20" t="s">
        <v>530</v>
      </c>
      <c r="G603" s="20" t="s">
        <v>520</v>
      </c>
      <c r="H603" s="27" t="s">
        <v>726</v>
      </c>
      <c r="I603" s="4"/>
    </row>
    <row r="604" spans="1:9" ht="15" x14ac:dyDescent="0.25">
      <c r="A604" s="20" t="s">
        <v>564</v>
      </c>
      <c r="B604" s="25" t="s">
        <v>843</v>
      </c>
      <c r="C604" s="20" t="s">
        <v>157</v>
      </c>
      <c r="D604" s="25" t="s">
        <v>950</v>
      </c>
      <c r="E604" s="4" t="str">
        <f t="shared" si="9"/>
        <v>0950.0170</v>
      </c>
      <c r="F604" s="20" t="s">
        <v>530</v>
      </c>
      <c r="G604" s="20" t="s">
        <v>549</v>
      </c>
      <c r="H604" s="27" t="s">
        <v>726</v>
      </c>
      <c r="I604" s="4"/>
    </row>
    <row r="605" spans="1:9" ht="15" x14ac:dyDescent="0.25">
      <c r="A605" s="20" t="s">
        <v>567</v>
      </c>
      <c r="B605" s="25" t="s">
        <v>838</v>
      </c>
      <c r="C605" s="20" t="s">
        <v>114</v>
      </c>
      <c r="D605" s="25" t="s">
        <v>948</v>
      </c>
      <c r="E605" s="4" t="str">
        <f t="shared" si="9"/>
        <v>0200.0172</v>
      </c>
      <c r="F605" s="20" t="s">
        <v>153</v>
      </c>
      <c r="G605" s="20" t="s">
        <v>565</v>
      </c>
      <c r="H605" s="27" t="s">
        <v>726</v>
      </c>
      <c r="I605" s="4"/>
    </row>
    <row r="606" spans="1:9" ht="15" x14ac:dyDescent="0.25">
      <c r="A606" s="20" t="s">
        <v>567</v>
      </c>
      <c r="B606" s="25" t="s">
        <v>838</v>
      </c>
      <c r="C606" s="20" t="s">
        <v>114</v>
      </c>
      <c r="D606" s="25" t="s">
        <v>949</v>
      </c>
      <c r="E606" s="4" t="str">
        <f t="shared" si="9"/>
        <v>0200.0173</v>
      </c>
      <c r="F606" s="20" t="s">
        <v>503</v>
      </c>
      <c r="G606" s="20" t="s">
        <v>565</v>
      </c>
      <c r="H606" s="27" t="s">
        <v>726</v>
      </c>
      <c r="I606" s="4"/>
    </row>
    <row r="607" spans="1:9" ht="15" x14ac:dyDescent="0.25">
      <c r="A607" s="20" t="s">
        <v>579</v>
      </c>
      <c r="B607" s="25" t="s">
        <v>844</v>
      </c>
      <c r="C607" s="20" t="s">
        <v>559</v>
      </c>
      <c r="D607" s="25" t="s">
        <v>950</v>
      </c>
      <c r="E607" s="4" t="str">
        <f t="shared" si="9"/>
        <v>0805.0170</v>
      </c>
      <c r="F607" s="20" t="s">
        <v>530</v>
      </c>
      <c r="G607" s="20" t="s">
        <v>565</v>
      </c>
      <c r="H607" s="27" t="s">
        <v>726</v>
      </c>
      <c r="I607" s="4"/>
    </row>
    <row r="608" spans="1:9" ht="15" x14ac:dyDescent="0.25">
      <c r="A608" s="20" t="s">
        <v>580</v>
      </c>
      <c r="B608" s="25" t="s">
        <v>843</v>
      </c>
      <c r="C608" s="20" t="s">
        <v>157</v>
      </c>
      <c r="D608" s="25" t="s">
        <v>950</v>
      </c>
      <c r="E608" s="4" t="str">
        <f t="shared" si="9"/>
        <v>0950.0170</v>
      </c>
      <c r="F608" s="20" t="s">
        <v>530</v>
      </c>
      <c r="G608" s="20" t="s">
        <v>565</v>
      </c>
      <c r="H608" s="27" t="s">
        <v>726</v>
      </c>
      <c r="I608" s="4"/>
    </row>
    <row r="609" spans="1:9" ht="15" x14ac:dyDescent="0.25">
      <c r="A609" s="20" t="s">
        <v>584</v>
      </c>
      <c r="B609" s="25" t="s">
        <v>838</v>
      </c>
      <c r="C609" s="20" t="s">
        <v>114</v>
      </c>
      <c r="D609" s="25" t="s">
        <v>948</v>
      </c>
      <c r="E609" s="4" t="str">
        <f t="shared" si="9"/>
        <v>0200.0172</v>
      </c>
      <c r="F609" s="20" t="s">
        <v>153</v>
      </c>
      <c r="G609" s="20" t="s">
        <v>581</v>
      </c>
      <c r="H609" s="27" t="s">
        <v>726</v>
      </c>
      <c r="I609" s="4"/>
    </row>
    <row r="610" spans="1:9" ht="15" x14ac:dyDescent="0.25">
      <c r="A610" s="20" t="s">
        <v>584</v>
      </c>
      <c r="B610" s="25" t="s">
        <v>838</v>
      </c>
      <c r="C610" s="20" t="s">
        <v>114</v>
      </c>
      <c r="D610" s="25" t="s">
        <v>949</v>
      </c>
      <c r="E610" s="4" t="str">
        <f t="shared" si="9"/>
        <v>0200.0173</v>
      </c>
      <c r="F610" s="20" t="s">
        <v>503</v>
      </c>
      <c r="G610" s="20" t="s">
        <v>581</v>
      </c>
      <c r="H610" s="27" t="s">
        <v>726</v>
      </c>
      <c r="I610" s="4"/>
    </row>
    <row r="611" spans="1:9" ht="15" x14ac:dyDescent="0.25">
      <c r="A611" s="20" t="s">
        <v>584</v>
      </c>
      <c r="B611" s="25" t="s">
        <v>838</v>
      </c>
      <c r="C611" s="20" t="s">
        <v>114</v>
      </c>
      <c r="D611" s="25" t="s">
        <v>951</v>
      </c>
      <c r="E611" s="4" t="str">
        <f t="shared" si="9"/>
        <v>0200.0174</v>
      </c>
      <c r="F611" s="20" t="s">
        <v>587</v>
      </c>
      <c r="G611" s="20" t="s">
        <v>581</v>
      </c>
      <c r="H611" s="27" t="s">
        <v>726</v>
      </c>
      <c r="I611" s="4"/>
    </row>
    <row r="612" spans="1:9" ht="15" x14ac:dyDescent="0.25">
      <c r="A612" s="20" t="s">
        <v>595</v>
      </c>
      <c r="B612" s="25" t="s">
        <v>844</v>
      </c>
      <c r="C612" s="20" t="s">
        <v>559</v>
      </c>
      <c r="D612" s="25" t="s">
        <v>950</v>
      </c>
      <c r="E612" s="4" t="str">
        <f t="shared" si="9"/>
        <v>0805.0170</v>
      </c>
      <c r="F612" s="20" t="s">
        <v>530</v>
      </c>
      <c r="G612" s="20" t="s">
        <v>581</v>
      </c>
      <c r="H612" s="27" t="s">
        <v>726</v>
      </c>
      <c r="I612" s="4"/>
    </row>
    <row r="613" spans="1:9" ht="15" x14ac:dyDescent="0.25">
      <c r="A613" s="20" t="s">
        <v>596</v>
      </c>
      <c r="B613" s="25" t="s">
        <v>843</v>
      </c>
      <c r="C613" s="20" t="s">
        <v>157</v>
      </c>
      <c r="D613" s="25" t="s">
        <v>950</v>
      </c>
      <c r="E613" s="4" t="str">
        <f t="shared" si="9"/>
        <v>0950.0170</v>
      </c>
      <c r="F613" s="20" t="s">
        <v>530</v>
      </c>
      <c r="G613" s="20" t="s">
        <v>581</v>
      </c>
      <c r="H613" s="27" t="s">
        <v>726</v>
      </c>
      <c r="I613" s="4"/>
    </row>
    <row r="614" spans="1:9" ht="15" x14ac:dyDescent="0.25">
      <c r="A614" s="20" t="s">
        <v>604</v>
      </c>
      <c r="B614" s="25" t="s">
        <v>843</v>
      </c>
      <c r="C614" s="20" t="s">
        <v>157</v>
      </c>
      <c r="D614" s="25" t="s">
        <v>950</v>
      </c>
      <c r="E614" s="4" t="str">
        <f t="shared" si="9"/>
        <v>0950.0170</v>
      </c>
      <c r="F614" s="20" t="s">
        <v>530</v>
      </c>
      <c r="G614" s="20" t="s">
        <v>597</v>
      </c>
      <c r="H614" s="27" t="s">
        <v>726</v>
      </c>
      <c r="I614" s="4"/>
    </row>
    <row r="615" spans="1:9" ht="15" x14ac:dyDescent="0.25">
      <c r="A615" s="20" t="s">
        <v>608</v>
      </c>
      <c r="B615" s="25" t="s">
        <v>838</v>
      </c>
      <c r="C615" s="20" t="s">
        <v>114</v>
      </c>
      <c r="D615" s="25" t="s">
        <v>948</v>
      </c>
      <c r="E615" s="4" t="str">
        <f t="shared" si="9"/>
        <v>0200.0172</v>
      </c>
      <c r="F615" s="20" t="s">
        <v>153</v>
      </c>
      <c r="G615" s="20" t="s">
        <v>605</v>
      </c>
      <c r="H615" s="27" t="s">
        <v>726</v>
      </c>
      <c r="I615" s="4"/>
    </row>
    <row r="616" spans="1:9" ht="15" x14ac:dyDescent="0.25">
      <c r="A616" s="20" t="s">
        <v>619</v>
      </c>
      <c r="B616" s="25" t="s">
        <v>843</v>
      </c>
      <c r="C616" s="20" t="s">
        <v>157</v>
      </c>
      <c r="D616" s="25" t="s">
        <v>950</v>
      </c>
      <c r="E616" s="4" t="str">
        <f t="shared" si="9"/>
        <v>0950.0170</v>
      </c>
      <c r="F616" s="20" t="s">
        <v>530</v>
      </c>
      <c r="G616" s="20" t="s">
        <v>605</v>
      </c>
      <c r="H616" s="27" t="s">
        <v>726</v>
      </c>
      <c r="I616" s="4"/>
    </row>
    <row r="617" spans="1:9" ht="15" x14ac:dyDescent="0.25">
      <c r="A617" s="20" t="s">
        <v>626</v>
      </c>
      <c r="B617" s="25" t="s">
        <v>843</v>
      </c>
      <c r="C617" s="20" t="s">
        <v>157</v>
      </c>
      <c r="D617" s="25" t="s">
        <v>950</v>
      </c>
      <c r="E617" s="4" t="str">
        <f t="shared" si="9"/>
        <v>0950.0170</v>
      </c>
      <c r="F617" s="20" t="s">
        <v>530</v>
      </c>
      <c r="G617" s="20" t="s">
        <v>620</v>
      </c>
      <c r="H617" s="27" t="s">
        <v>726</v>
      </c>
      <c r="I617" s="4"/>
    </row>
    <row r="618" spans="1:9" ht="15" x14ac:dyDescent="0.25">
      <c r="A618" s="20" t="s">
        <v>630</v>
      </c>
      <c r="B618" s="25" t="s">
        <v>838</v>
      </c>
      <c r="C618" s="20" t="s">
        <v>114</v>
      </c>
      <c r="D618" s="25" t="s">
        <v>948</v>
      </c>
      <c r="E618" s="4" t="str">
        <f t="shared" si="9"/>
        <v>0200.0172</v>
      </c>
      <c r="F618" s="20" t="s">
        <v>153</v>
      </c>
      <c r="G618" s="20" t="s">
        <v>627</v>
      </c>
      <c r="H618" s="27" t="s">
        <v>726</v>
      </c>
      <c r="I618" s="4"/>
    </row>
    <row r="619" spans="1:9" ht="15" x14ac:dyDescent="0.25">
      <c r="A619" s="20" t="s">
        <v>637</v>
      </c>
      <c r="B619" s="25" t="s">
        <v>838</v>
      </c>
      <c r="C619" s="20" t="s">
        <v>114</v>
      </c>
      <c r="D619" s="25" t="s">
        <v>948</v>
      </c>
      <c r="E619" s="4" t="str">
        <f t="shared" si="9"/>
        <v>0200.0172</v>
      </c>
      <c r="F619" s="20" t="s">
        <v>153</v>
      </c>
      <c r="G619" s="20" t="s">
        <v>635</v>
      </c>
      <c r="H619" s="27" t="s">
        <v>726</v>
      </c>
      <c r="I619" s="4"/>
    </row>
    <row r="620" spans="1:9" ht="15" x14ac:dyDescent="0.25">
      <c r="A620" s="19" t="s">
        <v>799</v>
      </c>
      <c r="B620" s="23"/>
      <c r="C620" s="23"/>
      <c r="D620" s="23"/>
      <c r="E620" s="4" t="str">
        <f t="shared" si="9"/>
        <v>.</v>
      </c>
      <c r="F620" s="23"/>
      <c r="G620" s="23"/>
      <c r="H620" s="29"/>
      <c r="I620" s="4"/>
    </row>
    <row r="621" spans="1:9" ht="15" x14ac:dyDescent="0.25">
      <c r="A621" s="21"/>
      <c r="B621" s="21"/>
      <c r="C621" s="21"/>
      <c r="D621" s="21"/>
      <c r="E621" s="4" t="str">
        <f t="shared" si="9"/>
        <v>.</v>
      </c>
      <c r="F621" s="21"/>
      <c r="G621" s="21"/>
      <c r="H621" s="30"/>
      <c r="I621" s="4"/>
    </row>
    <row r="622" spans="1:9" ht="15" x14ac:dyDescent="0.25">
      <c r="A622" s="19" t="s">
        <v>40</v>
      </c>
      <c r="B622" s="23"/>
      <c r="C622" s="23"/>
      <c r="D622" s="23"/>
      <c r="E622" s="4" t="str">
        <f t="shared" si="9"/>
        <v>.</v>
      </c>
      <c r="F622" s="23"/>
      <c r="G622" s="23"/>
      <c r="H622" s="29"/>
      <c r="I622" s="4"/>
    </row>
    <row r="623" spans="1:9" ht="15" x14ac:dyDescent="0.25">
      <c r="A623" s="20" t="s">
        <v>459</v>
      </c>
      <c r="B623" s="25" t="s">
        <v>833</v>
      </c>
      <c r="C623" s="20" t="s">
        <v>81</v>
      </c>
      <c r="D623" s="25" t="s">
        <v>952</v>
      </c>
      <c r="E623" s="4" t="str">
        <f t="shared" si="9"/>
        <v>0100.0508</v>
      </c>
      <c r="F623" s="20" t="s">
        <v>680</v>
      </c>
      <c r="G623" s="20" t="s">
        <v>458</v>
      </c>
      <c r="H623" s="27"/>
      <c r="I623" s="4"/>
    </row>
    <row r="624" spans="1:9" ht="15" x14ac:dyDescent="0.25">
      <c r="A624" s="19" t="s">
        <v>800</v>
      </c>
      <c r="B624" s="23"/>
      <c r="C624" s="23"/>
      <c r="D624" s="23"/>
      <c r="E624" s="4" t="str">
        <f t="shared" si="9"/>
        <v>.</v>
      </c>
      <c r="F624" s="23"/>
      <c r="G624" s="23"/>
      <c r="H624" s="29"/>
      <c r="I624" s="4"/>
    </row>
    <row r="625" spans="1:9" ht="15" x14ac:dyDescent="0.25">
      <c r="A625" s="21"/>
      <c r="B625" s="21"/>
      <c r="C625" s="21"/>
      <c r="D625" s="21"/>
      <c r="E625" s="4" t="str">
        <f t="shared" si="9"/>
        <v>.</v>
      </c>
      <c r="F625" s="21"/>
      <c r="G625" s="21"/>
      <c r="H625" s="30"/>
      <c r="I625" s="4"/>
    </row>
    <row r="626" spans="1:9" ht="15" x14ac:dyDescent="0.25">
      <c r="A626" s="19" t="s">
        <v>801</v>
      </c>
      <c r="B626" s="23"/>
      <c r="C626" s="23"/>
      <c r="D626" s="23"/>
      <c r="E626" s="4" t="str">
        <f t="shared" si="9"/>
        <v>.</v>
      </c>
      <c r="F626" s="23"/>
      <c r="G626" s="23"/>
      <c r="H626" s="29"/>
      <c r="I626" s="4"/>
    </row>
    <row r="627" spans="1:9" ht="15" x14ac:dyDescent="0.25">
      <c r="A627" s="20" t="s">
        <v>80</v>
      </c>
      <c r="B627" s="25" t="s">
        <v>833</v>
      </c>
      <c r="C627" s="20" t="s">
        <v>81</v>
      </c>
      <c r="D627" s="25" t="s">
        <v>953</v>
      </c>
      <c r="E627" s="4" t="str">
        <f t="shared" si="9"/>
        <v>0100.0401</v>
      </c>
      <c r="F627" s="20" t="s">
        <v>86</v>
      </c>
      <c r="G627" s="20" t="s">
        <v>79</v>
      </c>
      <c r="H627" s="27" t="s">
        <v>732</v>
      </c>
      <c r="I627" s="4"/>
    </row>
    <row r="628" spans="1:9" ht="15" x14ac:dyDescent="0.25">
      <c r="A628" s="20" t="s">
        <v>80</v>
      </c>
      <c r="B628" s="25" t="s">
        <v>833</v>
      </c>
      <c r="C628" s="20" t="s">
        <v>81</v>
      </c>
      <c r="D628" s="25" t="s">
        <v>954</v>
      </c>
      <c r="E628" s="4" t="str">
        <f t="shared" si="9"/>
        <v>0100.0410</v>
      </c>
      <c r="F628" s="20" t="s">
        <v>87</v>
      </c>
      <c r="G628" s="20" t="s">
        <v>79</v>
      </c>
      <c r="H628" s="27" t="s">
        <v>732</v>
      </c>
      <c r="I628" s="4"/>
    </row>
    <row r="629" spans="1:9" ht="15" x14ac:dyDescent="0.25">
      <c r="A629" s="20" t="s">
        <v>80</v>
      </c>
      <c r="B629" s="25" t="s">
        <v>833</v>
      </c>
      <c r="C629" s="20" t="s">
        <v>81</v>
      </c>
      <c r="D629" s="25" t="s">
        <v>955</v>
      </c>
      <c r="E629" s="4" t="str">
        <f t="shared" si="9"/>
        <v>0100.0445</v>
      </c>
      <c r="F629" s="20" t="s">
        <v>89</v>
      </c>
      <c r="G629" s="20" t="s">
        <v>79</v>
      </c>
      <c r="H629" s="27" t="s">
        <v>732</v>
      </c>
      <c r="I629" s="4"/>
    </row>
    <row r="630" spans="1:9" ht="15" x14ac:dyDescent="0.25">
      <c r="A630" s="20" t="s">
        <v>80</v>
      </c>
      <c r="B630" s="25" t="s">
        <v>833</v>
      </c>
      <c r="C630" s="20" t="s">
        <v>81</v>
      </c>
      <c r="D630" s="25" t="s">
        <v>956</v>
      </c>
      <c r="E630" s="4" t="str">
        <f t="shared" si="9"/>
        <v>0100.0499</v>
      </c>
      <c r="F630" s="20" t="s">
        <v>90</v>
      </c>
      <c r="G630" s="20" t="s">
        <v>79</v>
      </c>
      <c r="H630" s="27" t="s">
        <v>732</v>
      </c>
      <c r="I630" s="4"/>
    </row>
    <row r="631" spans="1:9" ht="15" x14ac:dyDescent="0.25">
      <c r="A631" s="20" t="s">
        <v>80</v>
      </c>
      <c r="B631" s="25" t="s">
        <v>833</v>
      </c>
      <c r="C631" s="20" t="s">
        <v>81</v>
      </c>
      <c r="D631" s="25" t="s">
        <v>835</v>
      </c>
      <c r="E631" s="4" t="str">
        <f t="shared" si="9"/>
        <v>0100.0500</v>
      </c>
      <c r="F631" s="20" t="s">
        <v>91</v>
      </c>
      <c r="G631" s="20" t="s">
        <v>79</v>
      </c>
      <c r="H631" s="27" t="s">
        <v>732</v>
      </c>
      <c r="I631" s="4"/>
    </row>
    <row r="632" spans="1:9" ht="15" x14ac:dyDescent="0.25">
      <c r="A632" s="20" t="s">
        <v>80</v>
      </c>
      <c r="B632" s="25" t="s">
        <v>833</v>
      </c>
      <c r="C632" s="20" t="s">
        <v>81</v>
      </c>
      <c r="D632" s="25" t="s">
        <v>957</v>
      </c>
      <c r="E632" s="4" t="str">
        <f t="shared" si="9"/>
        <v>0100.0505</v>
      </c>
      <c r="F632" s="20" t="s">
        <v>92</v>
      </c>
      <c r="G632" s="20" t="s">
        <v>79</v>
      </c>
      <c r="H632" s="27" t="s">
        <v>732</v>
      </c>
      <c r="I632" s="4"/>
    </row>
    <row r="633" spans="1:9" ht="15" x14ac:dyDescent="0.25">
      <c r="A633" s="20" t="s">
        <v>80</v>
      </c>
      <c r="B633" s="25" t="s">
        <v>833</v>
      </c>
      <c r="C633" s="20" t="s">
        <v>81</v>
      </c>
      <c r="D633" s="25" t="s">
        <v>958</v>
      </c>
      <c r="E633" s="4" t="str">
        <f t="shared" si="9"/>
        <v>0100.0511</v>
      </c>
      <c r="F633" s="20" t="s">
        <v>93</v>
      </c>
      <c r="G633" s="20" t="s">
        <v>79</v>
      </c>
      <c r="H633" s="27" t="s">
        <v>732</v>
      </c>
      <c r="I633" s="4"/>
    </row>
    <row r="634" spans="1:9" ht="15" x14ac:dyDescent="0.25">
      <c r="A634" s="20" t="s">
        <v>80</v>
      </c>
      <c r="B634" s="25" t="s">
        <v>833</v>
      </c>
      <c r="C634" s="20" t="s">
        <v>81</v>
      </c>
      <c r="D634" s="25" t="s">
        <v>959</v>
      </c>
      <c r="E634" s="4" t="str">
        <f t="shared" si="9"/>
        <v>0100.0522</v>
      </c>
      <c r="F634" s="20" t="s">
        <v>112</v>
      </c>
      <c r="G634" s="20" t="s">
        <v>79</v>
      </c>
      <c r="H634" s="27" t="s">
        <v>732</v>
      </c>
      <c r="I634" s="4"/>
    </row>
    <row r="635" spans="1:9" ht="15" x14ac:dyDescent="0.25">
      <c r="A635" s="20" t="s">
        <v>80</v>
      </c>
      <c r="B635" s="25" t="s">
        <v>833</v>
      </c>
      <c r="C635" s="20" t="s">
        <v>81</v>
      </c>
      <c r="D635" s="25" t="s">
        <v>960</v>
      </c>
      <c r="E635" s="4" t="str">
        <f t="shared" si="9"/>
        <v>0100.0524</v>
      </c>
      <c r="F635" s="20" t="s">
        <v>162</v>
      </c>
      <c r="G635" s="20" t="s">
        <v>79</v>
      </c>
      <c r="H635" s="27" t="s">
        <v>732</v>
      </c>
      <c r="I635" s="4"/>
    </row>
    <row r="636" spans="1:9" ht="15" x14ac:dyDescent="0.25">
      <c r="A636" s="20" t="s">
        <v>80</v>
      </c>
      <c r="B636" s="25" t="s">
        <v>833</v>
      </c>
      <c r="C636" s="20" t="s">
        <v>81</v>
      </c>
      <c r="D636" s="25" t="s">
        <v>961</v>
      </c>
      <c r="E636" s="4" t="str">
        <f t="shared" si="9"/>
        <v>0100.0532</v>
      </c>
      <c r="F636" s="20" t="s">
        <v>94</v>
      </c>
      <c r="G636" s="20" t="s">
        <v>79</v>
      </c>
      <c r="H636" s="27" t="s">
        <v>732</v>
      </c>
      <c r="I636" s="4"/>
    </row>
    <row r="637" spans="1:9" ht="15" x14ac:dyDescent="0.25">
      <c r="A637" s="20" t="s">
        <v>80</v>
      </c>
      <c r="B637" s="25" t="s">
        <v>833</v>
      </c>
      <c r="C637" s="20" t="s">
        <v>81</v>
      </c>
      <c r="D637" s="25" t="s">
        <v>962</v>
      </c>
      <c r="E637" s="4" t="str">
        <f t="shared" si="9"/>
        <v>0100.0570</v>
      </c>
      <c r="F637" s="20" t="s">
        <v>95</v>
      </c>
      <c r="G637" s="20" t="s">
        <v>79</v>
      </c>
      <c r="H637" s="27" t="s">
        <v>732</v>
      </c>
      <c r="I637" s="4"/>
    </row>
    <row r="638" spans="1:9" ht="15" x14ac:dyDescent="0.25">
      <c r="A638" s="20" t="s">
        <v>80</v>
      </c>
      <c r="B638" s="25" t="s">
        <v>833</v>
      </c>
      <c r="C638" s="20" t="s">
        <v>81</v>
      </c>
      <c r="D638" s="25" t="s">
        <v>963</v>
      </c>
      <c r="E638" s="4" t="str">
        <f t="shared" si="9"/>
        <v>0100.0610</v>
      </c>
      <c r="F638" s="20" t="s">
        <v>97</v>
      </c>
      <c r="G638" s="20" t="s">
        <v>79</v>
      </c>
      <c r="H638" s="27" t="s">
        <v>732</v>
      </c>
      <c r="I638" s="4"/>
    </row>
    <row r="639" spans="1:9" ht="15" x14ac:dyDescent="0.25">
      <c r="A639" s="20" t="s">
        <v>80</v>
      </c>
      <c r="B639" s="25" t="s">
        <v>833</v>
      </c>
      <c r="C639" s="20" t="s">
        <v>81</v>
      </c>
      <c r="D639" s="25" t="s">
        <v>964</v>
      </c>
      <c r="E639" s="4" t="str">
        <f t="shared" si="9"/>
        <v>0100.0970</v>
      </c>
      <c r="F639" s="20" t="s">
        <v>98</v>
      </c>
      <c r="G639" s="20" t="s">
        <v>79</v>
      </c>
      <c r="H639" s="27" t="s">
        <v>732</v>
      </c>
      <c r="I639" s="4"/>
    </row>
    <row r="640" spans="1:9" ht="15" x14ac:dyDescent="0.25">
      <c r="A640" s="20" t="s">
        <v>80</v>
      </c>
      <c r="B640" s="25" t="s">
        <v>833</v>
      </c>
      <c r="C640" s="20" t="s">
        <v>81</v>
      </c>
      <c r="D640" s="25" t="s">
        <v>965</v>
      </c>
      <c r="E640" s="4" t="str">
        <f t="shared" si="9"/>
        <v>0100.0982</v>
      </c>
      <c r="F640" s="20" t="s">
        <v>210</v>
      </c>
      <c r="G640" s="20" t="s">
        <v>79</v>
      </c>
      <c r="H640" s="27" t="s">
        <v>732</v>
      </c>
      <c r="I640" s="4"/>
    </row>
    <row r="641" spans="1:9" ht="15" x14ac:dyDescent="0.25">
      <c r="A641" s="20" t="s">
        <v>80</v>
      </c>
      <c r="B641" s="25" t="s">
        <v>833</v>
      </c>
      <c r="C641" s="20" t="s">
        <v>81</v>
      </c>
      <c r="D641" s="25" t="s">
        <v>966</v>
      </c>
      <c r="E641" s="4" t="str">
        <f t="shared" si="9"/>
        <v>0100.0985</v>
      </c>
      <c r="F641" s="20" t="s">
        <v>99</v>
      </c>
      <c r="G641" s="20" t="s">
        <v>79</v>
      </c>
      <c r="H641" s="27" t="s">
        <v>732</v>
      </c>
      <c r="I641" s="4"/>
    </row>
    <row r="642" spans="1:9" ht="15" x14ac:dyDescent="0.25">
      <c r="A642" s="20" t="s">
        <v>101</v>
      </c>
      <c r="B642" s="25" t="s">
        <v>833</v>
      </c>
      <c r="C642" s="20" t="s">
        <v>81</v>
      </c>
      <c r="D642" s="25" t="s">
        <v>967</v>
      </c>
      <c r="E642" s="4" t="str">
        <f t="shared" si="9"/>
        <v>0100.0400</v>
      </c>
      <c r="F642" s="20" t="s">
        <v>102</v>
      </c>
      <c r="G642" s="20" t="s">
        <v>100</v>
      </c>
      <c r="H642" s="27" t="s">
        <v>732</v>
      </c>
      <c r="I642" s="4"/>
    </row>
    <row r="643" spans="1:9" ht="15" x14ac:dyDescent="0.25">
      <c r="A643" s="20" t="s">
        <v>101</v>
      </c>
      <c r="B643" s="25" t="s">
        <v>833</v>
      </c>
      <c r="C643" s="20" t="s">
        <v>81</v>
      </c>
      <c r="D643" s="25" t="s">
        <v>955</v>
      </c>
      <c r="E643" s="4" t="str">
        <f t="shared" si="9"/>
        <v>0100.0445</v>
      </c>
      <c r="F643" s="20" t="s">
        <v>89</v>
      </c>
      <c r="G643" s="20" t="s">
        <v>100</v>
      </c>
      <c r="H643" s="27" t="s">
        <v>732</v>
      </c>
      <c r="I643" s="4"/>
    </row>
    <row r="644" spans="1:9" ht="15" x14ac:dyDescent="0.25">
      <c r="A644" s="20" t="s">
        <v>101</v>
      </c>
      <c r="B644" s="25" t="s">
        <v>833</v>
      </c>
      <c r="C644" s="20" t="s">
        <v>81</v>
      </c>
      <c r="D644" s="25" t="s">
        <v>956</v>
      </c>
      <c r="E644" s="4" t="str">
        <f t="shared" ref="E644:E707" si="10">_xlfn.CONCAT(B644,".",D644)</f>
        <v>0100.0499</v>
      </c>
      <c r="F644" s="20" t="s">
        <v>90</v>
      </c>
      <c r="G644" s="20" t="s">
        <v>100</v>
      </c>
      <c r="H644" s="27" t="s">
        <v>732</v>
      </c>
      <c r="I644" s="4"/>
    </row>
    <row r="645" spans="1:9" ht="15" x14ac:dyDescent="0.25">
      <c r="A645" s="20" t="s">
        <v>101</v>
      </c>
      <c r="B645" s="25" t="s">
        <v>833</v>
      </c>
      <c r="C645" s="20" t="s">
        <v>81</v>
      </c>
      <c r="D645" s="25" t="s">
        <v>835</v>
      </c>
      <c r="E645" s="4" t="str">
        <f t="shared" si="10"/>
        <v>0100.0500</v>
      </c>
      <c r="F645" s="20" t="s">
        <v>91</v>
      </c>
      <c r="G645" s="20" t="s">
        <v>100</v>
      </c>
      <c r="H645" s="27" t="s">
        <v>732</v>
      </c>
      <c r="I645" s="4"/>
    </row>
    <row r="646" spans="1:9" ht="15" x14ac:dyDescent="0.25">
      <c r="A646" s="20" t="s">
        <v>101</v>
      </c>
      <c r="B646" s="25" t="s">
        <v>833</v>
      </c>
      <c r="C646" s="20" t="s">
        <v>81</v>
      </c>
      <c r="D646" s="25" t="s">
        <v>958</v>
      </c>
      <c r="E646" s="4" t="str">
        <f t="shared" si="10"/>
        <v>0100.0511</v>
      </c>
      <c r="F646" s="20" t="s">
        <v>93</v>
      </c>
      <c r="G646" s="20" t="s">
        <v>100</v>
      </c>
      <c r="H646" s="27" t="s">
        <v>732</v>
      </c>
      <c r="I646" s="4"/>
    </row>
    <row r="647" spans="1:9" ht="15" x14ac:dyDescent="0.25">
      <c r="A647" s="20" t="s">
        <v>101</v>
      </c>
      <c r="B647" s="25" t="s">
        <v>833</v>
      </c>
      <c r="C647" s="20" t="s">
        <v>81</v>
      </c>
      <c r="D647" s="25" t="s">
        <v>968</v>
      </c>
      <c r="E647" s="4" t="str">
        <f t="shared" si="10"/>
        <v>0100.0521</v>
      </c>
      <c r="F647" s="20" t="s">
        <v>161</v>
      </c>
      <c r="G647" s="20" t="s">
        <v>100</v>
      </c>
      <c r="H647" s="27" t="s">
        <v>732</v>
      </c>
      <c r="I647" s="4"/>
    </row>
    <row r="648" spans="1:9" ht="15" x14ac:dyDescent="0.25">
      <c r="A648" s="20" t="s">
        <v>101</v>
      </c>
      <c r="B648" s="25" t="s">
        <v>833</v>
      </c>
      <c r="C648" s="20" t="s">
        <v>81</v>
      </c>
      <c r="D648" s="25" t="s">
        <v>960</v>
      </c>
      <c r="E648" s="4" t="str">
        <f t="shared" si="10"/>
        <v>0100.0524</v>
      </c>
      <c r="F648" s="20" t="s">
        <v>162</v>
      </c>
      <c r="G648" s="20" t="s">
        <v>100</v>
      </c>
      <c r="H648" s="27" t="s">
        <v>732</v>
      </c>
      <c r="I648" s="4"/>
    </row>
    <row r="649" spans="1:9" ht="15" x14ac:dyDescent="0.25">
      <c r="A649" s="20" t="s">
        <v>101</v>
      </c>
      <c r="B649" s="25" t="s">
        <v>833</v>
      </c>
      <c r="C649" s="20" t="s">
        <v>81</v>
      </c>
      <c r="D649" s="25" t="s">
        <v>961</v>
      </c>
      <c r="E649" s="4" t="str">
        <f t="shared" si="10"/>
        <v>0100.0532</v>
      </c>
      <c r="F649" s="20" t="s">
        <v>94</v>
      </c>
      <c r="G649" s="20" t="s">
        <v>100</v>
      </c>
      <c r="H649" s="27" t="s">
        <v>732</v>
      </c>
      <c r="I649" s="4"/>
    </row>
    <row r="650" spans="1:9" ht="15" x14ac:dyDescent="0.25">
      <c r="A650" s="20" t="s">
        <v>101</v>
      </c>
      <c r="B650" s="25" t="s">
        <v>833</v>
      </c>
      <c r="C650" s="20" t="s">
        <v>81</v>
      </c>
      <c r="D650" s="25" t="s">
        <v>962</v>
      </c>
      <c r="E650" s="4" t="str">
        <f t="shared" si="10"/>
        <v>0100.0570</v>
      </c>
      <c r="F650" s="20" t="s">
        <v>95</v>
      </c>
      <c r="G650" s="20" t="s">
        <v>100</v>
      </c>
      <c r="H650" s="27" t="s">
        <v>732</v>
      </c>
      <c r="I650" s="4"/>
    </row>
    <row r="651" spans="1:9" ht="15" x14ac:dyDescent="0.25">
      <c r="A651" s="20" t="s">
        <v>101</v>
      </c>
      <c r="B651" s="25" t="s">
        <v>833</v>
      </c>
      <c r="C651" s="20" t="s">
        <v>81</v>
      </c>
      <c r="D651" s="25" t="s">
        <v>964</v>
      </c>
      <c r="E651" s="4" t="str">
        <f t="shared" si="10"/>
        <v>0100.0970</v>
      </c>
      <c r="F651" s="20" t="s">
        <v>98</v>
      </c>
      <c r="G651" s="20" t="s">
        <v>100</v>
      </c>
      <c r="H651" s="27" t="s">
        <v>732</v>
      </c>
      <c r="I651" s="4"/>
    </row>
    <row r="652" spans="1:9" ht="15" x14ac:dyDescent="0.25">
      <c r="A652" s="20" t="s">
        <v>101</v>
      </c>
      <c r="B652" s="25" t="s">
        <v>833</v>
      </c>
      <c r="C652" s="20" t="s">
        <v>81</v>
      </c>
      <c r="D652" s="25" t="s">
        <v>966</v>
      </c>
      <c r="E652" s="4" t="str">
        <f t="shared" si="10"/>
        <v>0100.0985</v>
      </c>
      <c r="F652" s="20" t="s">
        <v>99</v>
      </c>
      <c r="G652" s="20" t="s">
        <v>100</v>
      </c>
      <c r="H652" s="27" t="s">
        <v>732</v>
      </c>
      <c r="I652" s="4"/>
    </row>
    <row r="653" spans="1:9" ht="15" x14ac:dyDescent="0.25">
      <c r="A653" s="20" t="s">
        <v>109</v>
      </c>
      <c r="B653" s="25" t="s">
        <v>833</v>
      </c>
      <c r="C653" s="20" t="s">
        <v>81</v>
      </c>
      <c r="D653" s="25" t="s">
        <v>967</v>
      </c>
      <c r="E653" s="4" t="str">
        <f t="shared" si="10"/>
        <v>0100.0400</v>
      </c>
      <c r="F653" s="20" t="s">
        <v>102</v>
      </c>
      <c r="G653" s="20" t="s">
        <v>108</v>
      </c>
      <c r="H653" s="27" t="s">
        <v>732</v>
      </c>
      <c r="I653" s="4"/>
    </row>
    <row r="654" spans="1:9" ht="15" x14ac:dyDescent="0.25">
      <c r="A654" s="20" t="s">
        <v>109</v>
      </c>
      <c r="B654" s="25" t="s">
        <v>833</v>
      </c>
      <c r="C654" s="20" t="s">
        <v>81</v>
      </c>
      <c r="D654" s="25" t="s">
        <v>953</v>
      </c>
      <c r="E654" s="4" t="str">
        <f t="shared" si="10"/>
        <v>0100.0401</v>
      </c>
      <c r="F654" s="20" t="s">
        <v>86</v>
      </c>
      <c r="G654" s="20" t="s">
        <v>108</v>
      </c>
      <c r="H654" s="27" t="s">
        <v>732</v>
      </c>
      <c r="I654" s="4"/>
    </row>
    <row r="655" spans="1:9" ht="15" x14ac:dyDescent="0.25">
      <c r="A655" s="20" t="s">
        <v>109</v>
      </c>
      <c r="B655" s="25" t="s">
        <v>833</v>
      </c>
      <c r="C655" s="20" t="s">
        <v>81</v>
      </c>
      <c r="D655" s="25" t="s">
        <v>955</v>
      </c>
      <c r="E655" s="4" t="str">
        <f t="shared" si="10"/>
        <v>0100.0445</v>
      </c>
      <c r="F655" s="20" t="s">
        <v>89</v>
      </c>
      <c r="G655" s="20" t="s">
        <v>108</v>
      </c>
      <c r="H655" s="27" t="s">
        <v>732</v>
      </c>
      <c r="I655" s="4"/>
    </row>
    <row r="656" spans="1:9" ht="15" x14ac:dyDescent="0.25">
      <c r="A656" s="20" t="s">
        <v>109</v>
      </c>
      <c r="B656" s="25" t="s">
        <v>833</v>
      </c>
      <c r="C656" s="20" t="s">
        <v>81</v>
      </c>
      <c r="D656" s="25" t="s">
        <v>835</v>
      </c>
      <c r="E656" s="4" t="str">
        <f t="shared" si="10"/>
        <v>0100.0500</v>
      </c>
      <c r="F656" s="20" t="s">
        <v>91</v>
      </c>
      <c r="G656" s="20" t="s">
        <v>108</v>
      </c>
      <c r="H656" s="27" t="s">
        <v>732</v>
      </c>
      <c r="I656" s="4"/>
    </row>
    <row r="657" spans="1:9" ht="15" x14ac:dyDescent="0.25">
      <c r="A657" s="20" t="s">
        <v>109</v>
      </c>
      <c r="B657" s="25" t="s">
        <v>833</v>
      </c>
      <c r="C657" s="20" t="s">
        <v>81</v>
      </c>
      <c r="D657" s="25" t="s">
        <v>957</v>
      </c>
      <c r="E657" s="4" t="str">
        <f t="shared" si="10"/>
        <v>0100.0505</v>
      </c>
      <c r="F657" s="20" t="s">
        <v>92</v>
      </c>
      <c r="G657" s="20" t="s">
        <v>108</v>
      </c>
      <c r="H657" s="27" t="s">
        <v>732</v>
      </c>
      <c r="I657" s="4"/>
    </row>
    <row r="658" spans="1:9" ht="15" x14ac:dyDescent="0.25">
      <c r="A658" s="20" t="s">
        <v>109</v>
      </c>
      <c r="B658" s="25" t="s">
        <v>833</v>
      </c>
      <c r="C658" s="20" t="s">
        <v>81</v>
      </c>
      <c r="D658" s="25" t="s">
        <v>958</v>
      </c>
      <c r="E658" s="4" t="str">
        <f t="shared" si="10"/>
        <v>0100.0511</v>
      </c>
      <c r="F658" s="20" t="s">
        <v>93</v>
      </c>
      <c r="G658" s="20" t="s">
        <v>108</v>
      </c>
      <c r="H658" s="27" t="s">
        <v>732</v>
      </c>
      <c r="I658" s="4"/>
    </row>
    <row r="659" spans="1:9" ht="15" x14ac:dyDescent="0.25">
      <c r="A659" s="20" t="s">
        <v>109</v>
      </c>
      <c r="B659" s="25" t="s">
        <v>833</v>
      </c>
      <c r="C659" s="20" t="s">
        <v>81</v>
      </c>
      <c r="D659" s="25" t="s">
        <v>959</v>
      </c>
      <c r="E659" s="4" t="str">
        <f t="shared" si="10"/>
        <v>0100.0522</v>
      </c>
      <c r="F659" s="20" t="s">
        <v>112</v>
      </c>
      <c r="G659" s="20" t="s">
        <v>108</v>
      </c>
      <c r="H659" s="27" t="s">
        <v>732</v>
      </c>
      <c r="I659" s="4"/>
    </row>
    <row r="660" spans="1:9" ht="15" x14ac:dyDescent="0.25">
      <c r="A660" s="20" t="s">
        <v>109</v>
      </c>
      <c r="B660" s="25" t="s">
        <v>833</v>
      </c>
      <c r="C660" s="20" t="s">
        <v>81</v>
      </c>
      <c r="D660" s="25" t="s">
        <v>961</v>
      </c>
      <c r="E660" s="4" t="str">
        <f t="shared" si="10"/>
        <v>0100.0532</v>
      </c>
      <c r="F660" s="20" t="s">
        <v>94</v>
      </c>
      <c r="G660" s="20" t="s">
        <v>108</v>
      </c>
      <c r="H660" s="27" t="s">
        <v>732</v>
      </c>
      <c r="I660" s="4"/>
    </row>
    <row r="661" spans="1:9" ht="15" x14ac:dyDescent="0.25">
      <c r="A661" s="20" t="s">
        <v>109</v>
      </c>
      <c r="B661" s="25" t="s">
        <v>833</v>
      </c>
      <c r="C661" s="20" t="s">
        <v>81</v>
      </c>
      <c r="D661" s="25" t="s">
        <v>969</v>
      </c>
      <c r="E661" s="4" t="str">
        <f t="shared" si="10"/>
        <v>0100.0561</v>
      </c>
      <c r="F661" s="20" t="s">
        <v>131</v>
      </c>
      <c r="G661" s="20" t="s">
        <v>108</v>
      </c>
      <c r="H661" s="27" t="s">
        <v>732</v>
      </c>
      <c r="I661" s="4"/>
    </row>
    <row r="662" spans="1:9" ht="15" x14ac:dyDescent="0.25">
      <c r="A662" s="20" t="s">
        <v>109</v>
      </c>
      <c r="B662" s="25" t="s">
        <v>833</v>
      </c>
      <c r="C662" s="20" t="s">
        <v>81</v>
      </c>
      <c r="D662" s="25" t="s">
        <v>962</v>
      </c>
      <c r="E662" s="4" t="str">
        <f t="shared" si="10"/>
        <v>0100.0570</v>
      </c>
      <c r="F662" s="20" t="s">
        <v>95</v>
      </c>
      <c r="G662" s="20" t="s">
        <v>108</v>
      </c>
      <c r="H662" s="27" t="s">
        <v>732</v>
      </c>
      <c r="I662" s="4"/>
    </row>
    <row r="663" spans="1:9" ht="15" x14ac:dyDescent="0.25">
      <c r="A663" s="20" t="s">
        <v>109</v>
      </c>
      <c r="B663" s="25" t="s">
        <v>833</v>
      </c>
      <c r="C663" s="20" t="s">
        <v>81</v>
      </c>
      <c r="D663" s="25" t="s">
        <v>964</v>
      </c>
      <c r="E663" s="4" t="str">
        <f t="shared" si="10"/>
        <v>0100.0970</v>
      </c>
      <c r="F663" s="20" t="s">
        <v>98</v>
      </c>
      <c r="G663" s="20" t="s">
        <v>108</v>
      </c>
      <c r="H663" s="27" t="s">
        <v>732</v>
      </c>
      <c r="I663" s="4"/>
    </row>
    <row r="664" spans="1:9" ht="15" x14ac:dyDescent="0.25">
      <c r="A664" s="20" t="s">
        <v>109</v>
      </c>
      <c r="B664" s="25" t="s">
        <v>833</v>
      </c>
      <c r="C664" s="20" t="s">
        <v>81</v>
      </c>
      <c r="D664" s="25" t="s">
        <v>966</v>
      </c>
      <c r="E664" s="4" t="str">
        <f t="shared" si="10"/>
        <v>0100.0985</v>
      </c>
      <c r="F664" s="20" t="s">
        <v>99</v>
      </c>
      <c r="G664" s="20" t="s">
        <v>108</v>
      </c>
      <c r="H664" s="27" t="s">
        <v>732</v>
      </c>
      <c r="I664" s="4"/>
    </row>
    <row r="665" spans="1:9" ht="15" x14ac:dyDescent="0.25">
      <c r="A665" s="20" t="s">
        <v>121</v>
      </c>
      <c r="B665" s="25" t="s">
        <v>833</v>
      </c>
      <c r="C665" s="20" t="s">
        <v>81</v>
      </c>
      <c r="D665" s="25" t="s">
        <v>967</v>
      </c>
      <c r="E665" s="4" t="str">
        <f t="shared" si="10"/>
        <v>0100.0400</v>
      </c>
      <c r="F665" s="20" t="s">
        <v>102</v>
      </c>
      <c r="G665" s="20" t="s">
        <v>120</v>
      </c>
      <c r="H665" s="27" t="s">
        <v>732</v>
      </c>
      <c r="I665" s="4"/>
    </row>
    <row r="666" spans="1:9" ht="15" x14ac:dyDescent="0.25">
      <c r="A666" s="20" t="s">
        <v>121</v>
      </c>
      <c r="B666" s="25" t="s">
        <v>833</v>
      </c>
      <c r="C666" s="20" t="s">
        <v>81</v>
      </c>
      <c r="D666" s="25" t="s">
        <v>954</v>
      </c>
      <c r="E666" s="4" t="str">
        <f t="shared" si="10"/>
        <v>0100.0410</v>
      </c>
      <c r="F666" s="20" t="s">
        <v>87</v>
      </c>
      <c r="G666" s="20" t="s">
        <v>120</v>
      </c>
      <c r="H666" s="27" t="s">
        <v>732</v>
      </c>
      <c r="I666" s="4"/>
    </row>
    <row r="667" spans="1:9" ht="15" x14ac:dyDescent="0.25">
      <c r="A667" s="20" t="s">
        <v>121</v>
      </c>
      <c r="B667" s="25" t="s">
        <v>833</v>
      </c>
      <c r="C667" s="20" t="s">
        <v>81</v>
      </c>
      <c r="D667" s="25" t="s">
        <v>955</v>
      </c>
      <c r="E667" s="4" t="str">
        <f t="shared" si="10"/>
        <v>0100.0445</v>
      </c>
      <c r="F667" s="20" t="s">
        <v>89</v>
      </c>
      <c r="G667" s="20" t="s">
        <v>120</v>
      </c>
      <c r="H667" s="27" t="s">
        <v>732</v>
      </c>
      <c r="I667" s="4"/>
    </row>
    <row r="668" spans="1:9" ht="15" x14ac:dyDescent="0.25">
      <c r="A668" s="20" t="s">
        <v>121</v>
      </c>
      <c r="B668" s="25" t="s">
        <v>833</v>
      </c>
      <c r="C668" s="20" t="s">
        <v>81</v>
      </c>
      <c r="D668" s="25" t="s">
        <v>835</v>
      </c>
      <c r="E668" s="4" t="str">
        <f t="shared" si="10"/>
        <v>0100.0500</v>
      </c>
      <c r="F668" s="20" t="s">
        <v>91</v>
      </c>
      <c r="G668" s="20" t="s">
        <v>120</v>
      </c>
      <c r="H668" s="27" t="s">
        <v>732</v>
      </c>
      <c r="I668" s="4"/>
    </row>
    <row r="669" spans="1:9" ht="15" x14ac:dyDescent="0.25">
      <c r="A669" s="20" t="s">
        <v>121</v>
      </c>
      <c r="B669" s="25" t="s">
        <v>833</v>
      </c>
      <c r="C669" s="20" t="s">
        <v>81</v>
      </c>
      <c r="D669" s="25" t="s">
        <v>958</v>
      </c>
      <c r="E669" s="4" t="str">
        <f t="shared" si="10"/>
        <v>0100.0511</v>
      </c>
      <c r="F669" s="20" t="s">
        <v>93</v>
      </c>
      <c r="G669" s="20" t="s">
        <v>120</v>
      </c>
      <c r="H669" s="27" t="s">
        <v>732</v>
      </c>
      <c r="I669" s="4"/>
    </row>
    <row r="670" spans="1:9" ht="15" x14ac:dyDescent="0.25">
      <c r="A670" s="20" t="s">
        <v>121</v>
      </c>
      <c r="B670" s="25" t="s">
        <v>833</v>
      </c>
      <c r="C670" s="20" t="s">
        <v>81</v>
      </c>
      <c r="D670" s="25" t="s">
        <v>964</v>
      </c>
      <c r="E670" s="4" t="str">
        <f t="shared" si="10"/>
        <v>0100.0970</v>
      </c>
      <c r="F670" s="20" t="s">
        <v>98</v>
      </c>
      <c r="G670" s="20" t="s">
        <v>120</v>
      </c>
      <c r="H670" s="27" t="s">
        <v>732</v>
      </c>
      <c r="I670" s="4"/>
    </row>
    <row r="671" spans="1:9" ht="15" x14ac:dyDescent="0.25">
      <c r="A671" s="20" t="s">
        <v>121</v>
      </c>
      <c r="B671" s="25" t="s">
        <v>833</v>
      </c>
      <c r="C671" s="20" t="s">
        <v>81</v>
      </c>
      <c r="D671" s="25" t="s">
        <v>966</v>
      </c>
      <c r="E671" s="4" t="str">
        <f t="shared" si="10"/>
        <v>0100.0985</v>
      </c>
      <c r="F671" s="20" t="s">
        <v>99</v>
      </c>
      <c r="G671" s="20" t="s">
        <v>120</v>
      </c>
      <c r="H671" s="27" t="s">
        <v>732</v>
      </c>
      <c r="I671" s="4"/>
    </row>
    <row r="672" spans="1:9" ht="15" x14ac:dyDescent="0.25">
      <c r="A672" s="20" t="s">
        <v>125</v>
      </c>
      <c r="B672" s="25" t="s">
        <v>833</v>
      </c>
      <c r="C672" s="20" t="s">
        <v>81</v>
      </c>
      <c r="D672" s="25" t="s">
        <v>953</v>
      </c>
      <c r="E672" s="4" t="str">
        <f t="shared" si="10"/>
        <v>0100.0401</v>
      </c>
      <c r="F672" s="20" t="s">
        <v>86</v>
      </c>
      <c r="G672" s="20" t="s">
        <v>124</v>
      </c>
      <c r="H672" s="27" t="s">
        <v>732</v>
      </c>
      <c r="I672" s="4"/>
    </row>
    <row r="673" spans="1:9" ht="15" x14ac:dyDescent="0.25">
      <c r="A673" s="20" t="s">
        <v>125</v>
      </c>
      <c r="B673" s="25" t="s">
        <v>833</v>
      </c>
      <c r="C673" s="20" t="s">
        <v>81</v>
      </c>
      <c r="D673" s="25" t="s">
        <v>970</v>
      </c>
      <c r="E673" s="4" t="str">
        <f t="shared" si="10"/>
        <v>0100.0430</v>
      </c>
      <c r="F673" s="20" t="s">
        <v>126</v>
      </c>
      <c r="G673" s="20" t="s">
        <v>124</v>
      </c>
      <c r="H673" s="27" t="s">
        <v>732</v>
      </c>
      <c r="I673" s="4"/>
    </row>
    <row r="674" spans="1:9" ht="15" x14ac:dyDescent="0.25">
      <c r="A674" s="20" t="s">
        <v>125</v>
      </c>
      <c r="B674" s="25" t="s">
        <v>833</v>
      </c>
      <c r="C674" s="20" t="s">
        <v>81</v>
      </c>
      <c r="D674" s="25" t="s">
        <v>971</v>
      </c>
      <c r="E674" s="4" t="str">
        <f t="shared" si="10"/>
        <v>0100.0431</v>
      </c>
      <c r="F674" s="20" t="s">
        <v>127</v>
      </c>
      <c r="G674" s="20" t="s">
        <v>124</v>
      </c>
      <c r="H674" s="27" t="s">
        <v>732</v>
      </c>
      <c r="I674" s="4"/>
    </row>
    <row r="675" spans="1:9" ht="15" x14ac:dyDescent="0.25">
      <c r="A675" s="20" t="s">
        <v>125</v>
      </c>
      <c r="B675" s="25" t="s">
        <v>833</v>
      </c>
      <c r="C675" s="20" t="s">
        <v>81</v>
      </c>
      <c r="D675" s="25" t="s">
        <v>972</v>
      </c>
      <c r="E675" s="4" t="str">
        <f t="shared" si="10"/>
        <v>0100.0435</v>
      </c>
      <c r="F675" s="20" t="s">
        <v>128</v>
      </c>
      <c r="G675" s="20" t="s">
        <v>124</v>
      </c>
      <c r="H675" s="27" t="s">
        <v>732</v>
      </c>
      <c r="I675" s="4"/>
    </row>
    <row r="676" spans="1:9" ht="15" x14ac:dyDescent="0.25">
      <c r="A676" s="20" t="s">
        <v>125</v>
      </c>
      <c r="B676" s="25" t="s">
        <v>833</v>
      </c>
      <c r="C676" s="20" t="s">
        <v>81</v>
      </c>
      <c r="D676" s="25" t="s">
        <v>956</v>
      </c>
      <c r="E676" s="4" t="str">
        <f t="shared" si="10"/>
        <v>0100.0499</v>
      </c>
      <c r="F676" s="20" t="s">
        <v>90</v>
      </c>
      <c r="G676" s="20" t="s">
        <v>124</v>
      </c>
      <c r="H676" s="27" t="s">
        <v>732</v>
      </c>
      <c r="I676" s="4"/>
    </row>
    <row r="677" spans="1:9" ht="15" x14ac:dyDescent="0.25">
      <c r="A677" s="20" t="s">
        <v>125</v>
      </c>
      <c r="B677" s="25" t="s">
        <v>833</v>
      </c>
      <c r="C677" s="20" t="s">
        <v>81</v>
      </c>
      <c r="D677" s="25" t="s">
        <v>835</v>
      </c>
      <c r="E677" s="4" t="str">
        <f t="shared" si="10"/>
        <v>0100.0500</v>
      </c>
      <c r="F677" s="20" t="s">
        <v>91</v>
      </c>
      <c r="G677" s="20" t="s">
        <v>124</v>
      </c>
      <c r="H677" s="27" t="s">
        <v>732</v>
      </c>
      <c r="I677" s="4"/>
    </row>
    <row r="678" spans="1:9" ht="15" x14ac:dyDescent="0.25">
      <c r="A678" s="20" t="s">
        <v>125</v>
      </c>
      <c r="B678" s="25" t="s">
        <v>833</v>
      </c>
      <c r="C678" s="20" t="s">
        <v>81</v>
      </c>
      <c r="D678" s="25" t="s">
        <v>958</v>
      </c>
      <c r="E678" s="4" t="str">
        <f t="shared" si="10"/>
        <v>0100.0511</v>
      </c>
      <c r="F678" s="20" t="s">
        <v>93</v>
      </c>
      <c r="G678" s="20" t="s">
        <v>124</v>
      </c>
      <c r="H678" s="27" t="s">
        <v>732</v>
      </c>
      <c r="I678" s="4"/>
    </row>
    <row r="679" spans="1:9" ht="15" x14ac:dyDescent="0.25">
      <c r="A679" s="20" t="s">
        <v>125</v>
      </c>
      <c r="B679" s="25" t="s">
        <v>833</v>
      </c>
      <c r="C679" s="20" t="s">
        <v>81</v>
      </c>
      <c r="D679" s="25" t="s">
        <v>964</v>
      </c>
      <c r="E679" s="4" t="str">
        <f t="shared" si="10"/>
        <v>0100.0970</v>
      </c>
      <c r="F679" s="20" t="s">
        <v>98</v>
      </c>
      <c r="G679" s="20" t="s">
        <v>124</v>
      </c>
      <c r="H679" s="27" t="s">
        <v>732</v>
      </c>
      <c r="I679" s="4"/>
    </row>
    <row r="680" spans="1:9" ht="15" x14ac:dyDescent="0.25">
      <c r="A680" s="20" t="s">
        <v>125</v>
      </c>
      <c r="B680" s="25" t="s">
        <v>833</v>
      </c>
      <c r="C680" s="20" t="s">
        <v>81</v>
      </c>
      <c r="D680" s="25" t="s">
        <v>966</v>
      </c>
      <c r="E680" s="4" t="str">
        <f t="shared" si="10"/>
        <v>0100.0985</v>
      </c>
      <c r="F680" s="20" t="s">
        <v>99</v>
      </c>
      <c r="G680" s="20" t="s">
        <v>124</v>
      </c>
      <c r="H680" s="27" t="s">
        <v>732</v>
      </c>
      <c r="I680" s="4"/>
    </row>
    <row r="681" spans="1:9" ht="15" x14ac:dyDescent="0.25">
      <c r="A681" s="20" t="s">
        <v>130</v>
      </c>
      <c r="B681" s="25" t="s">
        <v>833</v>
      </c>
      <c r="C681" s="20" t="s">
        <v>81</v>
      </c>
      <c r="D681" s="25" t="s">
        <v>954</v>
      </c>
      <c r="E681" s="4" t="str">
        <f t="shared" si="10"/>
        <v>0100.0410</v>
      </c>
      <c r="F681" s="20" t="s">
        <v>87</v>
      </c>
      <c r="G681" s="20" t="s">
        <v>129</v>
      </c>
      <c r="H681" s="27" t="s">
        <v>732</v>
      </c>
      <c r="I681" s="4"/>
    </row>
    <row r="682" spans="1:9" ht="15" x14ac:dyDescent="0.25">
      <c r="A682" s="20" t="s">
        <v>130</v>
      </c>
      <c r="B682" s="25" t="s">
        <v>833</v>
      </c>
      <c r="C682" s="20" t="s">
        <v>81</v>
      </c>
      <c r="D682" s="25" t="s">
        <v>955</v>
      </c>
      <c r="E682" s="4" t="str">
        <f t="shared" si="10"/>
        <v>0100.0445</v>
      </c>
      <c r="F682" s="20" t="s">
        <v>89</v>
      </c>
      <c r="G682" s="20" t="s">
        <v>129</v>
      </c>
      <c r="H682" s="27" t="s">
        <v>732</v>
      </c>
      <c r="I682" s="4"/>
    </row>
    <row r="683" spans="1:9" ht="15" x14ac:dyDescent="0.25">
      <c r="A683" s="20" t="s">
        <v>130</v>
      </c>
      <c r="B683" s="25" t="s">
        <v>833</v>
      </c>
      <c r="C683" s="20" t="s">
        <v>81</v>
      </c>
      <c r="D683" s="25" t="s">
        <v>966</v>
      </c>
      <c r="E683" s="4" t="str">
        <f t="shared" si="10"/>
        <v>0100.0985</v>
      </c>
      <c r="F683" s="20" t="s">
        <v>99</v>
      </c>
      <c r="G683" s="20" t="s">
        <v>129</v>
      </c>
      <c r="H683" s="27" t="s">
        <v>732</v>
      </c>
      <c r="I683" s="4"/>
    </row>
    <row r="684" spans="1:9" ht="15" x14ac:dyDescent="0.25">
      <c r="A684" s="20" t="s">
        <v>133</v>
      </c>
      <c r="B684" s="25" t="s">
        <v>833</v>
      </c>
      <c r="C684" s="20" t="s">
        <v>81</v>
      </c>
      <c r="D684" s="25" t="s">
        <v>967</v>
      </c>
      <c r="E684" s="4" t="str">
        <f t="shared" si="10"/>
        <v>0100.0400</v>
      </c>
      <c r="F684" s="20" t="s">
        <v>102</v>
      </c>
      <c r="G684" s="20" t="s">
        <v>132</v>
      </c>
      <c r="H684" s="27" t="s">
        <v>732</v>
      </c>
      <c r="I684" s="4"/>
    </row>
    <row r="685" spans="1:9" ht="15" x14ac:dyDescent="0.25">
      <c r="A685" s="20" t="s">
        <v>133</v>
      </c>
      <c r="B685" s="25" t="s">
        <v>833</v>
      </c>
      <c r="C685" s="20" t="s">
        <v>81</v>
      </c>
      <c r="D685" s="25" t="s">
        <v>953</v>
      </c>
      <c r="E685" s="4" t="str">
        <f t="shared" si="10"/>
        <v>0100.0401</v>
      </c>
      <c r="F685" s="20" t="s">
        <v>86</v>
      </c>
      <c r="G685" s="20" t="s">
        <v>132</v>
      </c>
      <c r="H685" s="27" t="s">
        <v>732</v>
      </c>
      <c r="I685" s="4"/>
    </row>
    <row r="686" spans="1:9" ht="15" x14ac:dyDescent="0.25">
      <c r="A686" s="20" t="s">
        <v>133</v>
      </c>
      <c r="B686" s="25" t="s">
        <v>833</v>
      </c>
      <c r="C686" s="20" t="s">
        <v>81</v>
      </c>
      <c r="D686" s="25" t="s">
        <v>954</v>
      </c>
      <c r="E686" s="4" t="str">
        <f t="shared" si="10"/>
        <v>0100.0410</v>
      </c>
      <c r="F686" s="20" t="s">
        <v>87</v>
      </c>
      <c r="G686" s="20" t="s">
        <v>132</v>
      </c>
      <c r="H686" s="27" t="s">
        <v>732</v>
      </c>
      <c r="I686" s="4"/>
    </row>
    <row r="687" spans="1:9" ht="15" x14ac:dyDescent="0.25">
      <c r="A687" s="20" t="s">
        <v>133</v>
      </c>
      <c r="B687" s="25" t="s">
        <v>833</v>
      </c>
      <c r="C687" s="20" t="s">
        <v>81</v>
      </c>
      <c r="D687" s="25" t="s">
        <v>955</v>
      </c>
      <c r="E687" s="4" t="str">
        <f t="shared" si="10"/>
        <v>0100.0445</v>
      </c>
      <c r="F687" s="20" t="s">
        <v>89</v>
      </c>
      <c r="G687" s="20" t="s">
        <v>132</v>
      </c>
      <c r="H687" s="27" t="s">
        <v>732</v>
      </c>
      <c r="I687" s="4"/>
    </row>
    <row r="688" spans="1:9" ht="15" x14ac:dyDescent="0.25">
      <c r="A688" s="20" t="s">
        <v>133</v>
      </c>
      <c r="B688" s="25" t="s">
        <v>833</v>
      </c>
      <c r="C688" s="20" t="s">
        <v>81</v>
      </c>
      <c r="D688" s="25" t="s">
        <v>973</v>
      </c>
      <c r="E688" s="4" t="str">
        <f t="shared" si="10"/>
        <v>0100.0454</v>
      </c>
      <c r="F688" s="20" t="s">
        <v>111</v>
      </c>
      <c r="G688" s="20" t="s">
        <v>132</v>
      </c>
      <c r="H688" s="27" t="s">
        <v>732</v>
      </c>
      <c r="I688" s="4"/>
    </row>
    <row r="689" spans="1:9" ht="15" x14ac:dyDescent="0.25">
      <c r="A689" s="20" t="s">
        <v>133</v>
      </c>
      <c r="B689" s="25" t="s">
        <v>833</v>
      </c>
      <c r="C689" s="20" t="s">
        <v>81</v>
      </c>
      <c r="D689" s="25" t="s">
        <v>956</v>
      </c>
      <c r="E689" s="4" t="str">
        <f t="shared" si="10"/>
        <v>0100.0499</v>
      </c>
      <c r="F689" s="20" t="s">
        <v>90</v>
      </c>
      <c r="G689" s="20" t="s">
        <v>132</v>
      </c>
      <c r="H689" s="27" t="s">
        <v>732</v>
      </c>
      <c r="I689" s="4"/>
    </row>
    <row r="690" spans="1:9" ht="15" x14ac:dyDescent="0.25">
      <c r="A690" s="20" t="s">
        <v>133</v>
      </c>
      <c r="B690" s="25" t="s">
        <v>833</v>
      </c>
      <c r="C690" s="20" t="s">
        <v>81</v>
      </c>
      <c r="D690" s="25" t="s">
        <v>958</v>
      </c>
      <c r="E690" s="4" t="str">
        <f t="shared" si="10"/>
        <v>0100.0511</v>
      </c>
      <c r="F690" s="20" t="s">
        <v>93</v>
      </c>
      <c r="G690" s="20" t="s">
        <v>132</v>
      </c>
      <c r="H690" s="27" t="s">
        <v>732</v>
      </c>
      <c r="I690" s="4"/>
    </row>
    <row r="691" spans="1:9" ht="15" x14ac:dyDescent="0.25">
      <c r="A691" s="20" t="s">
        <v>133</v>
      </c>
      <c r="B691" s="25" t="s">
        <v>833</v>
      </c>
      <c r="C691" s="20" t="s">
        <v>81</v>
      </c>
      <c r="D691" s="25" t="s">
        <v>959</v>
      </c>
      <c r="E691" s="4" t="str">
        <f t="shared" si="10"/>
        <v>0100.0522</v>
      </c>
      <c r="F691" s="20" t="s">
        <v>112</v>
      </c>
      <c r="G691" s="20" t="s">
        <v>132</v>
      </c>
      <c r="H691" s="27" t="s">
        <v>732</v>
      </c>
      <c r="I691" s="4"/>
    </row>
    <row r="692" spans="1:9" ht="15" x14ac:dyDescent="0.25">
      <c r="A692" s="20" t="s">
        <v>133</v>
      </c>
      <c r="B692" s="25" t="s">
        <v>833</v>
      </c>
      <c r="C692" s="20" t="s">
        <v>81</v>
      </c>
      <c r="D692" s="25" t="s">
        <v>961</v>
      </c>
      <c r="E692" s="4" t="str">
        <f t="shared" si="10"/>
        <v>0100.0532</v>
      </c>
      <c r="F692" s="20" t="s">
        <v>94</v>
      </c>
      <c r="G692" s="20" t="s">
        <v>132</v>
      </c>
      <c r="H692" s="27" t="s">
        <v>732</v>
      </c>
      <c r="I692" s="4"/>
    </row>
    <row r="693" spans="1:9" ht="15" x14ac:dyDescent="0.25">
      <c r="A693" s="20" t="s">
        <v>133</v>
      </c>
      <c r="B693" s="25" t="s">
        <v>833</v>
      </c>
      <c r="C693" s="20" t="s">
        <v>81</v>
      </c>
      <c r="D693" s="25" t="s">
        <v>974</v>
      </c>
      <c r="E693" s="4" t="str">
        <f t="shared" si="10"/>
        <v>0100.0550</v>
      </c>
      <c r="F693" s="20" t="s">
        <v>123</v>
      </c>
      <c r="G693" s="20" t="s">
        <v>132</v>
      </c>
      <c r="H693" s="27" t="s">
        <v>732</v>
      </c>
      <c r="I693" s="4"/>
    </row>
    <row r="694" spans="1:9" ht="15" x14ac:dyDescent="0.25">
      <c r="A694" s="20" t="s">
        <v>133</v>
      </c>
      <c r="B694" s="25" t="s">
        <v>833</v>
      </c>
      <c r="C694" s="20" t="s">
        <v>81</v>
      </c>
      <c r="D694" s="25" t="s">
        <v>964</v>
      </c>
      <c r="E694" s="4" t="str">
        <f t="shared" si="10"/>
        <v>0100.0970</v>
      </c>
      <c r="F694" s="20" t="s">
        <v>98</v>
      </c>
      <c r="G694" s="20" t="s">
        <v>132</v>
      </c>
      <c r="H694" s="27" t="s">
        <v>732</v>
      </c>
      <c r="I694" s="4"/>
    </row>
    <row r="695" spans="1:9" ht="15" x14ac:dyDescent="0.25">
      <c r="A695" s="20" t="s">
        <v>133</v>
      </c>
      <c r="B695" s="25" t="s">
        <v>833</v>
      </c>
      <c r="C695" s="20" t="s">
        <v>81</v>
      </c>
      <c r="D695" s="25" t="s">
        <v>966</v>
      </c>
      <c r="E695" s="4" t="str">
        <f t="shared" si="10"/>
        <v>0100.0985</v>
      </c>
      <c r="F695" s="20" t="s">
        <v>99</v>
      </c>
      <c r="G695" s="20" t="s">
        <v>132</v>
      </c>
      <c r="H695" s="27" t="s">
        <v>732</v>
      </c>
      <c r="I695" s="4"/>
    </row>
    <row r="696" spans="1:9" ht="15" x14ac:dyDescent="0.25">
      <c r="A696" s="20" t="s">
        <v>136</v>
      </c>
      <c r="B696" s="25" t="s">
        <v>833</v>
      </c>
      <c r="C696" s="20" t="s">
        <v>81</v>
      </c>
      <c r="D696" s="25" t="s">
        <v>953</v>
      </c>
      <c r="E696" s="4" t="str">
        <f t="shared" si="10"/>
        <v>0100.0401</v>
      </c>
      <c r="F696" s="20" t="s">
        <v>86</v>
      </c>
      <c r="G696" s="20" t="s">
        <v>135</v>
      </c>
      <c r="H696" s="27" t="s">
        <v>732</v>
      </c>
      <c r="I696" s="4"/>
    </row>
    <row r="697" spans="1:9" ht="15" x14ac:dyDescent="0.25">
      <c r="A697" s="20" t="s">
        <v>136</v>
      </c>
      <c r="B697" s="25" t="s">
        <v>833</v>
      </c>
      <c r="C697" s="20" t="s">
        <v>81</v>
      </c>
      <c r="D697" s="25" t="s">
        <v>954</v>
      </c>
      <c r="E697" s="4" t="str">
        <f t="shared" si="10"/>
        <v>0100.0410</v>
      </c>
      <c r="F697" s="20" t="s">
        <v>87</v>
      </c>
      <c r="G697" s="20" t="s">
        <v>135</v>
      </c>
      <c r="H697" s="27" t="s">
        <v>732</v>
      </c>
      <c r="I697" s="4"/>
    </row>
    <row r="698" spans="1:9" ht="15" x14ac:dyDescent="0.25">
      <c r="A698" s="20" t="s">
        <v>136</v>
      </c>
      <c r="B698" s="25" t="s">
        <v>833</v>
      </c>
      <c r="C698" s="20" t="s">
        <v>81</v>
      </c>
      <c r="D698" s="25" t="s">
        <v>955</v>
      </c>
      <c r="E698" s="4" t="str">
        <f t="shared" si="10"/>
        <v>0100.0445</v>
      </c>
      <c r="F698" s="20" t="s">
        <v>89</v>
      </c>
      <c r="G698" s="20" t="s">
        <v>135</v>
      </c>
      <c r="H698" s="27" t="s">
        <v>732</v>
      </c>
      <c r="I698" s="4"/>
    </row>
    <row r="699" spans="1:9" ht="15" x14ac:dyDescent="0.25">
      <c r="A699" s="20" t="s">
        <v>136</v>
      </c>
      <c r="B699" s="25" t="s">
        <v>833</v>
      </c>
      <c r="C699" s="20" t="s">
        <v>81</v>
      </c>
      <c r="D699" s="25" t="s">
        <v>956</v>
      </c>
      <c r="E699" s="4" t="str">
        <f t="shared" si="10"/>
        <v>0100.0499</v>
      </c>
      <c r="F699" s="20" t="s">
        <v>90</v>
      </c>
      <c r="G699" s="20" t="s">
        <v>135</v>
      </c>
      <c r="H699" s="27" t="s">
        <v>732</v>
      </c>
      <c r="I699" s="4"/>
    </row>
    <row r="700" spans="1:9" ht="15" x14ac:dyDescent="0.25">
      <c r="A700" s="20" t="s">
        <v>136</v>
      </c>
      <c r="B700" s="25" t="s">
        <v>833</v>
      </c>
      <c r="C700" s="20" t="s">
        <v>81</v>
      </c>
      <c r="D700" s="25" t="s">
        <v>835</v>
      </c>
      <c r="E700" s="4" t="str">
        <f t="shared" si="10"/>
        <v>0100.0500</v>
      </c>
      <c r="F700" s="20" t="s">
        <v>91</v>
      </c>
      <c r="G700" s="20" t="s">
        <v>135</v>
      </c>
      <c r="H700" s="27" t="s">
        <v>732</v>
      </c>
      <c r="I700" s="4"/>
    </row>
    <row r="701" spans="1:9" ht="15" x14ac:dyDescent="0.25">
      <c r="A701" s="20" t="s">
        <v>136</v>
      </c>
      <c r="B701" s="25" t="s">
        <v>833</v>
      </c>
      <c r="C701" s="20" t="s">
        <v>81</v>
      </c>
      <c r="D701" s="25" t="s">
        <v>957</v>
      </c>
      <c r="E701" s="4" t="str">
        <f t="shared" si="10"/>
        <v>0100.0505</v>
      </c>
      <c r="F701" s="20" t="s">
        <v>92</v>
      </c>
      <c r="G701" s="20" t="s">
        <v>135</v>
      </c>
      <c r="H701" s="27" t="s">
        <v>732</v>
      </c>
      <c r="I701" s="4"/>
    </row>
    <row r="702" spans="1:9" ht="15" x14ac:dyDescent="0.25">
      <c r="A702" s="20" t="s">
        <v>136</v>
      </c>
      <c r="B702" s="25" t="s">
        <v>833</v>
      </c>
      <c r="C702" s="20" t="s">
        <v>81</v>
      </c>
      <c r="D702" s="25" t="s">
        <v>959</v>
      </c>
      <c r="E702" s="4" t="str">
        <f t="shared" si="10"/>
        <v>0100.0522</v>
      </c>
      <c r="F702" s="20" t="s">
        <v>112</v>
      </c>
      <c r="G702" s="20" t="s">
        <v>135</v>
      </c>
      <c r="H702" s="27" t="s">
        <v>732</v>
      </c>
      <c r="I702" s="4"/>
    </row>
    <row r="703" spans="1:9" ht="15" x14ac:dyDescent="0.25">
      <c r="A703" s="20" t="s">
        <v>136</v>
      </c>
      <c r="B703" s="25" t="s">
        <v>833</v>
      </c>
      <c r="C703" s="20" t="s">
        <v>81</v>
      </c>
      <c r="D703" s="25" t="s">
        <v>961</v>
      </c>
      <c r="E703" s="4" t="str">
        <f t="shared" si="10"/>
        <v>0100.0532</v>
      </c>
      <c r="F703" s="20" t="s">
        <v>94</v>
      </c>
      <c r="G703" s="20" t="s">
        <v>135</v>
      </c>
      <c r="H703" s="27" t="s">
        <v>732</v>
      </c>
      <c r="I703" s="4"/>
    </row>
    <row r="704" spans="1:9" ht="15" x14ac:dyDescent="0.25">
      <c r="A704" s="20" t="s">
        <v>136</v>
      </c>
      <c r="B704" s="25" t="s">
        <v>833</v>
      </c>
      <c r="C704" s="20" t="s">
        <v>81</v>
      </c>
      <c r="D704" s="25" t="s">
        <v>964</v>
      </c>
      <c r="E704" s="4" t="str">
        <f t="shared" si="10"/>
        <v>0100.0970</v>
      </c>
      <c r="F704" s="20" t="s">
        <v>98</v>
      </c>
      <c r="G704" s="20" t="s">
        <v>135</v>
      </c>
      <c r="H704" s="27" t="s">
        <v>732</v>
      </c>
      <c r="I704" s="4"/>
    </row>
    <row r="705" spans="1:9" ht="15" x14ac:dyDescent="0.25">
      <c r="A705" s="20" t="s">
        <v>136</v>
      </c>
      <c r="B705" s="25" t="s">
        <v>833</v>
      </c>
      <c r="C705" s="20" t="s">
        <v>81</v>
      </c>
      <c r="D705" s="25" t="s">
        <v>966</v>
      </c>
      <c r="E705" s="4" t="str">
        <f t="shared" si="10"/>
        <v>0100.0985</v>
      </c>
      <c r="F705" s="20" t="s">
        <v>99</v>
      </c>
      <c r="G705" s="20" t="s">
        <v>135</v>
      </c>
      <c r="H705" s="27" t="s">
        <v>732</v>
      </c>
      <c r="I705" s="4"/>
    </row>
    <row r="706" spans="1:9" ht="15" x14ac:dyDescent="0.25">
      <c r="A706" s="20" t="s">
        <v>141</v>
      </c>
      <c r="B706" s="25" t="s">
        <v>833</v>
      </c>
      <c r="C706" s="20" t="s">
        <v>81</v>
      </c>
      <c r="D706" s="25" t="s">
        <v>967</v>
      </c>
      <c r="E706" s="4" t="str">
        <f t="shared" si="10"/>
        <v>0100.0400</v>
      </c>
      <c r="F706" s="20" t="s">
        <v>102</v>
      </c>
      <c r="G706" s="20" t="s">
        <v>140</v>
      </c>
      <c r="H706" s="27" t="s">
        <v>732</v>
      </c>
      <c r="I706" s="4"/>
    </row>
    <row r="707" spans="1:9" ht="15" x14ac:dyDescent="0.25">
      <c r="A707" s="20" t="s">
        <v>141</v>
      </c>
      <c r="B707" s="25" t="s">
        <v>833</v>
      </c>
      <c r="C707" s="20" t="s">
        <v>81</v>
      </c>
      <c r="D707" s="25" t="s">
        <v>975</v>
      </c>
      <c r="E707" s="4" t="str">
        <f t="shared" si="10"/>
        <v>0100.0446</v>
      </c>
      <c r="F707" s="20" t="s">
        <v>134</v>
      </c>
      <c r="G707" s="20" t="s">
        <v>140</v>
      </c>
      <c r="H707" s="27" t="s">
        <v>732</v>
      </c>
      <c r="I707" s="4"/>
    </row>
    <row r="708" spans="1:9" ht="15" x14ac:dyDescent="0.25">
      <c r="A708" s="20" t="s">
        <v>141</v>
      </c>
      <c r="B708" s="25" t="s">
        <v>833</v>
      </c>
      <c r="C708" s="20" t="s">
        <v>81</v>
      </c>
      <c r="D708" s="25" t="s">
        <v>976</v>
      </c>
      <c r="E708" s="4" t="str">
        <f t="shared" ref="E708:E771" si="11">_xlfn.CONCAT(B708,".",D708)</f>
        <v>0100.0447</v>
      </c>
      <c r="F708" s="20" t="s">
        <v>150</v>
      </c>
      <c r="G708" s="20" t="s">
        <v>140</v>
      </c>
      <c r="H708" s="27" t="s">
        <v>732</v>
      </c>
      <c r="I708" s="4"/>
    </row>
    <row r="709" spans="1:9" ht="15" x14ac:dyDescent="0.25">
      <c r="A709" s="20" t="s">
        <v>141</v>
      </c>
      <c r="B709" s="25" t="s">
        <v>833</v>
      </c>
      <c r="C709" s="20" t="s">
        <v>81</v>
      </c>
      <c r="D709" s="25" t="s">
        <v>956</v>
      </c>
      <c r="E709" s="4" t="str">
        <f t="shared" si="11"/>
        <v>0100.0499</v>
      </c>
      <c r="F709" s="20" t="s">
        <v>90</v>
      </c>
      <c r="G709" s="20" t="s">
        <v>140</v>
      </c>
      <c r="H709" s="27" t="s">
        <v>732</v>
      </c>
      <c r="I709" s="4"/>
    </row>
    <row r="710" spans="1:9" ht="15" x14ac:dyDescent="0.25">
      <c r="A710" s="20" t="s">
        <v>141</v>
      </c>
      <c r="B710" s="25" t="s">
        <v>833</v>
      </c>
      <c r="C710" s="20" t="s">
        <v>81</v>
      </c>
      <c r="D710" s="25" t="s">
        <v>835</v>
      </c>
      <c r="E710" s="4" t="str">
        <f t="shared" si="11"/>
        <v>0100.0500</v>
      </c>
      <c r="F710" s="20" t="s">
        <v>91</v>
      </c>
      <c r="G710" s="20" t="s">
        <v>140</v>
      </c>
      <c r="H710" s="27" t="s">
        <v>732</v>
      </c>
      <c r="I710" s="4"/>
    </row>
    <row r="711" spans="1:9" ht="15" x14ac:dyDescent="0.25">
      <c r="A711" s="20" t="s">
        <v>141</v>
      </c>
      <c r="B711" s="25" t="s">
        <v>833</v>
      </c>
      <c r="C711" s="20" t="s">
        <v>81</v>
      </c>
      <c r="D711" s="25" t="s">
        <v>957</v>
      </c>
      <c r="E711" s="4" t="str">
        <f t="shared" si="11"/>
        <v>0100.0505</v>
      </c>
      <c r="F711" s="20" t="s">
        <v>92</v>
      </c>
      <c r="G711" s="20" t="s">
        <v>140</v>
      </c>
      <c r="H711" s="27" t="s">
        <v>732</v>
      </c>
      <c r="I711" s="4"/>
    </row>
    <row r="712" spans="1:9" ht="15" x14ac:dyDescent="0.25">
      <c r="A712" s="20" t="s">
        <v>141</v>
      </c>
      <c r="B712" s="25" t="s">
        <v>833</v>
      </c>
      <c r="C712" s="20" t="s">
        <v>81</v>
      </c>
      <c r="D712" s="25" t="s">
        <v>961</v>
      </c>
      <c r="E712" s="4" t="str">
        <f t="shared" si="11"/>
        <v>0100.0532</v>
      </c>
      <c r="F712" s="20" t="s">
        <v>94</v>
      </c>
      <c r="G712" s="20" t="s">
        <v>140</v>
      </c>
      <c r="H712" s="27" t="s">
        <v>732</v>
      </c>
      <c r="I712" s="4"/>
    </row>
    <row r="713" spans="1:9" ht="15" x14ac:dyDescent="0.25">
      <c r="A713" s="20" t="s">
        <v>141</v>
      </c>
      <c r="B713" s="25" t="s">
        <v>833</v>
      </c>
      <c r="C713" s="20" t="s">
        <v>81</v>
      </c>
      <c r="D713" s="25" t="s">
        <v>962</v>
      </c>
      <c r="E713" s="4" t="str">
        <f t="shared" si="11"/>
        <v>0100.0570</v>
      </c>
      <c r="F713" s="20" t="s">
        <v>95</v>
      </c>
      <c r="G713" s="20" t="s">
        <v>140</v>
      </c>
      <c r="H713" s="27" t="s">
        <v>732</v>
      </c>
      <c r="I713" s="4"/>
    </row>
    <row r="714" spans="1:9" ht="15" x14ac:dyDescent="0.25">
      <c r="A714" s="20" t="s">
        <v>141</v>
      </c>
      <c r="B714" s="25" t="s">
        <v>833</v>
      </c>
      <c r="C714" s="20" t="s">
        <v>81</v>
      </c>
      <c r="D714" s="25" t="s">
        <v>963</v>
      </c>
      <c r="E714" s="4" t="str">
        <f t="shared" si="11"/>
        <v>0100.0610</v>
      </c>
      <c r="F714" s="20" t="s">
        <v>97</v>
      </c>
      <c r="G714" s="20" t="s">
        <v>140</v>
      </c>
      <c r="H714" s="27" t="s">
        <v>732</v>
      </c>
      <c r="I714" s="4"/>
    </row>
    <row r="715" spans="1:9" ht="15" x14ac:dyDescent="0.25">
      <c r="A715" s="20" t="s">
        <v>141</v>
      </c>
      <c r="B715" s="25" t="s">
        <v>833</v>
      </c>
      <c r="C715" s="20" t="s">
        <v>81</v>
      </c>
      <c r="D715" s="25" t="s">
        <v>964</v>
      </c>
      <c r="E715" s="4" t="str">
        <f t="shared" si="11"/>
        <v>0100.0970</v>
      </c>
      <c r="F715" s="20" t="s">
        <v>98</v>
      </c>
      <c r="G715" s="20" t="s">
        <v>140</v>
      </c>
      <c r="H715" s="27" t="s">
        <v>732</v>
      </c>
      <c r="I715" s="4"/>
    </row>
    <row r="716" spans="1:9" ht="15" x14ac:dyDescent="0.25">
      <c r="A716" s="20" t="s">
        <v>160</v>
      </c>
      <c r="B716" s="25" t="s">
        <v>833</v>
      </c>
      <c r="C716" s="20" t="s">
        <v>81</v>
      </c>
      <c r="D716" s="25" t="s">
        <v>967</v>
      </c>
      <c r="E716" s="4" t="str">
        <f t="shared" si="11"/>
        <v>0100.0400</v>
      </c>
      <c r="F716" s="20" t="s">
        <v>102</v>
      </c>
      <c r="G716" s="20" t="s">
        <v>159</v>
      </c>
      <c r="H716" s="27" t="s">
        <v>732</v>
      </c>
      <c r="I716" s="4"/>
    </row>
    <row r="717" spans="1:9" ht="15" x14ac:dyDescent="0.25">
      <c r="A717" s="20" t="s">
        <v>160</v>
      </c>
      <c r="B717" s="25" t="s">
        <v>833</v>
      </c>
      <c r="C717" s="20" t="s">
        <v>81</v>
      </c>
      <c r="D717" s="25" t="s">
        <v>953</v>
      </c>
      <c r="E717" s="4" t="str">
        <f t="shared" si="11"/>
        <v>0100.0401</v>
      </c>
      <c r="F717" s="20" t="s">
        <v>86</v>
      </c>
      <c r="G717" s="20" t="s">
        <v>159</v>
      </c>
      <c r="H717" s="27" t="s">
        <v>732</v>
      </c>
      <c r="I717" s="4"/>
    </row>
    <row r="718" spans="1:9" ht="15" x14ac:dyDescent="0.25">
      <c r="A718" s="20" t="s">
        <v>160</v>
      </c>
      <c r="B718" s="25" t="s">
        <v>833</v>
      </c>
      <c r="C718" s="20" t="s">
        <v>81</v>
      </c>
      <c r="D718" s="25" t="s">
        <v>954</v>
      </c>
      <c r="E718" s="4" t="str">
        <f t="shared" si="11"/>
        <v>0100.0410</v>
      </c>
      <c r="F718" s="20" t="s">
        <v>87</v>
      </c>
      <c r="G718" s="20" t="s">
        <v>159</v>
      </c>
      <c r="H718" s="27" t="s">
        <v>732</v>
      </c>
      <c r="I718" s="4"/>
    </row>
    <row r="719" spans="1:9" ht="15" x14ac:dyDescent="0.25">
      <c r="A719" s="20" t="s">
        <v>160</v>
      </c>
      <c r="B719" s="25" t="s">
        <v>833</v>
      </c>
      <c r="C719" s="20" t="s">
        <v>81</v>
      </c>
      <c r="D719" s="25" t="s">
        <v>955</v>
      </c>
      <c r="E719" s="4" t="str">
        <f t="shared" si="11"/>
        <v>0100.0445</v>
      </c>
      <c r="F719" s="20" t="s">
        <v>89</v>
      </c>
      <c r="G719" s="20" t="s">
        <v>159</v>
      </c>
      <c r="H719" s="27" t="s">
        <v>732</v>
      </c>
      <c r="I719" s="4"/>
    </row>
    <row r="720" spans="1:9" ht="15" x14ac:dyDescent="0.25">
      <c r="A720" s="20" t="s">
        <v>160</v>
      </c>
      <c r="B720" s="25" t="s">
        <v>833</v>
      </c>
      <c r="C720" s="20" t="s">
        <v>81</v>
      </c>
      <c r="D720" s="25" t="s">
        <v>976</v>
      </c>
      <c r="E720" s="4" t="str">
        <f t="shared" si="11"/>
        <v>0100.0447</v>
      </c>
      <c r="F720" s="20" t="s">
        <v>150</v>
      </c>
      <c r="G720" s="20" t="s">
        <v>159</v>
      </c>
      <c r="H720" s="27" t="s">
        <v>732</v>
      </c>
      <c r="I720" s="4"/>
    </row>
    <row r="721" spans="1:9" ht="15" x14ac:dyDescent="0.25">
      <c r="A721" s="20" t="s">
        <v>160</v>
      </c>
      <c r="B721" s="25" t="s">
        <v>833</v>
      </c>
      <c r="C721" s="20" t="s">
        <v>81</v>
      </c>
      <c r="D721" s="25" t="s">
        <v>973</v>
      </c>
      <c r="E721" s="4" t="str">
        <f t="shared" si="11"/>
        <v>0100.0454</v>
      </c>
      <c r="F721" s="20" t="s">
        <v>111</v>
      </c>
      <c r="G721" s="20" t="s">
        <v>159</v>
      </c>
      <c r="H721" s="27" t="s">
        <v>732</v>
      </c>
      <c r="I721" s="4"/>
    </row>
    <row r="722" spans="1:9" ht="15" x14ac:dyDescent="0.25">
      <c r="A722" s="20" t="s">
        <v>160</v>
      </c>
      <c r="B722" s="25" t="s">
        <v>833</v>
      </c>
      <c r="C722" s="20" t="s">
        <v>81</v>
      </c>
      <c r="D722" s="25" t="s">
        <v>977</v>
      </c>
      <c r="E722" s="4" t="str">
        <f t="shared" si="11"/>
        <v>0100.0456</v>
      </c>
      <c r="F722" s="20" t="s">
        <v>151</v>
      </c>
      <c r="G722" s="20" t="s">
        <v>159</v>
      </c>
      <c r="H722" s="27" t="s">
        <v>732</v>
      </c>
      <c r="I722" s="4"/>
    </row>
    <row r="723" spans="1:9" ht="15" x14ac:dyDescent="0.25">
      <c r="A723" s="20" t="s">
        <v>160</v>
      </c>
      <c r="B723" s="25" t="s">
        <v>833</v>
      </c>
      <c r="C723" s="20" t="s">
        <v>81</v>
      </c>
      <c r="D723" s="25" t="s">
        <v>956</v>
      </c>
      <c r="E723" s="4" t="str">
        <f t="shared" si="11"/>
        <v>0100.0499</v>
      </c>
      <c r="F723" s="20" t="s">
        <v>90</v>
      </c>
      <c r="G723" s="20" t="s">
        <v>159</v>
      </c>
      <c r="H723" s="27" t="s">
        <v>732</v>
      </c>
      <c r="I723" s="4"/>
    </row>
    <row r="724" spans="1:9" ht="15" x14ac:dyDescent="0.25">
      <c r="A724" s="20" t="s">
        <v>160</v>
      </c>
      <c r="B724" s="25" t="s">
        <v>833</v>
      </c>
      <c r="C724" s="20" t="s">
        <v>81</v>
      </c>
      <c r="D724" s="25" t="s">
        <v>958</v>
      </c>
      <c r="E724" s="4" t="str">
        <f t="shared" si="11"/>
        <v>0100.0511</v>
      </c>
      <c r="F724" s="20" t="s">
        <v>93</v>
      </c>
      <c r="G724" s="20" t="s">
        <v>159</v>
      </c>
      <c r="H724" s="27" t="s">
        <v>732</v>
      </c>
      <c r="I724" s="4"/>
    </row>
    <row r="725" spans="1:9" ht="15" x14ac:dyDescent="0.25">
      <c r="A725" s="20" t="s">
        <v>160</v>
      </c>
      <c r="B725" s="25" t="s">
        <v>833</v>
      </c>
      <c r="C725" s="20" t="s">
        <v>81</v>
      </c>
      <c r="D725" s="25" t="s">
        <v>968</v>
      </c>
      <c r="E725" s="4" t="str">
        <f t="shared" si="11"/>
        <v>0100.0521</v>
      </c>
      <c r="F725" s="20" t="s">
        <v>161</v>
      </c>
      <c r="G725" s="20" t="s">
        <v>159</v>
      </c>
      <c r="H725" s="27" t="s">
        <v>732</v>
      </c>
      <c r="I725" s="4"/>
    </row>
    <row r="726" spans="1:9" ht="15" x14ac:dyDescent="0.25">
      <c r="A726" s="20" t="s">
        <v>160</v>
      </c>
      <c r="B726" s="25" t="s">
        <v>833</v>
      </c>
      <c r="C726" s="20" t="s">
        <v>81</v>
      </c>
      <c r="D726" s="25" t="s">
        <v>978</v>
      </c>
      <c r="E726" s="4" t="str">
        <f t="shared" si="11"/>
        <v>0100.0527</v>
      </c>
      <c r="F726" s="20" t="s">
        <v>163</v>
      </c>
      <c r="G726" s="20" t="s">
        <v>159</v>
      </c>
      <c r="H726" s="27" t="s">
        <v>732</v>
      </c>
      <c r="I726" s="4"/>
    </row>
    <row r="727" spans="1:9" ht="15" x14ac:dyDescent="0.25">
      <c r="A727" s="20" t="s">
        <v>160</v>
      </c>
      <c r="B727" s="25" t="s">
        <v>833</v>
      </c>
      <c r="C727" s="20" t="s">
        <v>81</v>
      </c>
      <c r="D727" s="25" t="s">
        <v>979</v>
      </c>
      <c r="E727" s="4" t="str">
        <f t="shared" si="11"/>
        <v>0100.0530</v>
      </c>
      <c r="F727" s="20" t="s">
        <v>164</v>
      </c>
      <c r="G727" s="20" t="s">
        <v>159</v>
      </c>
      <c r="H727" s="27" t="s">
        <v>732</v>
      </c>
      <c r="I727" s="4"/>
    </row>
    <row r="728" spans="1:9" ht="15" x14ac:dyDescent="0.25">
      <c r="A728" s="20" t="s">
        <v>160</v>
      </c>
      <c r="B728" s="25" t="s">
        <v>833</v>
      </c>
      <c r="C728" s="20" t="s">
        <v>81</v>
      </c>
      <c r="D728" s="25" t="s">
        <v>839</v>
      </c>
      <c r="E728" s="4" t="str">
        <f t="shared" si="11"/>
        <v>0100.0600</v>
      </c>
      <c r="F728" s="20" t="s">
        <v>165</v>
      </c>
      <c r="G728" s="20" t="s">
        <v>159</v>
      </c>
      <c r="H728" s="27" t="s">
        <v>732</v>
      </c>
      <c r="I728" s="4"/>
    </row>
    <row r="729" spans="1:9" ht="15" x14ac:dyDescent="0.25">
      <c r="A729" s="20" t="s">
        <v>160</v>
      </c>
      <c r="B729" s="25" t="s">
        <v>833</v>
      </c>
      <c r="C729" s="20" t="s">
        <v>81</v>
      </c>
      <c r="D729" s="25" t="s">
        <v>963</v>
      </c>
      <c r="E729" s="4" t="str">
        <f t="shared" si="11"/>
        <v>0100.0610</v>
      </c>
      <c r="F729" s="20" t="s">
        <v>97</v>
      </c>
      <c r="G729" s="20" t="s">
        <v>159</v>
      </c>
      <c r="H729" s="27" t="s">
        <v>732</v>
      </c>
      <c r="I729" s="4"/>
    </row>
    <row r="730" spans="1:9" ht="15" x14ac:dyDescent="0.25">
      <c r="A730" s="20" t="s">
        <v>160</v>
      </c>
      <c r="B730" s="25" t="s">
        <v>833</v>
      </c>
      <c r="C730" s="20" t="s">
        <v>81</v>
      </c>
      <c r="D730" s="25" t="s">
        <v>980</v>
      </c>
      <c r="E730" s="4" t="str">
        <f t="shared" si="11"/>
        <v>0100.0612</v>
      </c>
      <c r="F730" s="20" t="s">
        <v>166</v>
      </c>
      <c r="G730" s="20" t="s">
        <v>159</v>
      </c>
      <c r="H730" s="27" t="s">
        <v>732</v>
      </c>
      <c r="I730" s="4"/>
    </row>
    <row r="731" spans="1:9" ht="15" x14ac:dyDescent="0.25">
      <c r="A731" s="20" t="s">
        <v>160</v>
      </c>
      <c r="B731" s="25" t="s">
        <v>833</v>
      </c>
      <c r="C731" s="20" t="s">
        <v>81</v>
      </c>
      <c r="D731" s="25" t="s">
        <v>964</v>
      </c>
      <c r="E731" s="4" t="str">
        <f t="shared" si="11"/>
        <v>0100.0970</v>
      </c>
      <c r="F731" s="20" t="s">
        <v>98</v>
      </c>
      <c r="G731" s="20" t="s">
        <v>159</v>
      </c>
      <c r="H731" s="27" t="s">
        <v>732</v>
      </c>
      <c r="I731" s="4"/>
    </row>
    <row r="732" spans="1:9" ht="15" x14ac:dyDescent="0.25">
      <c r="A732" s="20" t="s">
        <v>160</v>
      </c>
      <c r="B732" s="25" t="s">
        <v>833</v>
      </c>
      <c r="C732" s="20" t="s">
        <v>81</v>
      </c>
      <c r="D732" s="25" t="s">
        <v>981</v>
      </c>
      <c r="E732" s="4" t="str">
        <f t="shared" si="11"/>
        <v>0100.0980</v>
      </c>
      <c r="F732" s="20" t="s">
        <v>167</v>
      </c>
      <c r="G732" s="20" t="s">
        <v>159</v>
      </c>
      <c r="H732" s="27" t="s">
        <v>732</v>
      </c>
      <c r="I732" s="4"/>
    </row>
    <row r="733" spans="1:9" ht="15" x14ac:dyDescent="0.25">
      <c r="A733" s="20" t="s">
        <v>160</v>
      </c>
      <c r="B733" s="25" t="s">
        <v>833</v>
      </c>
      <c r="C733" s="20" t="s">
        <v>81</v>
      </c>
      <c r="D733" s="25" t="s">
        <v>966</v>
      </c>
      <c r="E733" s="4" t="str">
        <f t="shared" si="11"/>
        <v>0100.0985</v>
      </c>
      <c r="F733" s="20" t="s">
        <v>99</v>
      </c>
      <c r="G733" s="20" t="s">
        <v>159</v>
      </c>
      <c r="H733" s="27" t="s">
        <v>732</v>
      </c>
      <c r="I733" s="4"/>
    </row>
    <row r="734" spans="1:9" ht="15" x14ac:dyDescent="0.25">
      <c r="A734" s="20" t="s">
        <v>175</v>
      </c>
      <c r="B734" s="25" t="s">
        <v>833</v>
      </c>
      <c r="C734" s="20" t="s">
        <v>81</v>
      </c>
      <c r="D734" s="25" t="s">
        <v>967</v>
      </c>
      <c r="E734" s="4" t="str">
        <f t="shared" si="11"/>
        <v>0100.0400</v>
      </c>
      <c r="F734" s="20" t="s">
        <v>102</v>
      </c>
      <c r="G734" s="20" t="s">
        <v>174</v>
      </c>
      <c r="H734" s="27" t="s">
        <v>732</v>
      </c>
      <c r="I734" s="4"/>
    </row>
    <row r="735" spans="1:9" ht="15" x14ac:dyDescent="0.25">
      <c r="A735" s="20" t="s">
        <v>175</v>
      </c>
      <c r="B735" s="25" t="s">
        <v>833</v>
      </c>
      <c r="C735" s="20" t="s">
        <v>81</v>
      </c>
      <c r="D735" s="25" t="s">
        <v>953</v>
      </c>
      <c r="E735" s="4" t="str">
        <f t="shared" si="11"/>
        <v>0100.0401</v>
      </c>
      <c r="F735" s="20" t="s">
        <v>86</v>
      </c>
      <c r="G735" s="20" t="s">
        <v>174</v>
      </c>
      <c r="H735" s="27" t="s">
        <v>732</v>
      </c>
      <c r="I735" s="4"/>
    </row>
    <row r="736" spans="1:9" ht="15" x14ac:dyDescent="0.25">
      <c r="A736" s="20" t="s">
        <v>175</v>
      </c>
      <c r="B736" s="25" t="s">
        <v>833</v>
      </c>
      <c r="C736" s="20" t="s">
        <v>81</v>
      </c>
      <c r="D736" s="25" t="s">
        <v>955</v>
      </c>
      <c r="E736" s="4" t="str">
        <f t="shared" si="11"/>
        <v>0100.0445</v>
      </c>
      <c r="F736" s="20" t="s">
        <v>89</v>
      </c>
      <c r="G736" s="20" t="s">
        <v>174</v>
      </c>
      <c r="H736" s="27" t="s">
        <v>732</v>
      </c>
      <c r="I736" s="4"/>
    </row>
    <row r="737" spans="1:9" ht="15" x14ac:dyDescent="0.25">
      <c r="A737" s="20" t="s">
        <v>175</v>
      </c>
      <c r="B737" s="25" t="s">
        <v>833</v>
      </c>
      <c r="C737" s="20" t="s">
        <v>81</v>
      </c>
      <c r="D737" s="25" t="s">
        <v>973</v>
      </c>
      <c r="E737" s="4" t="str">
        <f t="shared" si="11"/>
        <v>0100.0454</v>
      </c>
      <c r="F737" s="20" t="s">
        <v>111</v>
      </c>
      <c r="G737" s="20" t="s">
        <v>174</v>
      </c>
      <c r="H737" s="27" t="s">
        <v>732</v>
      </c>
      <c r="I737" s="4"/>
    </row>
    <row r="738" spans="1:9" ht="15" x14ac:dyDescent="0.25">
      <c r="A738" s="20" t="s">
        <v>175</v>
      </c>
      <c r="B738" s="25" t="s">
        <v>833</v>
      </c>
      <c r="C738" s="20" t="s">
        <v>81</v>
      </c>
      <c r="D738" s="25" t="s">
        <v>835</v>
      </c>
      <c r="E738" s="4" t="str">
        <f t="shared" si="11"/>
        <v>0100.0500</v>
      </c>
      <c r="F738" s="20" t="s">
        <v>91</v>
      </c>
      <c r="G738" s="20" t="s">
        <v>174</v>
      </c>
      <c r="H738" s="27" t="s">
        <v>732</v>
      </c>
      <c r="I738" s="4"/>
    </row>
    <row r="739" spans="1:9" ht="15" x14ac:dyDescent="0.25">
      <c r="A739" s="20" t="s">
        <v>175</v>
      </c>
      <c r="B739" s="25" t="s">
        <v>833</v>
      </c>
      <c r="C739" s="20" t="s">
        <v>81</v>
      </c>
      <c r="D739" s="25" t="s">
        <v>957</v>
      </c>
      <c r="E739" s="4" t="str">
        <f t="shared" si="11"/>
        <v>0100.0505</v>
      </c>
      <c r="F739" s="20" t="s">
        <v>92</v>
      </c>
      <c r="G739" s="20" t="s">
        <v>174</v>
      </c>
      <c r="H739" s="27" t="s">
        <v>732</v>
      </c>
      <c r="I739" s="4"/>
    </row>
    <row r="740" spans="1:9" ht="15" x14ac:dyDescent="0.25">
      <c r="A740" s="20" t="s">
        <v>175</v>
      </c>
      <c r="B740" s="25" t="s">
        <v>833</v>
      </c>
      <c r="C740" s="20" t="s">
        <v>81</v>
      </c>
      <c r="D740" s="25" t="s">
        <v>982</v>
      </c>
      <c r="E740" s="4" t="str">
        <f t="shared" si="11"/>
        <v>0100.0506</v>
      </c>
      <c r="F740" s="20" t="s">
        <v>176</v>
      </c>
      <c r="G740" s="20" t="s">
        <v>174</v>
      </c>
      <c r="H740" s="27" t="s">
        <v>732</v>
      </c>
      <c r="I740" s="4"/>
    </row>
    <row r="741" spans="1:9" ht="15" x14ac:dyDescent="0.25">
      <c r="A741" s="20" t="s">
        <v>175</v>
      </c>
      <c r="B741" s="25" t="s">
        <v>833</v>
      </c>
      <c r="C741" s="20" t="s">
        <v>81</v>
      </c>
      <c r="D741" s="25" t="s">
        <v>983</v>
      </c>
      <c r="E741" s="4" t="str">
        <f t="shared" si="11"/>
        <v>0100.0531</v>
      </c>
      <c r="F741" s="20" t="s">
        <v>177</v>
      </c>
      <c r="G741" s="20" t="s">
        <v>174</v>
      </c>
      <c r="H741" s="27" t="s">
        <v>732</v>
      </c>
      <c r="I741" s="4"/>
    </row>
    <row r="742" spans="1:9" ht="15" x14ac:dyDescent="0.25">
      <c r="A742" s="20" t="s">
        <v>175</v>
      </c>
      <c r="B742" s="25" t="s">
        <v>833</v>
      </c>
      <c r="C742" s="20" t="s">
        <v>81</v>
      </c>
      <c r="D742" s="25" t="s">
        <v>961</v>
      </c>
      <c r="E742" s="4" t="str">
        <f t="shared" si="11"/>
        <v>0100.0532</v>
      </c>
      <c r="F742" s="20" t="s">
        <v>94</v>
      </c>
      <c r="G742" s="20" t="s">
        <v>174</v>
      </c>
      <c r="H742" s="27" t="s">
        <v>732</v>
      </c>
      <c r="I742" s="4"/>
    </row>
    <row r="743" spans="1:9" ht="15" x14ac:dyDescent="0.25">
      <c r="A743" s="20" t="s">
        <v>175</v>
      </c>
      <c r="B743" s="25" t="s">
        <v>833</v>
      </c>
      <c r="C743" s="20" t="s">
        <v>81</v>
      </c>
      <c r="D743" s="25" t="s">
        <v>984</v>
      </c>
      <c r="E743" s="4" t="str">
        <f t="shared" si="11"/>
        <v>0100.0690</v>
      </c>
      <c r="F743" s="20" t="s">
        <v>179</v>
      </c>
      <c r="G743" s="20" t="s">
        <v>174</v>
      </c>
      <c r="H743" s="27" t="s">
        <v>732</v>
      </c>
      <c r="I743" s="4"/>
    </row>
    <row r="744" spans="1:9" ht="15" x14ac:dyDescent="0.25">
      <c r="A744" s="20" t="s">
        <v>175</v>
      </c>
      <c r="B744" s="25" t="s">
        <v>833</v>
      </c>
      <c r="C744" s="20" t="s">
        <v>81</v>
      </c>
      <c r="D744" s="25" t="s">
        <v>964</v>
      </c>
      <c r="E744" s="4" t="str">
        <f t="shared" si="11"/>
        <v>0100.0970</v>
      </c>
      <c r="F744" s="20" t="s">
        <v>98</v>
      </c>
      <c r="G744" s="20" t="s">
        <v>174</v>
      </c>
      <c r="H744" s="27" t="s">
        <v>732</v>
      </c>
      <c r="I744" s="4"/>
    </row>
    <row r="745" spans="1:9" ht="15" x14ac:dyDescent="0.25">
      <c r="A745" s="20" t="s">
        <v>175</v>
      </c>
      <c r="B745" s="25" t="s">
        <v>833</v>
      </c>
      <c r="C745" s="20" t="s">
        <v>81</v>
      </c>
      <c r="D745" s="25" t="s">
        <v>981</v>
      </c>
      <c r="E745" s="4" t="str">
        <f t="shared" si="11"/>
        <v>0100.0980</v>
      </c>
      <c r="F745" s="20" t="s">
        <v>167</v>
      </c>
      <c r="G745" s="20" t="s">
        <v>174</v>
      </c>
      <c r="H745" s="27" t="s">
        <v>732</v>
      </c>
      <c r="I745" s="4"/>
    </row>
    <row r="746" spans="1:9" ht="15" x14ac:dyDescent="0.25">
      <c r="A746" s="20" t="s">
        <v>175</v>
      </c>
      <c r="B746" s="25" t="s">
        <v>833</v>
      </c>
      <c r="C746" s="20" t="s">
        <v>81</v>
      </c>
      <c r="D746" s="25" t="s">
        <v>966</v>
      </c>
      <c r="E746" s="4" t="str">
        <f t="shared" si="11"/>
        <v>0100.0985</v>
      </c>
      <c r="F746" s="20" t="s">
        <v>99</v>
      </c>
      <c r="G746" s="20" t="s">
        <v>174</v>
      </c>
      <c r="H746" s="27" t="s">
        <v>732</v>
      </c>
      <c r="I746" s="4"/>
    </row>
    <row r="747" spans="1:9" ht="15" x14ac:dyDescent="0.25">
      <c r="A747" s="20" t="s">
        <v>185</v>
      </c>
      <c r="B747" s="25" t="s">
        <v>833</v>
      </c>
      <c r="C747" s="20" t="s">
        <v>81</v>
      </c>
      <c r="D747" s="25" t="s">
        <v>954</v>
      </c>
      <c r="E747" s="4" t="str">
        <f t="shared" si="11"/>
        <v>0100.0410</v>
      </c>
      <c r="F747" s="20" t="s">
        <v>87</v>
      </c>
      <c r="G747" s="20" t="s">
        <v>184</v>
      </c>
      <c r="H747" s="27" t="s">
        <v>732</v>
      </c>
      <c r="I747" s="4"/>
    </row>
    <row r="748" spans="1:9" ht="15" x14ac:dyDescent="0.25">
      <c r="A748" s="20" t="s">
        <v>185</v>
      </c>
      <c r="B748" s="25" t="s">
        <v>833</v>
      </c>
      <c r="C748" s="20" t="s">
        <v>81</v>
      </c>
      <c r="D748" s="25" t="s">
        <v>970</v>
      </c>
      <c r="E748" s="4" t="str">
        <f t="shared" si="11"/>
        <v>0100.0430</v>
      </c>
      <c r="F748" s="20" t="s">
        <v>126</v>
      </c>
      <c r="G748" s="20" t="s">
        <v>184</v>
      </c>
      <c r="H748" s="27" t="s">
        <v>732</v>
      </c>
      <c r="I748" s="4"/>
    </row>
    <row r="749" spans="1:9" ht="15" x14ac:dyDescent="0.25">
      <c r="A749" s="20" t="s">
        <v>185</v>
      </c>
      <c r="B749" s="25" t="s">
        <v>833</v>
      </c>
      <c r="C749" s="20" t="s">
        <v>81</v>
      </c>
      <c r="D749" s="25" t="s">
        <v>955</v>
      </c>
      <c r="E749" s="4" t="str">
        <f t="shared" si="11"/>
        <v>0100.0445</v>
      </c>
      <c r="F749" s="20" t="s">
        <v>89</v>
      </c>
      <c r="G749" s="20" t="s">
        <v>184</v>
      </c>
      <c r="H749" s="27" t="s">
        <v>732</v>
      </c>
      <c r="I749" s="4"/>
    </row>
    <row r="750" spans="1:9" ht="15" x14ac:dyDescent="0.25">
      <c r="A750" s="20" t="s">
        <v>185</v>
      </c>
      <c r="B750" s="25" t="s">
        <v>833</v>
      </c>
      <c r="C750" s="20" t="s">
        <v>81</v>
      </c>
      <c r="D750" s="25" t="s">
        <v>973</v>
      </c>
      <c r="E750" s="4" t="str">
        <f t="shared" si="11"/>
        <v>0100.0454</v>
      </c>
      <c r="F750" s="20" t="s">
        <v>111</v>
      </c>
      <c r="G750" s="20" t="s">
        <v>184</v>
      </c>
      <c r="H750" s="27" t="s">
        <v>732</v>
      </c>
      <c r="I750" s="4"/>
    </row>
    <row r="751" spans="1:9" ht="15" x14ac:dyDescent="0.25">
      <c r="A751" s="20" t="s">
        <v>185</v>
      </c>
      <c r="B751" s="25" t="s">
        <v>833</v>
      </c>
      <c r="C751" s="20" t="s">
        <v>81</v>
      </c>
      <c r="D751" s="25" t="s">
        <v>956</v>
      </c>
      <c r="E751" s="4" t="str">
        <f t="shared" si="11"/>
        <v>0100.0499</v>
      </c>
      <c r="F751" s="20" t="s">
        <v>90</v>
      </c>
      <c r="G751" s="20" t="s">
        <v>184</v>
      </c>
      <c r="H751" s="27" t="s">
        <v>732</v>
      </c>
      <c r="I751" s="4"/>
    </row>
    <row r="752" spans="1:9" ht="15" x14ac:dyDescent="0.25">
      <c r="A752" s="20" t="s">
        <v>185</v>
      </c>
      <c r="B752" s="25" t="s">
        <v>833</v>
      </c>
      <c r="C752" s="20" t="s">
        <v>81</v>
      </c>
      <c r="D752" s="25" t="s">
        <v>835</v>
      </c>
      <c r="E752" s="4" t="str">
        <f t="shared" si="11"/>
        <v>0100.0500</v>
      </c>
      <c r="F752" s="20" t="s">
        <v>91</v>
      </c>
      <c r="G752" s="20" t="s">
        <v>184</v>
      </c>
      <c r="H752" s="27" t="s">
        <v>732</v>
      </c>
      <c r="I752" s="4"/>
    </row>
    <row r="753" spans="1:9" ht="15" x14ac:dyDescent="0.25">
      <c r="A753" s="20" t="s">
        <v>185</v>
      </c>
      <c r="B753" s="25" t="s">
        <v>833</v>
      </c>
      <c r="C753" s="20" t="s">
        <v>81</v>
      </c>
      <c r="D753" s="25" t="s">
        <v>968</v>
      </c>
      <c r="E753" s="4" t="str">
        <f t="shared" si="11"/>
        <v>0100.0521</v>
      </c>
      <c r="F753" s="20" t="s">
        <v>161</v>
      </c>
      <c r="G753" s="20" t="s">
        <v>184</v>
      </c>
      <c r="H753" s="27" t="s">
        <v>732</v>
      </c>
      <c r="I753" s="4"/>
    </row>
    <row r="754" spans="1:9" ht="15" x14ac:dyDescent="0.25">
      <c r="A754" s="20" t="s">
        <v>185</v>
      </c>
      <c r="B754" s="25" t="s">
        <v>833</v>
      </c>
      <c r="C754" s="20" t="s">
        <v>81</v>
      </c>
      <c r="D754" s="25" t="s">
        <v>961</v>
      </c>
      <c r="E754" s="4" t="str">
        <f t="shared" si="11"/>
        <v>0100.0532</v>
      </c>
      <c r="F754" s="20" t="s">
        <v>94</v>
      </c>
      <c r="G754" s="20" t="s">
        <v>184</v>
      </c>
      <c r="H754" s="27" t="s">
        <v>732</v>
      </c>
      <c r="I754" s="4"/>
    </row>
    <row r="755" spans="1:9" ht="15" x14ac:dyDescent="0.25">
      <c r="A755" s="20" t="s">
        <v>185</v>
      </c>
      <c r="B755" s="25" t="s">
        <v>833</v>
      </c>
      <c r="C755" s="20" t="s">
        <v>81</v>
      </c>
      <c r="D755" s="25" t="s">
        <v>985</v>
      </c>
      <c r="E755" s="4" t="str">
        <f t="shared" si="11"/>
        <v>0100.0560</v>
      </c>
      <c r="F755" s="20" t="s">
        <v>186</v>
      </c>
      <c r="G755" s="20" t="s">
        <v>184</v>
      </c>
      <c r="H755" s="27" t="s">
        <v>732</v>
      </c>
      <c r="I755" s="4"/>
    </row>
    <row r="756" spans="1:9" ht="15" x14ac:dyDescent="0.25">
      <c r="A756" s="20" t="s">
        <v>185</v>
      </c>
      <c r="B756" s="25" t="s">
        <v>833</v>
      </c>
      <c r="C756" s="20" t="s">
        <v>81</v>
      </c>
      <c r="D756" s="25" t="s">
        <v>964</v>
      </c>
      <c r="E756" s="4" t="str">
        <f t="shared" si="11"/>
        <v>0100.0970</v>
      </c>
      <c r="F756" s="20" t="s">
        <v>98</v>
      </c>
      <c r="G756" s="20" t="s">
        <v>184</v>
      </c>
      <c r="H756" s="27" t="s">
        <v>732</v>
      </c>
      <c r="I756" s="4"/>
    </row>
    <row r="757" spans="1:9" ht="15" x14ac:dyDescent="0.25">
      <c r="A757" s="20" t="s">
        <v>185</v>
      </c>
      <c r="B757" s="25" t="s">
        <v>833</v>
      </c>
      <c r="C757" s="20" t="s">
        <v>81</v>
      </c>
      <c r="D757" s="25" t="s">
        <v>966</v>
      </c>
      <c r="E757" s="4" t="str">
        <f t="shared" si="11"/>
        <v>0100.0985</v>
      </c>
      <c r="F757" s="20" t="s">
        <v>99</v>
      </c>
      <c r="G757" s="20" t="s">
        <v>184</v>
      </c>
      <c r="H757" s="27" t="s">
        <v>732</v>
      </c>
      <c r="I757" s="4"/>
    </row>
    <row r="758" spans="1:9" ht="15" x14ac:dyDescent="0.25">
      <c r="A758" s="20" t="s">
        <v>197</v>
      </c>
      <c r="B758" s="25" t="s">
        <v>835</v>
      </c>
      <c r="C758" s="20" t="s">
        <v>198</v>
      </c>
      <c r="D758" s="25" t="s">
        <v>967</v>
      </c>
      <c r="E758" s="4" t="str">
        <f t="shared" si="11"/>
        <v>0500.0400</v>
      </c>
      <c r="F758" s="20" t="s">
        <v>102</v>
      </c>
      <c r="G758" s="20" t="s">
        <v>184</v>
      </c>
      <c r="H758" s="27" t="s">
        <v>772</v>
      </c>
      <c r="I758" s="4"/>
    </row>
    <row r="759" spans="1:9" ht="15" x14ac:dyDescent="0.25">
      <c r="A759" s="20" t="s">
        <v>197</v>
      </c>
      <c r="B759" s="25" t="s">
        <v>835</v>
      </c>
      <c r="C759" s="20" t="s">
        <v>198</v>
      </c>
      <c r="D759" s="25" t="s">
        <v>835</v>
      </c>
      <c r="E759" s="4" t="str">
        <f t="shared" si="11"/>
        <v>0500.0500</v>
      </c>
      <c r="F759" s="20" t="s">
        <v>91</v>
      </c>
      <c r="G759" s="20" t="s">
        <v>184</v>
      </c>
      <c r="H759" s="27" t="s">
        <v>772</v>
      </c>
      <c r="I759" s="4"/>
    </row>
    <row r="760" spans="1:9" ht="15" x14ac:dyDescent="0.25">
      <c r="A760" s="20" t="s">
        <v>204</v>
      </c>
      <c r="B760" s="25" t="s">
        <v>833</v>
      </c>
      <c r="C760" s="20" t="s">
        <v>81</v>
      </c>
      <c r="D760" s="25" t="s">
        <v>960</v>
      </c>
      <c r="E760" s="4" t="str">
        <f t="shared" si="11"/>
        <v>0100.0524</v>
      </c>
      <c r="F760" s="20" t="s">
        <v>162</v>
      </c>
      <c r="G760" s="20" t="s">
        <v>203</v>
      </c>
      <c r="H760" s="27" t="s">
        <v>732</v>
      </c>
      <c r="I760" s="4"/>
    </row>
    <row r="761" spans="1:9" ht="15" x14ac:dyDescent="0.25">
      <c r="A761" s="20" t="s">
        <v>204</v>
      </c>
      <c r="B761" s="25" t="s">
        <v>833</v>
      </c>
      <c r="C761" s="20" t="s">
        <v>81</v>
      </c>
      <c r="D761" s="25" t="s">
        <v>961</v>
      </c>
      <c r="E761" s="4" t="str">
        <f t="shared" si="11"/>
        <v>0100.0532</v>
      </c>
      <c r="F761" s="20" t="s">
        <v>94</v>
      </c>
      <c r="G761" s="20" t="s">
        <v>203</v>
      </c>
      <c r="H761" s="27" t="s">
        <v>732</v>
      </c>
      <c r="I761" s="4"/>
    </row>
    <row r="762" spans="1:9" ht="15" x14ac:dyDescent="0.25">
      <c r="A762" s="20" t="s">
        <v>204</v>
      </c>
      <c r="B762" s="25" t="s">
        <v>833</v>
      </c>
      <c r="C762" s="20" t="s">
        <v>81</v>
      </c>
      <c r="D762" s="25" t="s">
        <v>964</v>
      </c>
      <c r="E762" s="4" t="str">
        <f t="shared" si="11"/>
        <v>0100.0970</v>
      </c>
      <c r="F762" s="20" t="s">
        <v>98</v>
      </c>
      <c r="G762" s="20" t="s">
        <v>203</v>
      </c>
      <c r="H762" s="27" t="s">
        <v>732</v>
      </c>
      <c r="I762" s="4"/>
    </row>
    <row r="763" spans="1:9" ht="15" x14ac:dyDescent="0.25">
      <c r="A763" s="20" t="s">
        <v>204</v>
      </c>
      <c r="B763" s="25" t="s">
        <v>833</v>
      </c>
      <c r="C763" s="20" t="s">
        <v>81</v>
      </c>
      <c r="D763" s="25" t="s">
        <v>966</v>
      </c>
      <c r="E763" s="4" t="str">
        <f t="shared" si="11"/>
        <v>0100.0985</v>
      </c>
      <c r="F763" s="20" t="s">
        <v>99</v>
      </c>
      <c r="G763" s="20" t="s">
        <v>203</v>
      </c>
      <c r="H763" s="27" t="s">
        <v>732</v>
      </c>
      <c r="I763" s="4"/>
    </row>
    <row r="764" spans="1:9" ht="15" x14ac:dyDescent="0.25">
      <c r="A764" s="20" t="s">
        <v>206</v>
      </c>
      <c r="B764" s="25" t="s">
        <v>833</v>
      </c>
      <c r="C764" s="20" t="s">
        <v>81</v>
      </c>
      <c r="D764" s="25" t="s">
        <v>967</v>
      </c>
      <c r="E764" s="4" t="str">
        <f t="shared" si="11"/>
        <v>0100.0400</v>
      </c>
      <c r="F764" s="20" t="s">
        <v>102</v>
      </c>
      <c r="G764" s="20" t="s">
        <v>205</v>
      </c>
      <c r="H764" s="27" t="s">
        <v>732</v>
      </c>
      <c r="I764" s="4"/>
    </row>
    <row r="765" spans="1:9" ht="15" x14ac:dyDescent="0.25">
      <c r="A765" s="20" t="s">
        <v>206</v>
      </c>
      <c r="B765" s="25" t="s">
        <v>833</v>
      </c>
      <c r="C765" s="20" t="s">
        <v>81</v>
      </c>
      <c r="D765" s="25" t="s">
        <v>953</v>
      </c>
      <c r="E765" s="4" t="str">
        <f t="shared" si="11"/>
        <v>0100.0401</v>
      </c>
      <c r="F765" s="20" t="s">
        <v>86</v>
      </c>
      <c r="G765" s="20" t="s">
        <v>205</v>
      </c>
      <c r="H765" s="27" t="s">
        <v>732</v>
      </c>
      <c r="I765" s="4"/>
    </row>
    <row r="766" spans="1:9" ht="15" x14ac:dyDescent="0.25">
      <c r="A766" s="20" t="s">
        <v>206</v>
      </c>
      <c r="B766" s="25" t="s">
        <v>833</v>
      </c>
      <c r="C766" s="20" t="s">
        <v>81</v>
      </c>
      <c r="D766" s="25" t="s">
        <v>954</v>
      </c>
      <c r="E766" s="4" t="str">
        <f t="shared" si="11"/>
        <v>0100.0410</v>
      </c>
      <c r="F766" s="20" t="s">
        <v>87</v>
      </c>
      <c r="G766" s="20" t="s">
        <v>205</v>
      </c>
      <c r="H766" s="27" t="s">
        <v>732</v>
      </c>
      <c r="I766" s="4"/>
    </row>
    <row r="767" spans="1:9" ht="15" x14ac:dyDescent="0.25">
      <c r="A767" s="20" t="s">
        <v>206</v>
      </c>
      <c r="B767" s="25" t="s">
        <v>833</v>
      </c>
      <c r="C767" s="20" t="s">
        <v>81</v>
      </c>
      <c r="D767" s="25" t="s">
        <v>955</v>
      </c>
      <c r="E767" s="4" t="str">
        <f t="shared" si="11"/>
        <v>0100.0445</v>
      </c>
      <c r="F767" s="20" t="s">
        <v>89</v>
      </c>
      <c r="G767" s="20" t="s">
        <v>205</v>
      </c>
      <c r="H767" s="27" t="s">
        <v>732</v>
      </c>
      <c r="I767" s="4"/>
    </row>
    <row r="768" spans="1:9" ht="15" x14ac:dyDescent="0.25">
      <c r="A768" s="20" t="s">
        <v>206</v>
      </c>
      <c r="B768" s="25" t="s">
        <v>833</v>
      </c>
      <c r="C768" s="20" t="s">
        <v>81</v>
      </c>
      <c r="D768" s="25" t="s">
        <v>973</v>
      </c>
      <c r="E768" s="4" t="str">
        <f t="shared" si="11"/>
        <v>0100.0454</v>
      </c>
      <c r="F768" s="20" t="s">
        <v>111</v>
      </c>
      <c r="G768" s="20" t="s">
        <v>205</v>
      </c>
      <c r="H768" s="27" t="s">
        <v>732</v>
      </c>
      <c r="I768" s="4"/>
    </row>
    <row r="769" spans="1:9" ht="15" x14ac:dyDescent="0.25">
      <c r="A769" s="20" t="s">
        <v>206</v>
      </c>
      <c r="B769" s="25" t="s">
        <v>833</v>
      </c>
      <c r="C769" s="20" t="s">
        <v>81</v>
      </c>
      <c r="D769" s="25" t="s">
        <v>956</v>
      </c>
      <c r="E769" s="4" t="str">
        <f t="shared" si="11"/>
        <v>0100.0499</v>
      </c>
      <c r="F769" s="20" t="s">
        <v>90</v>
      </c>
      <c r="G769" s="20" t="s">
        <v>205</v>
      </c>
      <c r="H769" s="27" t="s">
        <v>732</v>
      </c>
      <c r="I769" s="4"/>
    </row>
    <row r="770" spans="1:9" ht="15" x14ac:dyDescent="0.25">
      <c r="A770" s="20" t="s">
        <v>206</v>
      </c>
      <c r="B770" s="25" t="s">
        <v>833</v>
      </c>
      <c r="C770" s="20" t="s">
        <v>81</v>
      </c>
      <c r="D770" s="25" t="s">
        <v>835</v>
      </c>
      <c r="E770" s="4" t="str">
        <f t="shared" si="11"/>
        <v>0100.0500</v>
      </c>
      <c r="F770" s="20" t="s">
        <v>91</v>
      </c>
      <c r="G770" s="20" t="s">
        <v>205</v>
      </c>
      <c r="H770" s="27" t="s">
        <v>732</v>
      </c>
      <c r="I770" s="4"/>
    </row>
    <row r="771" spans="1:9" ht="15" x14ac:dyDescent="0.25">
      <c r="A771" s="20" t="s">
        <v>206</v>
      </c>
      <c r="B771" s="25" t="s">
        <v>833</v>
      </c>
      <c r="C771" s="20" t="s">
        <v>81</v>
      </c>
      <c r="D771" s="25" t="s">
        <v>957</v>
      </c>
      <c r="E771" s="4" t="str">
        <f t="shared" si="11"/>
        <v>0100.0505</v>
      </c>
      <c r="F771" s="20" t="s">
        <v>92</v>
      </c>
      <c r="G771" s="20" t="s">
        <v>205</v>
      </c>
      <c r="H771" s="27" t="s">
        <v>732</v>
      </c>
      <c r="I771" s="4"/>
    </row>
    <row r="772" spans="1:9" ht="15" x14ac:dyDescent="0.25">
      <c r="A772" s="20" t="s">
        <v>206</v>
      </c>
      <c r="B772" s="25" t="s">
        <v>833</v>
      </c>
      <c r="C772" s="20" t="s">
        <v>81</v>
      </c>
      <c r="D772" s="25" t="s">
        <v>958</v>
      </c>
      <c r="E772" s="4" t="str">
        <f t="shared" ref="E772:E835" si="12">_xlfn.CONCAT(B772,".",D772)</f>
        <v>0100.0511</v>
      </c>
      <c r="F772" s="20" t="s">
        <v>93</v>
      </c>
      <c r="G772" s="20" t="s">
        <v>205</v>
      </c>
      <c r="H772" s="27" t="s">
        <v>732</v>
      </c>
      <c r="I772" s="4"/>
    </row>
    <row r="773" spans="1:9" ht="15" x14ac:dyDescent="0.25">
      <c r="A773" s="20" t="s">
        <v>206</v>
      </c>
      <c r="B773" s="25" t="s">
        <v>833</v>
      </c>
      <c r="C773" s="20" t="s">
        <v>81</v>
      </c>
      <c r="D773" s="25" t="s">
        <v>968</v>
      </c>
      <c r="E773" s="4" t="str">
        <f t="shared" si="12"/>
        <v>0100.0521</v>
      </c>
      <c r="F773" s="20" t="s">
        <v>161</v>
      </c>
      <c r="G773" s="20" t="s">
        <v>205</v>
      </c>
      <c r="H773" s="27" t="s">
        <v>732</v>
      </c>
      <c r="I773" s="4"/>
    </row>
    <row r="774" spans="1:9" ht="15" x14ac:dyDescent="0.25">
      <c r="A774" s="20" t="s">
        <v>206</v>
      </c>
      <c r="B774" s="25" t="s">
        <v>833</v>
      </c>
      <c r="C774" s="20" t="s">
        <v>81</v>
      </c>
      <c r="D774" s="25" t="s">
        <v>978</v>
      </c>
      <c r="E774" s="4" t="str">
        <f t="shared" si="12"/>
        <v>0100.0527</v>
      </c>
      <c r="F774" s="20" t="s">
        <v>163</v>
      </c>
      <c r="G774" s="20" t="s">
        <v>205</v>
      </c>
      <c r="H774" s="27" t="s">
        <v>732</v>
      </c>
      <c r="I774" s="4"/>
    </row>
    <row r="775" spans="1:9" ht="15" x14ac:dyDescent="0.25">
      <c r="A775" s="20" t="s">
        <v>206</v>
      </c>
      <c r="B775" s="25" t="s">
        <v>833</v>
      </c>
      <c r="C775" s="20" t="s">
        <v>81</v>
      </c>
      <c r="D775" s="25" t="s">
        <v>961</v>
      </c>
      <c r="E775" s="4" t="str">
        <f t="shared" si="12"/>
        <v>0100.0532</v>
      </c>
      <c r="F775" s="20" t="s">
        <v>94</v>
      </c>
      <c r="G775" s="20" t="s">
        <v>205</v>
      </c>
      <c r="H775" s="27" t="s">
        <v>732</v>
      </c>
      <c r="I775" s="4"/>
    </row>
    <row r="776" spans="1:9" ht="15" x14ac:dyDescent="0.25">
      <c r="A776" s="20" t="s">
        <v>206</v>
      </c>
      <c r="B776" s="25" t="s">
        <v>833</v>
      </c>
      <c r="C776" s="20" t="s">
        <v>81</v>
      </c>
      <c r="D776" s="25" t="s">
        <v>962</v>
      </c>
      <c r="E776" s="4" t="str">
        <f t="shared" si="12"/>
        <v>0100.0570</v>
      </c>
      <c r="F776" s="20" t="s">
        <v>95</v>
      </c>
      <c r="G776" s="20" t="s">
        <v>205</v>
      </c>
      <c r="H776" s="27" t="s">
        <v>732</v>
      </c>
      <c r="I776" s="4"/>
    </row>
    <row r="777" spans="1:9" ht="15" x14ac:dyDescent="0.25">
      <c r="A777" s="20" t="s">
        <v>206</v>
      </c>
      <c r="B777" s="25" t="s">
        <v>833</v>
      </c>
      <c r="C777" s="20" t="s">
        <v>81</v>
      </c>
      <c r="D777" s="25" t="s">
        <v>963</v>
      </c>
      <c r="E777" s="4" t="str">
        <f t="shared" si="12"/>
        <v>0100.0610</v>
      </c>
      <c r="F777" s="20" t="s">
        <v>97</v>
      </c>
      <c r="G777" s="20" t="s">
        <v>205</v>
      </c>
      <c r="H777" s="27" t="s">
        <v>732</v>
      </c>
      <c r="I777" s="4"/>
    </row>
    <row r="778" spans="1:9" ht="15" x14ac:dyDescent="0.25">
      <c r="A778" s="20" t="s">
        <v>206</v>
      </c>
      <c r="B778" s="25" t="s">
        <v>833</v>
      </c>
      <c r="C778" s="20" t="s">
        <v>81</v>
      </c>
      <c r="D778" s="25" t="s">
        <v>964</v>
      </c>
      <c r="E778" s="4" t="str">
        <f t="shared" si="12"/>
        <v>0100.0970</v>
      </c>
      <c r="F778" s="20" t="s">
        <v>98</v>
      </c>
      <c r="G778" s="20" t="s">
        <v>205</v>
      </c>
      <c r="H778" s="27" t="s">
        <v>732</v>
      </c>
      <c r="I778" s="4"/>
    </row>
    <row r="779" spans="1:9" ht="15" x14ac:dyDescent="0.25">
      <c r="A779" s="20" t="s">
        <v>206</v>
      </c>
      <c r="B779" s="25" t="s">
        <v>833</v>
      </c>
      <c r="C779" s="20" t="s">
        <v>81</v>
      </c>
      <c r="D779" s="25" t="s">
        <v>966</v>
      </c>
      <c r="E779" s="4" t="str">
        <f t="shared" si="12"/>
        <v>0100.0985</v>
      </c>
      <c r="F779" s="20" t="s">
        <v>99</v>
      </c>
      <c r="G779" s="20" t="s">
        <v>205</v>
      </c>
      <c r="H779" s="27" t="s">
        <v>732</v>
      </c>
      <c r="I779" s="4"/>
    </row>
    <row r="780" spans="1:9" ht="15" x14ac:dyDescent="0.25">
      <c r="A780" s="20" t="s">
        <v>216</v>
      </c>
      <c r="B780" s="25" t="s">
        <v>833</v>
      </c>
      <c r="C780" s="20" t="s">
        <v>81</v>
      </c>
      <c r="D780" s="25" t="s">
        <v>955</v>
      </c>
      <c r="E780" s="4" t="str">
        <f t="shared" si="12"/>
        <v>0100.0445</v>
      </c>
      <c r="F780" s="20" t="s">
        <v>89</v>
      </c>
      <c r="G780" s="20" t="s">
        <v>215</v>
      </c>
      <c r="H780" s="27" t="s">
        <v>732</v>
      </c>
      <c r="I780" s="4"/>
    </row>
    <row r="781" spans="1:9" ht="15" x14ac:dyDescent="0.25">
      <c r="A781" s="20" t="s">
        <v>216</v>
      </c>
      <c r="B781" s="25" t="s">
        <v>833</v>
      </c>
      <c r="C781" s="20" t="s">
        <v>81</v>
      </c>
      <c r="D781" s="25" t="s">
        <v>835</v>
      </c>
      <c r="E781" s="4" t="str">
        <f t="shared" si="12"/>
        <v>0100.0500</v>
      </c>
      <c r="F781" s="20" t="s">
        <v>91</v>
      </c>
      <c r="G781" s="20" t="s">
        <v>215</v>
      </c>
      <c r="H781" s="27" t="s">
        <v>732</v>
      </c>
      <c r="I781" s="4"/>
    </row>
    <row r="782" spans="1:9" ht="15" x14ac:dyDescent="0.25">
      <c r="A782" s="20" t="s">
        <v>216</v>
      </c>
      <c r="B782" s="25" t="s">
        <v>833</v>
      </c>
      <c r="C782" s="20" t="s">
        <v>81</v>
      </c>
      <c r="D782" s="25" t="s">
        <v>961</v>
      </c>
      <c r="E782" s="4" t="str">
        <f t="shared" si="12"/>
        <v>0100.0532</v>
      </c>
      <c r="F782" s="20" t="s">
        <v>94</v>
      </c>
      <c r="G782" s="20" t="s">
        <v>215</v>
      </c>
      <c r="H782" s="27" t="s">
        <v>732</v>
      </c>
      <c r="I782" s="4"/>
    </row>
    <row r="783" spans="1:9" ht="15" x14ac:dyDescent="0.25">
      <c r="A783" s="20" t="s">
        <v>216</v>
      </c>
      <c r="B783" s="25" t="s">
        <v>833</v>
      </c>
      <c r="C783" s="20" t="s">
        <v>81</v>
      </c>
      <c r="D783" s="25" t="s">
        <v>974</v>
      </c>
      <c r="E783" s="4" t="str">
        <f t="shared" si="12"/>
        <v>0100.0550</v>
      </c>
      <c r="F783" s="20" t="s">
        <v>123</v>
      </c>
      <c r="G783" s="20" t="s">
        <v>215</v>
      </c>
      <c r="H783" s="27" t="s">
        <v>732</v>
      </c>
      <c r="I783" s="4"/>
    </row>
    <row r="784" spans="1:9" ht="15" x14ac:dyDescent="0.25">
      <c r="A784" s="20" t="s">
        <v>216</v>
      </c>
      <c r="B784" s="25" t="s">
        <v>833</v>
      </c>
      <c r="C784" s="20" t="s">
        <v>81</v>
      </c>
      <c r="D784" s="25" t="s">
        <v>964</v>
      </c>
      <c r="E784" s="4" t="str">
        <f t="shared" si="12"/>
        <v>0100.0970</v>
      </c>
      <c r="F784" s="20" t="s">
        <v>98</v>
      </c>
      <c r="G784" s="20" t="s">
        <v>215</v>
      </c>
      <c r="H784" s="27" t="s">
        <v>732</v>
      </c>
      <c r="I784" s="4"/>
    </row>
    <row r="785" spans="1:9" ht="15" x14ac:dyDescent="0.25">
      <c r="A785" s="20" t="s">
        <v>216</v>
      </c>
      <c r="B785" s="25" t="s">
        <v>833</v>
      </c>
      <c r="C785" s="20" t="s">
        <v>81</v>
      </c>
      <c r="D785" s="25" t="s">
        <v>966</v>
      </c>
      <c r="E785" s="4" t="str">
        <f t="shared" si="12"/>
        <v>0100.0985</v>
      </c>
      <c r="F785" s="20" t="s">
        <v>99</v>
      </c>
      <c r="G785" s="20" t="s">
        <v>215</v>
      </c>
      <c r="H785" s="27" t="s">
        <v>732</v>
      </c>
      <c r="I785" s="4"/>
    </row>
    <row r="786" spans="1:9" ht="15" x14ac:dyDescent="0.25">
      <c r="A786" s="20" t="s">
        <v>221</v>
      </c>
      <c r="B786" s="25" t="s">
        <v>833</v>
      </c>
      <c r="C786" s="20" t="s">
        <v>81</v>
      </c>
      <c r="D786" s="25" t="s">
        <v>954</v>
      </c>
      <c r="E786" s="4" t="str">
        <f t="shared" si="12"/>
        <v>0100.0410</v>
      </c>
      <c r="F786" s="20" t="s">
        <v>87</v>
      </c>
      <c r="G786" s="20" t="s">
        <v>220</v>
      </c>
      <c r="H786" s="27" t="s">
        <v>732</v>
      </c>
    </row>
    <row r="787" spans="1:9" ht="15" x14ac:dyDescent="0.25">
      <c r="A787" s="20" t="s">
        <v>221</v>
      </c>
      <c r="B787" s="25" t="s">
        <v>833</v>
      </c>
      <c r="C787" s="20" t="s">
        <v>81</v>
      </c>
      <c r="D787" s="25" t="s">
        <v>955</v>
      </c>
      <c r="E787" s="4" t="str">
        <f t="shared" si="12"/>
        <v>0100.0445</v>
      </c>
      <c r="F787" s="20" t="s">
        <v>89</v>
      </c>
      <c r="G787" s="20" t="s">
        <v>220</v>
      </c>
      <c r="H787" s="27" t="s">
        <v>732</v>
      </c>
    </row>
    <row r="788" spans="1:9" ht="15" x14ac:dyDescent="0.25">
      <c r="A788" s="20" t="s">
        <v>221</v>
      </c>
      <c r="B788" s="25" t="s">
        <v>833</v>
      </c>
      <c r="C788" s="20" t="s">
        <v>81</v>
      </c>
      <c r="D788" s="25" t="s">
        <v>835</v>
      </c>
      <c r="E788" s="4" t="str">
        <f t="shared" si="12"/>
        <v>0100.0500</v>
      </c>
      <c r="F788" s="20" t="s">
        <v>91</v>
      </c>
      <c r="G788" s="20" t="s">
        <v>220</v>
      </c>
      <c r="H788" s="27" t="s">
        <v>732</v>
      </c>
    </row>
    <row r="789" spans="1:9" ht="15" x14ac:dyDescent="0.25">
      <c r="A789" s="20" t="s">
        <v>221</v>
      </c>
      <c r="B789" s="25" t="s">
        <v>833</v>
      </c>
      <c r="C789" s="20" t="s">
        <v>81</v>
      </c>
      <c r="D789" s="25" t="s">
        <v>957</v>
      </c>
      <c r="E789" s="4" t="str">
        <f t="shared" si="12"/>
        <v>0100.0505</v>
      </c>
      <c r="F789" s="20" t="s">
        <v>92</v>
      </c>
      <c r="G789" s="20" t="s">
        <v>220</v>
      </c>
      <c r="H789" s="27" t="s">
        <v>732</v>
      </c>
    </row>
    <row r="790" spans="1:9" ht="15" x14ac:dyDescent="0.25">
      <c r="A790" s="20" t="s">
        <v>221</v>
      </c>
      <c r="B790" s="25" t="s">
        <v>833</v>
      </c>
      <c r="C790" s="20" t="s">
        <v>81</v>
      </c>
      <c r="D790" s="25" t="s">
        <v>958</v>
      </c>
      <c r="E790" s="4" t="str">
        <f t="shared" si="12"/>
        <v>0100.0511</v>
      </c>
      <c r="F790" s="20" t="s">
        <v>93</v>
      </c>
      <c r="G790" s="20" t="s">
        <v>220</v>
      </c>
      <c r="H790" s="27" t="s">
        <v>732</v>
      </c>
    </row>
    <row r="791" spans="1:9" ht="15" x14ac:dyDescent="0.25">
      <c r="A791" s="20" t="s">
        <v>221</v>
      </c>
      <c r="B791" s="25" t="s">
        <v>833</v>
      </c>
      <c r="C791" s="20" t="s">
        <v>81</v>
      </c>
      <c r="D791" s="25" t="s">
        <v>974</v>
      </c>
      <c r="E791" s="4" t="str">
        <f t="shared" si="12"/>
        <v>0100.0550</v>
      </c>
      <c r="F791" s="20" t="s">
        <v>123</v>
      </c>
      <c r="G791" s="20" t="s">
        <v>220</v>
      </c>
      <c r="H791" s="27" t="s">
        <v>732</v>
      </c>
    </row>
    <row r="792" spans="1:9" ht="15" x14ac:dyDescent="0.25">
      <c r="A792" s="20" t="s">
        <v>221</v>
      </c>
      <c r="B792" s="25" t="s">
        <v>833</v>
      </c>
      <c r="C792" s="20" t="s">
        <v>81</v>
      </c>
      <c r="D792" s="25" t="s">
        <v>964</v>
      </c>
      <c r="E792" s="4" t="str">
        <f t="shared" si="12"/>
        <v>0100.0970</v>
      </c>
      <c r="F792" s="20" t="s">
        <v>98</v>
      </c>
      <c r="G792" s="20" t="s">
        <v>220</v>
      </c>
      <c r="H792" s="27" t="s">
        <v>732</v>
      </c>
    </row>
    <row r="793" spans="1:9" ht="15" x14ac:dyDescent="0.25">
      <c r="A793" s="20" t="s">
        <v>221</v>
      </c>
      <c r="B793" s="25" t="s">
        <v>833</v>
      </c>
      <c r="C793" s="20" t="s">
        <v>81</v>
      </c>
      <c r="D793" s="25" t="s">
        <v>966</v>
      </c>
      <c r="E793" s="4" t="str">
        <f t="shared" si="12"/>
        <v>0100.0985</v>
      </c>
      <c r="F793" s="20" t="s">
        <v>99</v>
      </c>
      <c r="G793" s="20" t="s">
        <v>220</v>
      </c>
      <c r="H793" s="27" t="s">
        <v>732</v>
      </c>
    </row>
    <row r="794" spans="1:9" ht="15" x14ac:dyDescent="0.25">
      <c r="A794" s="20" t="s">
        <v>224</v>
      </c>
      <c r="B794" s="25" t="s">
        <v>833</v>
      </c>
      <c r="C794" s="20" t="s">
        <v>81</v>
      </c>
      <c r="D794" s="25" t="s">
        <v>967</v>
      </c>
      <c r="E794" s="4" t="str">
        <f t="shared" si="12"/>
        <v>0100.0400</v>
      </c>
      <c r="F794" s="20" t="s">
        <v>102</v>
      </c>
      <c r="G794" s="20" t="s">
        <v>223</v>
      </c>
      <c r="H794" s="27" t="s">
        <v>732</v>
      </c>
    </row>
    <row r="795" spans="1:9" ht="15" x14ac:dyDescent="0.25">
      <c r="A795" s="20" t="s">
        <v>224</v>
      </c>
      <c r="B795" s="25" t="s">
        <v>833</v>
      </c>
      <c r="C795" s="20" t="s">
        <v>81</v>
      </c>
      <c r="D795" s="25" t="s">
        <v>953</v>
      </c>
      <c r="E795" s="4" t="str">
        <f t="shared" si="12"/>
        <v>0100.0401</v>
      </c>
      <c r="F795" s="20" t="s">
        <v>86</v>
      </c>
      <c r="G795" s="20" t="s">
        <v>223</v>
      </c>
      <c r="H795" s="27" t="s">
        <v>732</v>
      </c>
    </row>
    <row r="796" spans="1:9" ht="15" x14ac:dyDescent="0.25">
      <c r="A796" s="20" t="s">
        <v>224</v>
      </c>
      <c r="B796" s="25" t="s">
        <v>833</v>
      </c>
      <c r="C796" s="20" t="s">
        <v>81</v>
      </c>
      <c r="D796" s="25" t="s">
        <v>955</v>
      </c>
      <c r="E796" s="4" t="str">
        <f t="shared" si="12"/>
        <v>0100.0445</v>
      </c>
      <c r="F796" s="20" t="s">
        <v>89</v>
      </c>
      <c r="G796" s="20" t="s">
        <v>223</v>
      </c>
      <c r="H796" s="27" t="s">
        <v>732</v>
      </c>
    </row>
    <row r="797" spans="1:9" ht="15" x14ac:dyDescent="0.25">
      <c r="A797" s="20" t="s">
        <v>224</v>
      </c>
      <c r="B797" s="25" t="s">
        <v>833</v>
      </c>
      <c r="C797" s="20" t="s">
        <v>81</v>
      </c>
      <c r="D797" s="25" t="s">
        <v>973</v>
      </c>
      <c r="E797" s="4" t="str">
        <f t="shared" si="12"/>
        <v>0100.0454</v>
      </c>
      <c r="F797" s="20" t="s">
        <v>111</v>
      </c>
      <c r="G797" s="20" t="s">
        <v>223</v>
      </c>
      <c r="H797" s="27" t="s">
        <v>732</v>
      </c>
    </row>
    <row r="798" spans="1:9" ht="15" x14ac:dyDescent="0.25">
      <c r="A798" s="20" t="s">
        <v>224</v>
      </c>
      <c r="B798" s="25" t="s">
        <v>833</v>
      </c>
      <c r="C798" s="20" t="s">
        <v>81</v>
      </c>
      <c r="D798" s="25" t="s">
        <v>956</v>
      </c>
      <c r="E798" s="4" t="str">
        <f t="shared" si="12"/>
        <v>0100.0499</v>
      </c>
      <c r="F798" s="20" t="s">
        <v>90</v>
      </c>
      <c r="G798" s="20" t="s">
        <v>223</v>
      </c>
      <c r="H798" s="27" t="s">
        <v>732</v>
      </c>
    </row>
    <row r="799" spans="1:9" ht="15" x14ac:dyDescent="0.25">
      <c r="A799" s="20" t="s">
        <v>224</v>
      </c>
      <c r="B799" s="25" t="s">
        <v>833</v>
      </c>
      <c r="C799" s="20" t="s">
        <v>81</v>
      </c>
      <c r="D799" s="25" t="s">
        <v>835</v>
      </c>
      <c r="E799" s="4" t="str">
        <f t="shared" si="12"/>
        <v>0100.0500</v>
      </c>
      <c r="F799" s="20" t="s">
        <v>91</v>
      </c>
      <c r="G799" s="20" t="s">
        <v>223</v>
      </c>
      <c r="H799" s="27" t="s">
        <v>732</v>
      </c>
    </row>
    <row r="800" spans="1:9" ht="15" x14ac:dyDescent="0.25">
      <c r="A800" s="20" t="s">
        <v>224</v>
      </c>
      <c r="B800" s="25" t="s">
        <v>833</v>
      </c>
      <c r="C800" s="20" t="s">
        <v>81</v>
      </c>
      <c r="D800" s="25" t="s">
        <v>957</v>
      </c>
      <c r="E800" s="4" t="str">
        <f t="shared" si="12"/>
        <v>0100.0505</v>
      </c>
      <c r="F800" s="20" t="s">
        <v>92</v>
      </c>
      <c r="G800" s="20" t="s">
        <v>223</v>
      </c>
      <c r="H800" s="27" t="s">
        <v>732</v>
      </c>
    </row>
    <row r="801" spans="1:8" ht="15" x14ac:dyDescent="0.25">
      <c r="A801" s="20" t="s">
        <v>224</v>
      </c>
      <c r="B801" s="25" t="s">
        <v>833</v>
      </c>
      <c r="C801" s="20" t="s">
        <v>81</v>
      </c>
      <c r="D801" s="25" t="s">
        <v>958</v>
      </c>
      <c r="E801" s="4" t="str">
        <f t="shared" si="12"/>
        <v>0100.0511</v>
      </c>
      <c r="F801" s="20" t="s">
        <v>93</v>
      </c>
      <c r="G801" s="20" t="s">
        <v>223</v>
      </c>
      <c r="H801" s="27" t="s">
        <v>732</v>
      </c>
    </row>
    <row r="802" spans="1:8" ht="15" x14ac:dyDescent="0.25">
      <c r="A802" s="20" t="s">
        <v>224</v>
      </c>
      <c r="B802" s="25" t="s">
        <v>833</v>
      </c>
      <c r="C802" s="20" t="s">
        <v>81</v>
      </c>
      <c r="D802" s="25" t="s">
        <v>959</v>
      </c>
      <c r="E802" s="4" t="str">
        <f t="shared" si="12"/>
        <v>0100.0522</v>
      </c>
      <c r="F802" s="20" t="s">
        <v>112</v>
      </c>
      <c r="G802" s="20" t="s">
        <v>223</v>
      </c>
      <c r="H802" s="27" t="s">
        <v>732</v>
      </c>
    </row>
    <row r="803" spans="1:8" ht="15" x14ac:dyDescent="0.25">
      <c r="A803" s="20" t="s">
        <v>224</v>
      </c>
      <c r="B803" s="25" t="s">
        <v>833</v>
      </c>
      <c r="C803" s="20" t="s">
        <v>81</v>
      </c>
      <c r="D803" s="25" t="s">
        <v>962</v>
      </c>
      <c r="E803" s="4" t="str">
        <f t="shared" si="12"/>
        <v>0100.0570</v>
      </c>
      <c r="F803" s="20" t="s">
        <v>95</v>
      </c>
      <c r="G803" s="20" t="s">
        <v>223</v>
      </c>
      <c r="H803" s="27" t="s">
        <v>732</v>
      </c>
    </row>
    <row r="804" spans="1:8" ht="15" x14ac:dyDescent="0.25">
      <c r="A804" s="20" t="s">
        <v>224</v>
      </c>
      <c r="B804" s="25" t="s">
        <v>833</v>
      </c>
      <c r="C804" s="20" t="s">
        <v>81</v>
      </c>
      <c r="D804" s="25" t="s">
        <v>964</v>
      </c>
      <c r="E804" s="4" t="str">
        <f t="shared" si="12"/>
        <v>0100.0970</v>
      </c>
      <c r="F804" s="20" t="s">
        <v>98</v>
      </c>
      <c r="G804" s="20" t="s">
        <v>223</v>
      </c>
      <c r="H804" s="27" t="s">
        <v>732</v>
      </c>
    </row>
    <row r="805" spans="1:8" ht="15" x14ac:dyDescent="0.25">
      <c r="A805" s="20" t="s">
        <v>230</v>
      </c>
      <c r="B805" s="25" t="s">
        <v>833</v>
      </c>
      <c r="C805" s="20" t="s">
        <v>81</v>
      </c>
      <c r="D805" s="25" t="s">
        <v>967</v>
      </c>
      <c r="E805" s="4" t="str">
        <f t="shared" si="12"/>
        <v>0100.0400</v>
      </c>
      <c r="F805" s="20" t="s">
        <v>102</v>
      </c>
      <c r="G805" s="20" t="s">
        <v>229</v>
      </c>
      <c r="H805" s="27" t="s">
        <v>732</v>
      </c>
    </row>
    <row r="806" spans="1:8" ht="15" x14ac:dyDescent="0.25">
      <c r="A806" s="20" t="s">
        <v>230</v>
      </c>
      <c r="B806" s="25" t="s">
        <v>833</v>
      </c>
      <c r="C806" s="20" t="s">
        <v>81</v>
      </c>
      <c r="D806" s="25" t="s">
        <v>953</v>
      </c>
      <c r="E806" s="4" t="str">
        <f t="shared" si="12"/>
        <v>0100.0401</v>
      </c>
      <c r="F806" s="20" t="s">
        <v>86</v>
      </c>
      <c r="G806" s="20" t="s">
        <v>229</v>
      </c>
      <c r="H806" s="27" t="s">
        <v>732</v>
      </c>
    </row>
    <row r="807" spans="1:8" ht="15" x14ac:dyDescent="0.25">
      <c r="A807" s="20" t="s">
        <v>230</v>
      </c>
      <c r="B807" s="25" t="s">
        <v>833</v>
      </c>
      <c r="C807" s="20" t="s">
        <v>81</v>
      </c>
      <c r="D807" s="25" t="s">
        <v>954</v>
      </c>
      <c r="E807" s="4" t="str">
        <f t="shared" si="12"/>
        <v>0100.0410</v>
      </c>
      <c r="F807" s="20" t="s">
        <v>87</v>
      </c>
      <c r="G807" s="20" t="s">
        <v>229</v>
      </c>
      <c r="H807" s="27" t="s">
        <v>732</v>
      </c>
    </row>
    <row r="808" spans="1:8" ht="15" x14ac:dyDescent="0.25">
      <c r="A808" s="20" t="s">
        <v>230</v>
      </c>
      <c r="B808" s="25" t="s">
        <v>833</v>
      </c>
      <c r="C808" s="20" t="s">
        <v>81</v>
      </c>
      <c r="D808" s="25" t="s">
        <v>970</v>
      </c>
      <c r="E808" s="4" t="str">
        <f t="shared" si="12"/>
        <v>0100.0430</v>
      </c>
      <c r="F808" s="20" t="s">
        <v>126</v>
      </c>
      <c r="G808" s="20" t="s">
        <v>229</v>
      </c>
      <c r="H808" s="27" t="s">
        <v>732</v>
      </c>
    </row>
    <row r="809" spans="1:8" ht="15" x14ac:dyDescent="0.25">
      <c r="A809" s="20" t="s">
        <v>230</v>
      </c>
      <c r="B809" s="25" t="s">
        <v>833</v>
      </c>
      <c r="C809" s="20" t="s">
        <v>81</v>
      </c>
      <c r="D809" s="25" t="s">
        <v>986</v>
      </c>
      <c r="E809" s="4" t="str">
        <f t="shared" si="12"/>
        <v>0100.0440</v>
      </c>
      <c r="F809" s="20" t="s">
        <v>149</v>
      </c>
      <c r="G809" s="20" t="s">
        <v>229</v>
      </c>
      <c r="H809" s="27" t="s">
        <v>732</v>
      </c>
    </row>
    <row r="810" spans="1:8" ht="15" x14ac:dyDescent="0.25">
      <c r="A810" s="20" t="s">
        <v>230</v>
      </c>
      <c r="B810" s="25" t="s">
        <v>833</v>
      </c>
      <c r="C810" s="20" t="s">
        <v>81</v>
      </c>
      <c r="D810" s="25" t="s">
        <v>987</v>
      </c>
      <c r="E810" s="4" t="str">
        <f t="shared" si="12"/>
        <v>0100.0441</v>
      </c>
      <c r="F810" s="20" t="s">
        <v>231</v>
      </c>
      <c r="G810" s="20" t="s">
        <v>229</v>
      </c>
      <c r="H810" s="27" t="s">
        <v>732</v>
      </c>
    </row>
    <row r="811" spans="1:8" ht="15" x14ac:dyDescent="0.25">
      <c r="A811" s="20" t="s">
        <v>230</v>
      </c>
      <c r="B811" s="25" t="s">
        <v>833</v>
      </c>
      <c r="C811" s="20" t="s">
        <v>81</v>
      </c>
      <c r="D811" s="25" t="s">
        <v>955</v>
      </c>
      <c r="E811" s="4" t="str">
        <f t="shared" si="12"/>
        <v>0100.0445</v>
      </c>
      <c r="F811" s="20" t="s">
        <v>89</v>
      </c>
      <c r="G811" s="20" t="s">
        <v>229</v>
      </c>
      <c r="H811" s="27" t="s">
        <v>732</v>
      </c>
    </row>
    <row r="812" spans="1:8" ht="15" x14ac:dyDescent="0.25">
      <c r="A812" s="20" t="s">
        <v>230</v>
      </c>
      <c r="B812" s="25" t="s">
        <v>833</v>
      </c>
      <c r="C812" s="20" t="s">
        <v>81</v>
      </c>
      <c r="D812" s="25" t="s">
        <v>956</v>
      </c>
      <c r="E812" s="4" t="str">
        <f t="shared" si="12"/>
        <v>0100.0499</v>
      </c>
      <c r="F812" s="20" t="s">
        <v>90</v>
      </c>
      <c r="G812" s="20" t="s">
        <v>229</v>
      </c>
      <c r="H812" s="27" t="s">
        <v>732</v>
      </c>
    </row>
    <row r="813" spans="1:8" ht="15" x14ac:dyDescent="0.25">
      <c r="A813" s="20" t="s">
        <v>230</v>
      </c>
      <c r="B813" s="25" t="s">
        <v>833</v>
      </c>
      <c r="C813" s="20" t="s">
        <v>81</v>
      </c>
      <c r="D813" s="25" t="s">
        <v>835</v>
      </c>
      <c r="E813" s="4" t="str">
        <f t="shared" si="12"/>
        <v>0100.0500</v>
      </c>
      <c r="F813" s="20" t="s">
        <v>91</v>
      </c>
      <c r="G813" s="20" t="s">
        <v>229</v>
      </c>
      <c r="H813" s="27" t="s">
        <v>732</v>
      </c>
    </row>
    <row r="814" spans="1:8" ht="15" x14ac:dyDescent="0.25">
      <c r="A814" s="20" t="s">
        <v>230</v>
      </c>
      <c r="B814" s="25" t="s">
        <v>833</v>
      </c>
      <c r="C814" s="20" t="s">
        <v>81</v>
      </c>
      <c r="D814" s="25" t="s">
        <v>957</v>
      </c>
      <c r="E814" s="4" t="str">
        <f t="shared" si="12"/>
        <v>0100.0505</v>
      </c>
      <c r="F814" s="20" t="s">
        <v>92</v>
      </c>
      <c r="G814" s="20" t="s">
        <v>229</v>
      </c>
      <c r="H814" s="27" t="s">
        <v>732</v>
      </c>
    </row>
    <row r="815" spans="1:8" ht="15" x14ac:dyDescent="0.25">
      <c r="A815" s="20" t="s">
        <v>230</v>
      </c>
      <c r="B815" s="25" t="s">
        <v>833</v>
      </c>
      <c r="C815" s="20" t="s">
        <v>81</v>
      </c>
      <c r="D815" s="25" t="s">
        <v>958</v>
      </c>
      <c r="E815" s="4" t="str">
        <f t="shared" si="12"/>
        <v>0100.0511</v>
      </c>
      <c r="F815" s="20" t="s">
        <v>93</v>
      </c>
      <c r="G815" s="20" t="s">
        <v>229</v>
      </c>
      <c r="H815" s="27" t="s">
        <v>732</v>
      </c>
    </row>
    <row r="816" spans="1:8" ht="15" x14ac:dyDescent="0.25">
      <c r="A816" s="20" t="s">
        <v>230</v>
      </c>
      <c r="B816" s="25" t="s">
        <v>833</v>
      </c>
      <c r="C816" s="20" t="s">
        <v>81</v>
      </c>
      <c r="D816" s="25" t="s">
        <v>988</v>
      </c>
      <c r="E816" s="4" t="str">
        <f t="shared" si="12"/>
        <v>0100.0525</v>
      </c>
      <c r="F816" s="20" t="s">
        <v>122</v>
      </c>
      <c r="G816" s="20" t="s">
        <v>229</v>
      </c>
      <c r="H816" s="27" t="s">
        <v>732</v>
      </c>
    </row>
    <row r="817" spans="1:8" ht="15" x14ac:dyDescent="0.25">
      <c r="A817" s="20" t="s">
        <v>230</v>
      </c>
      <c r="B817" s="25" t="s">
        <v>833</v>
      </c>
      <c r="C817" s="20" t="s">
        <v>81</v>
      </c>
      <c r="D817" s="25" t="s">
        <v>989</v>
      </c>
      <c r="E817" s="4" t="str">
        <f t="shared" si="12"/>
        <v>0100.0526</v>
      </c>
      <c r="F817" s="20" t="s">
        <v>232</v>
      </c>
      <c r="G817" s="20" t="s">
        <v>229</v>
      </c>
      <c r="H817" s="27" t="s">
        <v>732</v>
      </c>
    </row>
    <row r="818" spans="1:8" ht="15" x14ac:dyDescent="0.25">
      <c r="A818" s="20" t="s">
        <v>230</v>
      </c>
      <c r="B818" s="25" t="s">
        <v>833</v>
      </c>
      <c r="C818" s="20" t="s">
        <v>81</v>
      </c>
      <c r="D818" s="25" t="s">
        <v>990</v>
      </c>
      <c r="E818" s="4" t="str">
        <f t="shared" si="12"/>
        <v>0100.0528</v>
      </c>
      <c r="F818" s="20" t="s">
        <v>233</v>
      </c>
      <c r="G818" s="20" t="s">
        <v>229</v>
      </c>
      <c r="H818" s="27" t="s">
        <v>732</v>
      </c>
    </row>
    <row r="819" spans="1:8" ht="15" x14ac:dyDescent="0.25">
      <c r="A819" s="20" t="s">
        <v>230</v>
      </c>
      <c r="B819" s="25" t="s">
        <v>833</v>
      </c>
      <c r="C819" s="20" t="s">
        <v>81</v>
      </c>
      <c r="D819" s="25" t="s">
        <v>983</v>
      </c>
      <c r="E819" s="4" t="str">
        <f t="shared" si="12"/>
        <v>0100.0531</v>
      </c>
      <c r="F819" s="20" t="s">
        <v>177</v>
      </c>
      <c r="G819" s="20" t="s">
        <v>229</v>
      </c>
      <c r="H819" s="27" t="s">
        <v>732</v>
      </c>
    </row>
    <row r="820" spans="1:8" ht="15" x14ac:dyDescent="0.25">
      <c r="A820" s="20" t="s">
        <v>230</v>
      </c>
      <c r="B820" s="25" t="s">
        <v>833</v>
      </c>
      <c r="C820" s="20" t="s">
        <v>81</v>
      </c>
      <c r="D820" s="25" t="s">
        <v>991</v>
      </c>
      <c r="E820" s="4" t="str">
        <f t="shared" si="12"/>
        <v>0100.0540</v>
      </c>
      <c r="F820" s="20" t="s">
        <v>234</v>
      </c>
      <c r="G820" s="20" t="s">
        <v>229</v>
      </c>
      <c r="H820" s="27" t="s">
        <v>732</v>
      </c>
    </row>
    <row r="821" spans="1:8" ht="15" x14ac:dyDescent="0.25">
      <c r="A821" s="20" t="s">
        <v>230</v>
      </c>
      <c r="B821" s="25" t="s">
        <v>833</v>
      </c>
      <c r="C821" s="20" t="s">
        <v>81</v>
      </c>
      <c r="D821" s="25" t="s">
        <v>974</v>
      </c>
      <c r="E821" s="4" t="str">
        <f t="shared" si="12"/>
        <v>0100.0550</v>
      </c>
      <c r="F821" s="20" t="s">
        <v>123</v>
      </c>
      <c r="G821" s="20" t="s">
        <v>229</v>
      </c>
      <c r="H821" s="27" t="s">
        <v>732</v>
      </c>
    </row>
    <row r="822" spans="1:8" ht="15" x14ac:dyDescent="0.25">
      <c r="A822" s="20" t="s">
        <v>230</v>
      </c>
      <c r="B822" s="25" t="s">
        <v>833</v>
      </c>
      <c r="C822" s="20" t="s">
        <v>81</v>
      </c>
      <c r="D822" s="25" t="s">
        <v>964</v>
      </c>
      <c r="E822" s="4" t="str">
        <f t="shared" si="12"/>
        <v>0100.0970</v>
      </c>
      <c r="F822" s="20" t="s">
        <v>98</v>
      </c>
      <c r="G822" s="20" t="s">
        <v>229</v>
      </c>
      <c r="H822" s="27" t="s">
        <v>732</v>
      </c>
    </row>
    <row r="823" spans="1:8" ht="15" x14ac:dyDescent="0.25">
      <c r="A823" s="20" t="s">
        <v>230</v>
      </c>
      <c r="B823" s="25" t="s">
        <v>833</v>
      </c>
      <c r="C823" s="20" t="s">
        <v>81</v>
      </c>
      <c r="D823" s="25" t="s">
        <v>965</v>
      </c>
      <c r="E823" s="4" t="str">
        <f t="shared" si="12"/>
        <v>0100.0982</v>
      </c>
      <c r="F823" s="20" t="s">
        <v>210</v>
      </c>
      <c r="G823" s="20" t="s">
        <v>229</v>
      </c>
      <c r="H823" s="27" t="s">
        <v>732</v>
      </c>
    </row>
    <row r="824" spans="1:8" ht="15" x14ac:dyDescent="0.25">
      <c r="A824" s="20" t="s">
        <v>240</v>
      </c>
      <c r="B824" s="25" t="s">
        <v>835</v>
      </c>
      <c r="C824" s="20" t="s">
        <v>198</v>
      </c>
      <c r="D824" s="25" t="s">
        <v>967</v>
      </c>
      <c r="E824" s="4" t="str">
        <f t="shared" si="12"/>
        <v>0500.0400</v>
      </c>
      <c r="F824" s="20" t="s">
        <v>102</v>
      </c>
      <c r="G824" s="20" t="s">
        <v>229</v>
      </c>
      <c r="H824" s="27" t="s">
        <v>772</v>
      </c>
    </row>
    <row r="825" spans="1:8" ht="15" x14ac:dyDescent="0.25">
      <c r="A825" s="20" t="s">
        <v>240</v>
      </c>
      <c r="B825" s="25" t="s">
        <v>835</v>
      </c>
      <c r="C825" s="20" t="s">
        <v>198</v>
      </c>
      <c r="D825" s="25" t="s">
        <v>953</v>
      </c>
      <c r="E825" s="4" t="str">
        <f t="shared" si="12"/>
        <v>0500.0401</v>
      </c>
      <c r="F825" s="20" t="s">
        <v>86</v>
      </c>
      <c r="G825" s="20" t="s">
        <v>229</v>
      </c>
      <c r="H825" s="27" t="s">
        <v>772</v>
      </c>
    </row>
    <row r="826" spans="1:8" ht="15" x14ac:dyDescent="0.25">
      <c r="A826" s="20" t="s">
        <v>240</v>
      </c>
      <c r="B826" s="25" t="s">
        <v>835</v>
      </c>
      <c r="C826" s="20" t="s">
        <v>198</v>
      </c>
      <c r="D826" s="25" t="s">
        <v>954</v>
      </c>
      <c r="E826" s="4" t="str">
        <f t="shared" si="12"/>
        <v>0500.0410</v>
      </c>
      <c r="F826" s="20" t="s">
        <v>87</v>
      </c>
      <c r="G826" s="20" t="s">
        <v>229</v>
      </c>
      <c r="H826" s="27" t="s">
        <v>772</v>
      </c>
    </row>
    <row r="827" spans="1:8" ht="15" x14ac:dyDescent="0.25">
      <c r="A827" s="20" t="s">
        <v>240</v>
      </c>
      <c r="B827" s="25" t="s">
        <v>835</v>
      </c>
      <c r="C827" s="20" t="s">
        <v>198</v>
      </c>
      <c r="D827" s="25" t="s">
        <v>956</v>
      </c>
      <c r="E827" s="4" t="str">
        <f t="shared" si="12"/>
        <v>0500.0499</v>
      </c>
      <c r="F827" s="20" t="s">
        <v>90</v>
      </c>
      <c r="G827" s="20" t="s">
        <v>229</v>
      </c>
      <c r="H827" s="27" t="s">
        <v>772</v>
      </c>
    </row>
    <row r="828" spans="1:8" ht="15" x14ac:dyDescent="0.25">
      <c r="A828" s="20" t="s">
        <v>240</v>
      </c>
      <c r="B828" s="25" t="s">
        <v>835</v>
      </c>
      <c r="C828" s="20" t="s">
        <v>198</v>
      </c>
      <c r="D828" s="25" t="s">
        <v>835</v>
      </c>
      <c r="E828" s="4" t="str">
        <f t="shared" si="12"/>
        <v>0500.0500</v>
      </c>
      <c r="F828" s="20" t="s">
        <v>91</v>
      </c>
      <c r="G828" s="20" t="s">
        <v>229</v>
      </c>
      <c r="H828" s="27" t="s">
        <v>772</v>
      </c>
    </row>
    <row r="829" spans="1:8" ht="15" x14ac:dyDescent="0.25">
      <c r="A829" s="20" t="s">
        <v>240</v>
      </c>
      <c r="B829" s="25" t="s">
        <v>835</v>
      </c>
      <c r="C829" s="20" t="s">
        <v>198</v>
      </c>
      <c r="D829" s="25" t="s">
        <v>957</v>
      </c>
      <c r="E829" s="4" t="str">
        <f t="shared" si="12"/>
        <v>0500.0505</v>
      </c>
      <c r="F829" s="20" t="s">
        <v>92</v>
      </c>
      <c r="G829" s="20" t="s">
        <v>229</v>
      </c>
      <c r="H829" s="27" t="s">
        <v>772</v>
      </c>
    </row>
    <row r="830" spans="1:8" ht="15" x14ac:dyDescent="0.25">
      <c r="A830" s="20" t="s">
        <v>240</v>
      </c>
      <c r="B830" s="25" t="s">
        <v>835</v>
      </c>
      <c r="C830" s="20" t="s">
        <v>198</v>
      </c>
      <c r="D830" s="25" t="s">
        <v>963</v>
      </c>
      <c r="E830" s="4" t="str">
        <f t="shared" si="12"/>
        <v>0500.0610</v>
      </c>
      <c r="F830" s="20" t="s">
        <v>97</v>
      </c>
      <c r="G830" s="20" t="s">
        <v>229</v>
      </c>
      <c r="H830" s="27" t="s">
        <v>772</v>
      </c>
    </row>
    <row r="831" spans="1:8" ht="15" x14ac:dyDescent="0.25">
      <c r="A831" s="20" t="s">
        <v>240</v>
      </c>
      <c r="B831" s="25" t="s">
        <v>835</v>
      </c>
      <c r="C831" s="20" t="s">
        <v>198</v>
      </c>
      <c r="D831" s="25" t="s">
        <v>964</v>
      </c>
      <c r="E831" s="4" t="str">
        <f t="shared" si="12"/>
        <v>0500.0970</v>
      </c>
      <c r="F831" s="20" t="s">
        <v>98</v>
      </c>
      <c r="G831" s="20" t="s">
        <v>229</v>
      </c>
      <c r="H831" s="27" t="s">
        <v>772</v>
      </c>
    </row>
    <row r="832" spans="1:8" ht="15" x14ac:dyDescent="0.25">
      <c r="A832" s="20" t="s">
        <v>250</v>
      </c>
      <c r="B832" s="25" t="s">
        <v>833</v>
      </c>
      <c r="C832" s="20" t="s">
        <v>81</v>
      </c>
      <c r="D832" s="25" t="s">
        <v>967</v>
      </c>
      <c r="E832" s="4" t="str">
        <f t="shared" si="12"/>
        <v>0100.0400</v>
      </c>
      <c r="F832" s="20" t="s">
        <v>102</v>
      </c>
      <c r="G832" s="20" t="s">
        <v>249</v>
      </c>
      <c r="H832" s="27" t="s">
        <v>732</v>
      </c>
    </row>
    <row r="833" spans="1:8" ht="15" x14ac:dyDescent="0.25">
      <c r="A833" s="20" t="s">
        <v>250</v>
      </c>
      <c r="B833" s="25" t="s">
        <v>833</v>
      </c>
      <c r="C833" s="20" t="s">
        <v>81</v>
      </c>
      <c r="D833" s="25" t="s">
        <v>953</v>
      </c>
      <c r="E833" s="4" t="str">
        <f t="shared" si="12"/>
        <v>0100.0401</v>
      </c>
      <c r="F833" s="20" t="s">
        <v>86</v>
      </c>
      <c r="G833" s="20" t="s">
        <v>249</v>
      </c>
      <c r="H833" s="27" t="s">
        <v>732</v>
      </c>
    </row>
    <row r="834" spans="1:8" ht="15" x14ac:dyDescent="0.25">
      <c r="A834" s="20" t="s">
        <v>250</v>
      </c>
      <c r="B834" s="25" t="s">
        <v>833</v>
      </c>
      <c r="C834" s="20" t="s">
        <v>81</v>
      </c>
      <c r="D834" s="25" t="s">
        <v>970</v>
      </c>
      <c r="E834" s="4" t="str">
        <f t="shared" si="12"/>
        <v>0100.0430</v>
      </c>
      <c r="F834" s="20" t="s">
        <v>126</v>
      </c>
      <c r="G834" s="20" t="s">
        <v>249</v>
      </c>
      <c r="H834" s="27" t="s">
        <v>732</v>
      </c>
    </row>
    <row r="835" spans="1:8" ht="15" x14ac:dyDescent="0.25">
      <c r="A835" s="20" t="s">
        <v>250</v>
      </c>
      <c r="B835" s="25" t="s">
        <v>833</v>
      </c>
      <c r="C835" s="20" t="s">
        <v>81</v>
      </c>
      <c r="D835" s="25" t="s">
        <v>986</v>
      </c>
      <c r="E835" s="4" t="str">
        <f t="shared" si="12"/>
        <v>0100.0440</v>
      </c>
      <c r="F835" s="20" t="s">
        <v>149</v>
      </c>
      <c r="G835" s="20" t="s">
        <v>249</v>
      </c>
      <c r="H835" s="27" t="s">
        <v>732</v>
      </c>
    </row>
    <row r="836" spans="1:8" ht="15" x14ac:dyDescent="0.25">
      <c r="A836" s="20" t="s">
        <v>250</v>
      </c>
      <c r="B836" s="25" t="s">
        <v>833</v>
      </c>
      <c r="C836" s="20" t="s">
        <v>81</v>
      </c>
      <c r="D836" s="25" t="s">
        <v>987</v>
      </c>
      <c r="E836" s="4" t="str">
        <f t="shared" ref="E836:E899" si="13">_xlfn.CONCAT(B836,".",D836)</f>
        <v>0100.0441</v>
      </c>
      <c r="F836" s="20" t="s">
        <v>231</v>
      </c>
      <c r="G836" s="20" t="s">
        <v>249</v>
      </c>
      <c r="H836" s="27" t="s">
        <v>732</v>
      </c>
    </row>
    <row r="837" spans="1:8" ht="15" x14ac:dyDescent="0.25">
      <c r="A837" s="20" t="s">
        <v>250</v>
      </c>
      <c r="B837" s="25" t="s">
        <v>833</v>
      </c>
      <c r="C837" s="20" t="s">
        <v>81</v>
      </c>
      <c r="D837" s="25" t="s">
        <v>835</v>
      </c>
      <c r="E837" s="4" t="str">
        <f t="shared" si="13"/>
        <v>0100.0500</v>
      </c>
      <c r="F837" s="20" t="s">
        <v>91</v>
      </c>
      <c r="G837" s="20" t="s">
        <v>249</v>
      </c>
      <c r="H837" s="27" t="s">
        <v>732</v>
      </c>
    </row>
    <row r="838" spans="1:8" ht="15" x14ac:dyDescent="0.25">
      <c r="A838" s="20" t="s">
        <v>250</v>
      </c>
      <c r="B838" s="25" t="s">
        <v>833</v>
      </c>
      <c r="C838" s="20" t="s">
        <v>81</v>
      </c>
      <c r="D838" s="25" t="s">
        <v>957</v>
      </c>
      <c r="E838" s="4" t="str">
        <f t="shared" si="13"/>
        <v>0100.0505</v>
      </c>
      <c r="F838" s="20" t="s">
        <v>92</v>
      </c>
      <c r="G838" s="20" t="s">
        <v>249</v>
      </c>
      <c r="H838" s="27" t="s">
        <v>732</v>
      </c>
    </row>
    <row r="839" spans="1:8" ht="15" x14ac:dyDescent="0.25">
      <c r="A839" s="20" t="s">
        <v>250</v>
      </c>
      <c r="B839" s="25" t="s">
        <v>833</v>
      </c>
      <c r="C839" s="20" t="s">
        <v>81</v>
      </c>
      <c r="D839" s="25" t="s">
        <v>958</v>
      </c>
      <c r="E839" s="4" t="str">
        <f t="shared" si="13"/>
        <v>0100.0511</v>
      </c>
      <c r="F839" s="20" t="s">
        <v>93</v>
      </c>
      <c r="G839" s="20" t="s">
        <v>249</v>
      </c>
      <c r="H839" s="27" t="s">
        <v>732</v>
      </c>
    </row>
    <row r="840" spans="1:8" ht="15" x14ac:dyDescent="0.25">
      <c r="A840" s="20" t="s">
        <v>250</v>
      </c>
      <c r="B840" s="25" t="s">
        <v>833</v>
      </c>
      <c r="C840" s="20" t="s">
        <v>81</v>
      </c>
      <c r="D840" s="25" t="s">
        <v>960</v>
      </c>
      <c r="E840" s="4" t="str">
        <f t="shared" si="13"/>
        <v>0100.0524</v>
      </c>
      <c r="F840" s="20" t="s">
        <v>162</v>
      </c>
      <c r="G840" s="20" t="s">
        <v>249</v>
      </c>
      <c r="H840" s="27" t="s">
        <v>732</v>
      </c>
    </row>
    <row r="841" spans="1:8" ht="15" x14ac:dyDescent="0.25">
      <c r="A841" s="20" t="s">
        <v>250</v>
      </c>
      <c r="B841" s="25" t="s">
        <v>833</v>
      </c>
      <c r="C841" s="20" t="s">
        <v>81</v>
      </c>
      <c r="D841" s="25" t="s">
        <v>988</v>
      </c>
      <c r="E841" s="4" t="str">
        <f t="shared" si="13"/>
        <v>0100.0525</v>
      </c>
      <c r="F841" s="20" t="s">
        <v>122</v>
      </c>
      <c r="G841" s="20" t="s">
        <v>249</v>
      </c>
      <c r="H841" s="27" t="s">
        <v>732</v>
      </c>
    </row>
    <row r="842" spans="1:8" ht="15" x14ac:dyDescent="0.25">
      <c r="A842" s="20" t="s">
        <v>250</v>
      </c>
      <c r="B842" s="25" t="s">
        <v>833</v>
      </c>
      <c r="C842" s="20" t="s">
        <v>81</v>
      </c>
      <c r="D842" s="25" t="s">
        <v>989</v>
      </c>
      <c r="E842" s="4" t="str">
        <f t="shared" si="13"/>
        <v>0100.0526</v>
      </c>
      <c r="F842" s="20" t="s">
        <v>232</v>
      </c>
      <c r="G842" s="20" t="s">
        <v>249</v>
      </c>
      <c r="H842" s="27" t="s">
        <v>732</v>
      </c>
    </row>
    <row r="843" spans="1:8" ht="15" x14ac:dyDescent="0.25">
      <c r="A843" s="20" t="s">
        <v>250</v>
      </c>
      <c r="B843" s="25" t="s">
        <v>833</v>
      </c>
      <c r="C843" s="20" t="s">
        <v>81</v>
      </c>
      <c r="D843" s="25" t="s">
        <v>990</v>
      </c>
      <c r="E843" s="4" t="str">
        <f t="shared" si="13"/>
        <v>0100.0528</v>
      </c>
      <c r="F843" s="20" t="s">
        <v>233</v>
      </c>
      <c r="G843" s="20" t="s">
        <v>249</v>
      </c>
      <c r="H843" s="27" t="s">
        <v>732</v>
      </c>
    </row>
    <row r="844" spans="1:8" ht="15" x14ac:dyDescent="0.25">
      <c r="A844" s="20" t="s">
        <v>250</v>
      </c>
      <c r="B844" s="25" t="s">
        <v>833</v>
      </c>
      <c r="C844" s="20" t="s">
        <v>81</v>
      </c>
      <c r="D844" s="25" t="s">
        <v>964</v>
      </c>
      <c r="E844" s="4" t="str">
        <f t="shared" si="13"/>
        <v>0100.0970</v>
      </c>
      <c r="F844" s="20" t="s">
        <v>98</v>
      </c>
      <c r="G844" s="20" t="s">
        <v>249</v>
      </c>
      <c r="H844" s="27" t="s">
        <v>732</v>
      </c>
    </row>
    <row r="845" spans="1:8" ht="15" x14ac:dyDescent="0.25">
      <c r="A845" s="20" t="s">
        <v>250</v>
      </c>
      <c r="B845" s="25" t="s">
        <v>833</v>
      </c>
      <c r="C845" s="20" t="s">
        <v>81</v>
      </c>
      <c r="D845" s="25" t="s">
        <v>965</v>
      </c>
      <c r="E845" s="4" t="str">
        <f t="shared" si="13"/>
        <v>0100.0982</v>
      </c>
      <c r="F845" s="20" t="s">
        <v>210</v>
      </c>
      <c r="G845" s="20" t="s">
        <v>249</v>
      </c>
      <c r="H845" s="27" t="s">
        <v>732</v>
      </c>
    </row>
    <row r="846" spans="1:8" ht="15" x14ac:dyDescent="0.25">
      <c r="A846" s="20" t="s">
        <v>253</v>
      </c>
      <c r="B846" s="25" t="s">
        <v>835</v>
      </c>
      <c r="C846" s="20" t="s">
        <v>198</v>
      </c>
      <c r="D846" s="25" t="s">
        <v>967</v>
      </c>
      <c r="E846" s="4" t="str">
        <f t="shared" si="13"/>
        <v>0500.0400</v>
      </c>
      <c r="F846" s="20" t="s">
        <v>102</v>
      </c>
      <c r="G846" s="20" t="s">
        <v>249</v>
      </c>
      <c r="H846" s="27" t="s">
        <v>772</v>
      </c>
    </row>
    <row r="847" spans="1:8" ht="15" x14ac:dyDescent="0.25">
      <c r="A847" s="20" t="s">
        <v>253</v>
      </c>
      <c r="B847" s="25" t="s">
        <v>835</v>
      </c>
      <c r="C847" s="20" t="s">
        <v>198</v>
      </c>
      <c r="D847" s="25" t="s">
        <v>953</v>
      </c>
      <c r="E847" s="4" t="str">
        <f t="shared" si="13"/>
        <v>0500.0401</v>
      </c>
      <c r="F847" s="20" t="s">
        <v>86</v>
      </c>
      <c r="G847" s="20" t="s">
        <v>249</v>
      </c>
      <c r="H847" s="27" t="s">
        <v>772</v>
      </c>
    </row>
    <row r="848" spans="1:8" ht="15" x14ac:dyDescent="0.25">
      <c r="A848" s="20" t="s">
        <v>253</v>
      </c>
      <c r="B848" s="25" t="s">
        <v>835</v>
      </c>
      <c r="C848" s="20" t="s">
        <v>198</v>
      </c>
      <c r="D848" s="25" t="s">
        <v>954</v>
      </c>
      <c r="E848" s="4" t="str">
        <f t="shared" si="13"/>
        <v>0500.0410</v>
      </c>
      <c r="F848" s="20" t="s">
        <v>87</v>
      </c>
      <c r="G848" s="20" t="s">
        <v>249</v>
      </c>
      <c r="H848" s="27" t="s">
        <v>772</v>
      </c>
    </row>
    <row r="849" spans="1:8" ht="15" x14ac:dyDescent="0.25">
      <c r="A849" s="20" t="s">
        <v>253</v>
      </c>
      <c r="B849" s="25" t="s">
        <v>835</v>
      </c>
      <c r="C849" s="20" t="s">
        <v>198</v>
      </c>
      <c r="D849" s="25" t="s">
        <v>835</v>
      </c>
      <c r="E849" s="4" t="str">
        <f t="shared" si="13"/>
        <v>0500.0500</v>
      </c>
      <c r="F849" s="20" t="s">
        <v>91</v>
      </c>
      <c r="G849" s="20" t="s">
        <v>249</v>
      </c>
      <c r="H849" s="27" t="s">
        <v>772</v>
      </c>
    </row>
    <row r="850" spans="1:8" ht="15" x14ac:dyDescent="0.25">
      <c r="A850" s="20" t="s">
        <v>253</v>
      </c>
      <c r="B850" s="25" t="s">
        <v>835</v>
      </c>
      <c r="C850" s="20" t="s">
        <v>198</v>
      </c>
      <c r="D850" s="25" t="s">
        <v>963</v>
      </c>
      <c r="E850" s="4" t="str">
        <f t="shared" si="13"/>
        <v>0500.0610</v>
      </c>
      <c r="F850" s="20" t="s">
        <v>97</v>
      </c>
      <c r="G850" s="20" t="s">
        <v>249</v>
      </c>
      <c r="H850" s="27" t="s">
        <v>772</v>
      </c>
    </row>
    <row r="851" spans="1:8" ht="15" x14ac:dyDescent="0.25">
      <c r="A851" s="20" t="s">
        <v>253</v>
      </c>
      <c r="B851" s="25" t="s">
        <v>835</v>
      </c>
      <c r="C851" s="20" t="s">
        <v>198</v>
      </c>
      <c r="D851" s="25" t="s">
        <v>964</v>
      </c>
      <c r="E851" s="4" t="str">
        <f t="shared" si="13"/>
        <v>0500.0970</v>
      </c>
      <c r="F851" s="20" t="s">
        <v>98</v>
      </c>
      <c r="G851" s="20" t="s">
        <v>249</v>
      </c>
      <c r="H851" s="27" t="s">
        <v>772</v>
      </c>
    </row>
    <row r="852" spans="1:8" ht="15" x14ac:dyDescent="0.25">
      <c r="A852" s="20" t="s">
        <v>253</v>
      </c>
      <c r="B852" s="25" t="s">
        <v>835</v>
      </c>
      <c r="C852" s="20" t="s">
        <v>198</v>
      </c>
      <c r="D852" s="25" t="s">
        <v>965</v>
      </c>
      <c r="E852" s="4" t="str">
        <f t="shared" si="13"/>
        <v>0500.0982</v>
      </c>
      <c r="F852" s="20" t="s">
        <v>210</v>
      </c>
      <c r="G852" s="20" t="s">
        <v>249</v>
      </c>
      <c r="H852" s="27" t="s">
        <v>772</v>
      </c>
    </row>
    <row r="853" spans="1:8" ht="15" x14ac:dyDescent="0.25">
      <c r="A853" s="20" t="s">
        <v>261</v>
      </c>
      <c r="B853" s="25" t="s">
        <v>833</v>
      </c>
      <c r="C853" s="20" t="s">
        <v>81</v>
      </c>
      <c r="D853" s="25" t="s">
        <v>967</v>
      </c>
      <c r="E853" s="4" t="str">
        <f t="shared" si="13"/>
        <v>0100.0400</v>
      </c>
      <c r="F853" s="20" t="s">
        <v>102</v>
      </c>
      <c r="G853" s="20" t="s">
        <v>260</v>
      </c>
      <c r="H853" s="27" t="s">
        <v>732</v>
      </c>
    </row>
    <row r="854" spans="1:8" ht="15" x14ac:dyDescent="0.25">
      <c r="A854" s="20" t="s">
        <v>261</v>
      </c>
      <c r="B854" s="25" t="s">
        <v>833</v>
      </c>
      <c r="C854" s="20" t="s">
        <v>81</v>
      </c>
      <c r="D854" s="25" t="s">
        <v>953</v>
      </c>
      <c r="E854" s="4" t="str">
        <f t="shared" si="13"/>
        <v>0100.0401</v>
      </c>
      <c r="F854" s="20" t="s">
        <v>86</v>
      </c>
      <c r="G854" s="20" t="s">
        <v>260</v>
      </c>
      <c r="H854" s="27" t="s">
        <v>732</v>
      </c>
    </row>
    <row r="855" spans="1:8" ht="15" x14ac:dyDescent="0.25">
      <c r="A855" s="20" t="s">
        <v>261</v>
      </c>
      <c r="B855" s="25" t="s">
        <v>833</v>
      </c>
      <c r="C855" s="20" t="s">
        <v>81</v>
      </c>
      <c r="D855" s="25" t="s">
        <v>956</v>
      </c>
      <c r="E855" s="4" t="str">
        <f t="shared" si="13"/>
        <v>0100.0499</v>
      </c>
      <c r="F855" s="20" t="s">
        <v>90</v>
      </c>
      <c r="G855" s="20" t="s">
        <v>260</v>
      </c>
      <c r="H855" s="27" t="s">
        <v>732</v>
      </c>
    </row>
    <row r="856" spans="1:8" ht="15" x14ac:dyDescent="0.25">
      <c r="A856" s="20" t="s">
        <v>261</v>
      </c>
      <c r="B856" s="25" t="s">
        <v>833</v>
      </c>
      <c r="C856" s="20" t="s">
        <v>81</v>
      </c>
      <c r="D856" s="25" t="s">
        <v>835</v>
      </c>
      <c r="E856" s="4" t="str">
        <f t="shared" si="13"/>
        <v>0100.0500</v>
      </c>
      <c r="F856" s="20" t="s">
        <v>91</v>
      </c>
      <c r="G856" s="20" t="s">
        <v>260</v>
      </c>
      <c r="H856" s="27" t="s">
        <v>732</v>
      </c>
    </row>
    <row r="857" spans="1:8" ht="15" x14ac:dyDescent="0.25">
      <c r="A857" s="20" t="s">
        <v>261</v>
      </c>
      <c r="B857" s="25" t="s">
        <v>833</v>
      </c>
      <c r="C857" s="20" t="s">
        <v>81</v>
      </c>
      <c r="D857" s="25" t="s">
        <v>957</v>
      </c>
      <c r="E857" s="4" t="str">
        <f t="shared" si="13"/>
        <v>0100.0505</v>
      </c>
      <c r="F857" s="20" t="s">
        <v>92</v>
      </c>
      <c r="G857" s="20" t="s">
        <v>260</v>
      </c>
      <c r="H857" s="27" t="s">
        <v>732</v>
      </c>
    </row>
    <row r="858" spans="1:8" ht="15" x14ac:dyDescent="0.25">
      <c r="A858" s="20" t="s">
        <v>261</v>
      </c>
      <c r="B858" s="25" t="s">
        <v>833</v>
      </c>
      <c r="C858" s="20" t="s">
        <v>81</v>
      </c>
      <c r="D858" s="25" t="s">
        <v>960</v>
      </c>
      <c r="E858" s="4" t="str">
        <f t="shared" si="13"/>
        <v>0100.0524</v>
      </c>
      <c r="F858" s="20" t="s">
        <v>162</v>
      </c>
      <c r="G858" s="20" t="s">
        <v>260</v>
      </c>
      <c r="H858" s="27" t="s">
        <v>732</v>
      </c>
    </row>
    <row r="859" spans="1:8" ht="15" x14ac:dyDescent="0.25">
      <c r="A859" s="20" t="s">
        <v>261</v>
      </c>
      <c r="B859" s="25" t="s">
        <v>833</v>
      </c>
      <c r="C859" s="20" t="s">
        <v>81</v>
      </c>
      <c r="D859" s="25" t="s">
        <v>983</v>
      </c>
      <c r="E859" s="4" t="str">
        <f t="shared" si="13"/>
        <v>0100.0531</v>
      </c>
      <c r="F859" s="20" t="s">
        <v>177</v>
      </c>
      <c r="G859" s="20" t="s">
        <v>260</v>
      </c>
      <c r="H859" s="27" t="s">
        <v>732</v>
      </c>
    </row>
    <row r="860" spans="1:8" ht="15" x14ac:dyDescent="0.25">
      <c r="A860" s="20" t="s">
        <v>261</v>
      </c>
      <c r="B860" s="25" t="s">
        <v>833</v>
      </c>
      <c r="C860" s="20" t="s">
        <v>81</v>
      </c>
      <c r="D860" s="25" t="s">
        <v>964</v>
      </c>
      <c r="E860" s="4" t="str">
        <f t="shared" si="13"/>
        <v>0100.0970</v>
      </c>
      <c r="F860" s="20" t="s">
        <v>98</v>
      </c>
      <c r="G860" s="20" t="s">
        <v>260</v>
      </c>
      <c r="H860" s="27" t="s">
        <v>732</v>
      </c>
    </row>
    <row r="861" spans="1:8" ht="15" x14ac:dyDescent="0.25">
      <c r="A861" s="20" t="s">
        <v>261</v>
      </c>
      <c r="B861" s="25" t="s">
        <v>833</v>
      </c>
      <c r="C861" s="20" t="s">
        <v>81</v>
      </c>
      <c r="D861" s="25" t="s">
        <v>965</v>
      </c>
      <c r="E861" s="4" t="str">
        <f t="shared" si="13"/>
        <v>0100.0982</v>
      </c>
      <c r="F861" s="20" t="s">
        <v>210</v>
      </c>
      <c r="G861" s="20" t="s">
        <v>260</v>
      </c>
      <c r="H861" s="27" t="s">
        <v>732</v>
      </c>
    </row>
    <row r="862" spans="1:8" ht="15" x14ac:dyDescent="0.25">
      <c r="A862" s="20" t="s">
        <v>263</v>
      </c>
      <c r="B862" s="25" t="s">
        <v>835</v>
      </c>
      <c r="C862" s="20" t="s">
        <v>198</v>
      </c>
      <c r="D862" s="25" t="s">
        <v>967</v>
      </c>
      <c r="E862" s="4" t="str">
        <f t="shared" si="13"/>
        <v>0500.0400</v>
      </c>
      <c r="F862" s="20" t="s">
        <v>102</v>
      </c>
      <c r="G862" s="20" t="s">
        <v>260</v>
      </c>
      <c r="H862" s="27" t="s">
        <v>772</v>
      </c>
    </row>
    <row r="863" spans="1:8" ht="15" x14ac:dyDescent="0.25">
      <c r="A863" s="20" t="s">
        <v>263</v>
      </c>
      <c r="B863" s="25" t="s">
        <v>835</v>
      </c>
      <c r="C863" s="20" t="s">
        <v>198</v>
      </c>
      <c r="D863" s="25" t="s">
        <v>953</v>
      </c>
      <c r="E863" s="4" t="str">
        <f t="shared" si="13"/>
        <v>0500.0401</v>
      </c>
      <c r="F863" s="20" t="s">
        <v>86</v>
      </c>
      <c r="G863" s="20" t="s">
        <v>260</v>
      </c>
      <c r="H863" s="27" t="s">
        <v>772</v>
      </c>
    </row>
    <row r="864" spans="1:8" ht="15" x14ac:dyDescent="0.25">
      <c r="A864" s="20" t="s">
        <v>263</v>
      </c>
      <c r="B864" s="25" t="s">
        <v>835</v>
      </c>
      <c r="C864" s="20" t="s">
        <v>198</v>
      </c>
      <c r="D864" s="25" t="s">
        <v>954</v>
      </c>
      <c r="E864" s="4" t="str">
        <f t="shared" si="13"/>
        <v>0500.0410</v>
      </c>
      <c r="F864" s="20" t="s">
        <v>87</v>
      </c>
      <c r="G864" s="20" t="s">
        <v>260</v>
      </c>
      <c r="H864" s="27" t="s">
        <v>772</v>
      </c>
    </row>
    <row r="865" spans="1:8" ht="15" x14ac:dyDescent="0.25">
      <c r="A865" s="20" t="s">
        <v>263</v>
      </c>
      <c r="B865" s="25" t="s">
        <v>835</v>
      </c>
      <c r="C865" s="20" t="s">
        <v>198</v>
      </c>
      <c r="D865" s="25" t="s">
        <v>956</v>
      </c>
      <c r="E865" s="4" t="str">
        <f t="shared" si="13"/>
        <v>0500.0499</v>
      </c>
      <c r="F865" s="20" t="s">
        <v>90</v>
      </c>
      <c r="G865" s="20" t="s">
        <v>260</v>
      </c>
      <c r="H865" s="27" t="s">
        <v>772</v>
      </c>
    </row>
    <row r="866" spans="1:8" ht="15" x14ac:dyDescent="0.25">
      <c r="A866" s="20" t="s">
        <v>263</v>
      </c>
      <c r="B866" s="25" t="s">
        <v>835</v>
      </c>
      <c r="C866" s="20" t="s">
        <v>198</v>
      </c>
      <c r="D866" s="25" t="s">
        <v>835</v>
      </c>
      <c r="E866" s="4" t="str">
        <f t="shared" si="13"/>
        <v>0500.0500</v>
      </c>
      <c r="F866" s="20" t="s">
        <v>91</v>
      </c>
      <c r="G866" s="20" t="s">
        <v>260</v>
      </c>
      <c r="H866" s="27" t="s">
        <v>772</v>
      </c>
    </row>
    <row r="867" spans="1:8" ht="15" x14ac:dyDescent="0.25">
      <c r="A867" s="20" t="s">
        <v>263</v>
      </c>
      <c r="B867" s="25" t="s">
        <v>835</v>
      </c>
      <c r="C867" s="20" t="s">
        <v>198</v>
      </c>
      <c r="D867" s="25" t="s">
        <v>957</v>
      </c>
      <c r="E867" s="4" t="str">
        <f t="shared" si="13"/>
        <v>0500.0505</v>
      </c>
      <c r="F867" s="20" t="s">
        <v>92</v>
      </c>
      <c r="G867" s="20" t="s">
        <v>260</v>
      </c>
      <c r="H867" s="27" t="s">
        <v>772</v>
      </c>
    </row>
    <row r="868" spans="1:8" ht="15" x14ac:dyDescent="0.25">
      <c r="A868" s="20" t="s">
        <v>263</v>
      </c>
      <c r="B868" s="25" t="s">
        <v>835</v>
      </c>
      <c r="C868" s="20" t="s">
        <v>198</v>
      </c>
      <c r="D868" s="25" t="s">
        <v>960</v>
      </c>
      <c r="E868" s="4" t="str">
        <f t="shared" si="13"/>
        <v>0500.0524</v>
      </c>
      <c r="F868" s="20" t="s">
        <v>162</v>
      </c>
      <c r="G868" s="20" t="s">
        <v>260</v>
      </c>
      <c r="H868" s="27" t="s">
        <v>772</v>
      </c>
    </row>
    <row r="869" spans="1:8" ht="15" x14ac:dyDescent="0.25">
      <c r="A869" s="20" t="s">
        <v>263</v>
      </c>
      <c r="B869" s="25" t="s">
        <v>835</v>
      </c>
      <c r="C869" s="20" t="s">
        <v>198</v>
      </c>
      <c r="D869" s="25" t="s">
        <v>978</v>
      </c>
      <c r="E869" s="4" t="str">
        <f t="shared" si="13"/>
        <v>0500.0527</v>
      </c>
      <c r="F869" s="20" t="s">
        <v>163</v>
      </c>
      <c r="G869" s="20" t="s">
        <v>260</v>
      </c>
      <c r="H869" s="27" t="s">
        <v>772</v>
      </c>
    </row>
    <row r="870" spans="1:8" ht="15" x14ac:dyDescent="0.25">
      <c r="A870" s="20" t="s">
        <v>263</v>
      </c>
      <c r="B870" s="25" t="s">
        <v>835</v>
      </c>
      <c r="C870" s="20" t="s">
        <v>198</v>
      </c>
      <c r="D870" s="25" t="s">
        <v>964</v>
      </c>
      <c r="E870" s="4" t="str">
        <f t="shared" si="13"/>
        <v>0500.0970</v>
      </c>
      <c r="F870" s="20" t="s">
        <v>98</v>
      </c>
      <c r="G870" s="20" t="s">
        <v>260</v>
      </c>
      <c r="H870" s="27" t="s">
        <v>772</v>
      </c>
    </row>
    <row r="871" spans="1:8" ht="15" x14ac:dyDescent="0.25">
      <c r="A871" s="20" t="s">
        <v>263</v>
      </c>
      <c r="B871" s="25" t="s">
        <v>835</v>
      </c>
      <c r="C871" s="20" t="s">
        <v>198</v>
      </c>
      <c r="D871" s="25" t="s">
        <v>965</v>
      </c>
      <c r="E871" s="4" t="str">
        <f t="shared" si="13"/>
        <v>0500.0982</v>
      </c>
      <c r="F871" s="20" t="s">
        <v>210</v>
      </c>
      <c r="G871" s="20" t="s">
        <v>260</v>
      </c>
      <c r="H871" s="27" t="s">
        <v>772</v>
      </c>
    </row>
    <row r="872" spans="1:8" ht="15" x14ac:dyDescent="0.25">
      <c r="A872" s="20" t="s">
        <v>270</v>
      </c>
      <c r="B872" s="25" t="s">
        <v>833</v>
      </c>
      <c r="C872" s="20" t="s">
        <v>81</v>
      </c>
      <c r="D872" s="25" t="s">
        <v>967</v>
      </c>
      <c r="E872" s="4" t="str">
        <f t="shared" si="13"/>
        <v>0100.0400</v>
      </c>
      <c r="F872" s="20" t="s">
        <v>102</v>
      </c>
      <c r="G872" s="20" t="s">
        <v>269</v>
      </c>
      <c r="H872" s="27" t="s">
        <v>732</v>
      </c>
    </row>
    <row r="873" spans="1:8" ht="15" x14ac:dyDescent="0.25">
      <c r="A873" s="20" t="s">
        <v>270</v>
      </c>
      <c r="B873" s="25" t="s">
        <v>833</v>
      </c>
      <c r="C873" s="20" t="s">
        <v>81</v>
      </c>
      <c r="D873" s="25" t="s">
        <v>953</v>
      </c>
      <c r="E873" s="4" t="str">
        <f t="shared" si="13"/>
        <v>0100.0401</v>
      </c>
      <c r="F873" s="20" t="s">
        <v>86</v>
      </c>
      <c r="G873" s="20" t="s">
        <v>269</v>
      </c>
      <c r="H873" s="27" t="s">
        <v>732</v>
      </c>
    </row>
    <row r="874" spans="1:8" ht="15" x14ac:dyDescent="0.25">
      <c r="A874" s="20" t="s">
        <v>270</v>
      </c>
      <c r="B874" s="25" t="s">
        <v>833</v>
      </c>
      <c r="C874" s="20" t="s">
        <v>81</v>
      </c>
      <c r="D874" s="25" t="s">
        <v>992</v>
      </c>
      <c r="E874" s="4" t="str">
        <f t="shared" si="13"/>
        <v>0100.0439</v>
      </c>
      <c r="F874" s="20" t="s">
        <v>272</v>
      </c>
      <c r="G874" s="20" t="s">
        <v>269</v>
      </c>
      <c r="H874" s="27" t="s">
        <v>732</v>
      </c>
    </row>
    <row r="875" spans="1:8" ht="15" x14ac:dyDescent="0.25">
      <c r="A875" s="20" t="s">
        <v>270</v>
      </c>
      <c r="B875" s="25" t="s">
        <v>833</v>
      </c>
      <c r="C875" s="20" t="s">
        <v>81</v>
      </c>
      <c r="D875" s="25" t="s">
        <v>986</v>
      </c>
      <c r="E875" s="4" t="str">
        <f t="shared" si="13"/>
        <v>0100.0440</v>
      </c>
      <c r="F875" s="20" t="s">
        <v>149</v>
      </c>
      <c r="G875" s="20" t="s">
        <v>269</v>
      </c>
      <c r="H875" s="27" t="s">
        <v>732</v>
      </c>
    </row>
    <row r="876" spans="1:8" ht="15" x14ac:dyDescent="0.25">
      <c r="A876" s="20" t="s">
        <v>270</v>
      </c>
      <c r="B876" s="25" t="s">
        <v>833</v>
      </c>
      <c r="C876" s="20" t="s">
        <v>81</v>
      </c>
      <c r="D876" s="25" t="s">
        <v>955</v>
      </c>
      <c r="E876" s="4" t="str">
        <f t="shared" si="13"/>
        <v>0100.0445</v>
      </c>
      <c r="F876" s="20" t="s">
        <v>89</v>
      </c>
      <c r="G876" s="20" t="s">
        <v>269</v>
      </c>
      <c r="H876" s="27" t="s">
        <v>732</v>
      </c>
    </row>
    <row r="877" spans="1:8" ht="15" x14ac:dyDescent="0.25">
      <c r="A877" s="20" t="s">
        <v>270</v>
      </c>
      <c r="B877" s="25" t="s">
        <v>833</v>
      </c>
      <c r="C877" s="20" t="s">
        <v>81</v>
      </c>
      <c r="D877" s="25" t="s">
        <v>956</v>
      </c>
      <c r="E877" s="4" t="str">
        <f t="shared" si="13"/>
        <v>0100.0499</v>
      </c>
      <c r="F877" s="20" t="s">
        <v>90</v>
      </c>
      <c r="G877" s="20" t="s">
        <v>269</v>
      </c>
      <c r="H877" s="27" t="s">
        <v>732</v>
      </c>
    </row>
    <row r="878" spans="1:8" ht="15" x14ac:dyDescent="0.25">
      <c r="A878" s="20" t="s">
        <v>270</v>
      </c>
      <c r="B878" s="25" t="s">
        <v>833</v>
      </c>
      <c r="C878" s="20" t="s">
        <v>81</v>
      </c>
      <c r="D878" s="25" t="s">
        <v>835</v>
      </c>
      <c r="E878" s="4" t="str">
        <f t="shared" si="13"/>
        <v>0100.0500</v>
      </c>
      <c r="F878" s="20" t="s">
        <v>91</v>
      </c>
      <c r="G878" s="20" t="s">
        <v>269</v>
      </c>
      <c r="H878" s="27" t="s">
        <v>732</v>
      </c>
    </row>
    <row r="879" spans="1:8" ht="15" x14ac:dyDescent="0.25">
      <c r="A879" s="20" t="s">
        <v>270</v>
      </c>
      <c r="B879" s="25" t="s">
        <v>833</v>
      </c>
      <c r="C879" s="20" t="s">
        <v>81</v>
      </c>
      <c r="D879" s="25" t="s">
        <v>957</v>
      </c>
      <c r="E879" s="4" t="str">
        <f t="shared" si="13"/>
        <v>0100.0505</v>
      </c>
      <c r="F879" s="20" t="s">
        <v>92</v>
      </c>
      <c r="G879" s="20" t="s">
        <v>269</v>
      </c>
      <c r="H879" s="27" t="s">
        <v>732</v>
      </c>
    </row>
    <row r="880" spans="1:8" ht="15" x14ac:dyDescent="0.25">
      <c r="A880" s="20" t="s">
        <v>270</v>
      </c>
      <c r="B880" s="25" t="s">
        <v>833</v>
      </c>
      <c r="C880" s="20" t="s">
        <v>81</v>
      </c>
      <c r="D880" s="25" t="s">
        <v>958</v>
      </c>
      <c r="E880" s="4" t="str">
        <f t="shared" si="13"/>
        <v>0100.0511</v>
      </c>
      <c r="F880" s="20" t="s">
        <v>93</v>
      </c>
      <c r="G880" s="20" t="s">
        <v>269</v>
      </c>
      <c r="H880" s="27" t="s">
        <v>732</v>
      </c>
    </row>
    <row r="881" spans="1:8" ht="15" x14ac:dyDescent="0.25">
      <c r="A881" s="20" t="s">
        <v>270</v>
      </c>
      <c r="B881" s="25" t="s">
        <v>833</v>
      </c>
      <c r="C881" s="20" t="s">
        <v>81</v>
      </c>
      <c r="D881" s="25" t="s">
        <v>959</v>
      </c>
      <c r="E881" s="4" t="str">
        <f t="shared" si="13"/>
        <v>0100.0522</v>
      </c>
      <c r="F881" s="20" t="s">
        <v>112</v>
      </c>
      <c r="G881" s="20" t="s">
        <v>269</v>
      </c>
      <c r="H881" s="27" t="s">
        <v>732</v>
      </c>
    </row>
    <row r="882" spans="1:8" ht="15" x14ac:dyDescent="0.25">
      <c r="A882" s="20" t="s">
        <v>270</v>
      </c>
      <c r="B882" s="25" t="s">
        <v>833</v>
      </c>
      <c r="C882" s="20" t="s">
        <v>81</v>
      </c>
      <c r="D882" s="25" t="s">
        <v>988</v>
      </c>
      <c r="E882" s="4" t="str">
        <f t="shared" si="13"/>
        <v>0100.0525</v>
      </c>
      <c r="F882" s="20" t="s">
        <v>122</v>
      </c>
      <c r="G882" s="20" t="s">
        <v>269</v>
      </c>
      <c r="H882" s="27" t="s">
        <v>732</v>
      </c>
    </row>
    <row r="883" spans="1:8" ht="15" x14ac:dyDescent="0.25">
      <c r="A883" s="20" t="s">
        <v>270</v>
      </c>
      <c r="B883" s="25" t="s">
        <v>833</v>
      </c>
      <c r="C883" s="20" t="s">
        <v>81</v>
      </c>
      <c r="D883" s="25" t="s">
        <v>990</v>
      </c>
      <c r="E883" s="4" t="str">
        <f t="shared" si="13"/>
        <v>0100.0528</v>
      </c>
      <c r="F883" s="20" t="s">
        <v>233</v>
      </c>
      <c r="G883" s="20" t="s">
        <v>269</v>
      </c>
      <c r="H883" s="27" t="s">
        <v>732</v>
      </c>
    </row>
    <row r="884" spans="1:8" ht="15" x14ac:dyDescent="0.25">
      <c r="A884" s="20" t="s">
        <v>270</v>
      </c>
      <c r="B884" s="25" t="s">
        <v>833</v>
      </c>
      <c r="C884" s="20" t="s">
        <v>81</v>
      </c>
      <c r="D884" s="25" t="s">
        <v>983</v>
      </c>
      <c r="E884" s="4" t="str">
        <f t="shared" si="13"/>
        <v>0100.0531</v>
      </c>
      <c r="F884" s="20" t="s">
        <v>177</v>
      </c>
      <c r="G884" s="20" t="s">
        <v>269</v>
      </c>
      <c r="H884" s="27" t="s">
        <v>732</v>
      </c>
    </row>
    <row r="885" spans="1:8" ht="15" x14ac:dyDescent="0.25">
      <c r="A885" s="20" t="s">
        <v>270</v>
      </c>
      <c r="B885" s="25" t="s">
        <v>833</v>
      </c>
      <c r="C885" s="20" t="s">
        <v>81</v>
      </c>
      <c r="D885" s="25" t="s">
        <v>961</v>
      </c>
      <c r="E885" s="4" t="str">
        <f t="shared" si="13"/>
        <v>0100.0532</v>
      </c>
      <c r="F885" s="20" t="s">
        <v>94</v>
      </c>
      <c r="G885" s="20" t="s">
        <v>269</v>
      </c>
      <c r="H885" s="27" t="s">
        <v>732</v>
      </c>
    </row>
    <row r="886" spans="1:8" ht="15" x14ac:dyDescent="0.25">
      <c r="A886" s="20" t="s">
        <v>270</v>
      </c>
      <c r="B886" s="25" t="s">
        <v>833</v>
      </c>
      <c r="C886" s="20" t="s">
        <v>81</v>
      </c>
      <c r="D886" s="25" t="s">
        <v>991</v>
      </c>
      <c r="E886" s="4" t="str">
        <f t="shared" si="13"/>
        <v>0100.0540</v>
      </c>
      <c r="F886" s="20" t="s">
        <v>234</v>
      </c>
      <c r="G886" s="20" t="s">
        <v>269</v>
      </c>
      <c r="H886" s="27" t="s">
        <v>732</v>
      </c>
    </row>
    <row r="887" spans="1:8" ht="15" x14ac:dyDescent="0.25">
      <c r="A887" s="20" t="s">
        <v>270</v>
      </c>
      <c r="B887" s="25" t="s">
        <v>833</v>
      </c>
      <c r="C887" s="20" t="s">
        <v>81</v>
      </c>
      <c r="D887" s="25" t="s">
        <v>974</v>
      </c>
      <c r="E887" s="4" t="str">
        <f t="shared" si="13"/>
        <v>0100.0550</v>
      </c>
      <c r="F887" s="20" t="s">
        <v>123</v>
      </c>
      <c r="G887" s="20" t="s">
        <v>269</v>
      </c>
      <c r="H887" s="27" t="s">
        <v>732</v>
      </c>
    </row>
    <row r="888" spans="1:8" ht="15" x14ac:dyDescent="0.25">
      <c r="A888" s="20" t="s">
        <v>270</v>
      </c>
      <c r="B888" s="25" t="s">
        <v>833</v>
      </c>
      <c r="C888" s="20" t="s">
        <v>81</v>
      </c>
      <c r="D888" s="25" t="s">
        <v>969</v>
      </c>
      <c r="E888" s="4" t="str">
        <f t="shared" si="13"/>
        <v>0100.0561</v>
      </c>
      <c r="F888" s="20" t="s">
        <v>131</v>
      </c>
      <c r="G888" s="20" t="s">
        <v>269</v>
      </c>
      <c r="H888" s="27" t="s">
        <v>732</v>
      </c>
    </row>
    <row r="889" spans="1:8" ht="15" x14ac:dyDescent="0.25">
      <c r="A889" s="20" t="s">
        <v>270</v>
      </c>
      <c r="B889" s="25" t="s">
        <v>833</v>
      </c>
      <c r="C889" s="20" t="s">
        <v>81</v>
      </c>
      <c r="D889" s="25" t="s">
        <v>963</v>
      </c>
      <c r="E889" s="4" t="str">
        <f t="shared" si="13"/>
        <v>0100.0610</v>
      </c>
      <c r="F889" s="20" t="s">
        <v>97</v>
      </c>
      <c r="G889" s="20" t="s">
        <v>269</v>
      </c>
      <c r="H889" s="27" t="s">
        <v>732</v>
      </c>
    </row>
    <row r="890" spans="1:8" ht="15" x14ac:dyDescent="0.25">
      <c r="A890" s="20" t="s">
        <v>270</v>
      </c>
      <c r="B890" s="25" t="s">
        <v>833</v>
      </c>
      <c r="C890" s="20" t="s">
        <v>81</v>
      </c>
      <c r="D890" s="25" t="s">
        <v>964</v>
      </c>
      <c r="E890" s="4" t="str">
        <f t="shared" si="13"/>
        <v>0100.0970</v>
      </c>
      <c r="F890" s="20" t="s">
        <v>98</v>
      </c>
      <c r="G890" s="20" t="s">
        <v>269</v>
      </c>
      <c r="H890" s="27" t="s">
        <v>732</v>
      </c>
    </row>
    <row r="891" spans="1:8" ht="15" x14ac:dyDescent="0.25">
      <c r="A891" s="20" t="s">
        <v>270</v>
      </c>
      <c r="B891" s="25" t="s">
        <v>833</v>
      </c>
      <c r="C891" s="20" t="s">
        <v>81</v>
      </c>
      <c r="D891" s="25" t="s">
        <v>993</v>
      </c>
      <c r="E891" s="4" t="str">
        <f t="shared" si="13"/>
        <v>0100.0981</v>
      </c>
      <c r="F891" s="20" t="s">
        <v>226</v>
      </c>
      <c r="G891" s="20" t="s">
        <v>269</v>
      </c>
      <c r="H891" s="27" t="s">
        <v>732</v>
      </c>
    </row>
    <row r="892" spans="1:8" ht="15" x14ac:dyDescent="0.25">
      <c r="A892" s="20" t="s">
        <v>270</v>
      </c>
      <c r="B892" s="25" t="s">
        <v>833</v>
      </c>
      <c r="C892" s="20" t="s">
        <v>81</v>
      </c>
      <c r="D892" s="25" t="s">
        <v>965</v>
      </c>
      <c r="E892" s="4" t="str">
        <f t="shared" si="13"/>
        <v>0100.0982</v>
      </c>
      <c r="F892" s="20" t="s">
        <v>210</v>
      </c>
      <c r="G892" s="20" t="s">
        <v>269</v>
      </c>
      <c r="H892" s="27" t="s">
        <v>732</v>
      </c>
    </row>
    <row r="893" spans="1:8" ht="15" x14ac:dyDescent="0.25">
      <c r="A893" s="20" t="s">
        <v>277</v>
      </c>
      <c r="B893" s="25" t="s">
        <v>833</v>
      </c>
      <c r="C893" s="20" t="s">
        <v>81</v>
      </c>
      <c r="D893" s="25" t="s">
        <v>967</v>
      </c>
      <c r="E893" s="4" t="str">
        <f t="shared" si="13"/>
        <v>0100.0400</v>
      </c>
      <c r="F893" s="20" t="s">
        <v>102</v>
      </c>
      <c r="G893" s="20" t="s">
        <v>276</v>
      </c>
      <c r="H893" s="27" t="s">
        <v>732</v>
      </c>
    </row>
    <row r="894" spans="1:8" ht="15" x14ac:dyDescent="0.25">
      <c r="A894" s="20" t="s">
        <v>277</v>
      </c>
      <c r="B894" s="25" t="s">
        <v>833</v>
      </c>
      <c r="C894" s="20" t="s">
        <v>81</v>
      </c>
      <c r="D894" s="25" t="s">
        <v>953</v>
      </c>
      <c r="E894" s="4" t="str">
        <f t="shared" si="13"/>
        <v>0100.0401</v>
      </c>
      <c r="F894" s="20" t="s">
        <v>86</v>
      </c>
      <c r="G894" s="20" t="s">
        <v>276</v>
      </c>
      <c r="H894" s="27" t="s">
        <v>732</v>
      </c>
    </row>
    <row r="895" spans="1:8" ht="15" x14ac:dyDescent="0.25">
      <c r="A895" s="20" t="s">
        <v>277</v>
      </c>
      <c r="B895" s="25" t="s">
        <v>833</v>
      </c>
      <c r="C895" s="20" t="s">
        <v>81</v>
      </c>
      <c r="D895" s="25" t="s">
        <v>954</v>
      </c>
      <c r="E895" s="4" t="str">
        <f t="shared" si="13"/>
        <v>0100.0410</v>
      </c>
      <c r="F895" s="20" t="s">
        <v>87</v>
      </c>
      <c r="G895" s="20" t="s">
        <v>276</v>
      </c>
      <c r="H895" s="27" t="s">
        <v>732</v>
      </c>
    </row>
    <row r="896" spans="1:8" ht="15" x14ac:dyDescent="0.25">
      <c r="A896" s="20" t="s">
        <v>277</v>
      </c>
      <c r="B896" s="25" t="s">
        <v>833</v>
      </c>
      <c r="C896" s="20" t="s">
        <v>81</v>
      </c>
      <c r="D896" s="25" t="s">
        <v>956</v>
      </c>
      <c r="E896" s="4" t="str">
        <f t="shared" si="13"/>
        <v>0100.0499</v>
      </c>
      <c r="F896" s="20" t="s">
        <v>90</v>
      </c>
      <c r="G896" s="20" t="s">
        <v>276</v>
      </c>
      <c r="H896" s="27" t="s">
        <v>732</v>
      </c>
    </row>
    <row r="897" spans="1:8" ht="15" x14ac:dyDescent="0.25">
      <c r="A897" s="20" t="s">
        <v>277</v>
      </c>
      <c r="B897" s="25" t="s">
        <v>833</v>
      </c>
      <c r="C897" s="20" t="s">
        <v>81</v>
      </c>
      <c r="D897" s="25" t="s">
        <v>835</v>
      </c>
      <c r="E897" s="4" t="str">
        <f t="shared" si="13"/>
        <v>0100.0500</v>
      </c>
      <c r="F897" s="20" t="s">
        <v>91</v>
      </c>
      <c r="G897" s="20" t="s">
        <v>276</v>
      </c>
      <c r="H897" s="27" t="s">
        <v>732</v>
      </c>
    </row>
    <row r="898" spans="1:8" ht="15" x14ac:dyDescent="0.25">
      <c r="A898" s="20" t="s">
        <v>277</v>
      </c>
      <c r="B898" s="25" t="s">
        <v>833</v>
      </c>
      <c r="C898" s="20" t="s">
        <v>81</v>
      </c>
      <c r="D898" s="25" t="s">
        <v>957</v>
      </c>
      <c r="E898" s="4" t="str">
        <f t="shared" si="13"/>
        <v>0100.0505</v>
      </c>
      <c r="F898" s="20" t="s">
        <v>92</v>
      </c>
      <c r="G898" s="20" t="s">
        <v>276</v>
      </c>
      <c r="H898" s="27" t="s">
        <v>732</v>
      </c>
    </row>
    <row r="899" spans="1:8" ht="15" x14ac:dyDescent="0.25">
      <c r="A899" s="20" t="s">
        <v>277</v>
      </c>
      <c r="B899" s="25" t="s">
        <v>833</v>
      </c>
      <c r="C899" s="20" t="s">
        <v>81</v>
      </c>
      <c r="D899" s="25" t="s">
        <v>964</v>
      </c>
      <c r="E899" s="4" t="str">
        <f t="shared" si="13"/>
        <v>0100.0970</v>
      </c>
      <c r="F899" s="20" t="s">
        <v>98</v>
      </c>
      <c r="G899" s="20" t="s">
        <v>276</v>
      </c>
      <c r="H899" s="27" t="s">
        <v>732</v>
      </c>
    </row>
    <row r="900" spans="1:8" ht="15" x14ac:dyDescent="0.25">
      <c r="A900" s="20" t="s">
        <v>277</v>
      </c>
      <c r="B900" s="25" t="s">
        <v>833</v>
      </c>
      <c r="C900" s="20" t="s">
        <v>81</v>
      </c>
      <c r="D900" s="25" t="s">
        <v>965</v>
      </c>
      <c r="E900" s="4" t="str">
        <f t="shared" ref="E900:E963" si="14">_xlfn.CONCAT(B900,".",D900)</f>
        <v>0100.0982</v>
      </c>
      <c r="F900" s="20" t="s">
        <v>210</v>
      </c>
      <c r="G900" s="20" t="s">
        <v>276</v>
      </c>
      <c r="H900" s="27" t="s">
        <v>732</v>
      </c>
    </row>
    <row r="901" spans="1:8" ht="15" x14ac:dyDescent="0.25">
      <c r="A901" s="20" t="s">
        <v>278</v>
      </c>
      <c r="B901" s="25" t="s">
        <v>835</v>
      </c>
      <c r="C901" s="20" t="s">
        <v>198</v>
      </c>
      <c r="D901" s="25" t="s">
        <v>967</v>
      </c>
      <c r="E901" s="4" t="str">
        <f t="shared" si="14"/>
        <v>0500.0400</v>
      </c>
      <c r="F901" s="20" t="s">
        <v>102</v>
      </c>
      <c r="G901" s="20" t="s">
        <v>276</v>
      </c>
      <c r="H901" s="27" t="s">
        <v>772</v>
      </c>
    </row>
    <row r="902" spans="1:8" ht="15" x14ac:dyDescent="0.25">
      <c r="A902" s="20" t="s">
        <v>278</v>
      </c>
      <c r="B902" s="25" t="s">
        <v>835</v>
      </c>
      <c r="C902" s="20" t="s">
        <v>198</v>
      </c>
      <c r="D902" s="25" t="s">
        <v>953</v>
      </c>
      <c r="E902" s="4" t="str">
        <f t="shared" si="14"/>
        <v>0500.0401</v>
      </c>
      <c r="F902" s="20" t="s">
        <v>86</v>
      </c>
      <c r="G902" s="20" t="s">
        <v>276</v>
      </c>
      <c r="H902" s="27" t="s">
        <v>772</v>
      </c>
    </row>
    <row r="903" spans="1:8" ht="15" x14ac:dyDescent="0.25">
      <c r="A903" s="20" t="s">
        <v>278</v>
      </c>
      <c r="B903" s="25" t="s">
        <v>835</v>
      </c>
      <c r="C903" s="20" t="s">
        <v>198</v>
      </c>
      <c r="D903" s="25" t="s">
        <v>954</v>
      </c>
      <c r="E903" s="4" t="str">
        <f t="shared" si="14"/>
        <v>0500.0410</v>
      </c>
      <c r="F903" s="20" t="s">
        <v>87</v>
      </c>
      <c r="G903" s="20" t="s">
        <v>276</v>
      </c>
      <c r="H903" s="27" t="s">
        <v>772</v>
      </c>
    </row>
    <row r="904" spans="1:8" ht="15" x14ac:dyDescent="0.25">
      <c r="A904" s="20" t="s">
        <v>278</v>
      </c>
      <c r="B904" s="25" t="s">
        <v>835</v>
      </c>
      <c r="C904" s="20" t="s">
        <v>198</v>
      </c>
      <c r="D904" s="25" t="s">
        <v>956</v>
      </c>
      <c r="E904" s="4" t="str">
        <f t="shared" si="14"/>
        <v>0500.0499</v>
      </c>
      <c r="F904" s="20" t="s">
        <v>90</v>
      </c>
      <c r="G904" s="20" t="s">
        <v>276</v>
      </c>
      <c r="H904" s="27" t="s">
        <v>772</v>
      </c>
    </row>
    <row r="905" spans="1:8" ht="15" x14ac:dyDescent="0.25">
      <c r="A905" s="20" t="s">
        <v>278</v>
      </c>
      <c r="B905" s="25" t="s">
        <v>835</v>
      </c>
      <c r="C905" s="20" t="s">
        <v>198</v>
      </c>
      <c r="D905" s="25" t="s">
        <v>835</v>
      </c>
      <c r="E905" s="4" t="str">
        <f t="shared" si="14"/>
        <v>0500.0500</v>
      </c>
      <c r="F905" s="20" t="s">
        <v>91</v>
      </c>
      <c r="G905" s="20" t="s">
        <v>276</v>
      </c>
      <c r="H905" s="27" t="s">
        <v>772</v>
      </c>
    </row>
    <row r="906" spans="1:8" ht="15" x14ac:dyDescent="0.25">
      <c r="A906" s="20" t="s">
        <v>278</v>
      </c>
      <c r="B906" s="25" t="s">
        <v>835</v>
      </c>
      <c r="C906" s="20" t="s">
        <v>198</v>
      </c>
      <c r="D906" s="25" t="s">
        <v>957</v>
      </c>
      <c r="E906" s="4" t="str">
        <f t="shared" si="14"/>
        <v>0500.0505</v>
      </c>
      <c r="F906" s="20" t="s">
        <v>92</v>
      </c>
      <c r="G906" s="20" t="s">
        <v>276</v>
      </c>
      <c r="H906" s="27" t="s">
        <v>772</v>
      </c>
    </row>
    <row r="907" spans="1:8" ht="15" x14ac:dyDescent="0.25">
      <c r="A907" s="20" t="s">
        <v>278</v>
      </c>
      <c r="B907" s="25" t="s">
        <v>835</v>
      </c>
      <c r="C907" s="20" t="s">
        <v>198</v>
      </c>
      <c r="D907" s="25" t="s">
        <v>960</v>
      </c>
      <c r="E907" s="4" t="str">
        <f t="shared" si="14"/>
        <v>0500.0524</v>
      </c>
      <c r="F907" s="20" t="s">
        <v>162</v>
      </c>
      <c r="G907" s="20" t="s">
        <v>276</v>
      </c>
      <c r="H907" s="27" t="s">
        <v>772</v>
      </c>
    </row>
    <row r="908" spans="1:8" ht="15" x14ac:dyDescent="0.25">
      <c r="A908" s="20" t="s">
        <v>278</v>
      </c>
      <c r="B908" s="25" t="s">
        <v>835</v>
      </c>
      <c r="C908" s="20" t="s">
        <v>198</v>
      </c>
      <c r="D908" s="25" t="s">
        <v>978</v>
      </c>
      <c r="E908" s="4" t="str">
        <f t="shared" si="14"/>
        <v>0500.0527</v>
      </c>
      <c r="F908" s="20" t="s">
        <v>163</v>
      </c>
      <c r="G908" s="20" t="s">
        <v>276</v>
      </c>
      <c r="H908" s="27" t="s">
        <v>772</v>
      </c>
    </row>
    <row r="909" spans="1:8" ht="15" x14ac:dyDescent="0.25">
      <c r="A909" s="20" t="s">
        <v>278</v>
      </c>
      <c r="B909" s="25" t="s">
        <v>835</v>
      </c>
      <c r="C909" s="20" t="s">
        <v>198</v>
      </c>
      <c r="D909" s="25" t="s">
        <v>983</v>
      </c>
      <c r="E909" s="4" t="str">
        <f t="shared" si="14"/>
        <v>0500.0531</v>
      </c>
      <c r="F909" s="20" t="s">
        <v>177</v>
      </c>
      <c r="G909" s="20" t="s">
        <v>276</v>
      </c>
      <c r="H909" s="27" t="s">
        <v>772</v>
      </c>
    </row>
    <row r="910" spans="1:8" ht="15" x14ac:dyDescent="0.25">
      <c r="A910" s="20" t="s">
        <v>278</v>
      </c>
      <c r="B910" s="25" t="s">
        <v>835</v>
      </c>
      <c r="C910" s="20" t="s">
        <v>198</v>
      </c>
      <c r="D910" s="25" t="s">
        <v>964</v>
      </c>
      <c r="E910" s="4" t="str">
        <f t="shared" si="14"/>
        <v>0500.0970</v>
      </c>
      <c r="F910" s="20" t="s">
        <v>98</v>
      </c>
      <c r="G910" s="20" t="s">
        <v>276</v>
      </c>
      <c r="H910" s="27" t="s">
        <v>772</v>
      </c>
    </row>
    <row r="911" spans="1:8" ht="15" x14ac:dyDescent="0.25">
      <c r="A911" s="20" t="s">
        <v>278</v>
      </c>
      <c r="B911" s="25" t="s">
        <v>835</v>
      </c>
      <c r="C911" s="20" t="s">
        <v>198</v>
      </c>
      <c r="D911" s="25" t="s">
        <v>965</v>
      </c>
      <c r="E911" s="4" t="str">
        <f t="shared" si="14"/>
        <v>0500.0982</v>
      </c>
      <c r="F911" s="20" t="s">
        <v>210</v>
      </c>
      <c r="G911" s="20" t="s">
        <v>276</v>
      </c>
      <c r="H911" s="27" t="s">
        <v>772</v>
      </c>
    </row>
    <row r="912" spans="1:8" ht="15" x14ac:dyDescent="0.25">
      <c r="A912" s="20" t="s">
        <v>283</v>
      </c>
      <c r="B912" s="25" t="s">
        <v>833</v>
      </c>
      <c r="C912" s="20" t="s">
        <v>81</v>
      </c>
      <c r="D912" s="25" t="s">
        <v>967</v>
      </c>
      <c r="E912" s="4" t="str">
        <f t="shared" si="14"/>
        <v>0100.0400</v>
      </c>
      <c r="F912" s="20" t="s">
        <v>102</v>
      </c>
      <c r="G912" s="20" t="s">
        <v>282</v>
      </c>
      <c r="H912" s="27" t="s">
        <v>732</v>
      </c>
    </row>
    <row r="913" spans="1:8" ht="15" x14ac:dyDescent="0.25">
      <c r="A913" s="20" t="s">
        <v>283</v>
      </c>
      <c r="B913" s="25" t="s">
        <v>833</v>
      </c>
      <c r="C913" s="20" t="s">
        <v>81</v>
      </c>
      <c r="D913" s="25" t="s">
        <v>953</v>
      </c>
      <c r="E913" s="4" t="str">
        <f t="shared" si="14"/>
        <v>0100.0401</v>
      </c>
      <c r="F913" s="20" t="s">
        <v>86</v>
      </c>
      <c r="G913" s="20" t="s">
        <v>282</v>
      </c>
      <c r="H913" s="27" t="s">
        <v>732</v>
      </c>
    </row>
    <row r="914" spans="1:8" ht="15" x14ac:dyDescent="0.25">
      <c r="A914" s="20" t="s">
        <v>283</v>
      </c>
      <c r="B914" s="25" t="s">
        <v>833</v>
      </c>
      <c r="C914" s="20" t="s">
        <v>81</v>
      </c>
      <c r="D914" s="25" t="s">
        <v>956</v>
      </c>
      <c r="E914" s="4" t="str">
        <f t="shared" si="14"/>
        <v>0100.0499</v>
      </c>
      <c r="F914" s="20" t="s">
        <v>90</v>
      </c>
      <c r="G914" s="20" t="s">
        <v>282</v>
      </c>
      <c r="H914" s="27" t="s">
        <v>732</v>
      </c>
    </row>
    <row r="915" spans="1:8" ht="15" x14ac:dyDescent="0.25">
      <c r="A915" s="20" t="s">
        <v>283</v>
      </c>
      <c r="B915" s="25" t="s">
        <v>833</v>
      </c>
      <c r="C915" s="20" t="s">
        <v>81</v>
      </c>
      <c r="D915" s="25" t="s">
        <v>835</v>
      </c>
      <c r="E915" s="4" t="str">
        <f t="shared" si="14"/>
        <v>0100.0500</v>
      </c>
      <c r="F915" s="20" t="s">
        <v>91</v>
      </c>
      <c r="G915" s="20" t="s">
        <v>282</v>
      </c>
      <c r="H915" s="27" t="s">
        <v>732</v>
      </c>
    </row>
    <row r="916" spans="1:8" ht="15" x14ac:dyDescent="0.25">
      <c r="A916" s="20" t="s">
        <v>283</v>
      </c>
      <c r="B916" s="25" t="s">
        <v>833</v>
      </c>
      <c r="C916" s="20" t="s">
        <v>81</v>
      </c>
      <c r="D916" s="25" t="s">
        <v>957</v>
      </c>
      <c r="E916" s="4" t="str">
        <f t="shared" si="14"/>
        <v>0100.0505</v>
      </c>
      <c r="F916" s="20" t="s">
        <v>92</v>
      </c>
      <c r="G916" s="20" t="s">
        <v>282</v>
      </c>
      <c r="H916" s="27" t="s">
        <v>732</v>
      </c>
    </row>
    <row r="917" spans="1:8" ht="15" x14ac:dyDescent="0.25">
      <c r="A917" s="20" t="s">
        <v>283</v>
      </c>
      <c r="B917" s="25" t="s">
        <v>833</v>
      </c>
      <c r="C917" s="20" t="s">
        <v>81</v>
      </c>
      <c r="D917" s="25" t="s">
        <v>960</v>
      </c>
      <c r="E917" s="4" t="str">
        <f t="shared" si="14"/>
        <v>0100.0524</v>
      </c>
      <c r="F917" s="20" t="s">
        <v>162</v>
      </c>
      <c r="G917" s="20" t="s">
        <v>282</v>
      </c>
      <c r="H917" s="27" t="s">
        <v>732</v>
      </c>
    </row>
    <row r="918" spans="1:8" ht="15" x14ac:dyDescent="0.25">
      <c r="A918" s="20" t="s">
        <v>283</v>
      </c>
      <c r="B918" s="25" t="s">
        <v>833</v>
      </c>
      <c r="C918" s="20" t="s">
        <v>81</v>
      </c>
      <c r="D918" s="25" t="s">
        <v>991</v>
      </c>
      <c r="E918" s="4" t="str">
        <f t="shared" si="14"/>
        <v>0100.0540</v>
      </c>
      <c r="F918" s="20" t="s">
        <v>234</v>
      </c>
      <c r="G918" s="20" t="s">
        <v>282</v>
      </c>
      <c r="H918" s="27" t="s">
        <v>732</v>
      </c>
    </row>
    <row r="919" spans="1:8" ht="15" x14ac:dyDescent="0.25">
      <c r="A919" s="20" t="s">
        <v>283</v>
      </c>
      <c r="B919" s="25" t="s">
        <v>833</v>
      </c>
      <c r="C919" s="20" t="s">
        <v>81</v>
      </c>
      <c r="D919" s="25" t="s">
        <v>963</v>
      </c>
      <c r="E919" s="4" t="str">
        <f t="shared" si="14"/>
        <v>0100.0610</v>
      </c>
      <c r="F919" s="20" t="s">
        <v>97</v>
      </c>
      <c r="G919" s="20" t="s">
        <v>282</v>
      </c>
      <c r="H919" s="27" t="s">
        <v>732</v>
      </c>
    </row>
    <row r="920" spans="1:8" ht="15" x14ac:dyDescent="0.25">
      <c r="A920" s="20" t="s">
        <v>283</v>
      </c>
      <c r="B920" s="25" t="s">
        <v>833</v>
      </c>
      <c r="C920" s="20" t="s">
        <v>81</v>
      </c>
      <c r="D920" s="25" t="s">
        <v>964</v>
      </c>
      <c r="E920" s="4" t="str">
        <f t="shared" si="14"/>
        <v>0100.0970</v>
      </c>
      <c r="F920" s="20" t="s">
        <v>98</v>
      </c>
      <c r="G920" s="20" t="s">
        <v>282</v>
      </c>
      <c r="H920" s="27" t="s">
        <v>732</v>
      </c>
    </row>
    <row r="921" spans="1:8" ht="15" x14ac:dyDescent="0.25">
      <c r="A921" s="20" t="s">
        <v>283</v>
      </c>
      <c r="B921" s="25" t="s">
        <v>833</v>
      </c>
      <c r="C921" s="20" t="s">
        <v>81</v>
      </c>
      <c r="D921" s="25" t="s">
        <v>965</v>
      </c>
      <c r="E921" s="4" t="str">
        <f t="shared" si="14"/>
        <v>0100.0982</v>
      </c>
      <c r="F921" s="20" t="s">
        <v>210</v>
      </c>
      <c r="G921" s="20" t="s">
        <v>282</v>
      </c>
      <c r="H921" s="27" t="s">
        <v>732</v>
      </c>
    </row>
    <row r="922" spans="1:8" ht="15" x14ac:dyDescent="0.25">
      <c r="A922" s="20" t="s">
        <v>287</v>
      </c>
      <c r="B922" s="25" t="s">
        <v>835</v>
      </c>
      <c r="C922" s="20" t="s">
        <v>198</v>
      </c>
      <c r="D922" s="25" t="s">
        <v>967</v>
      </c>
      <c r="E922" s="4" t="str">
        <f t="shared" si="14"/>
        <v>0500.0400</v>
      </c>
      <c r="F922" s="20" t="s">
        <v>102</v>
      </c>
      <c r="G922" s="20" t="s">
        <v>282</v>
      </c>
      <c r="H922" s="27" t="s">
        <v>772</v>
      </c>
    </row>
    <row r="923" spans="1:8" ht="15" x14ac:dyDescent="0.25">
      <c r="A923" s="20" t="s">
        <v>287</v>
      </c>
      <c r="B923" s="25" t="s">
        <v>835</v>
      </c>
      <c r="C923" s="20" t="s">
        <v>198</v>
      </c>
      <c r="D923" s="25" t="s">
        <v>953</v>
      </c>
      <c r="E923" s="4" t="str">
        <f t="shared" si="14"/>
        <v>0500.0401</v>
      </c>
      <c r="F923" s="20" t="s">
        <v>86</v>
      </c>
      <c r="G923" s="20" t="s">
        <v>282</v>
      </c>
      <c r="H923" s="27" t="s">
        <v>772</v>
      </c>
    </row>
    <row r="924" spans="1:8" ht="15" x14ac:dyDescent="0.25">
      <c r="A924" s="20" t="s">
        <v>287</v>
      </c>
      <c r="B924" s="25" t="s">
        <v>835</v>
      </c>
      <c r="C924" s="20" t="s">
        <v>198</v>
      </c>
      <c r="D924" s="25" t="s">
        <v>954</v>
      </c>
      <c r="E924" s="4" t="str">
        <f t="shared" si="14"/>
        <v>0500.0410</v>
      </c>
      <c r="F924" s="20" t="s">
        <v>87</v>
      </c>
      <c r="G924" s="20" t="s">
        <v>282</v>
      </c>
      <c r="H924" s="27" t="s">
        <v>772</v>
      </c>
    </row>
    <row r="925" spans="1:8" ht="15" x14ac:dyDescent="0.25">
      <c r="A925" s="20" t="s">
        <v>287</v>
      </c>
      <c r="B925" s="25" t="s">
        <v>835</v>
      </c>
      <c r="C925" s="20" t="s">
        <v>198</v>
      </c>
      <c r="D925" s="25" t="s">
        <v>956</v>
      </c>
      <c r="E925" s="4" t="str">
        <f t="shared" si="14"/>
        <v>0500.0499</v>
      </c>
      <c r="F925" s="20" t="s">
        <v>90</v>
      </c>
      <c r="G925" s="20" t="s">
        <v>282</v>
      </c>
      <c r="H925" s="27" t="s">
        <v>772</v>
      </c>
    </row>
    <row r="926" spans="1:8" ht="15" x14ac:dyDescent="0.25">
      <c r="A926" s="20" t="s">
        <v>287</v>
      </c>
      <c r="B926" s="25" t="s">
        <v>835</v>
      </c>
      <c r="C926" s="20" t="s">
        <v>198</v>
      </c>
      <c r="D926" s="25" t="s">
        <v>835</v>
      </c>
      <c r="E926" s="4" t="str">
        <f t="shared" si="14"/>
        <v>0500.0500</v>
      </c>
      <c r="F926" s="20" t="s">
        <v>91</v>
      </c>
      <c r="G926" s="20" t="s">
        <v>282</v>
      </c>
      <c r="H926" s="27" t="s">
        <v>772</v>
      </c>
    </row>
    <row r="927" spans="1:8" ht="15" x14ac:dyDescent="0.25">
      <c r="A927" s="20" t="s">
        <v>287</v>
      </c>
      <c r="B927" s="25" t="s">
        <v>835</v>
      </c>
      <c r="C927" s="20" t="s">
        <v>198</v>
      </c>
      <c r="D927" s="25" t="s">
        <v>957</v>
      </c>
      <c r="E927" s="4" t="str">
        <f t="shared" si="14"/>
        <v>0500.0505</v>
      </c>
      <c r="F927" s="20" t="s">
        <v>92</v>
      </c>
      <c r="G927" s="20" t="s">
        <v>282</v>
      </c>
      <c r="H927" s="27" t="s">
        <v>772</v>
      </c>
    </row>
    <row r="928" spans="1:8" ht="15" x14ac:dyDescent="0.25">
      <c r="A928" s="20" t="s">
        <v>287</v>
      </c>
      <c r="B928" s="25" t="s">
        <v>835</v>
      </c>
      <c r="C928" s="20" t="s">
        <v>198</v>
      </c>
      <c r="D928" s="25" t="s">
        <v>968</v>
      </c>
      <c r="E928" s="4" t="str">
        <f t="shared" si="14"/>
        <v>0500.0521</v>
      </c>
      <c r="F928" s="20" t="s">
        <v>161</v>
      </c>
      <c r="G928" s="20" t="s">
        <v>282</v>
      </c>
      <c r="H928" s="27" t="s">
        <v>772</v>
      </c>
    </row>
    <row r="929" spans="1:8" ht="15" x14ac:dyDescent="0.25">
      <c r="A929" s="20" t="s">
        <v>287</v>
      </c>
      <c r="B929" s="25" t="s">
        <v>835</v>
      </c>
      <c r="C929" s="20" t="s">
        <v>198</v>
      </c>
      <c r="D929" s="25" t="s">
        <v>959</v>
      </c>
      <c r="E929" s="4" t="str">
        <f t="shared" si="14"/>
        <v>0500.0522</v>
      </c>
      <c r="F929" s="20" t="s">
        <v>112</v>
      </c>
      <c r="G929" s="20" t="s">
        <v>282</v>
      </c>
      <c r="H929" s="27" t="s">
        <v>772</v>
      </c>
    </row>
    <row r="930" spans="1:8" ht="15" x14ac:dyDescent="0.25">
      <c r="A930" s="20" t="s">
        <v>287</v>
      </c>
      <c r="B930" s="25" t="s">
        <v>835</v>
      </c>
      <c r="C930" s="20" t="s">
        <v>198</v>
      </c>
      <c r="D930" s="25" t="s">
        <v>960</v>
      </c>
      <c r="E930" s="4" t="str">
        <f t="shared" si="14"/>
        <v>0500.0524</v>
      </c>
      <c r="F930" s="20" t="s">
        <v>162</v>
      </c>
      <c r="G930" s="20" t="s">
        <v>282</v>
      </c>
      <c r="H930" s="27" t="s">
        <v>772</v>
      </c>
    </row>
    <row r="931" spans="1:8" ht="15" x14ac:dyDescent="0.25">
      <c r="A931" s="20" t="s">
        <v>287</v>
      </c>
      <c r="B931" s="25" t="s">
        <v>835</v>
      </c>
      <c r="C931" s="20" t="s">
        <v>198</v>
      </c>
      <c r="D931" s="25" t="s">
        <v>978</v>
      </c>
      <c r="E931" s="4" t="str">
        <f t="shared" si="14"/>
        <v>0500.0527</v>
      </c>
      <c r="F931" s="20" t="s">
        <v>163</v>
      </c>
      <c r="G931" s="20" t="s">
        <v>282</v>
      </c>
      <c r="H931" s="27" t="s">
        <v>772</v>
      </c>
    </row>
    <row r="932" spans="1:8" ht="15" x14ac:dyDescent="0.25">
      <c r="A932" s="20" t="s">
        <v>287</v>
      </c>
      <c r="B932" s="25" t="s">
        <v>835</v>
      </c>
      <c r="C932" s="20" t="s">
        <v>198</v>
      </c>
      <c r="D932" s="25" t="s">
        <v>983</v>
      </c>
      <c r="E932" s="4" t="str">
        <f t="shared" si="14"/>
        <v>0500.0531</v>
      </c>
      <c r="F932" s="20" t="s">
        <v>177</v>
      </c>
      <c r="G932" s="20" t="s">
        <v>282</v>
      </c>
      <c r="H932" s="27" t="s">
        <v>772</v>
      </c>
    </row>
    <row r="933" spans="1:8" ht="15" x14ac:dyDescent="0.25">
      <c r="A933" s="20" t="s">
        <v>287</v>
      </c>
      <c r="B933" s="25" t="s">
        <v>835</v>
      </c>
      <c r="C933" s="20" t="s">
        <v>198</v>
      </c>
      <c r="D933" s="25" t="s">
        <v>963</v>
      </c>
      <c r="E933" s="4" t="str">
        <f t="shared" si="14"/>
        <v>0500.0610</v>
      </c>
      <c r="F933" s="20" t="s">
        <v>97</v>
      </c>
      <c r="G933" s="20" t="s">
        <v>282</v>
      </c>
      <c r="H933" s="27" t="s">
        <v>772</v>
      </c>
    </row>
    <row r="934" spans="1:8" ht="15" x14ac:dyDescent="0.25">
      <c r="A934" s="20" t="s">
        <v>287</v>
      </c>
      <c r="B934" s="25" t="s">
        <v>835</v>
      </c>
      <c r="C934" s="20" t="s">
        <v>198</v>
      </c>
      <c r="D934" s="25" t="s">
        <v>964</v>
      </c>
      <c r="E934" s="4" t="str">
        <f t="shared" si="14"/>
        <v>0500.0970</v>
      </c>
      <c r="F934" s="20" t="s">
        <v>98</v>
      </c>
      <c r="G934" s="20" t="s">
        <v>282</v>
      </c>
      <c r="H934" s="27" t="s">
        <v>772</v>
      </c>
    </row>
    <row r="935" spans="1:8" ht="15" x14ac:dyDescent="0.25">
      <c r="A935" s="20" t="s">
        <v>287</v>
      </c>
      <c r="B935" s="25" t="s">
        <v>835</v>
      </c>
      <c r="C935" s="20" t="s">
        <v>198</v>
      </c>
      <c r="D935" s="25" t="s">
        <v>965</v>
      </c>
      <c r="E935" s="4" t="str">
        <f t="shared" si="14"/>
        <v>0500.0982</v>
      </c>
      <c r="F935" s="20" t="s">
        <v>210</v>
      </c>
      <c r="G935" s="20" t="s">
        <v>282</v>
      </c>
      <c r="H935" s="27" t="s">
        <v>772</v>
      </c>
    </row>
    <row r="936" spans="1:8" ht="15" x14ac:dyDescent="0.25">
      <c r="A936" s="20" t="s">
        <v>291</v>
      </c>
      <c r="B936" s="25" t="s">
        <v>833</v>
      </c>
      <c r="C936" s="20" t="s">
        <v>81</v>
      </c>
      <c r="D936" s="25" t="s">
        <v>967</v>
      </c>
      <c r="E936" s="4" t="str">
        <f t="shared" si="14"/>
        <v>0100.0400</v>
      </c>
      <c r="F936" s="20" t="s">
        <v>102</v>
      </c>
      <c r="G936" s="20" t="s">
        <v>290</v>
      </c>
      <c r="H936" s="27" t="s">
        <v>732</v>
      </c>
    </row>
    <row r="937" spans="1:8" ht="15" x14ac:dyDescent="0.25">
      <c r="A937" s="20" t="s">
        <v>291</v>
      </c>
      <c r="B937" s="25" t="s">
        <v>833</v>
      </c>
      <c r="C937" s="20" t="s">
        <v>81</v>
      </c>
      <c r="D937" s="25" t="s">
        <v>953</v>
      </c>
      <c r="E937" s="4" t="str">
        <f t="shared" si="14"/>
        <v>0100.0401</v>
      </c>
      <c r="F937" s="20" t="s">
        <v>86</v>
      </c>
      <c r="G937" s="20" t="s">
        <v>290</v>
      </c>
      <c r="H937" s="27" t="s">
        <v>732</v>
      </c>
    </row>
    <row r="938" spans="1:8" ht="15" x14ac:dyDescent="0.25">
      <c r="A938" s="20" t="s">
        <v>291</v>
      </c>
      <c r="B938" s="25" t="s">
        <v>833</v>
      </c>
      <c r="C938" s="20" t="s">
        <v>81</v>
      </c>
      <c r="D938" s="25" t="s">
        <v>835</v>
      </c>
      <c r="E938" s="4" t="str">
        <f t="shared" si="14"/>
        <v>0100.0500</v>
      </c>
      <c r="F938" s="20" t="s">
        <v>91</v>
      </c>
      <c r="G938" s="20" t="s">
        <v>290</v>
      </c>
      <c r="H938" s="27" t="s">
        <v>732</v>
      </c>
    </row>
    <row r="939" spans="1:8" ht="15" x14ac:dyDescent="0.25">
      <c r="A939" s="20" t="s">
        <v>291</v>
      </c>
      <c r="B939" s="25" t="s">
        <v>833</v>
      </c>
      <c r="C939" s="20" t="s">
        <v>81</v>
      </c>
      <c r="D939" s="25" t="s">
        <v>957</v>
      </c>
      <c r="E939" s="4" t="str">
        <f t="shared" si="14"/>
        <v>0100.0505</v>
      </c>
      <c r="F939" s="20" t="s">
        <v>92</v>
      </c>
      <c r="G939" s="20" t="s">
        <v>290</v>
      </c>
      <c r="H939" s="27" t="s">
        <v>732</v>
      </c>
    </row>
    <row r="940" spans="1:8" ht="15" x14ac:dyDescent="0.25">
      <c r="A940" s="20" t="s">
        <v>291</v>
      </c>
      <c r="B940" s="25" t="s">
        <v>833</v>
      </c>
      <c r="C940" s="20" t="s">
        <v>81</v>
      </c>
      <c r="D940" s="25" t="s">
        <v>964</v>
      </c>
      <c r="E940" s="4" t="str">
        <f t="shared" si="14"/>
        <v>0100.0970</v>
      </c>
      <c r="F940" s="20" t="s">
        <v>98</v>
      </c>
      <c r="G940" s="20" t="s">
        <v>290</v>
      </c>
      <c r="H940" s="27" t="s">
        <v>732</v>
      </c>
    </row>
    <row r="941" spans="1:8" ht="15" x14ac:dyDescent="0.25">
      <c r="A941" s="20" t="s">
        <v>291</v>
      </c>
      <c r="B941" s="25" t="s">
        <v>833</v>
      </c>
      <c r="C941" s="20" t="s">
        <v>81</v>
      </c>
      <c r="D941" s="25" t="s">
        <v>965</v>
      </c>
      <c r="E941" s="4" t="str">
        <f t="shared" si="14"/>
        <v>0100.0982</v>
      </c>
      <c r="F941" s="20" t="s">
        <v>210</v>
      </c>
      <c r="G941" s="20" t="s">
        <v>290</v>
      </c>
      <c r="H941" s="27" t="s">
        <v>732</v>
      </c>
    </row>
    <row r="942" spans="1:8" ht="15" x14ac:dyDescent="0.25">
      <c r="A942" s="20" t="s">
        <v>293</v>
      </c>
      <c r="B942" s="25" t="s">
        <v>835</v>
      </c>
      <c r="C942" s="20" t="s">
        <v>198</v>
      </c>
      <c r="D942" s="25" t="s">
        <v>967</v>
      </c>
      <c r="E942" s="4" t="str">
        <f t="shared" si="14"/>
        <v>0500.0400</v>
      </c>
      <c r="F942" s="20" t="s">
        <v>102</v>
      </c>
      <c r="G942" s="20" t="s">
        <v>290</v>
      </c>
      <c r="H942" s="27" t="s">
        <v>772</v>
      </c>
    </row>
    <row r="943" spans="1:8" ht="15" x14ac:dyDescent="0.25">
      <c r="A943" s="20" t="s">
        <v>293</v>
      </c>
      <c r="B943" s="25" t="s">
        <v>835</v>
      </c>
      <c r="C943" s="20" t="s">
        <v>198</v>
      </c>
      <c r="D943" s="25" t="s">
        <v>953</v>
      </c>
      <c r="E943" s="4" t="str">
        <f t="shared" si="14"/>
        <v>0500.0401</v>
      </c>
      <c r="F943" s="20" t="s">
        <v>86</v>
      </c>
      <c r="G943" s="20" t="s">
        <v>290</v>
      </c>
      <c r="H943" s="27" t="s">
        <v>772</v>
      </c>
    </row>
    <row r="944" spans="1:8" ht="15" x14ac:dyDescent="0.25">
      <c r="A944" s="20" t="s">
        <v>293</v>
      </c>
      <c r="B944" s="25" t="s">
        <v>835</v>
      </c>
      <c r="C944" s="20" t="s">
        <v>198</v>
      </c>
      <c r="D944" s="25" t="s">
        <v>956</v>
      </c>
      <c r="E944" s="4" t="str">
        <f t="shared" si="14"/>
        <v>0500.0499</v>
      </c>
      <c r="F944" s="20" t="s">
        <v>90</v>
      </c>
      <c r="G944" s="20" t="s">
        <v>290</v>
      </c>
      <c r="H944" s="27" t="s">
        <v>772</v>
      </c>
    </row>
    <row r="945" spans="1:8" ht="15" x14ac:dyDescent="0.25">
      <c r="A945" s="20" t="s">
        <v>293</v>
      </c>
      <c r="B945" s="25" t="s">
        <v>835</v>
      </c>
      <c r="C945" s="20" t="s">
        <v>198</v>
      </c>
      <c r="D945" s="25" t="s">
        <v>835</v>
      </c>
      <c r="E945" s="4" t="str">
        <f t="shared" si="14"/>
        <v>0500.0500</v>
      </c>
      <c r="F945" s="20" t="s">
        <v>91</v>
      </c>
      <c r="G945" s="20" t="s">
        <v>290</v>
      </c>
      <c r="H945" s="27" t="s">
        <v>772</v>
      </c>
    </row>
    <row r="946" spans="1:8" ht="15" x14ac:dyDescent="0.25">
      <c r="A946" s="20" t="s">
        <v>293</v>
      </c>
      <c r="B946" s="25" t="s">
        <v>835</v>
      </c>
      <c r="C946" s="20" t="s">
        <v>198</v>
      </c>
      <c r="D946" s="25" t="s">
        <v>957</v>
      </c>
      <c r="E946" s="4" t="str">
        <f t="shared" si="14"/>
        <v>0500.0505</v>
      </c>
      <c r="F946" s="20" t="s">
        <v>92</v>
      </c>
      <c r="G946" s="20" t="s">
        <v>290</v>
      </c>
      <c r="H946" s="27" t="s">
        <v>772</v>
      </c>
    </row>
    <row r="947" spans="1:8" ht="15" x14ac:dyDescent="0.25">
      <c r="A947" s="20" t="s">
        <v>293</v>
      </c>
      <c r="B947" s="25" t="s">
        <v>835</v>
      </c>
      <c r="C947" s="20" t="s">
        <v>198</v>
      </c>
      <c r="D947" s="25" t="s">
        <v>960</v>
      </c>
      <c r="E947" s="4" t="str">
        <f t="shared" si="14"/>
        <v>0500.0524</v>
      </c>
      <c r="F947" s="20" t="s">
        <v>162</v>
      </c>
      <c r="G947" s="20" t="s">
        <v>290</v>
      </c>
      <c r="H947" s="27" t="s">
        <v>772</v>
      </c>
    </row>
    <row r="948" spans="1:8" ht="15" x14ac:dyDescent="0.25">
      <c r="A948" s="20" t="s">
        <v>293</v>
      </c>
      <c r="B948" s="25" t="s">
        <v>835</v>
      </c>
      <c r="C948" s="20" t="s">
        <v>198</v>
      </c>
      <c r="D948" s="25" t="s">
        <v>983</v>
      </c>
      <c r="E948" s="4" t="str">
        <f t="shared" si="14"/>
        <v>0500.0531</v>
      </c>
      <c r="F948" s="20" t="s">
        <v>177</v>
      </c>
      <c r="G948" s="20" t="s">
        <v>290</v>
      </c>
      <c r="H948" s="27" t="s">
        <v>772</v>
      </c>
    </row>
    <row r="949" spans="1:8" ht="15" x14ac:dyDescent="0.25">
      <c r="A949" s="20" t="s">
        <v>293</v>
      </c>
      <c r="B949" s="25" t="s">
        <v>835</v>
      </c>
      <c r="C949" s="20" t="s">
        <v>198</v>
      </c>
      <c r="D949" s="25" t="s">
        <v>964</v>
      </c>
      <c r="E949" s="4" t="str">
        <f t="shared" si="14"/>
        <v>0500.0970</v>
      </c>
      <c r="F949" s="20" t="s">
        <v>98</v>
      </c>
      <c r="G949" s="20" t="s">
        <v>290</v>
      </c>
      <c r="H949" s="27" t="s">
        <v>772</v>
      </c>
    </row>
    <row r="950" spans="1:8" ht="15" x14ac:dyDescent="0.25">
      <c r="A950" s="20" t="s">
        <v>293</v>
      </c>
      <c r="B950" s="25" t="s">
        <v>835</v>
      </c>
      <c r="C950" s="20" t="s">
        <v>198</v>
      </c>
      <c r="D950" s="25" t="s">
        <v>965</v>
      </c>
      <c r="E950" s="4" t="str">
        <f t="shared" si="14"/>
        <v>0500.0982</v>
      </c>
      <c r="F950" s="20" t="s">
        <v>210</v>
      </c>
      <c r="G950" s="20" t="s">
        <v>290</v>
      </c>
      <c r="H950" s="27" t="s">
        <v>772</v>
      </c>
    </row>
    <row r="951" spans="1:8" ht="15" x14ac:dyDescent="0.25">
      <c r="A951" s="20" t="s">
        <v>298</v>
      </c>
      <c r="B951" s="25" t="s">
        <v>833</v>
      </c>
      <c r="C951" s="20" t="s">
        <v>81</v>
      </c>
      <c r="D951" s="25" t="s">
        <v>967</v>
      </c>
      <c r="E951" s="4" t="str">
        <f t="shared" si="14"/>
        <v>0100.0400</v>
      </c>
      <c r="F951" s="20" t="s">
        <v>102</v>
      </c>
      <c r="G951" s="20" t="s">
        <v>297</v>
      </c>
      <c r="H951" s="27" t="s">
        <v>732</v>
      </c>
    </row>
    <row r="952" spans="1:8" ht="15" x14ac:dyDescent="0.25">
      <c r="A952" s="20" t="s">
        <v>298</v>
      </c>
      <c r="B952" s="25" t="s">
        <v>833</v>
      </c>
      <c r="C952" s="20" t="s">
        <v>81</v>
      </c>
      <c r="D952" s="25" t="s">
        <v>953</v>
      </c>
      <c r="E952" s="4" t="str">
        <f t="shared" si="14"/>
        <v>0100.0401</v>
      </c>
      <c r="F952" s="20" t="s">
        <v>86</v>
      </c>
      <c r="G952" s="20" t="s">
        <v>297</v>
      </c>
      <c r="H952" s="27" t="s">
        <v>732</v>
      </c>
    </row>
    <row r="953" spans="1:8" ht="15" x14ac:dyDescent="0.25">
      <c r="A953" s="20" t="s">
        <v>298</v>
      </c>
      <c r="B953" s="25" t="s">
        <v>833</v>
      </c>
      <c r="C953" s="20" t="s">
        <v>81</v>
      </c>
      <c r="D953" s="25" t="s">
        <v>956</v>
      </c>
      <c r="E953" s="4" t="str">
        <f t="shared" si="14"/>
        <v>0100.0499</v>
      </c>
      <c r="F953" s="20" t="s">
        <v>90</v>
      </c>
      <c r="G953" s="20" t="s">
        <v>297</v>
      </c>
      <c r="H953" s="27" t="s">
        <v>732</v>
      </c>
    </row>
    <row r="954" spans="1:8" ht="15" x14ac:dyDescent="0.25">
      <c r="A954" s="20" t="s">
        <v>298</v>
      </c>
      <c r="B954" s="25" t="s">
        <v>833</v>
      </c>
      <c r="C954" s="20" t="s">
        <v>81</v>
      </c>
      <c r="D954" s="25" t="s">
        <v>835</v>
      </c>
      <c r="E954" s="4" t="str">
        <f t="shared" si="14"/>
        <v>0100.0500</v>
      </c>
      <c r="F954" s="20" t="s">
        <v>91</v>
      </c>
      <c r="G954" s="20" t="s">
        <v>297</v>
      </c>
      <c r="H954" s="27" t="s">
        <v>732</v>
      </c>
    </row>
    <row r="955" spans="1:8" ht="15" x14ac:dyDescent="0.25">
      <c r="A955" s="20" t="s">
        <v>298</v>
      </c>
      <c r="B955" s="25" t="s">
        <v>833</v>
      </c>
      <c r="C955" s="20" t="s">
        <v>81</v>
      </c>
      <c r="D955" s="25" t="s">
        <v>957</v>
      </c>
      <c r="E955" s="4" t="str">
        <f t="shared" si="14"/>
        <v>0100.0505</v>
      </c>
      <c r="F955" s="20" t="s">
        <v>92</v>
      </c>
      <c r="G955" s="20" t="s">
        <v>297</v>
      </c>
      <c r="H955" s="27" t="s">
        <v>732</v>
      </c>
    </row>
    <row r="956" spans="1:8" ht="15" x14ac:dyDescent="0.25">
      <c r="A956" s="20" t="s">
        <v>298</v>
      </c>
      <c r="B956" s="25" t="s">
        <v>833</v>
      </c>
      <c r="C956" s="20" t="s">
        <v>81</v>
      </c>
      <c r="D956" s="25" t="s">
        <v>960</v>
      </c>
      <c r="E956" s="4" t="str">
        <f t="shared" si="14"/>
        <v>0100.0524</v>
      </c>
      <c r="F956" s="20" t="s">
        <v>162</v>
      </c>
      <c r="G956" s="20" t="s">
        <v>297</v>
      </c>
      <c r="H956" s="27" t="s">
        <v>732</v>
      </c>
    </row>
    <row r="957" spans="1:8" ht="15" x14ac:dyDescent="0.25">
      <c r="A957" s="20" t="s">
        <v>298</v>
      </c>
      <c r="B957" s="25" t="s">
        <v>833</v>
      </c>
      <c r="C957" s="20" t="s">
        <v>81</v>
      </c>
      <c r="D957" s="25" t="s">
        <v>991</v>
      </c>
      <c r="E957" s="4" t="str">
        <f t="shared" si="14"/>
        <v>0100.0540</v>
      </c>
      <c r="F957" s="20" t="s">
        <v>234</v>
      </c>
      <c r="G957" s="20" t="s">
        <v>297</v>
      </c>
      <c r="H957" s="27" t="s">
        <v>732</v>
      </c>
    </row>
    <row r="958" spans="1:8" ht="15" x14ac:dyDescent="0.25">
      <c r="A958" s="20" t="s">
        <v>298</v>
      </c>
      <c r="B958" s="25" t="s">
        <v>833</v>
      </c>
      <c r="C958" s="20" t="s">
        <v>81</v>
      </c>
      <c r="D958" s="25" t="s">
        <v>964</v>
      </c>
      <c r="E958" s="4" t="str">
        <f t="shared" si="14"/>
        <v>0100.0970</v>
      </c>
      <c r="F958" s="20" t="s">
        <v>98</v>
      </c>
      <c r="G958" s="20" t="s">
        <v>297</v>
      </c>
      <c r="H958" s="27" t="s">
        <v>732</v>
      </c>
    </row>
    <row r="959" spans="1:8" ht="15" x14ac:dyDescent="0.25">
      <c r="A959" s="20" t="s">
        <v>298</v>
      </c>
      <c r="B959" s="25" t="s">
        <v>833</v>
      </c>
      <c r="C959" s="20" t="s">
        <v>81</v>
      </c>
      <c r="D959" s="25" t="s">
        <v>994</v>
      </c>
      <c r="E959" s="4" t="str">
        <f t="shared" si="14"/>
        <v>0100.0975</v>
      </c>
      <c r="F959" s="20" t="s">
        <v>358</v>
      </c>
      <c r="G959" s="20" t="s">
        <v>297</v>
      </c>
      <c r="H959" s="27" t="s">
        <v>732</v>
      </c>
    </row>
    <row r="960" spans="1:8" ht="15" x14ac:dyDescent="0.25">
      <c r="A960" s="20" t="s">
        <v>298</v>
      </c>
      <c r="B960" s="25" t="s">
        <v>833</v>
      </c>
      <c r="C960" s="20" t="s">
        <v>81</v>
      </c>
      <c r="D960" s="25" t="s">
        <v>965</v>
      </c>
      <c r="E960" s="4" t="str">
        <f t="shared" si="14"/>
        <v>0100.0982</v>
      </c>
      <c r="F960" s="20" t="s">
        <v>210</v>
      </c>
      <c r="G960" s="20" t="s">
        <v>297</v>
      </c>
      <c r="H960" s="27" t="s">
        <v>732</v>
      </c>
    </row>
    <row r="961" spans="1:8" ht="15" x14ac:dyDescent="0.25">
      <c r="A961" s="20" t="s">
        <v>300</v>
      </c>
      <c r="B961" s="25" t="s">
        <v>835</v>
      </c>
      <c r="C961" s="20" t="s">
        <v>198</v>
      </c>
      <c r="D961" s="25" t="s">
        <v>967</v>
      </c>
      <c r="E961" s="4" t="str">
        <f t="shared" si="14"/>
        <v>0500.0400</v>
      </c>
      <c r="F961" s="20" t="s">
        <v>102</v>
      </c>
      <c r="G961" s="20" t="s">
        <v>297</v>
      </c>
      <c r="H961" s="27" t="s">
        <v>772</v>
      </c>
    </row>
    <row r="962" spans="1:8" ht="15" x14ac:dyDescent="0.25">
      <c r="A962" s="20" t="s">
        <v>300</v>
      </c>
      <c r="B962" s="25" t="s">
        <v>835</v>
      </c>
      <c r="C962" s="20" t="s">
        <v>198</v>
      </c>
      <c r="D962" s="25" t="s">
        <v>953</v>
      </c>
      <c r="E962" s="4" t="str">
        <f t="shared" si="14"/>
        <v>0500.0401</v>
      </c>
      <c r="F962" s="20" t="s">
        <v>86</v>
      </c>
      <c r="G962" s="20" t="s">
        <v>297</v>
      </c>
      <c r="H962" s="27" t="s">
        <v>772</v>
      </c>
    </row>
    <row r="963" spans="1:8" ht="15" x14ac:dyDescent="0.25">
      <c r="A963" s="20" t="s">
        <v>300</v>
      </c>
      <c r="B963" s="25" t="s">
        <v>835</v>
      </c>
      <c r="C963" s="20" t="s">
        <v>198</v>
      </c>
      <c r="D963" s="25" t="s">
        <v>835</v>
      </c>
      <c r="E963" s="4" t="str">
        <f t="shared" si="14"/>
        <v>0500.0500</v>
      </c>
      <c r="F963" s="20" t="s">
        <v>91</v>
      </c>
      <c r="G963" s="20" t="s">
        <v>297</v>
      </c>
      <c r="H963" s="27" t="s">
        <v>772</v>
      </c>
    </row>
    <row r="964" spans="1:8" ht="15" x14ac:dyDescent="0.25">
      <c r="A964" s="20" t="s">
        <v>300</v>
      </c>
      <c r="B964" s="25" t="s">
        <v>835</v>
      </c>
      <c r="C964" s="20" t="s">
        <v>198</v>
      </c>
      <c r="D964" s="25" t="s">
        <v>978</v>
      </c>
      <c r="E964" s="4" t="str">
        <f t="shared" ref="E964:E1027" si="15">_xlfn.CONCAT(B964,".",D964)</f>
        <v>0500.0527</v>
      </c>
      <c r="F964" s="20" t="s">
        <v>163</v>
      </c>
      <c r="G964" s="20" t="s">
        <v>297</v>
      </c>
      <c r="H964" s="27" t="s">
        <v>772</v>
      </c>
    </row>
    <row r="965" spans="1:8" ht="15" x14ac:dyDescent="0.25">
      <c r="A965" s="20" t="s">
        <v>300</v>
      </c>
      <c r="B965" s="25" t="s">
        <v>835</v>
      </c>
      <c r="C965" s="20" t="s">
        <v>198</v>
      </c>
      <c r="D965" s="25" t="s">
        <v>964</v>
      </c>
      <c r="E965" s="4" t="str">
        <f t="shared" si="15"/>
        <v>0500.0970</v>
      </c>
      <c r="F965" s="20" t="s">
        <v>98</v>
      </c>
      <c r="G965" s="20" t="s">
        <v>297</v>
      </c>
      <c r="H965" s="27" t="s">
        <v>772</v>
      </c>
    </row>
    <row r="966" spans="1:8" ht="15" x14ac:dyDescent="0.25">
      <c r="A966" s="20" t="s">
        <v>300</v>
      </c>
      <c r="B966" s="25" t="s">
        <v>835</v>
      </c>
      <c r="C966" s="20" t="s">
        <v>198</v>
      </c>
      <c r="D966" s="25" t="s">
        <v>965</v>
      </c>
      <c r="E966" s="4" t="str">
        <f t="shared" si="15"/>
        <v>0500.0982</v>
      </c>
      <c r="F966" s="20" t="s">
        <v>210</v>
      </c>
      <c r="G966" s="20" t="s">
        <v>297</v>
      </c>
      <c r="H966" s="27" t="s">
        <v>772</v>
      </c>
    </row>
    <row r="967" spans="1:8" ht="15" x14ac:dyDescent="0.25">
      <c r="A967" s="20" t="s">
        <v>304</v>
      </c>
      <c r="B967" s="25" t="s">
        <v>833</v>
      </c>
      <c r="C967" s="20" t="s">
        <v>81</v>
      </c>
      <c r="D967" s="25" t="s">
        <v>953</v>
      </c>
      <c r="E967" s="4" t="str">
        <f t="shared" si="15"/>
        <v>0100.0401</v>
      </c>
      <c r="F967" s="20" t="s">
        <v>86</v>
      </c>
      <c r="G967" s="20" t="s">
        <v>303</v>
      </c>
      <c r="H967" s="27" t="s">
        <v>732</v>
      </c>
    </row>
    <row r="968" spans="1:8" ht="15" x14ac:dyDescent="0.25">
      <c r="A968" s="20" t="s">
        <v>304</v>
      </c>
      <c r="B968" s="25" t="s">
        <v>833</v>
      </c>
      <c r="C968" s="20" t="s">
        <v>81</v>
      </c>
      <c r="D968" s="25" t="s">
        <v>835</v>
      </c>
      <c r="E968" s="4" t="str">
        <f t="shared" si="15"/>
        <v>0100.0500</v>
      </c>
      <c r="F968" s="20" t="s">
        <v>91</v>
      </c>
      <c r="G968" s="20" t="s">
        <v>303</v>
      </c>
      <c r="H968" s="27" t="s">
        <v>732</v>
      </c>
    </row>
    <row r="969" spans="1:8" ht="15" x14ac:dyDescent="0.25">
      <c r="A969" s="20" t="s">
        <v>304</v>
      </c>
      <c r="B969" s="25" t="s">
        <v>833</v>
      </c>
      <c r="C969" s="20" t="s">
        <v>81</v>
      </c>
      <c r="D969" s="25" t="s">
        <v>957</v>
      </c>
      <c r="E969" s="4" t="str">
        <f t="shared" si="15"/>
        <v>0100.0505</v>
      </c>
      <c r="F969" s="20" t="s">
        <v>92</v>
      </c>
      <c r="G969" s="20" t="s">
        <v>303</v>
      </c>
      <c r="H969" s="27" t="s">
        <v>732</v>
      </c>
    </row>
    <row r="970" spans="1:8" ht="15" x14ac:dyDescent="0.25">
      <c r="A970" s="20" t="s">
        <v>304</v>
      </c>
      <c r="B970" s="25" t="s">
        <v>833</v>
      </c>
      <c r="C970" s="20" t="s">
        <v>81</v>
      </c>
      <c r="D970" s="25" t="s">
        <v>988</v>
      </c>
      <c r="E970" s="4" t="str">
        <f t="shared" si="15"/>
        <v>0100.0525</v>
      </c>
      <c r="F970" s="20" t="s">
        <v>122</v>
      </c>
      <c r="G970" s="20" t="s">
        <v>303</v>
      </c>
      <c r="H970" s="27" t="s">
        <v>732</v>
      </c>
    </row>
    <row r="971" spans="1:8" ht="15" x14ac:dyDescent="0.25">
      <c r="A971" s="20" t="s">
        <v>304</v>
      </c>
      <c r="B971" s="25" t="s">
        <v>833</v>
      </c>
      <c r="C971" s="20" t="s">
        <v>81</v>
      </c>
      <c r="D971" s="25" t="s">
        <v>989</v>
      </c>
      <c r="E971" s="4" t="str">
        <f t="shared" si="15"/>
        <v>0100.0526</v>
      </c>
      <c r="F971" s="20" t="s">
        <v>232</v>
      </c>
      <c r="G971" s="20" t="s">
        <v>303</v>
      </c>
      <c r="H971" s="27" t="s">
        <v>732</v>
      </c>
    </row>
    <row r="972" spans="1:8" ht="15" x14ac:dyDescent="0.25">
      <c r="A972" s="20" t="s">
        <v>304</v>
      </c>
      <c r="B972" s="25" t="s">
        <v>833</v>
      </c>
      <c r="C972" s="20" t="s">
        <v>81</v>
      </c>
      <c r="D972" s="25" t="s">
        <v>990</v>
      </c>
      <c r="E972" s="4" t="str">
        <f t="shared" si="15"/>
        <v>0100.0528</v>
      </c>
      <c r="F972" s="20" t="s">
        <v>233</v>
      </c>
      <c r="G972" s="20" t="s">
        <v>303</v>
      </c>
      <c r="H972" s="27" t="s">
        <v>732</v>
      </c>
    </row>
    <row r="973" spans="1:8" ht="15" x14ac:dyDescent="0.25">
      <c r="A973" s="20" t="s">
        <v>304</v>
      </c>
      <c r="B973" s="25" t="s">
        <v>833</v>
      </c>
      <c r="C973" s="20" t="s">
        <v>81</v>
      </c>
      <c r="D973" s="25" t="s">
        <v>964</v>
      </c>
      <c r="E973" s="4" t="str">
        <f t="shared" si="15"/>
        <v>0100.0970</v>
      </c>
      <c r="F973" s="20" t="s">
        <v>98</v>
      </c>
      <c r="G973" s="20" t="s">
        <v>303</v>
      </c>
      <c r="H973" s="27" t="s">
        <v>732</v>
      </c>
    </row>
    <row r="974" spans="1:8" ht="15" x14ac:dyDescent="0.25">
      <c r="A974" s="20" t="s">
        <v>304</v>
      </c>
      <c r="B974" s="25" t="s">
        <v>833</v>
      </c>
      <c r="C974" s="20" t="s">
        <v>81</v>
      </c>
      <c r="D974" s="25" t="s">
        <v>965</v>
      </c>
      <c r="E974" s="4" t="str">
        <f t="shared" si="15"/>
        <v>0100.0982</v>
      </c>
      <c r="F974" s="20" t="s">
        <v>210</v>
      </c>
      <c r="G974" s="20" t="s">
        <v>303</v>
      </c>
      <c r="H974" s="27" t="s">
        <v>732</v>
      </c>
    </row>
    <row r="975" spans="1:8" ht="15" x14ac:dyDescent="0.25">
      <c r="A975" s="20" t="s">
        <v>305</v>
      </c>
      <c r="B975" s="25" t="s">
        <v>835</v>
      </c>
      <c r="C975" s="20" t="s">
        <v>198</v>
      </c>
      <c r="D975" s="25" t="s">
        <v>967</v>
      </c>
      <c r="E975" s="4" t="str">
        <f t="shared" si="15"/>
        <v>0500.0400</v>
      </c>
      <c r="F975" s="20" t="s">
        <v>102</v>
      </c>
      <c r="G975" s="20" t="s">
        <v>303</v>
      </c>
      <c r="H975" s="27" t="s">
        <v>772</v>
      </c>
    </row>
    <row r="976" spans="1:8" ht="15" x14ac:dyDescent="0.25">
      <c r="A976" s="20" t="s">
        <v>305</v>
      </c>
      <c r="B976" s="25" t="s">
        <v>835</v>
      </c>
      <c r="C976" s="20" t="s">
        <v>198</v>
      </c>
      <c r="D976" s="25" t="s">
        <v>953</v>
      </c>
      <c r="E976" s="4" t="str">
        <f t="shared" si="15"/>
        <v>0500.0401</v>
      </c>
      <c r="F976" s="20" t="s">
        <v>86</v>
      </c>
      <c r="G976" s="20" t="s">
        <v>303</v>
      </c>
      <c r="H976" s="27" t="s">
        <v>772</v>
      </c>
    </row>
    <row r="977" spans="1:8" ht="15" x14ac:dyDescent="0.25">
      <c r="A977" s="20" t="s">
        <v>305</v>
      </c>
      <c r="B977" s="25" t="s">
        <v>835</v>
      </c>
      <c r="C977" s="20" t="s">
        <v>198</v>
      </c>
      <c r="D977" s="25" t="s">
        <v>956</v>
      </c>
      <c r="E977" s="4" t="str">
        <f t="shared" si="15"/>
        <v>0500.0499</v>
      </c>
      <c r="F977" s="20" t="s">
        <v>90</v>
      </c>
      <c r="G977" s="20" t="s">
        <v>303</v>
      </c>
      <c r="H977" s="27" t="s">
        <v>772</v>
      </c>
    </row>
    <row r="978" spans="1:8" ht="15" x14ac:dyDescent="0.25">
      <c r="A978" s="20" t="s">
        <v>305</v>
      </c>
      <c r="B978" s="25" t="s">
        <v>835</v>
      </c>
      <c r="C978" s="20" t="s">
        <v>198</v>
      </c>
      <c r="D978" s="25" t="s">
        <v>835</v>
      </c>
      <c r="E978" s="4" t="str">
        <f t="shared" si="15"/>
        <v>0500.0500</v>
      </c>
      <c r="F978" s="20" t="s">
        <v>91</v>
      </c>
      <c r="G978" s="20" t="s">
        <v>303</v>
      </c>
      <c r="H978" s="27" t="s">
        <v>772</v>
      </c>
    </row>
    <row r="979" spans="1:8" ht="15" x14ac:dyDescent="0.25">
      <c r="A979" s="20" t="s">
        <v>305</v>
      </c>
      <c r="B979" s="25" t="s">
        <v>835</v>
      </c>
      <c r="C979" s="20" t="s">
        <v>198</v>
      </c>
      <c r="D979" s="25" t="s">
        <v>957</v>
      </c>
      <c r="E979" s="4" t="str">
        <f t="shared" si="15"/>
        <v>0500.0505</v>
      </c>
      <c r="F979" s="20" t="s">
        <v>92</v>
      </c>
      <c r="G979" s="20" t="s">
        <v>303</v>
      </c>
      <c r="H979" s="27" t="s">
        <v>772</v>
      </c>
    </row>
    <row r="980" spans="1:8" ht="15" x14ac:dyDescent="0.25">
      <c r="A980" s="20" t="s">
        <v>305</v>
      </c>
      <c r="B980" s="25" t="s">
        <v>835</v>
      </c>
      <c r="C980" s="20" t="s">
        <v>198</v>
      </c>
      <c r="D980" s="25" t="s">
        <v>964</v>
      </c>
      <c r="E980" s="4" t="str">
        <f t="shared" si="15"/>
        <v>0500.0970</v>
      </c>
      <c r="F980" s="20" t="s">
        <v>98</v>
      </c>
      <c r="G980" s="20" t="s">
        <v>303</v>
      </c>
      <c r="H980" s="27" t="s">
        <v>772</v>
      </c>
    </row>
    <row r="981" spans="1:8" ht="15" x14ac:dyDescent="0.25">
      <c r="A981" s="20" t="s">
        <v>309</v>
      </c>
      <c r="B981" s="25" t="s">
        <v>833</v>
      </c>
      <c r="C981" s="20" t="s">
        <v>81</v>
      </c>
      <c r="D981" s="25" t="s">
        <v>967</v>
      </c>
      <c r="E981" s="4" t="str">
        <f t="shared" si="15"/>
        <v>0100.0400</v>
      </c>
      <c r="F981" s="20" t="s">
        <v>102</v>
      </c>
      <c r="G981" s="20" t="s">
        <v>308</v>
      </c>
      <c r="H981" s="27" t="s">
        <v>732</v>
      </c>
    </row>
    <row r="982" spans="1:8" ht="15" x14ac:dyDescent="0.25">
      <c r="A982" s="20" t="s">
        <v>309</v>
      </c>
      <c r="B982" s="25" t="s">
        <v>833</v>
      </c>
      <c r="C982" s="20" t="s">
        <v>81</v>
      </c>
      <c r="D982" s="25" t="s">
        <v>953</v>
      </c>
      <c r="E982" s="4" t="str">
        <f t="shared" si="15"/>
        <v>0100.0401</v>
      </c>
      <c r="F982" s="20" t="s">
        <v>86</v>
      </c>
      <c r="G982" s="20" t="s">
        <v>308</v>
      </c>
      <c r="H982" s="27" t="s">
        <v>732</v>
      </c>
    </row>
    <row r="983" spans="1:8" ht="15" x14ac:dyDescent="0.25">
      <c r="A983" s="20" t="s">
        <v>309</v>
      </c>
      <c r="B983" s="25" t="s">
        <v>833</v>
      </c>
      <c r="C983" s="20" t="s">
        <v>81</v>
      </c>
      <c r="D983" s="25" t="s">
        <v>835</v>
      </c>
      <c r="E983" s="4" t="str">
        <f t="shared" si="15"/>
        <v>0100.0500</v>
      </c>
      <c r="F983" s="20" t="s">
        <v>91</v>
      </c>
      <c r="G983" s="20" t="s">
        <v>308</v>
      </c>
      <c r="H983" s="27" t="s">
        <v>732</v>
      </c>
    </row>
    <row r="984" spans="1:8" ht="15" x14ac:dyDescent="0.25">
      <c r="A984" s="20" t="s">
        <v>309</v>
      </c>
      <c r="B984" s="25" t="s">
        <v>833</v>
      </c>
      <c r="C984" s="20" t="s">
        <v>81</v>
      </c>
      <c r="D984" s="25" t="s">
        <v>957</v>
      </c>
      <c r="E984" s="4" t="str">
        <f t="shared" si="15"/>
        <v>0100.0505</v>
      </c>
      <c r="F984" s="20" t="s">
        <v>92</v>
      </c>
      <c r="G984" s="20" t="s">
        <v>308</v>
      </c>
      <c r="H984" s="27" t="s">
        <v>732</v>
      </c>
    </row>
    <row r="985" spans="1:8" ht="15" x14ac:dyDescent="0.25">
      <c r="A985" s="20" t="s">
        <v>309</v>
      </c>
      <c r="B985" s="25" t="s">
        <v>833</v>
      </c>
      <c r="C985" s="20" t="s">
        <v>81</v>
      </c>
      <c r="D985" s="25" t="s">
        <v>960</v>
      </c>
      <c r="E985" s="4" t="str">
        <f t="shared" si="15"/>
        <v>0100.0524</v>
      </c>
      <c r="F985" s="20" t="s">
        <v>162</v>
      </c>
      <c r="G985" s="20" t="s">
        <v>308</v>
      </c>
      <c r="H985" s="27" t="s">
        <v>732</v>
      </c>
    </row>
    <row r="986" spans="1:8" ht="15" x14ac:dyDescent="0.25">
      <c r="A986" s="20" t="s">
        <v>309</v>
      </c>
      <c r="B986" s="25" t="s">
        <v>833</v>
      </c>
      <c r="C986" s="20" t="s">
        <v>81</v>
      </c>
      <c r="D986" s="25" t="s">
        <v>964</v>
      </c>
      <c r="E986" s="4" t="str">
        <f t="shared" si="15"/>
        <v>0100.0970</v>
      </c>
      <c r="F986" s="20" t="s">
        <v>98</v>
      </c>
      <c r="G986" s="20" t="s">
        <v>308</v>
      </c>
      <c r="H986" s="27" t="s">
        <v>732</v>
      </c>
    </row>
    <row r="987" spans="1:8" ht="15" x14ac:dyDescent="0.25">
      <c r="A987" s="20" t="s">
        <v>313</v>
      </c>
      <c r="B987" s="25" t="s">
        <v>833</v>
      </c>
      <c r="C987" s="20" t="s">
        <v>81</v>
      </c>
      <c r="D987" s="25" t="s">
        <v>967</v>
      </c>
      <c r="E987" s="4" t="str">
        <f t="shared" si="15"/>
        <v>0100.0400</v>
      </c>
      <c r="F987" s="20" t="s">
        <v>102</v>
      </c>
      <c r="G987" s="20" t="s">
        <v>312</v>
      </c>
      <c r="H987" s="27" t="s">
        <v>732</v>
      </c>
    </row>
    <row r="988" spans="1:8" ht="15" x14ac:dyDescent="0.25">
      <c r="A988" s="20" t="s">
        <v>313</v>
      </c>
      <c r="B988" s="25" t="s">
        <v>833</v>
      </c>
      <c r="C988" s="20" t="s">
        <v>81</v>
      </c>
      <c r="D988" s="25" t="s">
        <v>953</v>
      </c>
      <c r="E988" s="4" t="str">
        <f t="shared" si="15"/>
        <v>0100.0401</v>
      </c>
      <c r="F988" s="20" t="s">
        <v>86</v>
      </c>
      <c r="G988" s="20" t="s">
        <v>312</v>
      </c>
      <c r="H988" s="27" t="s">
        <v>732</v>
      </c>
    </row>
    <row r="989" spans="1:8" ht="15" x14ac:dyDescent="0.25">
      <c r="A989" s="20" t="s">
        <v>313</v>
      </c>
      <c r="B989" s="25" t="s">
        <v>833</v>
      </c>
      <c r="C989" s="20" t="s">
        <v>81</v>
      </c>
      <c r="D989" s="25" t="s">
        <v>964</v>
      </c>
      <c r="E989" s="4" t="str">
        <f t="shared" si="15"/>
        <v>0100.0970</v>
      </c>
      <c r="F989" s="20" t="s">
        <v>98</v>
      </c>
      <c r="G989" s="20" t="s">
        <v>312</v>
      </c>
      <c r="H989" s="27" t="s">
        <v>732</v>
      </c>
    </row>
    <row r="990" spans="1:8" ht="15" x14ac:dyDescent="0.25">
      <c r="A990" s="20" t="s">
        <v>315</v>
      </c>
      <c r="B990" s="25" t="s">
        <v>835</v>
      </c>
      <c r="C990" s="20" t="s">
        <v>198</v>
      </c>
      <c r="D990" s="25" t="s">
        <v>967</v>
      </c>
      <c r="E990" s="4" t="str">
        <f t="shared" si="15"/>
        <v>0500.0400</v>
      </c>
      <c r="F990" s="20" t="s">
        <v>102</v>
      </c>
      <c r="G990" s="20" t="s">
        <v>312</v>
      </c>
      <c r="H990" s="27" t="s">
        <v>772</v>
      </c>
    </row>
    <row r="991" spans="1:8" ht="15" x14ac:dyDescent="0.25">
      <c r="A991" s="20" t="s">
        <v>315</v>
      </c>
      <c r="B991" s="25" t="s">
        <v>835</v>
      </c>
      <c r="C991" s="20" t="s">
        <v>198</v>
      </c>
      <c r="D991" s="25" t="s">
        <v>953</v>
      </c>
      <c r="E991" s="4" t="str">
        <f t="shared" si="15"/>
        <v>0500.0401</v>
      </c>
      <c r="F991" s="20" t="s">
        <v>86</v>
      </c>
      <c r="G991" s="20" t="s">
        <v>312</v>
      </c>
      <c r="H991" s="27" t="s">
        <v>772</v>
      </c>
    </row>
    <row r="992" spans="1:8" ht="15" x14ac:dyDescent="0.25">
      <c r="A992" s="20" t="s">
        <v>315</v>
      </c>
      <c r="B992" s="25" t="s">
        <v>835</v>
      </c>
      <c r="C992" s="20" t="s">
        <v>198</v>
      </c>
      <c r="D992" s="25" t="s">
        <v>835</v>
      </c>
      <c r="E992" s="4" t="str">
        <f t="shared" si="15"/>
        <v>0500.0500</v>
      </c>
      <c r="F992" s="20" t="s">
        <v>91</v>
      </c>
      <c r="G992" s="20" t="s">
        <v>312</v>
      </c>
      <c r="H992" s="27" t="s">
        <v>772</v>
      </c>
    </row>
    <row r="993" spans="1:8" ht="15" x14ac:dyDescent="0.25">
      <c r="A993" s="20" t="s">
        <v>315</v>
      </c>
      <c r="B993" s="25" t="s">
        <v>835</v>
      </c>
      <c r="C993" s="20" t="s">
        <v>198</v>
      </c>
      <c r="D993" s="25" t="s">
        <v>957</v>
      </c>
      <c r="E993" s="4" t="str">
        <f t="shared" si="15"/>
        <v>0500.0505</v>
      </c>
      <c r="F993" s="20" t="s">
        <v>92</v>
      </c>
      <c r="G993" s="20" t="s">
        <v>312</v>
      </c>
      <c r="H993" s="27" t="s">
        <v>772</v>
      </c>
    </row>
    <row r="994" spans="1:8" ht="15" x14ac:dyDescent="0.25">
      <c r="A994" s="20" t="s">
        <v>315</v>
      </c>
      <c r="B994" s="25" t="s">
        <v>835</v>
      </c>
      <c r="C994" s="20" t="s">
        <v>198</v>
      </c>
      <c r="D994" s="25" t="s">
        <v>964</v>
      </c>
      <c r="E994" s="4" t="str">
        <f t="shared" si="15"/>
        <v>0500.0970</v>
      </c>
      <c r="F994" s="20" t="s">
        <v>98</v>
      </c>
      <c r="G994" s="20" t="s">
        <v>312</v>
      </c>
      <c r="H994" s="27" t="s">
        <v>772</v>
      </c>
    </row>
    <row r="995" spans="1:8" ht="15" x14ac:dyDescent="0.25">
      <c r="A995" s="20" t="s">
        <v>318</v>
      </c>
      <c r="B995" s="25" t="s">
        <v>833</v>
      </c>
      <c r="C995" s="20" t="s">
        <v>81</v>
      </c>
      <c r="D995" s="25" t="s">
        <v>967</v>
      </c>
      <c r="E995" s="4" t="str">
        <f t="shared" si="15"/>
        <v>0100.0400</v>
      </c>
      <c r="F995" s="20" t="s">
        <v>102</v>
      </c>
      <c r="G995" s="20" t="s">
        <v>317</v>
      </c>
      <c r="H995" s="27" t="s">
        <v>732</v>
      </c>
    </row>
    <row r="996" spans="1:8" ht="15" x14ac:dyDescent="0.25">
      <c r="A996" s="20" t="s">
        <v>318</v>
      </c>
      <c r="B996" s="25" t="s">
        <v>833</v>
      </c>
      <c r="C996" s="20" t="s">
        <v>81</v>
      </c>
      <c r="D996" s="25" t="s">
        <v>953</v>
      </c>
      <c r="E996" s="4" t="str">
        <f t="shared" si="15"/>
        <v>0100.0401</v>
      </c>
      <c r="F996" s="20" t="s">
        <v>86</v>
      </c>
      <c r="G996" s="20" t="s">
        <v>317</v>
      </c>
      <c r="H996" s="27" t="s">
        <v>732</v>
      </c>
    </row>
    <row r="997" spans="1:8" ht="15" x14ac:dyDescent="0.25">
      <c r="A997" s="20" t="s">
        <v>318</v>
      </c>
      <c r="B997" s="25" t="s">
        <v>833</v>
      </c>
      <c r="C997" s="20" t="s">
        <v>81</v>
      </c>
      <c r="D997" s="25" t="s">
        <v>970</v>
      </c>
      <c r="E997" s="4" t="str">
        <f t="shared" si="15"/>
        <v>0100.0430</v>
      </c>
      <c r="F997" s="20" t="s">
        <v>126</v>
      </c>
      <c r="G997" s="20" t="s">
        <v>317</v>
      </c>
      <c r="H997" s="27" t="s">
        <v>732</v>
      </c>
    </row>
    <row r="998" spans="1:8" ht="15" x14ac:dyDescent="0.25">
      <c r="A998" s="20" t="s">
        <v>318</v>
      </c>
      <c r="B998" s="25" t="s">
        <v>833</v>
      </c>
      <c r="C998" s="20" t="s">
        <v>81</v>
      </c>
      <c r="D998" s="25" t="s">
        <v>986</v>
      </c>
      <c r="E998" s="4" t="str">
        <f t="shared" si="15"/>
        <v>0100.0440</v>
      </c>
      <c r="F998" s="20" t="s">
        <v>149</v>
      </c>
      <c r="G998" s="20" t="s">
        <v>317</v>
      </c>
      <c r="H998" s="27" t="s">
        <v>732</v>
      </c>
    </row>
    <row r="999" spans="1:8" ht="15" x14ac:dyDescent="0.25">
      <c r="A999" s="20" t="s">
        <v>318</v>
      </c>
      <c r="B999" s="25" t="s">
        <v>833</v>
      </c>
      <c r="C999" s="20" t="s">
        <v>81</v>
      </c>
      <c r="D999" s="25" t="s">
        <v>835</v>
      </c>
      <c r="E999" s="4" t="str">
        <f t="shared" si="15"/>
        <v>0100.0500</v>
      </c>
      <c r="F999" s="20" t="s">
        <v>91</v>
      </c>
      <c r="G999" s="20" t="s">
        <v>317</v>
      </c>
      <c r="H999" s="27" t="s">
        <v>732</v>
      </c>
    </row>
    <row r="1000" spans="1:8" ht="15" x14ac:dyDescent="0.25">
      <c r="A1000" s="20" t="s">
        <v>318</v>
      </c>
      <c r="B1000" s="25" t="s">
        <v>833</v>
      </c>
      <c r="C1000" s="20" t="s">
        <v>81</v>
      </c>
      <c r="D1000" s="25" t="s">
        <v>957</v>
      </c>
      <c r="E1000" s="4" t="str">
        <f t="shared" si="15"/>
        <v>0100.0505</v>
      </c>
      <c r="F1000" s="20" t="s">
        <v>92</v>
      </c>
      <c r="G1000" s="20" t="s">
        <v>317</v>
      </c>
      <c r="H1000" s="27" t="s">
        <v>732</v>
      </c>
    </row>
    <row r="1001" spans="1:8" ht="15" x14ac:dyDescent="0.25">
      <c r="A1001" s="20" t="s">
        <v>318</v>
      </c>
      <c r="B1001" s="25" t="s">
        <v>833</v>
      </c>
      <c r="C1001" s="20" t="s">
        <v>81</v>
      </c>
      <c r="D1001" s="25" t="s">
        <v>988</v>
      </c>
      <c r="E1001" s="4" t="str">
        <f t="shared" si="15"/>
        <v>0100.0525</v>
      </c>
      <c r="F1001" s="20" t="s">
        <v>122</v>
      </c>
      <c r="G1001" s="20" t="s">
        <v>317</v>
      </c>
      <c r="H1001" s="27" t="s">
        <v>732</v>
      </c>
    </row>
    <row r="1002" spans="1:8" ht="15" x14ac:dyDescent="0.25">
      <c r="A1002" s="20" t="s">
        <v>318</v>
      </c>
      <c r="B1002" s="25" t="s">
        <v>833</v>
      </c>
      <c r="C1002" s="20" t="s">
        <v>81</v>
      </c>
      <c r="D1002" s="25" t="s">
        <v>989</v>
      </c>
      <c r="E1002" s="4" t="str">
        <f t="shared" si="15"/>
        <v>0100.0526</v>
      </c>
      <c r="F1002" s="20" t="s">
        <v>232</v>
      </c>
      <c r="G1002" s="20" t="s">
        <v>317</v>
      </c>
      <c r="H1002" s="27" t="s">
        <v>732</v>
      </c>
    </row>
    <row r="1003" spans="1:8" ht="15" x14ac:dyDescent="0.25">
      <c r="A1003" s="20" t="s">
        <v>318</v>
      </c>
      <c r="B1003" s="25" t="s">
        <v>833</v>
      </c>
      <c r="C1003" s="20" t="s">
        <v>81</v>
      </c>
      <c r="D1003" s="25" t="s">
        <v>990</v>
      </c>
      <c r="E1003" s="4" t="str">
        <f t="shared" si="15"/>
        <v>0100.0528</v>
      </c>
      <c r="F1003" s="20" t="s">
        <v>233</v>
      </c>
      <c r="G1003" s="20" t="s">
        <v>317</v>
      </c>
      <c r="H1003" s="27" t="s">
        <v>732</v>
      </c>
    </row>
    <row r="1004" spans="1:8" ht="15" x14ac:dyDescent="0.25">
      <c r="A1004" s="20" t="s">
        <v>318</v>
      </c>
      <c r="B1004" s="25" t="s">
        <v>833</v>
      </c>
      <c r="C1004" s="20" t="s">
        <v>81</v>
      </c>
      <c r="D1004" s="25" t="s">
        <v>964</v>
      </c>
      <c r="E1004" s="4" t="str">
        <f t="shared" si="15"/>
        <v>0100.0970</v>
      </c>
      <c r="F1004" s="20" t="s">
        <v>98</v>
      </c>
      <c r="G1004" s="20" t="s">
        <v>317</v>
      </c>
      <c r="H1004" s="27" t="s">
        <v>732</v>
      </c>
    </row>
    <row r="1005" spans="1:8" ht="15" x14ac:dyDescent="0.25">
      <c r="A1005" s="20" t="s">
        <v>318</v>
      </c>
      <c r="B1005" s="25" t="s">
        <v>833</v>
      </c>
      <c r="C1005" s="20" t="s">
        <v>81</v>
      </c>
      <c r="D1005" s="25" t="s">
        <v>965</v>
      </c>
      <c r="E1005" s="4" t="str">
        <f t="shared" si="15"/>
        <v>0100.0982</v>
      </c>
      <c r="F1005" s="20" t="s">
        <v>210</v>
      </c>
      <c r="G1005" s="20" t="s">
        <v>317</v>
      </c>
      <c r="H1005" s="27" t="s">
        <v>732</v>
      </c>
    </row>
    <row r="1006" spans="1:8" ht="15" x14ac:dyDescent="0.25">
      <c r="A1006" s="20" t="s">
        <v>319</v>
      </c>
      <c r="B1006" s="25" t="s">
        <v>835</v>
      </c>
      <c r="C1006" s="20" t="s">
        <v>198</v>
      </c>
      <c r="D1006" s="25" t="s">
        <v>967</v>
      </c>
      <c r="E1006" s="4" t="str">
        <f t="shared" si="15"/>
        <v>0500.0400</v>
      </c>
      <c r="F1006" s="20" t="s">
        <v>102</v>
      </c>
      <c r="G1006" s="20" t="s">
        <v>317</v>
      </c>
      <c r="H1006" s="27" t="s">
        <v>772</v>
      </c>
    </row>
    <row r="1007" spans="1:8" ht="15" x14ac:dyDescent="0.25">
      <c r="A1007" s="20" t="s">
        <v>319</v>
      </c>
      <c r="B1007" s="25" t="s">
        <v>835</v>
      </c>
      <c r="C1007" s="20" t="s">
        <v>198</v>
      </c>
      <c r="D1007" s="25" t="s">
        <v>953</v>
      </c>
      <c r="E1007" s="4" t="str">
        <f t="shared" si="15"/>
        <v>0500.0401</v>
      </c>
      <c r="F1007" s="20" t="s">
        <v>86</v>
      </c>
      <c r="G1007" s="20" t="s">
        <v>317</v>
      </c>
      <c r="H1007" s="27" t="s">
        <v>772</v>
      </c>
    </row>
    <row r="1008" spans="1:8" ht="15" x14ac:dyDescent="0.25">
      <c r="A1008" s="20" t="s">
        <v>319</v>
      </c>
      <c r="B1008" s="25" t="s">
        <v>835</v>
      </c>
      <c r="C1008" s="20" t="s">
        <v>198</v>
      </c>
      <c r="D1008" s="25" t="s">
        <v>954</v>
      </c>
      <c r="E1008" s="4" t="str">
        <f t="shared" si="15"/>
        <v>0500.0410</v>
      </c>
      <c r="F1008" s="20" t="s">
        <v>87</v>
      </c>
      <c r="G1008" s="20" t="s">
        <v>317</v>
      </c>
      <c r="H1008" s="27" t="s">
        <v>772</v>
      </c>
    </row>
    <row r="1009" spans="1:8" ht="15" x14ac:dyDescent="0.25">
      <c r="A1009" s="20" t="s">
        <v>319</v>
      </c>
      <c r="B1009" s="25" t="s">
        <v>835</v>
      </c>
      <c r="C1009" s="20" t="s">
        <v>198</v>
      </c>
      <c r="D1009" s="25" t="s">
        <v>835</v>
      </c>
      <c r="E1009" s="4" t="str">
        <f t="shared" si="15"/>
        <v>0500.0500</v>
      </c>
      <c r="F1009" s="20" t="s">
        <v>91</v>
      </c>
      <c r="G1009" s="20" t="s">
        <v>317</v>
      </c>
      <c r="H1009" s="27" t="s">
        <v>772</v>
      </c>
    </row>
    <row r="1010" spans="1:8" ht="15" x14ac:dyDescent="0.25">
      <c r="A1010" s="20" t="s">
        <v>319</v>
      </c>
      <c r="B1010" s="25" t="s">
        <v>835</v>
      </c>
      <c r="C1010" s="20" t="s">
        <v>198</v>
      </c>
      <c r="D1010" s="25" t="s">
        <v>978</v>
      </c>
      <c r="E1010" s="4" t="str">
        <f t="shared" si="15"/>
        <v>0500.0527</v>
      </c>
      <c r="F1010" s="20" t="s">
        <v>163</v>
      </c>
      <c r="G1010" s="20" t="s">
        <v>317</v>
      </c>
      <c r="H1010" s="27" t="s">
        <v>772</v>
      </c>
    </row>
    <row r="1011" spans="1:8" ht="15" x14ac:dyDescent="0.25">
      <c r="A1011" s="20" t="s">
        <v>319</v>
      </c>
      <c r="B1011" s="25" t="s">
        <v>835</v>
      </c>
      <c r="C1011" s="20" t="s">
        <v>198</v>
      </c>
      <c r="D1011" s="25" t="s">
        <v>964</v>
      </c>
      <c r="E1011" s="4" t="str">
        <f t="shared" si="15"/>
        <v>0500.0970</v>
      </c>
      <c r="F1011" s="20" t="s">
        <v>98</v>
      </c>
      <c r="G1011" s="20" t="s">
        <v>317</v>
      </c>
      <c r="H1011" s="27" t="s">
        <v>772</v>
      </c>
    </row>
    <row r="1012" spans="1:8" ht="15" x14ac:dyDescent="0.25">
      <c r="A1012" s="20" t="s">
        <v>319</v>
      </c>
      <c r="B1012" s="25" t="s">
        <v>835</v>
      </c>
      <c r="C1012" s="20" t="s">
        <v>198</v>
      </c>
      <c r="D1012" s="25" t="s">
        <v>965</v>
      </c>
      <c r="E1012" s="4" t="str">
        <f t="shared" si="15"/>
        <v>0500.0982</v>
      </c>
      <c r="F1012" s="20" t="s">
        <v>210</v>
      </c>
      <c r="G1012" s="20" t="s">
        <v>317</v>
      </c>
      <c r="H1012" s="27" t="s">
        <v>772</v>
      </c>
    </row>
    <row r="1013" spans="1:8" ht="15" x14ac:dyDescent="0.25">
      <c r="A1013" s="20" t="s">
        <v>321</v>
      </c>
      <c r="B1013" s="25" t="s">
        <v>833</v>
      </c>
      <c r="C1013" s="20" t="s">
        <v>81</v>
      </c>
      <c r="D1013" s="25" t="s">
        <v>970</v>
      </c>
      <c r="E1013" s="4" t="str">
        <f t="shared" si="15"/>
        <v>0100.0430</v>
      </c>
      <c r="F1013" s="20" t="s">
        <v>126</v>
      </c>
      <c r="G1013" s="20" t="s">
        <v>320</v>
      </c>
      <c r="H1013" s="27" t="s">
        <v>732</v>
      </c>
    </row>
    <row r="1014" spans="1:8" ht="15" x14ac:dyDescent="0.25">
      <c r="A1014" s="20" t="s">
        <v>321</v>
      </c>
      <c r="B1014" s="25" t="s">
        <v>833</v>
      </c>
      <c r="C1014" s="20" t="s">
        <v>81</v>
      </c>
      <c r="D1014" s="25" t="s">
        <v>964</v>
      </c>
      <c r="E1014" s="4" t="str">
        <f t="shared" si="15"/>
        <v>0100.0970</v>
      </c>
      <c r="F1014" s="20" t="s">
        <v>98</v>
      </c>
      <c r="G1014" s="20" t="s">
        <v>320</v>
      </c>
      <c r="H1014" s="27" t="s">
        <v>732</v>
      </c>
    </row>
    <row r="1015" spans="1:8" ht="15" x14ac:dyDescent="0.25">
      <c r="A1015" s="20" t="s">
        <v>324</v>
      </c>
      <c r="B1015" s="25" t="s">
        <v>833</v>
      </c>
      <c r="C1015" s="20" t="s">
        <v>81</v>
      </c>
      <c r="D1015" s="25" t="s">
        <v>967</v>
      </c>
      <c r="E1015" s="4" t="str">
        <f t="shared" si="15"/>
        <v>0100.0400</v>
      </c>
      <c r="F1015" s="20" t="s">
        <v>102</v>
      </c>
      <c r="G1015" s="20" t="s">
        <v>323</v>
      </c>
      <c r="H1015" s="27" t="s">
        <v>732</v>
      </c>
    </row>
    <row r="1016" spans="1:8" ht="15" x14ac:dyDescent="0.25">
      <c r="A1016" s="20" t="s">
        <v>324</v>
      </c>
      <c r="B1016" s="25" t="s">
        <v>833</v>
      </c>
      <c r="C1016" s="20" t="s">
        <v>81</v>
      </c>
      <c r="D1016" s="25" t="s">
        <v>953</v>
      </c>
      <c r="E1016" s="4" t="str">
        <f t="shared" si="15"/>
        <v>0100.0401</v>
      </c>
      <c r="F1016" s="20" t="s">
        <v>86</v>
      </c>
      <c r="G1016" s="20" t="s">
        <v>323</v>
      </c>
      <c r="H1016" s="27" t="s">
        <v>732</v>
      </c>
    </row>
    <row r="1017" spans="1:8" ht="15" x14ac:dyDescent="0.25">
      <c r="A1017" s="20" t="s">
        <v>324</v>
      </c>
      <c r="B1017" s="25" t="s">
        <v>833</v>
      </c>
      <c r="C1017" s="20" t="s">
        <v>81</v>
      </c>
      <c r="D1017" s="25" t="s">
        <v>954</v>
      </c>
      <c r="E1017" s="4" t="str">
        <f t="shared" si="15"/>
        <v>0100.0410</v>
      </c>
      <c r="F1017" s="20" t="s">
        <v>87</v>
      </c>
      <c r="G1017" s="20" t="s">
        <v>323</v>
      </c>
      <c r="H1017" s="27" t="s">
        <v>732</v>
      </c>
    </row>
    <row r="1018" spans="1:8" ht="15" x14ac:dyDescent="0.25">
      <c r="A1018" s="20" t="s">
        <v>324</v>
      </c>
      <c r="B1018" s="25" t="s">
        <v>833</v>
      </c>
      <c r="C1018" s="20" t="s">
        <v>81</v>
      </c>
      <c r="D1018" s="25" t="s">
        <v>955</v>
      </c>
      <c r="E1018" s="4" t="str">
        <f t="shared" si="15"/>
        <v>0100.0445</v>
      </c>
      <c r="F1018" s="20" t="s">
        <v>89</v>
      </c>
      <c r="G1018" s="20" t="s">
        <v>323</v>
      </c>
      <c r="H1018" s="27" t="s">
        <v>732</v>
      </c>
    </row>
    <row r="1019" spans="1:8" ht="15" x14ac:dyDescent="0.25">
      <c r="A1019" s="20" t="s">
        <v>324</v>
      </c>
      <c r="B1019" s="25" t="s">
        <v>833</v>
      </c>
      <c r="C1019" s="20" t="s">
        <v>81</v>
      </c>
      <c r="D1019" s="25" t="s">
        <v>956</v>
      </c>
      <c r="E1019" s="4" t="str">
        <f t="shared" si="15"/>
        <v>0100.0499</v>
      </c>
      <c r="F1019" s="20" t="s">
        <v>90</v>
      </c>
      <c r="G1019" s="20" t="s">
        <v>323</v>
      </c>
      <c r="H1019" s="27" t="s">
        <v>732</v>
      </c>
    </row>
    <row r="1020" spans="1:8" ht="15" x14ac:dyDescent="0.25">
      <c r="A1020" s="20" t="s">
        <v>324</v>
      </c>
      <c r="B1020" s="25" t="s">
        <v>833</v>
      </c>
      <c r="C1020" s="20" t="s">
        <v>81</v>
      </c>
      <c r="D1020" s="25" t="s">
        <v>835</v>
      </c>
      <c r="E1020" s="4" t="str">
        <f t="shared" si="15"/>
        <v>0100.0500</v>
      </c>
      <c r="F1020" s="20" t="s">
        <v>91</v>
      </c>
      <c r="G1020" s="20" t="s">
        <v>323</v>
      </c>
      <c r="H1020" s="27" t="s">
        <v>732</v>
      </c>
    </row>
    <row r="1021" spans="1:8" ht="15" x14ac:dyDescent="0.25">
      <c r="A1021" s="20" t="s">
        <v>324</v>
      </c>
      <c r="B1021" s="25" t="s">
        <v>833</v>
      </c>
      <c r="C1021" s="20" t="s">
        <v>81</v>
      </c>
      <c r="D1021" s="25" t="s">
        <v>957</v>
      </c>
      <c r="E1021" s="4" t="str">
        <f t="shared" si="15"/>
        <v>0100.0505</v>
      </c>
      <c r="F1021" s="20" t="s">
        <v>92</v>
      </c>
      <c r="G1021" s="20" t="s">
        <v>323</v>
      </c>
      <c r="H1021" s="27" t="s">
        <v>732</v>
      </c>
    </row>
    <row r="1022" spans="1:8" ht="15" x14ac:dyDescent="0.25">
      <c r="A1022" s="20" t="s">
        <v>324</v>
      </c>
      <c r="B1022" s="25" t="s">
        <v>833</v>
      </c>
      <c r="C1022" s="20" t="s">
        <v>81</v>
      </c>
      <c r="D1022" s="25" t="s">
        <v>958</v>
      </c>
      <c r="E1022" s="4" t="str">
        <f t="shared" si="15"/>
        <v>0100.0511</v>
      </c>
      <c r="F1022" s="20" t="s">
        <v>93</v>
      </c>
      <c r="G1022" s="20" t="s">
        <v>323</v>
      </c>
      <c r="H1022" s="27" t="s">
        <v>732</v>
      </c>
    </row>
    <row r="1023" spans="1:8" ht="15" x14ac:dyDescent="0.25">
      <c r="A1023" s="20" t="s">
        <v>324</v>
      </c>
      <c r="B1023" s="25" t="s">
        <v>833</v>
      </c>
      <c r="C1023" s="20" t="s">
        <v>81</v>
      </c>
      <c r="D1023" s="25" t="s">
        <v>960</v>
      </c>
      <c r="E1023" s="4" t="str">
        <f t="shared" si="15"/>
        <v>0100.0524</v>
      </c>
      <c r="F1023" s="20" t="s">
        <v>162</v>
      </c>
      <c r="G1023" s="20" t="s">
        <v>323</v>
      </c>
      <c r="H1023" s="27" t="s">
        <v>732</v>
      </c>
    </row>
    <row r="1024" spans="1:8" ht="15" x14ac:dyDescent="0.25">
      <c r="A1024" s="20" t="s">
        <v>324</v>
      </c>
      <c r="B1024" s="25" t="s">
        <v>833</v>
      </c>
      <c r="C1024" s="20" t="s">
        <v>81</v>
      </c>
      <c r="D1024" s="25" t="s">
        <v>988</v>
      </c>
      <c r="E1024" s="4" t="str">
        <f t="shared" si="15"/>
        <v>0100.0525</v>
      </c>
      <c r="F1024" s="20" t="s">
        <v>122</v>
      </c>
      <c r="G1024" s="20" t="s">
        <v>323</v>
      </c>
      <c r="H1024" s="27" t="s">
        <v>732</v>
      </c>
    </row>
    <row r="1025" spans="1:8" ht="15" x14ac:dyDescent="0.25">
      <c r="A1025" s="20" t="s">
        <v>324</v>
      </c>
      <c r="B1025" s="25" t="s">
        <v>833</v>
      </c>
      <c r="C1025" s="20" t="s">
        <v>81</v>
      </c>
      <c r="D1025" s="25" t="s">
        <v>978</v>
      </c>
      <c r="E1025" s="4" t="str">
        <f t="shared" si="15"/>
        <v>0100.0527</v>
      </c>
      <c r="F1025" s="20" t="s">
        <v>163</v>
      </c>
      <c r="G1025" s="20" t="s">
        <v>323</v>
      </c>
      <c r="H1025" s="27" t="s">
        <v>732</v>
      </c>
    </row>
    <row r="1026" spans="1:8" ht="15" x14ac:dyDescent="0.25">
      <c r="A1026" s="20" t="s">
        <v>324</v>
      </c>
      <c r="B1026" s="25" t="s">
        <v>833</v>
      </c>
      <c r="C1026" s="20" t="s">
        <v>81</v>
      </c>
      <c r="D1026" s="25" t="s">
        <v>964</v>
      </c>
      <c r="E1026" s="4" t="str">
        <f t="shared" si="15"/>
        <v>0100.0970</v>
      </c>
      <c r="F1026" s="20" t="s">
        <v>98</v>
      </c>
      <c r="G1026" s="20" t="s">
        <v>323</v>
      </c>
      <c r="H1026" s="27" t="s">
        <v>732</v>
      </c>
    </row>
    <row r="1027" spans="1:8" ht="15" x14ac:dyDescent="0.25">
      <c r="A1027" s="20" t="s">
        <v>324</v>
      </c>
      <c r="B1027" s="25" t="s">
        <v>833</v>
      </c>
      <c r="C1027" s="20" t="s">
        <v>81</v>
      </c>
      <c r="D1027" s="25" t="s">
        <v>993</v>
      </c>
      <c r="E1027" s="4" t="str">
        <f t="shared" si="15"/>
        <v>0100.0981</v>
      </c>
      <c r="F1027" s="20" t="s">
        <v>226</v>
      </c>
      <c r="G1027" s="20" t="s">
        <v>323</v>
      </c>
      <c r="H1027" s="27" t="s">
        <v>732</v>
      </c>
    </row>
    <row r="1028" spans="1:8" ht="15" x14ac:dyDescent="0.25">
      <c r="A1028" s="20" t="s">
        <v>324</v>
      </c>
      <c r="B1028" s="25" t="s">
        <v>833</v>
      </c>
      <c r="C1028" s="20" t="s">
        <v>81</v>
      </c>
      <c r="D1028" s="25" t="s">
        <v>965</v>
      </c>
      <c r="E1028" s="4" t="str">
        <f t="shared" ref="E1028:E1091" si="16">_xlfn.CONCAT(B1028,".",D1028)</f>
        <v>0100.0982</v>
      </c>
      <c r="F1028" s="20" t="s">
        <v>210</v>
      </c>
      <c r="G1028" s="20" t="s">
        <v>323</v>
      </c>
      <c r="H1028" s="27" t="s">
        <v>732</v>
      </c>
    </row>
    <row r="1029" spans="1:8" ht="15" x14ac:dyDescent="0.25">
      <c r="A1029" s="20" t="s">
        <v>332</v>
      </c>
      <c r="B1029" s="25" t="s">
        <v>833</v>
      </c>
      <c r="C1029" s="20" t="s">
        <v>81</v>
      </c>
      <c r="D1029" s="25" t="s">
        <v>967</v>
      </c>
      <c r="E1029" s="4" t="str">
        <f t="shared" si="16"/>
        <v>0100.0400</v>
      </c>
      <c r="F1029" s="20" t="s">
        <v>102</v>
      </c>
      <c r="G1029" s="20" t="s">
        <v>331</v>
      </c>
      <c r="H1029" s="27" t="s">
        <v>732</v>
      </c>
    </row>
    <row r="1030" spans="1:8" ht="15" x14ac:dyDescent="0.25">
      <c r="A1030" s="20" t="s">
        <v>332</v>
      </c>
      <c r="B1030" s="25" t="s">
        <v>833</v>
      </c>
      <c r="C1030" s="20" t="s">
        <v>81</v>
      </c>
      <c r="D1030" s="25" t="s">
        <v>953</v>
      </c>
      <c r="E1030" s="4" t="str">
        <f t="shared" si="16"/>
        <v>0100.0401</v>
      </c>
      <c r="F1030" s="20" t="s">
        <v>86</v>
      </c>
      <c r="G1030" s="20" t="s">
        <v>331</v>
      </c>
      <c r="H1030" s="27" t="s">
        <v>732</v>
      </c>
    </row>
    <row r="1031" spans="1:8" ht="15" x14ac:dyDescent="0.25">
      <c r="A1031" s="20" t="s">
        <v>332</v>
      </c>
      <c r="B1031" s="25" t="s">
        <v>833</v>
      </c>
      <c r="C1031" s="20" t="s">
        <v>81</v>
      </c>
      <c r="D1031" s="25" t="s">
        <v>986</v>
      </c>
      <c r="E1031" s="4" t="str">
        <f t="shared" si="16"/>
        <v>0100.0440</v>
      </c>
      <c r="F1031" s="20" t="s">
        <v>149</v>
      </c>
      <c r="G1031" s="20" t="s">
        <v>331</v>
      </c>
      <c r="H1031" s="27" t="s">
        <v>732</v>
      </c>
    </row>
    <row r="1032" spans="1:8" ht="15" x14ac:dyDescent="0.25">
      <c r="A1032" s="20" t="s">
        <v>332</v>
      </c>
      <c r="B1032" s="25" t="s">
        <v>833</v>
      </c>
      <c r="C1032" s="20" t="s">
        <v>81</v>
      </c>
      <c r="D1032" s="25" t="s">
        <v>956</v>
      </c>
      <c r="E1032" s="4" t="str">
        <f t="shared" si="16"/>
        <v>0100.0499</v>
      </c>
      <c r="F1032" s="20" t="s">
        <v>90</v>
      </c>
      <c r="G1032" s="20" t="s">
        <v>331</v>
      </c>
      <c r="H1032" s="27" t="s">
        <v>732</v>
      </c>
    </row>
    <row r="1033" spans="1:8" ht="15" x14ac:dyDescent="0.25">
      <c r="A1033" s="20" t="s">
        <v>332</v>
      </c>
      <c r="B1033" s="25" t="s">
        <v>833</v>
      </c>
      <c r="C1033" s="20" t="s">
        <v>81</v>
      </c>
      <c r="D1033" s="25" t="s">
        <v>835</v>
      </c>
      <c r="E1033" s="4" t="str">
        <f t="shared" si="16"/>
        <v>0100.0500</v>
      </c>
      <c r="F1033" s="20" t="s">
        <v>91</v>
      </c>
      <c r="G1033" s="20" t="s">
        <v>331</v>
      </c>
      <c r="H1033" s="27" t="s">
        <v>732</v>
      </c>
    </row>
    <row r="1034" spans="1:8" ht="15" x14ac:dyDescent="0.25">
      <c r="A1034" s="20" t="s">
        <v>332</v>
      </c>
      <c r="B1034" s="25" t="s">
        <v>833</v>
      </c>
      <c r="C1034" s="20" t="s">
        <v>81</v>
      </c>
      <c r="D1034" s="25" t="s">
        <v>957</v>
      </c>
      <c r="E1034" s="4" t="str">
        <f t="shared" si="16"/>
        <v>0100.0505</v>
      </c>
      <c r="F1034" s="20" t="s">
        <v>92</v>
      </c>
      <c r="G1034" s="20" t="s">
        <v>331</v>
      </c>
      <c r="H1034" s="27" t="s">
        <v>732</v>
      </c>
    </row>
    <row r="1035" spans="1:8" ht="15" x14ac:dyDescent="0.25">
      <c r="A1035" s="20" t="s">
        <v>332</v>
      </c>
      <c r="B1035" s="25" t="s">
        <v>833</v>
      </c>
      <c r="C1035" s="20" t="s">
        <v>81</v>
      </c>
      <c r="D1035" s="25" t="s">
        <v>958</v>
      </c>
      <c r="E1035" s="4" t="str">
        <f t="shared" si="16"/>
        <v>0100.0511</v>
      </c>
      <c r="F1035" s="20" t="s">
        <v>93</v>
      </c>
      <c r="G1035" s="20" t="s">
        <v>331</v>
      </c>
      <c r="H1035" s="27" t="s">
        <v>732</v>
      </c>
    </row>
    <row r="1036" spans="1:8" ht="15" x14ac:dyDescent="0.25">
      <c r="A1036" s="20" t="s">
        <v>332</v>
      </c>
      <c r="B1036" s="25" t="s">
        <v>833</v>
      </c>
      <c r="C1036" s="20" t="s">
        <v>81</v>
      </c>
      <c r="D1036" s="25" t="s">
        <v>989</v>
      </c>
      <c r="E1036" s="4" t="str">
        <f t="shared" si="16"/>
        <v>0100.0526</v>
      </c>
      <c r="F1036" s="20" t="s">
        <v>232</v>
      </c>
      <c r="G1036" s="20" t="s">
        <v>331</v>
      </c>
      <c r="H1036" s="27" t="s">
        <v>732</v>
      </c>
    </row>
    <row r="1037" spans="1:8" ht="15" x14ac:dyDescent="0.25">
      <c r="A1037" s="20" t="s">
        <v>332</v>
      </c>
      <c r="B1037" s="25" t="s">
        <v>833</v>
      </c>
      <c r="C1037" s="20" t="s">
        <v>81</v>
      </c>
      <c r="D1037" s="25" t="s">
        <v>990</v>
      </c>
      <c r="E1037" s="4" t="str">
        <f t="shared" si="16"/>
        <v>0100.0528</v>
      </c>
      <c r="F1037" s="20" t="s">
        <v>233</v>
      </c>
      <c r="G1037" s="20" t="s">
        <v>331</v>
      </c>
      <c r="H1037" s="27" t="s">
        <v>732</v>
      </c>
    </row>
    <row r="1038" spans="1:8" ht="15" x14ac:dyDescent="0.25">
      <c r="A1038" s="20" t="s">
        <v>332</v>
      </c>
      <c r="B1038" s="25" t="s">
        <v>833</v>
      </c>
      <c r="C1038" s="20" t="s">
        <v>81</v>
      </c>
      <c r="D1038" s="25" t="s">
        <v>964</v>
      </c>
      <c r="E1038" s="4" t="str">
        <f t="shared" si="16"/>
        <v>0100.0970</v>
      </c>
      <c r="F1038" s="20" t="s">
        <v>98</v>
      </c>
      <c r="G1038" s="20" t="s">
        <v>331</v>
      </c>
      <c r="H1038" s="27" t="s">
        <v>732</v>
      </c>
    </row>
    <row r="1039" spans="1:8" ht="15" x14ac:dyDescent="0.25">
      <c r="A1039" s="20" t="s">
        <v>332</v>
      </c>
      <c r="B1039" s="25" t="s">
        <v>833</v>
      </c>
      <c r="C1039" s="20" t="s">
        <v>81</v>
      </c>
      <c r="D1039" s="25" t="s">
        <v>965</v>
      </c>
      <c r="E1039" s="4" t="str">
        <f t="shared" si="16"/>
        <v>0100.0982</v>
      </c>
      <c r="F1039" s="20" t="s">
        <v>210</v>
      </c>
      <c r="G1039" s="20" t="s">
        <v>331</v>
      </c>
      <c r="H1039" s="27" t="s">
        <v>732</v>
      </c>
    </row>
    <row r="1040" spans="1:8" ht="15" x14ac:dyDescent="0.25">
      <c r="A1040" s="20" t="s">
        <v>338</v>
      </c>
      <c r="B1040" s="25" t="s">
        <v>835</v>
      </c>
      <c r="C1040" s="20" t="s">
        <v>198</v>
      </c>
      <c r="D1040" s="25" t="s">
        <v>967</v>
      </c>
      <c r="E1040" s="4" t="str">
        <f t="shared" si="16"/>
        <v>0500.0400</v>
      </c>
      <c r="F1040" s="20" t="s">
        <v>102</v>
      </c>
      <c r="G1040" s="20" t="s">
        <v>331</v>
      </c>
      <c r="H1040" s="27" t="s">
        <v>772</v>
      </c>
    </row>
    <row r="1041" spans="1:8" ht="15" x14ac:dyDescent="0.25">
      <c r="A1041" s="20" t="s">
        <v>338</v>
      </c>
      <c r="B1041" s="25" t="s">
        <v>835</v>
      </c>
      <c r="C1041" s="20" t="s">
        <v>198</v>
      </c>
      <c r="D1041" s="25" t="s">
        <v>953</v>
      </c>
      <c r="E1041" s="4" t="str">
        <f t="shared" si="16"/>
        <v>0500.0401</v>
      </c>
      <c r="F1041" s="20" t="s">
        <v>86</v>
      </c>
      <c r="G1041" s="20" t="s">
        <v>331</v>
      </c>
      <c r="H1041" s="27" t="s">
        <v>772</v>
      </c>
    </row>
    <row r="1042" spans="1:8" ht="15" x14ac:dyDescent="0.25">
      <c r="A1042" s="20" t="s">
        <v>338</v>
      </c>
      <c r="B1042" s="25" t="s">
        <v>835</v>
      </c>
      <c r="C1042" s="20" t="s">
        <v>198</v>
      </c>
      <c r="D1042" s="25" t="s">
        <v>956</v>
      </c>
      <c r="E1042" s="4" t="str">
        <f t="shared" si="16"/>
        <v>0500.0499</v>
      </c>
      <c r="F1042" s="20" t="s">
        <v>90</v>
      </c>
      <c r="G1042" s="20" t="s">
        <v>331</v>
      </c>
      <c r="H1042" s="27" t="s">
        <v>772</v>
      </c>
    </row>
    <row r="1043" spans="1:8" ht="15" x14ac:dyDescent="0.25">
      <c r="A1043" s="20" t="s">
        <v>338</v>
      </c>
      <c r="B1043" s="25" t="s">
        <v>835</v>
      </c>
      <c r="C1043" s="20" t="s">
        <v>198</v>
      </c>
      <c r="D1043" s="25" t="s">
        <v>960</v>
      </c>
      <c r="E1043" s="4" t="str">
        <f t="shared" si="16"/>
        <v>0500.0524</v>
      </c>
      <c r="F1043" s="20" t="s">
        <v>162</v>
      </c>
      <c r="G1043" s="20" t="s">
        <v>331</v>
      </c>
      <c r="H1043" s="27" t="s">
        <v>772</v>
      </c>
    </row>
    <row r="1044" spans="1:8" ht="15" x14ac:dyDescent="0.25">
      <c r="A1044" s="20" t="s">
        <v>338</v>
      </c>
      <c r="B1044" s="25" t="s">
        <v>835</v>
      </c>
      <c r="C1044" s="20" t="s">
        <v>198</v>
      </c>
      <c r="D1044" s="25" t="s">
        <v>983</v>
      </c>
      <c r="E1044" s="4" t="str">
        <f t="shared" si="16"/>
        <v>0500.0531</v>
      </c>
      <c r="F1044" s="20" t="s">
        <v>177</v>
      </c>
      <c r="G1044" s="20" t="s">
        <v>331</v>
      </c>
      <c r="H1044" s="27" t="s">
        <v>772</v>
      </c>
    </row>
    <row r="1045" spans="1:8" ht="15" x14ac:dyDescent="0.25">
      <c r="A1045" s="20" t="s">
        <v>338</v>
      </c>
      <c r="B1045" s="25" t="s">
        <v>835</v>
      </c>
      <c r="C1045" s="20" t="s">
        <v>198</v>
      </c>
      <c r="D1045" s="25" t="s">
        <v>964</v>
      </c>
      <c r="E1045" s="4" t="str">
        <f t="shared" si="16"/>
        <v>0500.0970</v>
      </c>
      <c r="F1045" s="20" t="s">
        <v>98</v>
      </c>
      <c r="G1045" s="20" t="s">
        <v>331</v>
      </c>
      <c r="H1045" s="27" t="s">
        <v>772</v>
      </c>
    </row>
    <row r="1046" spans="1:8" ht="15" x14ac:dyDescent="0.25">
      <c r="A1046" s="20" t="s">
        <v>342</v>
      </c>
      <c r="B1046" s="25" t="s">
        <v>833</v>
      </c>
      <c r="C1046" s="20" t="s">
        <v>81</v>
      </c>
      <c r="D1046" s="25" t="s">
        <v>967</v>
      </c>
      <c r="E1046" s="4" t="str">
        <f t="shared" si="16"/>
        <v>0100.0400</v>
      </c>
      <c r="F1046" s="20" t="s">
        <v>102</v>
      </c>
      <c r="G1046" s="20" t="s">
        <v>341</v>
      </c>
      <c r="H1046" s="27" t="s">
        <v>732</v>
      </c>
    </row>
    <row r="1047" spans="1:8" ht="15" x14ac:dyDescent="0.25">
      <c r="A1047" s="20" t="s">
        <v>342</v>
      </c>
      <c r="B1047" s="25" t="s">
        <v>833</v>
      </c>
      <c r="C1047" s="20" t="s">
        <v>81</v>
      </c>
      <c r="D1047" s="25" t="s">
        <v>953</v>
      </c>
      <c r="E1047" s="4" t="str">
        <f t="shared" si="16"/>
        <v>0100.0401</v>
      </c>
      <c r="F1047" s="20" t="s">
        <v>86</v>
      </c>
      <c r="G1047" s="20" t="s">
        <v>341</v>
      </c>
      <c r="H1047" s="27" t="s">
        <v>732</v>
      </c>
    </row>
    <row r="1048" spans="1:8" ht="15" x14ac:dyDescent="0.25">
      <c r="A1048" s="20" t="s">
        <v>342</v>
      </c>
      <c r="B1048" s="25" t="s">
        <v>833</v>
      </c>
      <c r="C1048" s="20" t="s">
        <v>81</v>
      </c>
      <c r="D1048" s="25" t="s">
        <v>955</v>
      </c>
      <c r="E1048" s="4" t="str">
        <f t="shared" si="16"/>
        <v>0100.0445</v>
      </c>
      <c r="F1048" s="20" t="s">
        <v>89</v>
      </c>
      <c r="G1048" s="20" t="s">
        <v>341</v>
      </c>
      <c r="H1048" s="27" t="s">
        <v>732</v>
      </c>
    </row>
    <row r="1049" spans="1:8" ht="15" x14ac:dyDescent="0.25">
      <c r="A1049" s="20" t="s">
        <v>342</v>
      </c>
      <c r="B1049" s="25" t="s">
        <v>833</v>
      </c>
      <c r="C1049" s="20" t="s">
        <v>81</v>
      </c>
      <c r="D1049" s="25" t="s">
        <v>956</v>
      </c>
      <c r="E1049" s="4" t="str">
        <f t="shared" si="16"/>
        <v>0100.0499</v>
      </c>
      <c r="F1049" s="20" t="s">
        <v>90</v>
      </c>
      <c r="G1049" s="20" t="s">
        <v>341</v>
      </c>
      <c r="H1049" s="27" t="s">
        <v>732</v>
      </c>
    </row>
    <row r="1050" spans="1:8" ht="15" x14ac:dyDescent="0.25">
      <c r="A1050" s="20" t="s">
        <v>342</v>
      </c>
      <c r="B1050" s="25" t="s">
        <v>833</v>
      </c>
      <c r="C1050" s="20" t="s">
        <v>81</v>
      </c>
      <c r="D1050" s="25" t="s">
        <v>835</v>
      </c>
      <c r="E1050" s="4" t="str">
        <f t="shared" si="16"/>
        <v>0100.0500</v>
      </c>
      <c r="F1050" s="20" t="s">
        <v>91</v>
      </c>
      <c r="G1050" s="20" t="s">
        <v>341</v>
      </c>
      <c r="H1050" s="27" t="s">
        <v>732</v>
      </c>
    </row>
    <row r="1051" spans="1:8" ht="15" x14ac:dyDescent="0.25">
      <c r="A1051" s="20" t="s">
        <v>342</v>
      </c>
      <c r="B1051" s="25" t="s">
        <v>833</v>
      </c>
      <c r="C1051" s="20" t="s">
        <v>81</v>
      </c>
      <c r="D1051" s="25" t="s">
        <v>957</v>
      </c>
      <c r="E1051" s="4" t="str">
        <f t="shared" si="16"/>
        <v>0100.0505</v>
      </c>
      <c r="F1051" s="20" t="s">
        <v>92</v>
      </c>
      <c r="G1051" s="20" t="s">
        <v>341</v>
      </c>
      <c r="H1051" s="27" t="s">
        <v>732</v>
      </c>
    </row>
    <row r="1052" spans="1:8" ht="15" x14ac:dyDescent="0.25">
      <c r="A1052" s="20" t="s">
        <v>342</v>
      </c>
      <c r="B1052" s="25" t="s">
        <v>833</v>
      </c>
      <c r="C1052" s="20" t="s">
        <v>81</v>
      </c>
      <c r="D1052" s="25" t="s">
        <v>982</v>
      </c>
      <c r="E1052" s="4" t="str">
        <f t="shared" si="16"/>
        <v>0100.0506</v>
      </c>
      <c r="F1052" s="20" t="s">
        <v>176</v>
      </c>
      <c r="G1052" s="20" t="s">
        <v>341</v>
      </c>
      <c r="H1052" s="27" t="s">
        <v>732</v>
      </c>
    </row>
    <row r="1053" spans="1:8" ht="15" x14ac:dyDescent="0.25">
      <c r="A1053" s="20" t="s">
        <v>342</v>
      </c>
      <c r="B1053" s="25" t="s">
        <v>833</v>
      </c>
      <c r="C1053" s="20" t="s">
        <v>81</v>
      </c>
      <c r="D1053" s="25" t="s">
        <v>958</v>
      </c>
      <c r="E1053" s="4" t="str">
        <f t="shared" si="16"/>
        <v>0100.0511</v>
      </c>
      <c r="F1053" s="20" t="s">
        <v>93</v>
      </c>
      <c r="G1053" s="20" t="s">
        <v>341</v>
      </c>
      <c r="H1053" s="27" t="s">
        <v>732</v>
      </c>
    </row>
    <row r="1054" spans="1:8" ht="15" x14ac:dyDescent="0.25">
      <c r="A1054" s="20" t="s">
        <v>342</v>
      </c>
      <c r="B1054" s="25" t="s">
        <v>833</v>
      </c>
      <c r="C1054" s="20" t="s">
        <v>81</v>
      </c>
      <c r="D1054" s="25" t="s">
        <v>968</v>
      </c>
      <c r="E1054" s="4" t="str">
        <f t="shared" si="16"/>
        <v>0100.0521</v>
      </c>
      <c r="F1054" s="20" t="s">
        <v>161</v>
      </c>
      <c r="G1054" s="20" t="s">
        <v>341</v>
      </c>
      <c r="H1054" s="27" t="s">
        <v>732</v>
      </c>
    </row>
    <row r="1055" spans="1:8" ht="15" x14ac:dyDescent="0.25">
      <c r="A1055" s="20" t="s">
        <v>342</v>
      </c>
      <c r="B1055" s="25" t="s">
        <v>833</v>
      </c>
      <c r="C1055" s="20" t="s">
        <v>81</v>
      </c>
      <c r="D1055" s="25" t="s">
        <v>960</v>
      </c>
      <c r="E1055" s="4" t="str">
        <f t="shared" si="16"/>
        <v>0100.0524</v>
      </c>
      <c r="F1055" s="20" t="s">
        <v>162</v>
      </c>
      <c r="G1055" s="20" t="s">
        <v>341</v>
      </c>
      <c r="H1055" s="27" t="s">
        <v>732</v>
      </c>
    </row>
    <row r="1056" spans="1:8" ht="15" x14ac:dyDescent="0.25">
      <c r="A1056" s="20" t="s">
        <v>342</v>
      </c>
      <c r="B1056" s="25" t="s">
        <v>833</v>
      </c>
      <c r="C1056" s="20" t="s">
        <v>81</v>
      </c>
      <c r="D1056" s="25" t="s">
        <v>961</v>
      </c>
      <c r="E1056" s="4" t="str">
        <f t="shared" si="16"/>
        <v>0100.0532</v>
      </c>
      <c r="F1056" s="20" t="s">
        <v>94</v>
      </c>
      <c r="G1056" s="20" t="s">
        <v>341</v>
      </c>
      <c r="H1056" s="27" t="s">
        <v>732</v>
      </c>
    </row>
    <row r="1057" spans="1:8" ht="15" x14ac:dyDescent="0.25">
      <c r="A1057" s="20" t="s">
        <v>342</v>
      </c>
      <c r="B1057" s="25" t="s">
        <v>833</v>
      </c>
      <c r="C1057" s="20" t="s">
        <v>81</v>
      </c>
      <c r="D1057" s="25" t="s">
        <v>991</v>
      </c>
      <c r="E1057" s="4" t="str">
        <f t="shared" si="16"/>
        <v>0100.0540</v>
      </c>
      <c r="F1057" s="20" t="s">
        <v>234</v>
      </c>
      <c r="G1057" s="20" t="s">
        <v>341</v>
      </c>
      <c r="H1057" s="27" t="s">
        <v>732</v>
      </c>
    </row>
    <row r="1058" spans="1:8" ht="15" x14ac:dyDescent="0.25">
      <c r="A1058" s="20" t="s">
        <v>342</v>
      </c>
      <c r="B1058" s="25" t="s">
        <v>833</v>
      </c>
      <c r="C1058" s="20" t="s">
        <v>81</v>
      </c>
      <c r="D1058" s="25" t="s">
        <v>995</v>
      </c>
      <c r="E1058" s="4" t="str">
        <f t="shared" si="16"/>
        <v>0100.0541</v>
      </c>
      <c r="F1058" s="20" t="s">
        <v>178</v>
      </c>
      <c r="G1058" s="20" t="s">
        <v>341</v>
      </c>
      <c r="H1058" s="27" t="s">
        <v>732</v>
      </c>
    </row>
    <row r="1059" spans="1:8" ht="15" x14ac:dyDescent="0.25">
      <c r="A1059" s="20" t="s">
        <v>342</v>
      </c>
      <c r="B1059" s="25" t="s">
        <v>833</v>
      </c>
      <c r="C1059" s="20" t="s">
        <v>81</v>
      </c>
      <c r="D1059" s="25" t="s">
        <v>974</v>
      </c>
      <c r="E1059" s="4" t="str">
        <f t="shared" si="16"/>
        <v>0100.0550</v>
      </c>
      <c r="F1059" s="20" t="s">
        <v>123</v>
      </c>
      <c r="G1059" s="20" t="s">
        <v>341</v>
      </c>
      <c r="H1059" s="27" t="s">
        <v>732</v>
      </c>
    </row>
    <row r="1060" spans="1:8" ht="15" x14ac:dyDescent="0.25">
      <c r="A1060" s="20" t="s">
        <v>342</v>
      </c>
      <c r="B1060" s="25" t="s">
        <v>833</v>
      </c>
      <c r="C1060" s="20" t="s">
        <v>81</v>
      </c>
      <c r="D1060" s="25" t="s">
        <v>964</v>
      </c>
      <c r="E1060" s="4" t="str">
        <f t="shared" si="16"/>
        <v>0100.0970</v>
      </c>
      <c r="F1060" s="20" t="s">
        <v>98</v>
      </c>
      <c r="G1060" s="20" t="s">
        <v>341</v>
      </c>
      <c r="H1060" s="27" t="s">
        <v>732</v>
      </c>
    </row>
    <row r="1061" spans="1:8" ht="15" x14ac:dyDescent="0.25">
      <c r="A1061" s="20" t="s">
        <v>347</v>
      </c>
      <c r="B1061" s="25" t="s">
        <v>836</v>
      </c>
      <c r="C1061" s="20" t="s">
        <v>348</v>
      </c>
      <c r="D1061" s="25" t="s">
        <v>967</v>
      </c>
      <c r="E1061" s="4" t="str">
        <f t="shared" si="16"/>
        <v>0120.0400</v>
      </c>
      <c r="F1061" s="20" t="s">
        <v>102</v>
      </c>
      <c r="G1061" s="20" t="s">
        <v>341</v>
      </c>
      <c r="H1061" s="27" t="s">
        <v>732</v>
      </c>
    </row>
    <row r="1062" spans="1:8" ht="15" x14ac:dyDescent="0.25">
      <c r="A1062" s="20" t="s">
        <v>347</v>
      </c>
      <c r="B1062" s="25" t="s">
        <v>836</v>
      </c>
      <c r="C1062" s="20" t="s">
        <v>348</v>
      </c>
      <c r="D1062" s="25" t="s">
        <v>972</v>
      </c>
      <c r="E1062" s="4" t="str">
        <f t="shared" si="16"/>
        <v>0120.0435</v>
      </c>
      <c r="F1062" s="20" t="s">
        <v>128</v>
      </c>
      <c r="G1062" s="20" t="s">
        <v>341</v>
      </c>
      <c r="H1062" s="27" t="s">
        <v>732</v>
      </c>
    </row>
    <row r="1063" spans="1:8" ht="15" x14ac:dyDescent="0.25">
      <c r="A1063" s="20" t="s">
        <v>347</v>
      </c>
      <c r="B1063" s="25" t="s">
        <v>836</v>
      </c>
      <c r="C1063" s="20" t="s">
        <v>348</v>
      </c>
      <c r="D1063" s="25" t="s">
        <v>996</v>
      </c>
      <c r="E1063" s="4" t="str">
        <f t="shared" si="16"/>
        <v>0120.0455</v>
      </c>
      <c r="F1063" s="20" t="s">
        <v>343</v>
      </c>
      <c r="G1063" s="20" t="s">
        <v>341</v>
      </c>
      <c r="H1063" s="27" t="s">
        <v>732</v>
      </c>
    </row>
    <row r="1064" spans="1:8" ht="15" x14ac:dyDescent="0.25">
      <c r="A1064" s="20" t="s">
        <v>347</v>
      </c>
      <c r="B1064" s="25" t="s">
        <v>836</v>
      </c>
      <c r="C1064" s="20" t="s">
        <v>348</v>
      </c>
      <c r="D1064" s="25" t="s">
        <v>835</v>
      </c>
      <c r="E1064" s="4" t="str">
        <f t="shared" si="16"/>
        <v>0120.0500</v>
      </c>
      <c r="F1064" s="20" t="s">
        <v>91</v>
      </c>
      <c r="G1064" s="20" t="s">
        <v>341</v>
      </c>
      <c r="H1064" s="27" t="s">
        <v>732</v>
      </c>
    </row>
    <row r="1065" spans="1:8" ht="15" x14ac:dyDescent="0.25">
      <c r="A1065" s="20" t="s">
        <v>347</v>
      </c>
      <c r="B1065" s="25" t="s">
        <v>836</v>
      </c>
      <c r="C1065" s="20" t="s">
        <v>348</v>
      </c>
      <c r="D1065" s="25" t="s">
        <v>957</v>
      </c>
      <c r="E1065" s="4" t="str">
        <f t="shared" si="16"/>
        <v>0120.0505</v>
      </c>
      <c r="F1065" s="20" t="s">
        <v>92</v>
      </c>
      <c r="G1065" s="20" t="s">
        <v>341</v>
      </c>
      <c r="H1065" s="27" t="s">
        <v>732</v>
      </c>
    </row>
    <row r="1066" spans="1:8" ht="15" x14ac:dyDescent="0.25">
      <c r="A1066" s="20" t="s">
        <v>347</v>
      </c>
      <c r="B1066" s="25" t="s">
        <v>836</v>
      </c>
      <c r="C1066" s="20" t="s">
        <v>348</v>
      </c>
      <c r="D1066" s="25" t="s">
        <v>991</v>
      </c>
      <c r="E1066" s="4" t="str">
        <f t="shared" si="16"/>
        <v>0120.0540</v>
      </c>
      <c r="F1066" s="20" t="s">
        <v>234</v>
      </c>
      <c r="G1066" s="20" t="s">
        <v>341</v>
      </c>
      <c r="H1066" s="27" t="s">
        <v>732</v>
      </c>
    </row>
    <row r="1067" spans="1:8" ht="15" x14ac:dyDescent="0.25">
      <c r="A1067" s="20" t="s">
        <v>347</v>
      </c>
      <c r="B1067" s="25" t="s">
        <v>836</v>
      </c>
      <c r="C1067" s="20" t="s">
        <v>348</v>
      </c>
      <c r="D1067" s="25" t="s">
        <v>995</v>
      </c>
      <c r="E1067" s="4" t="str">
        <f t="shared" si="16"/>
        <v>0120.0541</v>
      </c>
      <c r="F1067" s="20" t="s">
        <v>178</v>
      </c>
      <c r="G1067" s="20" t="s">
        <v>341</v>
      </c>
      <c r="H1067" s="27" t="s">
        <v>732</v>
      </c>
    </row>
    <row r="1068" spans="1:8" ht="15" x14ac:dyDescent="0.25">
      <c r="A1068" s="20" t="s">
        <v>356</v>
      </c>
      <c r="B1068" s="25" t="s">
        <v>845</v>
      </c>
      <c r="C1068" s="20" t="s">
        <v>357</v>
      </c>
      <c r="D1068" s="25" t="s">
        <v>994</v>
      </c>
      <c r="E1068" s="4" t="str">
        <f t="shared" si="16"/>
        <v>0220.0975</v>
      </c>
      <c r="F1068" s="20" t="s">
        <v>358</v>
      </c>
      <c r="G1068" s="20" t="s">
        <v>341</v>
      </c>
      <c r="H1068" s="27" t="s">
        <v>732</v>
      </c>
    </row>
    <row r="1069" spans="1:8" ht="15" x14ac:dyDescent="0.25">
      <c r="A1069" s="20" t="s">
        <v>359</v>
      </c>
      <c r="B1069" s="25" t="s">
        <v>835</v>
      </c>
      <c r="C1069" s="20" t="s">
        <v>198</v>
      </c>
      <c r="D1069" s="25" t="s">
        <v>967</v>
      </c>
      <c r="E1069" s="4" t="str">
        <f t="shared" si="16"/>
        <v>0500.0400</v>
      </c>
      <c r="F1069" s="20" t="s">
        <v>102</v>
      </c>
      <c r="G1069" s="20" t="s">
        <v>341</v>
      </c>
      <c r="H1069" s="27" t="s">
        <v>772</v>
      </c>
    </row>
    <row r="1070" spans="1:8" ht="15" x14ac:dyDescent="0.25">
      <c r="A1070" s="20" t="s">
        <v>359</v>
      </c>
      <c r="B1070" s="25" t="s">
        <v>835</v>
      </c>
      <c r="C1070" s="20" t="s">
        <v>198</v>
      </c>
      <c r="D1070" s="25" t="s">
        <v>835</v>
      </c>
      <c r="E1070" s="4" t="str">
        <f t="shared" si="16"/>
        <v>0500.0500</v>
      </c>
      <c r="F1070" s="20" t="s">
        <v>91</v>
      </c>
      <c r="G1070" s="20" t="s">
        <v>341</v>
      </c>
      <c r="H1070" s="27" t="s">
        <v>772</v>
      </c>
    </row>
    <row r="1071" spans="1:8" ht="15" x14ac:dyDescent="0.25">
      <c r="A1071" s="20" t="s">
        <v>363</v>
      </c>
      <c r="B1071" s="25" t="s">
        <v>836</v>
      </c>
      <c r="C1071" s="20" t="s">
        <v>348</v>
      </c>
      <c r="D1071" s="25" t="s">
        <v>996</v>
      </c>
      <c r="E1071" s="4" t="str">
        <f t="shared" si="16"/>
        <v>0120.0455</v>
      </c>
      <c r="F1071" s="20" t="s">
        <v>343</v>
      </c>
      <c r="G1071" s="20" t="s">
        <v>362</v>
      </c>
      <c r="H1071" s="27" t="s">
        <v>732</v>
      </c>
    </row>
    <row r="1072" spans="1:8" ht="15" x14ac:dyDescent="0.25">
      <c r="A1072" s="20" t="s">
        <v>363</v>
      </c>
      <c r="B1072" s="25" t="s">
        <v>836</v>
      </c>
      <c r="C1072" s="20" t="s">
        <v>348</v>
      </c>
      <c r="D1072" s="25" t="s">
        <v>835</v>
      </c>
      <c r="E1072" s="4" t="str">
        <f t="shared" si="16"/>
        <v>0120.0500</v>
      </c>
      <c r="F1072" s="20" t="s">
        <v>91</v>
      </c>
      <c r="G1072" s="20" t="s">
        <v>362</v>
      </c>
      <c r="H1072" s="27" t="s">
        <v>732</v>
      </c>
    </row>
    <row r="1073" spans="1:8" ht="15" x14ac:dyDescent="0.25">
      <c r="A1073" s="20" t="s">
        <v>363</v>
      </c>
      <c r="B1073" s="25" t="s">
        <v>836</v>
      </c>
      <c r="C1073" s="20" t="s">
        <v>348</v>
      </c>
      <c r="D1073" s="25" t="s">
        <v>957</v>
      </c>
      <c r="E1073" s="4" t="str">
        <f t="shared" si="16"/>
        <v>0120.0505</v>
      </c>
      <c r="F1073" s="20" t="s">
        <v>92</v>
      </c>
      <c r="G1073" s="20" t="s">
        <v>362</v>
      </c>
      <c r="H1073" s="27" t="s">
        <v>732</v>
      </c>
    </row>
    <row r="1074" spans="1:8" ht="15" x14ac:dyDescent="0.25">
      <c r="A1074" s="20" t="s">
        <v>363</v>
      </c>
      <c r="B1074" s="25" t="s">
        <v>836</v>
      </c>
      <c r="C1074" s="20" t="s">
        <v>348</v>
      </c>
      <c r="D1074" s="25" t="s">
        <v>991</v>
      </c>
      <c r="E1074" s="4" t="str">
        <f t="shared" si="16"/>
        <v>0120.0540</v>
      </c>
      <c r="F1074" s="20" t="s">
        <v>234</v>
      </c>
      <c r="G1074" s="20" t="s">
        <v>362</v>
      </c>
      <c r="H1074" s="27" t="s">
        <v>732</v>
      </c>
    </row>
    <row r="1075" spans="1:8" ht="15" x14ac:dyDescent="0.25">
      <c r="A1075" s="20" t="s">
        <v>363</v>
      </c>
      <c r="B1075" s="25" t="s">
        <v>836</v>
      </c>
      <c r="C1075" s="20" t="s">
        <v>348</v>
      </c>
      <c r="D1075" s="25" t="s">
        <v>995</v>
      </c>
      <c r="E1075" s="4" t="str">
        <f t="shared" si="16"/>
        <v>0120.0541</v>
      </c>
      <c r="F1075" s="20" t="s">
        <v>178</v>
      </c>
      <c r="G1075" s="20" t="s">
        <v>362</v>
      </c>
      <c r="H1075" s="27" t="s">
        <v>732</v>
      </c>
    </row>
    <row r="1076" spans="1:8" ht="15" x14ac:dyDescent="0.25">
      <c r="A1076" s="20" t="s">
        <v>364</v>
      </c>
      <c r="B1076" s="25" t="s">
        <v>845</v>
      </c>
      <c r="C1076" s="20" t="s">
        <v>357</v>
      </c>
      <c r="D1076" s="25" t="s">
        <v>994</v>
      </c>
      <c r="E1076" s="4" t="str">
        <f t="shared" si="16"/>
        <v>0220.0975</v>
      </c>
      <c r="F1076" s="20" t="s">
        <v>358</v>
      </c>
      <c r="G1076" s="20" t="s">
        <v>362</v>
      </c>
      <c r="H1076" s="27" t="s">
        <v>732</v>
      </c>
    </row>
    <row r="1077" spans="1:8" ht="15" x14ac:dyDescent="0.25">
      <c r="A1077" s="20" t="s">
        <v>365</v>
      </c>
      <c r="B1077" s="25" t="s">
        <v>835</v>
      </c>
      <c r="C1077" s="20" t="s">
        <v>198</v>
      </c>
      <c r="D1077" s="25" t="s">
        <v>967</v>
      </c>
      <c r="E1077" s="4" t="str">
        <f t="shared" si="16"/>
        <v>0500.0400</v>
      </c>
      <c r="F1077" s="20" t="s">
        <v>102</v>
      </c>
      <c r="G1077" s="20" t="s">
        <v>362</v>
      </c>
      <c r="H1077" s="27" t="s">
        <v>772</v>
      </c>
    </row>
    <row r="1078" spans="1:8" ht="15" x14ac:dyDescent="0.25">
      <c r="A1078" s="20" t="s">
        <v>365</v>
      </c>
      <c r="B1078" s="25" t="s">
        <v>835</v>
      </c>
      <c r="C1078" s="20" t="s">
        <v>198</v>
      </c>
      <c r="D1078" s="25" t="s">
        <v>835</v>
      </c>
      <c r="E1078" s="4" t="str">
        <f t="shared" si="16"/>
        <v>0500.0500</v>
      </c>
      <c r="F1078" s="20" t="s">
        <v>91</v>
      </c>
      <c r="G1078" s="20" t="s">
        <v>362</v>
      </c>
      <c r="H1078" s="27" t="s">
        <v>772</v>
      </c>
    </row>
    <row r="1079" spans="1:8" ht="15" x14ac:dyDescent="0.25">
      <c r="A1079" s="20" t="s">
        <v>368</v>
      </c>
      <c r="B1079" s="25" t="s">
        <v>836</v>
      </c>
      <c r="C1079" s="20" t="s">
        <v>348</v>
      </c>
      <c r="D1079" s="25" t="s">
        <v>972</v>
      </c>
      <c r="E1079" s="4" t="str">
        <f t="shared" si="16"/>
        <v>0120.0435</v>
      </c>
      <c r="F1079" s="20" t="s">
        <v>128</v>
      </c>
      <c r="G1079" s="20" t="s">
        <v>367</v>
      </c>
      <c r="H1079" s="27" t="s">
        <v>732</v>
      </c>
    </row>
    <row r="1080" spans="1:8" ht="15" x14ac:dyDescent="0.25">
      <c r="A1080" s="20" t="s">
        <v>368</v>
      </c>
      <c r="B1080" s="25" t="s">
        <v>836</v>
      </c>
      <c r="C1080" s="20" t="s">
        <v>348</v>
      </c>
      <c r="D1080" s="25" t="s">
        <v>996</v>
      </c>
      <c r="E1080" s="4" t="str">
        <f t="shared" si="16"/>
        <v>0120.0455</v>
      </c>
      <c r="F1080" s="20" t="s">
        <v>343</v>
      </c>
      <c r="G1080" s="20" t="s">
        <v>367</v>
      </c>
      <c r="H1080" s="27" t="s">
        <v>732</v>
      </c>
    </row>
    <row r="1081" spans="1:8" ht="15" x14ac:dyDescent="0.25">
      <c r="A1081" s="20" t="s">
        <v>368</v>
      </c>
      <c r="B1081" s="25" t="s">
        <v>836</v>
      </c>
      <c r="C1081" s="20" t="s">
        <v>348</v>
      </c>
      <c r="D1081" s="25" t="s">
        <v>957</v>
      </c>
      <c r="E1081" s="4" t="str">
        <f t="shared" si="16"/>
        <v>0120.0505</v>
      </c>
      <c r="F1081" s="20" t="s">
        <v>92</v>
      </c>
      <c r="G1081" s="20" t="s">
        <v>367</v>
      </c>
      <c r="H1081" s="27" t="s">
        <v>732</v>
      </c>
    </row>
    <row r="1082" spans="1:8" ht="15" x14ac:dyDescent="0.25">
      <c r="A1082" s="20" t="s">
        <v>368</v>
      </c>
      <c r="B1082" s="25" t="s">
        <v>836</v>
      </c>
      <c r="C1082" s="20" t="s">
        <v>348</v>
      </c>
      <c r="D1082" s="25" t="s">
        <v>991</v>
      </c>
      <c r="E1082" s="4" t="str">
        <f t="shared" si="16"/>
        <v>0120.0540</v>
      </c>
      <c r="F1082" s="20" t="s">
        <v>234</v>
      </c>
      <c r="G1082" s="20" t="s">
        <v>367</v>
      </c>
      <c r="H1082" s="27" t="s">
        <v>732</v>
      </c>
    </row>
    <row r="1083" spans="1:8" ht="15" x14ac:dyDescent="0.25">
      <c r="A1083" s="20" t="s">
        <v>368</v>
      </c>
      <c r="B1083" s="25" t="s">
        <v>836</v>
      </c>
      <c r="C1083" s="20" t="s">
        <v>348</v>
      </c>
      <c r="D1083" s="25" t="s">
        <v>995</v>
      </c>
      <c r="E1083" s="4" t="str">
        <f t="shared" si="16"/>
        <v>0120.0541</v>
      </c>
      <c r="F1083" s="20" t="s">
        <v>178</v>
      </c>
      <c r="G1083" s="20" t="s">
        <v>367</v>
      </c>
      <c r="H1083" s="27" t="s">
        <v>732</v>
      </c>
    </row>
    <row r="1084" spans="1:8" ht="15" x14ac:dyDescent="0.25">
      <c r="A1084" s="20" t="s">
        <v>369</v>
      </c>
      <c r="B1084" s="25" t="s">
        <v>845</v>
      </c>
      <c r="C1084" s="20" t="s">
        <v>357</v>
      </c>
      <c r="D1084" s="25" t="s">
        <v>994</v>
      </c>
      <c r="E1084" s="4" t="str">
        <f t="shared" si="16"/>
        <v>0220.0975</v>
      </c>
      <c r="F1084" s="20" t="s">
        <v>358</v>
      </c>
      <c r="G1084" s="20" t="s">
        <v>367</v>
      </c>
      <c r="H1084" s="27" t="s">
        <v>732</v>
      </c>
    </row>
    <row r="1085" spans="1:8" ht="15" x14ac:dyDescent="0.25">
      <c r="A1085" s="20" t="s">
        <v>370</v>
      </c>
      <c r="B1085" s="25" t="s">
        <v>835</v>
      </c>
      <c r="C1085" s="20" t="s">
        <v>198</v>
      </c>
      <c r="D1085" s="25" t="s">
        <v>967</v>
      </c>
      <c r="E1085" s="4" t="str">
        <f t="shared" si="16"/>
        <v>0500.0400</v>
      </c>
      <c r="F1085" s="20" t="s">
        <v>102</v>
      </c>
      <c r="G1085" s="20" t="s">
        <v>367</v>
      </c>
      <c r="H1085" s="27" t="s">
        <v>772</v>
      </c>
    </row>
    <row r="1086" spans="1:8" ht="15" x14ac:dyDescent="0.25">
      <c r="A1086" s="20" t="s">
        <v>370</v>
      </c>
      <c r="B1086" s="25" t="s">
        <v>835</v>
      </c>
      <c r="C1086" s="20" t="s">
        <v>198</v>
      </c>
      <c r="D1086" s="25" t="s">
        <v>835</v>
      </c>
      <c r="E1086" s="4" t="str">
        <f t="shared" si="16"/>
        <v>0500.0500</v>
      </c>
      <c r="F1086" s="20" t="s">
        <v>91</v>
      </c>
      <c r="G1086" s="20" t="s">
        <v>367</v>
      </c>
      <c r="H1086" s="27" t="s">
        <v>772</v>
      </c>
    </row>
    <row r="1087" spans="1:8" ht="15" x14ac:dyDescent="0.25">
      <c r="A1087" s="20" t="s">
        <v>373</v>
      </c>
      <c r="B1087" s="25" t="s">
        <v>836</v>
      </c>
      <c r="C1087" s="20" t="s">
        <v>348</v>
      </c>
      <c r="D1087" s="25" t="s">
        <v>972</v>
      </c>
      <c r="E1087" s="4" t="str">
        <f t="shared" si="16"/>
        <v>0120.0435</v>
      </c>
      <c r="F1087" s="20" t="s">
        <v>128</v>
      </c>
      <c r="G1087" s="20" t="s">
        <v>372</v>
      </c>
      <c r="H1087" s="27" t="s">
        <v>732</v>
      </c>
    </row>
    <row r="1088" spans="1:8" ht="15" x14ac:dyDescent="0.25">
      <c r="A1088" s="20" t="s">
        <v>373</v>
      </c>
      <c r="B1088" s="25" t="s">
        <v>836</v>
      </c>
      <c r="C1088" s="20" t="s">
        <v>348</v>
      </c>
      <c r="D1088" s="25" t="s">
        <v>996</v>
      </c>
      <c r="E1088" s="4" t="str">
        <f t="shared" si="16"/>
        <v>0120.0455</v>
      </c>
      <c r="F1088" s="20" t="s">
        <v>343</v>
      </c>
      <c r="G1088" s="20" t="s">
        <v>372</v>
      </c>
      <c r="H1088" s="27" t="s">
        <v>732</v>
      </c>
    </row>
    <row r="1089" spans="1:8" ht="15" x14ac:dyDescent="0.25">
      <c r="A1089" s="20" t="s">
        <v>373</v>
      </c>
      <c r="B1089" s="25" t="s">
        <v>836</v>
      </c>
      <c r="C1089" s="20" t="s">
        <v>348</v>
      </c>
      <c r="D1089" s="25" t="s">
        <v>835</v>
      </c>
      <c r="E1089" s="4" t="str">
        <f t="shared" si="16"/>
        <v>0120.0500</v>
      </c>
      <c r="F1089" s="20" t="s">
        <v>91</v>
      </c>
      <c r="G1089" s="20" t="s">
        <v>372</v>
      </c>
      <c r="H1089" s="27" t="s">
        <v>732</v>
      </c>
    </row>
    <row r="1090" spans="1:8" ht="15" x14ac:dyDescent="0.25">
      <c r="A1090" s="20" t="s">
        <v>373</v>
      </c>
      <c r="B1090" s="25" t="s">
        <v>836</v>
      </c>
      <c r="C1090" s="20" t="s">
        <v>348</v>
      </c>
      <c r="D1090" s="25" t="s">
        <v>957</v>
      </c>
      <c r="E1090" s="4" t="str">
        <f t="shared" si="16"/>
        <v>0120.0505</v>
      </c>
      <c r="F1090" s="20" t="s">
        <v>92</v>
      </c>
      <c r="G1090" s="20" t="s">
        <v>372</v>
      </c>
      <c r="H1090" s="27" t="s">
        <v>732</v>
      </c>
    </row>
    <row r="1091" spans="1:8" ht="15" x14ac:dyDescent="0.25">
      <c r="A1091" s="20" t="s">
        <v>373</v>
      </c>
      <c r="B1091" s="25" t="s">
        <v>836</v>
      </c>
      <c r="C1091" s="20" t="s">
        <v>348</v>
      </c>
      <c r="D1091" s="25" t="s">
        <v>991</v>
      </c>
      <c r="E1091" s="4" t="str">
        <f t="shared" si="16"/>
        <v>0120.0540</v>
      </c>
      <c r="F1091" s="20" t="s">
        <v>234</v>
      </c>
      <c r="G1091" s="20" t="s">
        <v>372</v>
      </c>
      <c r="H1091" s="27" t="s">
        <v>732</v>
      </c>
    </row>
    <row r="1092" spans="1:8" ht="15" x14ac:dyDescent="0.25">
      <c r="A1092" s="20" t="s">
        <v>373</v>
      </c>
      <c r="B1092" s="25" t="s">
        <v>836</v>
      </c>
      <c r="C1092" s="20" t="s">
        <v>348</v>
      </c>
      <c r="D1092" s="25" t="s">
        <v>995</v>
      </c>
      <c r="E1092" s="4" t="str">
        <f t="shared" ref="E1092:E1155" si="17">_xlfn.CONCAT(B1092,".",D1092)</f>
        <v>0120.0541</v>
      </c>
      <c r="F1092" s="20" t="s">
        <v>178</v>
      </c>
      <c r="G1092" s="20" t="s">
        <v>372</v>
      </c>
      <c r="H1092" s="27" t="s">
        <v>732</v>
      </c>
    </row>
    <row r="1093" spans="1:8" ht="15" x14ac:dyDescent="0.25">
      <c r="A1093" s="20" t="s">
        <v>374</v>
      </c>
      <c r="B1093" s="25" t="s">
        <v>845</v>
      </c>
      <c r="C1093" s="20" t="s">
        <v>357</v>
      </c>
      <c r="D1093" s="25" t="s">
        <v>994</v>
      </c>
      <c r="E1093" s="4" t="str">
        <f t="shared" si="17"/>
        <v>0220.0975</v>
      </c>
      <c r="F1093" s="20" t="s">
        <v>358</v>
      </c>
      <c r="G1093" s="20" t="s">
        <v>372</v>
      </c>
      <c r="H1093" s="27" t="s">
        <v>732</v>
      </c>
    </row>
    <row r="1094" spans="1:8" ht="15" x14ac:dyDescent="0.25">
      <c r="A1094" s="20" t="s">
        <v>375</v>
      </c>
      <c r="B1094" s="25" t="s">
        <v>835</v>
      </c>
      <c r="C1094" s="20" t="s">
        <v>198</v>
      </c>
      <c r="D1094" s="25" t="s">
        <v>967</v>
      </c>
      <c r="E1094" s="4" t="str">
        <f t="shared" si="17"/>
        <v>0500.0400</v>
      </c>
      <c r="F1094" s="20" t="s">
        <v>102</v>
      </c>
      <c r="G1094" s="20" t="s">
        <v>372</v>
      </c>
      <c r="H1094" s="27" t="s">
        <v>772</v>
      </c>
    </row>
    <row r="1095" spans="1:8" ht="15" x14ac:dyDescent="0.25">
      <c r="A1095" s="20" t="s">
        <v>375</v>
      </c>
      <c r="B1095" s="25" t="s">
        <v>835</v>
      </c>
      <c r="C1095" s="20" t="s">
        <v>198</v>
      </c>
      <c r="D1095" s="25" t="s">
        <v>835</v>
      </c>
      <c r="E1095" s="4" t="str">
        <f t="shared" si="17"/>
        <v>0500.0500</v>
      </c>
      <c r="F1095" s="20" t="s">
        <v>91</v>
      </c>
      <c r="G1095" s="20" t="s">
        <v>372</v>
      </c>
      <c r="H1095" s="27" t="s">
        <v>772</v>
      </c>
    </row>
    <row r="1096" spans="1:8" ht="15" x14ac:dyDescent="0.25">
      <c r="A1096" s="20" t="s">
        <v>378</v>
      </c>
      <c r="B1096" s="25" t="s">
        <v>836</v>
      </c>
      <c r="C1096" s="20" t="s">
        <v>348</v>
      </c>
      <c r="D1096" s="25" t="s">
        <v>996</v>
      </c>
      <c r="E1096" s="4" t="str">
        <f t="shared" si="17"/>
        <v>0120.0455</v>
      </c>
      <c r="F1096" s="20" t="s">
        <v>343</v>
      </c>
      <c r="G1096" s="20" t="s">
        <v>377</v>
      </c>
      <c r="H1096" s="27" t="s">
        <v>732</v>
      </c>
    </row>
    <row r="1097" spans="1:8" ht="15" x14ac:dyDescent="0.25">
      <c r="A1097" s="20" t="s">
        <v>378</v>
      </c>
      <c r="B1097" s="25" t="s">
        <v>836</v>
      </c>
      <c r="C1097" s="20" t="s">
        <v>348</v>
      </c>
      <c r="D1097" s="25" t="s">
        <v>991</v>
      </c>
      <c r="E1097" s="4" t="str">
        <f t="shared" si="17"/>
        <v>0120.0540</v>
      </c>
      <c r="F1097" s="20" t="s">
        <v>234</v>
      </c>
      <c r="G1097" s="20" t="s">
        <v>377</v>
      </c>
      <c r="H1097" s="27" t="s">
        <v>732</v>
      </c>
    </row>
    <row r="1098" spans="1:8" ht="15" x14ac:dyDescent="0.25">
      <c r="A1098" s="20" t="s">
        <v>378</v>
      </c>
      <c r="B1098" s="25" t="s">
        <v>836</v>
      </c>
      <c r="C1098" s="20" t="s">
        <v>348</v>
      </c>
      <c r="D1098" s="25" t="s">
        <v>995</v>
      </c>
      <c r="E1098" s="4" t="str">
        <f t="shared" si="17"/>
        <v>0120.0541</v>
      </c>
      <c r="F1098" s="20" t="s">
        <v>178</v>
      </c>
      <c r="G1098" s="20" t="s">
        <v>377</v>
      </c>
      <c r="H1098" s="27" t="s">
        <v>732</v>
      </c>
    </row>
    <row r="1099" spans="1:8" ht="15" x14ac:dyDescent="0.25">
      <c r="A1099" s="20" t="s">
        <v>379</v>
      </c>
      <c r="B1099" s="25" t="s">
        <v>845</v>
      </c>
      <c r="C1099" s="20" t="s">
        <v>357</v>
      </c>
      <c r="D1099" s="25" t="s">
        <v>994</v>
      </c>
      <c r="E1099" s="4" t="str">
        <f t="shared" si="17"/>
        <v>0220.0975</v>
      </c>
      <c r="F1099" s="20" t="s">
        <v>358</v>
      </c>
      <c r="G1099" s="20" t="s">
        <v>377</v>
      </c>
      <c r="H1099" s="27" t="s">
        <v>732</v>
      </c>
    </row>
    <row r="1100" spans="1:8" ht="15" x14ac:dyDescent="0.25">
      <c r="A1100" s="20" t="s">
        <v>381</v>
      </c>
      <c r="B1100" s="25" t="s">
        <v>833</v>
      </c>
      <c r="C1100" s="20" t="s">
        <v>81</v>
      </c>
      <c r="D1100" s="25" t="s">
        <v>967</v>
      </c>
      <c r="E1100" s="4" t="str">
        <f t="shared" si="17"/>
        <v>0100.0400</v>
      </c>
      <c r="F1100" s="20" t="s">
        <v>102</v>
      </c>
      <c r="G1100" s="20" t="s">
        <v>380</v>
      </c>
      <c r="H1100" s="27" t="s">
        <v>732</v>
      </c>
    </row>
    <row r="1101" spans="1:8" ht="15" x14ac:dyDescent="0.25">
      <c r="A1101" s="20" t="s">
        <v>381</v>
      </c>
      <c r="B1101" s="25" t="s">
        <v>833</v>
      </c>
      <c r="C1101" s="20" t="s">
        <v>81</v>
      </c>
      <c r="D1101" s="25" t="s">
        <v>835</v>
      </c>
      <c r="E1101" s="4" t="str">
        <f t="shared" si="17"/>
        <v>0100.0500</v>
      </c>
      <c r="F1101" s="20" t="s">
        <v>91</v>
      </c>
      <c r="G1101" s="20" t="s">
        <v>380</v>
      </c>
      <c r="H1101" s="27" t="s">
        <v>732</v>
      </c>
    </row>
    <row r="1102" spans="1:8" ht="15" x14ac:dyDescent="0.25">
      <c r="A1102" s="20" t="s">
        <v>381</v>
      </c>
      <c r="B1102" s="25" t="s">
        <v>833</v>
      </c>
      <c r="C1102" s="20" t="s">
        <v>81</v>
      </c>
      <c r="D1102" s="25" t="s">
        <v>957</v>
      </c>
      <c r="E1102" s="4" t="str">
        <f t="shared" si="17"/>
        <v>0100.0505</v>
      </c>
      <c r="F1102" s="20" t="s">
        <v>92</v>
      </c>
      <c r="G1102" s="20" t="s">
        <v>380</v>
      </c>
      <c r="H1102" s="27" t="s">
        <v>732</v>
      </c>
    </row>
    <row r="1103" spans="1:8" ht="15" x14ac:dyDescent="0.25">
      <c r="A1103" s="20" t="s">
        <v>381</v>
      </c>
      <c r="B1103" s="25" t="s">
        <v>833</v>
      </c>
      <c r="C1103" s="20" t="s">
        <v>81</v>
      </c>
      <c r="D1103" s="25" t="s">
        <v>964</v>
      </c>
      <c r="E1103" s="4" t="str">
        <f t="shared" si="17"/>
        <v>0100.0970</v>
      </c>
      <c r="F1103" s="20" t="s">
        <v>98</v>
      </c>
      <c r="G1103" s="20" t="s">
        <v>380</v>
      </c>
      <c r="H1103" s="27" t="s">
        <v>732</v>
      </c>
    </row>
    <row r="1104" spans="1:8" ht="15" x14ac:dyDescent="0.25">
      <c r="A1104" s="20" t="s">
        <v>381</v>
      </c>
      <c r="B1104" s="25" t="s">
        <v>833</v>
      </c>
      <c r="C1104" s="20" t="s">
        <v>81</v>
      </c>
      <c r="D1104" s="25" t="s">
        <v>965</v>
      </c>
      <c r="E1104" s="4" t="str">
        <f t="shared" si="17"/>
        <v>0100.0982</v>
      </c>
      <c r="F1104" s="20" t="s">
        <v>210</v>
      </c>
      <c r="G1104" s="20" t="s">
        <v>380</v>
      </c>
      <c r="H1104" s="27" t="s">
        <v>732</v>
      </c>
    </row>
    <row r="1105" spans="1:8" ht="15" x14ac:dyDescent="0.25">
      <c r="A1105" s="20" t="s">
        <v>384</v>
      </c>
      <c r="B1105" s="25" t="s">
        <v>833</v>
      </c>
      <c r="C1105" s="20" t="s">
        <v>81</v>
      </c>
      <c r="D1105" s="25" t="s">
        <v>967</v>
      </c>
      <c r="E1105" s="4" t="str">
        <f t="shared" si="17"/>
        <v>0100.0400</v>
      </c>
      <c r="F1105" s="20" t="s">
        <v>102</v>
      </c>
      <c r="G1105" s="20" t="s">
        <v>383</v>
      </c>
      <c r="H1105" s="27" t="s">
        <v>732</v>
      </c>
    </row>
    <row r="1106" spans="1:8" ht="15" x14ac:dyDescent="0.25">
      <c r="A1106" s="20" t="s">
        <v>384</v>
      </c>
      <c r="B1106" s="25" t="s">
        <v>833</v>
      </c>
      <c r="C1106" s="20" t="s">
        <v>81</v>
      </c>
      <c r="D1106" s="25" t="s">
        <v>953</v>
      </c>
      <c r="E1106" s="4" t="str">
        <f t="shared" si="17"/>
        <v>0100.0401</v>
      </c>
      <c r="F1106" s="20" t="s">
        <v>86</v>
      </c>
      <c r="G1106" s="20" t="s">
        <v>383</v>
      </c>
      <c r="H1106" s="27" t="s">
        <v>732</v>
      </c>
    </row>
    <row r="1107" spans="1:8" ht="15" x14ac:dyDescent="0.25">
      <c r="A1107" s="20" t="s">
        <v>384</v>
      </c>
      <c r="B1107" s="25" t="s">
        <v>833</v>
      </c>
      <c r="C1107" s="20" t="s">
        <v>81</v>
      </c>
      <c r="D1107" s="25" t="s">
        <v>970</v>
      </c>
      <c r="E1107" s="4" t="str">
        <f t="shared" si="17"/>
        <v>0100.0430</v>
      </c>
      <c r="F1107" s="20" t="s">
        <v>126</v>
      </c>
      <c r="G1107" s="20" t="s">
        <v>383</v>
      </c>
      <c r="H1107" s="27" t="s">
        <v>732</v>
      </c>
    </row>
    <row r="1108" spans="1:8" ht="15" x14ac:dyDescent="0.25">
      <c r="A1108" s="20" t="s">
        <v>384</v>
      </c>
      <c r="B1108" s="25" t="s">
        <v>833</v>
      </c>
      <c r="C1108" s="20" t="s">
        <v>81</v>
      </c>
      <c r="D1108" s="25" t="s">
        <v>986</v>
      </c>
      <c r="E1108" s="4" t="str">
        <f t="shared" si="17"/>
        <v>0100.0440</v>
      </c>
      <c r="F1108" s="20" t="s">
        <v>149</v>
      </c>
      <c r="G1108" s="20" t="s">
        <v>383</v>
      </c>
      <c r="H1108" s="27" t="s">
        <v>732</v>
      </c>
    </row>
    <row r="1109" spans="1:8" ht="15" x14ac:dyDescent="0.25">
      <c r="A1109" s="20" t="s">
        <v>384</v>
      </c>
      <c r="B1109" s="25" t="s">
        <v>833</v>
      </c>
      <c r="C1109" s="20" t="s">
        <v>81</v>
      </c>
      <c r="D1109" s="25" t="s">
        <v>955</v>
      </c>
      <c r="E1109" s="4" t="str">
        <f t="shared" si="17"/>
        <v>0100.0445</v>
      </c>
      <c r="F1109" s="20" t="s">
        <v>89</v>
      </c>
      <c r="G1109" s="20" t="s">
        <v>383</v>
      </c>
      <c r="H1109" s="27" t="s">
        <v>732</v>
      </c>
    </row>
    <row r="1110" spans="1:8" ht="15" x14ac:dyDescent="0.25">
      <c r="A1110" s="20" t="s">
        <v>384</v>
      </c>
      <c r="B1110" s="25" t="s">
        <v>833</v>
      </c>
      <c r="C1110" s="20" t="s">
        <v>81</v>
      </c>
      <c r="D1110" s="25" t="s">
        <v>956</v>
      </c>
      <c r="E1110" s="4" t="str">
        <f t="shared" si="17"/>
        <v>0100.0499</v>
      </c>
      <c r="F1110" s="20" t="s">
        <v>90</v>
      </c>
      <c r="G1110" s="20" t="s">
        <v>383</v>
      </c>
      <c r="H1110" s="27" t="s">
        <v>732</v>
      </c>
    </row>
    <row r="1111" spans="1:8" ht="15" x14ac:dyDescent="0.25">
      <c r="A1111" s="20" t="s">
        <v>384</v>
      </c>
      <c r="B1111" s="25" t="s">
        <v>833</v>
      </c>
      <c r="C1111" s="20" t="s">
        <v>81</v>
      </c>
      <c r="D1111" s="25" t="s">
        <v>835</v>
      </c>
      <c r="E1111" s="4" t="str">
        <f t="shared" si="17"/>
        <v>0100.0500</v>
      </c>
      <c r="F1111" s="20" t="s">
        <v>91</v>
      </c>
      <c r="G1111" s="20" t="s">
        <v>383</v>
      </c>
      <c r="H1111" s="27" t="s">
        <v>732</v>
      </c>
    </row>
    <row r="1112" spans="1:8" ht="15" x14ac:dyDescent="0.25">
      <c r="A1112" s="20" t="s">
        <v>384</v>
      </c>
      <c r="B1112" s="25" t="s">
        <v>833</v>
      </c>
      <c r="C1112" s="20" t="s">
        <v>81</v>
      </c>
      <c r="D1112" s="25" t="s">
        <v>957</v>
      </c>
      <c r="E1112" s="4" t="str">
        <f t="shared" si="17"/>
        <v>0100.0505</v>
      </c>
      <c r="F1112" s="20" t="s">
        <v>92</v>
      </c>
      <c r="G1112" s="20" t="s">
        <v>383</v>
      </c>
      <c r="H1112" s="27" t="s">
        <v>732</v>
      </c>
    </row>
    <row r="1113" spans="1:8" ht="15" x14ac:dyDescent="0.25">
      <c r="A1113" s="20" t="s">
        <v>384</v>
      </c>
      <c r="B1113" s="25" t="s">
        <v>833</v>
      </c>
      <c r="C1113" s="20" t="s">
        <v>81</v>
      </c>
      <c r="D1113" s="25" t="s">
        <v>988</v>
      </c>
      <c r="E1113" s="4" t="str">
        <f t="shared" si="17"/>
        <v>0100.0525</v>
      </c>
      <c r="F1113" s="20" t="s">
        <v>122</v>
      </c>
      <c r="G1113" s="20" t="s">
        <v>383</v>
      </c>
      <c r="H1113" s="27" t="s">
        <v>732</v>
      </c>
    </row>
    <row r="1114" spans="1:8" ht="15" x14ac:dyDescent="0.25">
      <c r="A1114" s="20" t="s">
        <v>384</v>
      </c>
      <c r="B1114" s="25" t="s">
        <v>833</v>
      </c>
      <c r="C1114" s="20" t="s">
        <v>81</v>
      </c>
      <c r="D1114" s="25" t="s">
        <v>989</v>
      </c>
      <c r="E1114" s="4" t="str">
        <f t="shared" si="17"/>
        <v>0100.0526</v>
      </c>
      <c r="F1114" s="20" t="s">
        <v>232</v>
      </c>
      <c r="G1114" s="20" t="s">
        <v>383</v>
      </c>
      <c r="H1114" s="27" t="s">
        <v>732</v>
      </c>
    </row>
    <row r="1115" spans="1:8" ht="15" x14ac:dyDescent="0.25">
      <c r="A1115" s="20" t="s">
        <v>384</v>
      </c>
      <c r="B1115" s="25" t="s">
        <v>833</v>
      </c>
      <c r="C1115" s="20" t="s">
        <v>81</v>
      </c>
      <c r="D1115" s="25" t="s">
        <v>978</v>
      </c>
      <c r="E1115" s="4" t="str">
        <f t="shared" si="17"/>
        <v>0100.0527</v>
      </c>
      <c r="F1115" s="20" t="s">
        <v>163</v>
      </c>
      <c r="G1115" s="20" t="s">
        <v>383</v>
      </c>
      <c r="H1115" s="27" t="s">
        <v>732</v>
      </c>
    </row>
    <row r="1116" spans="1:8" ht="15" x14ac:dyDescent="0.25">
      <c r="A1116" s="20" t="s">
        <v>384</v>
      </c>
      <c r="B1116" s="25" t="s">
        <v>833</v>
      </c>
      <c r="C1116" s="20" t="s">
        <v>81</v>
      </c>
      <c r="D1116" s="25" t="s">
        <v>990</v>
      </c>
      <c r="E1116" s="4" t="str">
        <f t="shared" si="17"/>
        <v>0100.0528</v>
      </c>
      <c r="F1116" s="20" t="s">
        <v>233</v>
      </c>
      <c r="G1116" s="20" t="s">
        <v>383</v>
      </c>
      <c r="H1116" s="27" t="s">
        <v>732</v>
      </c>
    </row>
    <row r="1117" spans="1:8" ht="15" x14ac:dyDescent="0.25">
      <c r="A1117" s="20" t="s">
        <v>384</v>
      </c>
      <c r="B1117" s="25" t="s">
        <v>833</v>
      </c>
      <c r="C1117" s="20" t="s">
        <v>81</v>
      </c>
      <c r="D1117" s="25" t="s">
        <v>974</v>
      </c>
      <c r="E1117" s="4" t="str">
        <f t="shared" si="17"/>
        <v>0100.0550</v>
      </c>
      <c r="F1117" s="20" t="s">
        <v>123</v>
      </c>
      <c r="G1117" s="20" t="s">
        <v>383</v>
      </c>
      <c r="H1117" s="27" t="s">
        <v>732</v>
      </c>
    </row>
    <row r="1118" spans="1:8" ht="15" x14ac:dyDescent="0.25">
      <c r="A1118" s="20" t="s">
        <v>384</v>
      </c>
      <c r="B1118" s="25" t="s">
        <v>833</v>
      </c>
      <c r="C1118" s="20" t="s">
        <v>81</v>
      </c>
      <c r="D1118" s="25" t="s">
        <v>964</v>
      </c>
      <c r="E1118" s="4" t="str">
        <f t="shared" si="17"/>
        <v>0100.0970</v>
      </c>
      <c r="F1118" s="20" t="s">
        <v>98</v>
      </c>
      <c r="G1118" s="20" t="s">
        <v>383</v>
      </c>
      <c r="H1118" s="27" t="s">
        <v>732</v>
      </c>
    </row>
    <row r="1119" spans="1:8" ht="15" x14ac:dyDescent="0.25">
      <c r="A1119" s="20" t="s">
        <v>384</v>
      </c>
      <c r="B1119" s="25" t="s">
        <v>833</v>
      </c>
      <c r="C1119" s="20" t="s">
        <v>81</v>
      </c>
      <c r="D1119" s="25" t="s">
        <v>965</v>
      </c>
      <c r="E1119" s="4" t="str">
        <f t="shared" si="17"/>
        <v>0100.0982</v>
      </c>
      <c r="F1119" s="20" t="s">
        <v>210</v>
      </c>
      <c r="G1119" s="20" t="s">
        <v>383</v>
      </c>
      <c r="H1119" s="27" t="s">
        <v>732</v>
      </c>
    </row>
    <row r="1120" spans="1:8" ht="15" x14ac:dyDescent="0.25">
      <c r="A1120" s="20" t="s">
        <v>384</v>
      </c>
      <c r="B1120" s="25" t="s">
        <v>833</v>
      </c>
      <c r="C1120" s="20" t="s">
        <v>81</v>
      </c>
      <c r="D1120" s="25" t="s">
        <v>966</v>
      </c>
      <c r="E1120" s="4" t="str">
        <f t="shared" si="17"/>
        <v>0100.0985</v>
      </c>
      <c r="F1120" s="20" t="s">
        <v>99</v>
      </c>
      <c r="G1120" s="20" t="s">
        <v>383</v>
      </c>
      <c r="H1120" s="27" t="s">
        <v>732</v>
      </c>
    </row>
    <row r="1121" spans="1:8" ht="15" x14ac:dyDescent="0.25">
      <c r="A1121" s="20" t="s">
        <v>387</v>
      </c>
      <c r="B1121" s="25" t="s">
        <v>835</v>
      </c>
      <c r="C1121" s="20" t="s">
        <v>198</v>
      </c>
      <c r="D1121" s="25" t="s">
        <v>967</v>
      </c>
      <c r="E1121" s="4" t="str">
        <f t="shared" si="17"/>
        <v>0500.0400</v>
      </c>
      <c r="F1121" s="20" t="s">
        <v>102</v>
      </c>
      <c r="G1121" s="20" t="s">
        <v>383</v>
      </c>
      <c r="H1121" s="27" t="s">
        <v>772</v>
      </c>
    </row>
    <row r="1122" spans="1:8" ht="15" x14ac:dyDescent="0.25">
      <c r="A1122" s="20" t="s">
        <v>387</v>
      </c>
      <c r="B1122" s="25" t="s">
        <v>835</v>
      </c>
      <c r="C1122" s="20" t="s">
        <v>198</v>
      </c>
      <c r="D1122" s="25" t="s">
        <v>953</v>
      </c>
      <c r="E1122" s="4" t="str">
        <f t="shared" si="17"/>
        <v>0500.0401</v>
      </c>
      <c r="F1122" s="20" t="s">
        <v>86</v>
      </c>
      <c r="G1122" s="20" t="s">
        <v>383</v>
      </c>
      <c r="H1122" s="27" t="s">
        <v>772</v>
      </c>
    </row>
    <row r="1123" spans="1:8" ht="15" x14ac:dyDescent="0.25">
      <c r="A1123" s="20" t="s">
        <v>387</v>
      </c>
      <c r="B1123" s="25" t="s">
        <v>835</v>
      </c>
      <c r="C1123" s="20" t="s">
        <v>198</v>
      </c>
      <c r="D1123" s="25" t="s">
        <v>964</v>
      </c>
      <c r="E1123" s="4" t="str">
        <f t="shared" si="17"/>
        <v>0500.0970</v>
      </c>
      <c r="F1123" s="20" t="s">
        <v>98</v>
      </c>
      <c r="G1123" s="20" t="s">
        <v>383</v>
      </c>
      <c r="H1123" s="27" t="s">
        <v>772</v>
      </c>
    </row>
    <row r="1124" spans="1:8" ht="15" x14ac:dyDescent="0.25">
      <c r="A1124" s="20" t="s">
        <v>391</v>
      </c>
      <c r="B1124" s="25" t="s">
        <v>833</v>
      </c>
      <c r="C1124" s="20" t="s">
        <v>81</v>
      </c>
      <c r="D1124" s="25" t="s">
        <v>967</v>
      </c>
      <c r="E1124" s="4" t="str">
        <f t="shared" si="17"/>
        <v>0100.0400</v>
      </c>
      <c r="F1124" s="20" t="s">
        <v>102</v>
      </c>
      <c r="G1124" s="20" t="s">
        <v>390</v>
      </c>
      <c r="H1124" s="27" t="s">
        <v>732</v>
      </c>
    </row>
    <row r="1125" spans="1:8" ht="15" x14ac:dyDescent="0.25">
      <c r="A1125" s="20" t="s">
        <v>391</v>
      </c>
      <c r="B1125" s="25" t="s">
        <v>833</v>
      </c>
      <c r="C1125" s="20" t="s">
        <v>81</v>
      </c>
      <c r="D1125" s="25" t="s">
        <v>953</v>
      </c>
      <c r="E1125" s="4" t="str">
        <f t="shared" si="17"/>
        <v>0100.0401</v>
      </c>
      <c r="F1125" s="20" t="s">
        <v>86</v>
      </c>
      <c r="G1125" s="20" t="s">
        <v>390</v>
      </c>
      <c r="H1125" s="27" t="s">
        <v>732</v>
      </c>
    </row>
    <row r="1126" spans="1:8" ht="15" x14ac:dyDescent="0.25">
      <c r="A1126" s="20" t="s">
        <v>391</v>
      </c>
      <c r="B1126" s="25" t="s">
        <v>833</v>
      </c>
      <c r="C1126" s="20" t="s">
        <v>81</v>
      </c>
      <c r="D1126" s="25" t="s">
        <v>970</v>
      </c>
      <c r="E1126" s="4" t="str">
        <f t="shared" si="17"/>
        <v>0100.0430</v>
      </c>
      <c r="F1126" s="20" t="s">
        <v>126</v>
      </c>
      <c r="G1126" s="20" t="s">
        <v>390</v>
      </c>
      <c r="H1126" s="27" t="s">
        <v>732</v>
      </c>
    </row>
    <row r="1127" spans="1:8" ht="15" x14ac:dyDescent="0.25">
      <c r="A1127" s="20" t="s">
        <v>391</v>
      </c>
      <c r="B1127" s="25" t="s">
        <v>833</v>
      </c>
      <c r="C1127" s="20" t="s">
        <v>81</v>
      </c>
      <c r="D1127" s="25" t="s">
        <v>986</v>
      </c>
      <c r="E1127" s="4" t="str">
        <f t="shared" si="17"/>
        <v>0100.0440</v>
      </c>
      <c r="F1127" s="20" t="s">
        <v>149</v>
      </c>
      <c r="G1127" s="20" t="s">
        <v>390</v>
      </c>
      <c r="H1127" s="27" t="s">
        <v>732</v>
      </c>
    </row>
    <row r="1128" spans="1:8" ht="15" x14ac:dyDescent="0.25">
      <c r="A1128" s="20" t="s">
        <v>391</v>
      </c>
      <c r="B1128" s="25" t="s">
        <v>833</v>
      </c>
      <c r="C1128" s="20" t="s">
        <v>81</v>
      </c>
      <c r="D1128" s="25" t="s">
        <v>987</v>
      </c>
      <c r="E1128" s="4" t="str">
        <f t="shared" si="17"/>
        <v>0100.0441</v>
      </c>
      <c r="F1128" s="20" t="s">
        <v>231</v>
      </c>
      <c r="G1128" s="20" t="s">
        <v>390</v>
      </c>
      <c r="H1128" s="27" t="s">
        <v>732</v>
      </c>
    </row>
    <row r="1129" spans="1:8" ht="15" x14ac:dyDescent="0.25">
      <c r="A1129" s="20" t="s">
        <v>391</v>
      </c>
      <c r="B1129" s="25" t="s">
        <v>833</v>
      </c>
      <c r="C1129" s="20" t="s">
        <v>81</v>
      </c>
      <c r="D1129" s="25" t="s">
        <v>955</v>
      </c>
      <c r="E1129" s="4" t="str">
        <f t="shared" si="17"/>
        <v>0100.0445</v>
      </c>
      <c r="F1129" s="20" t="s">
        <v>89</v>
      </c>
      <c r="G1129" s="20" t="s">
        <v>390</v>
      </c>
      <c r="H1129" s="27" t="s">
        <v>732</v>
      </c>
    </row>
    <row r="1130" spans="1:8" ht="15" x14ac:dyDescent="0.25">
      <c r="A1130" s="20" t="s">
        <v>391</v>
      </c>
      <c r="B1130" s="25" t="s">
        <v>833</v>
      </c>
      <c r="C1130" s="20" t="s">
        <v>81</v>
      </c>
      <c r="D1130" s="25" t="s">
        <v>835</v>
      </c>
      <c r="E1130" s="4" t="str">
        <f t="shared" si="17"/>
        <v>0100.0500</v>
      </c>
      <c r="F1130" s="20" t="s">
        <v>91</v>
      </c>
      <c r="G1130" s="20" t="s">
        <v>390</v>
      </c>
      <c r="H1130" s="27" t="s">
        <v>732</v>
      </c>
    </row>
    <row r="1131" spans="1:8" ht="15" x14ac:dyDescent="0.25">
      <c r="A1131" s="20" t="s">
        <v>391</v>
      </c>
      <c r="B1131" s="25" t="s">
        <v>833</v>
      </c>
      <c r="C1131" s="20" t="s">
        <v>81</v>
      </c>
      <c r="D1131" s="25" t="s">
        <v>957</v>
      </c>
      <c r="E1131" s="4" t="str">
        <f t="shared" si="17"/>
        <v>0100.0505</v>
      </c>
      <c r="F1131" s="20" t="s">
        <v>92</v>
      </c>
      <c r="G1131" s="20" t="s">
        <v>390</v>
      </c>
      <c r="H1131" s="27" t="s">
        <v>732</v>
      </c>
    </row>
    <row r="1132" spans="1:8" ht="15" x14ac:dyDescent="0.25">
      <c r="A1132" s="20" t="s">
        <v>391</v>
      </c>
      <c r="B1132" s="25" t="s">
        <v>833</v>
      </c>
      <c r="C1132" s="20" t="s">
        <v>81</v>
      </c>
      <c r="D1132" s="25" t="s">
        <v>958</v>
      </c>
      <c r="E1132" s="4" t="str">
        <f t="shared" si="17"/>
        <v>0100.0511</v>
      </c>
      <c r="F1132" s="20" t="s">
        <v>93</v>
      </c>
      <c r="G1132" s="20" t="s">
        <v>390</v>
      </c>
      <c r="H1132" s="27" t="s">
        <v>732</v>
      </c>
    </row>
    <row r="1133" spans="1:8" ht="15" x14ac:dyDescent="0.25">
      <c r="A1133" s="20" t="s">
        <v>391</v>
      </c>
      <c r="B1133" s="25" t="s">
        <v>833</v>
      </c>
      <c r="C1133" s="20" t="s">
        <v>81</v>
      </c>
      <c r="D1133" s="25" t="s">
        <v>988</v>
      </c>
      <c r="E1133" s="4" t="str">
        <f t="shared" si="17"/>
        <v>0100.0525</v>
      </c>
      <c r="F1133" s="20" t="s">
        <v>122</v>
      </c>
      <c r="G1133" s="20" t="s">
        <v>390</v>
      </c>
      <c r="H1133" s="27" t="s">
        <v>732</v>
      </c>
    </row>
    <row r="1134" spans="1:8" ht="15" x14ac:dyDescent="0.25">
      <c r="A1134" s="20" t="s">
        <v>391</v>
      </c>
      <c r="B1134" s="25" t="s">
        <v>833</v>
      </c>
      <c r="C1134" s="20" t="s">
        <v>81</v>
      </c>
      <c r="D1134" s="25" t="s">
        <v>989</v>
      </c>
      <c r="E1134" s="4" t="str">
        <f t="shared" si="17"/>
        <v>0100.0526</v>
      </c>
      <c r="F1134" s="20" t="s">
        <v>232</v>
      </c>
      <c r="G1134" s="20" t="s">
        <v>390</v>
      </c>
      <c r="H1134" s="27" t="s">
        <v>732</v>
      </c>
    </row>
    <row r="1135" spans="1:8" ht="15" x14ac:dyDescent="0.25">
      <c r="A1135" s="20" t="s">
        <v>391</v>
      </c>
      <c r="B1135" s="25" t="s">
        <v>833</v>
      </c>
      <c r="C1135" s="20" t="s">
        <v>81</v>
      </c>
      <c r="D1135" s="25" t="s">
        <v>990</v>
      </c>
      <c r="E1135" s="4" t="str">
        <f t="shared" si="17"/>
        <v>0100.0528</v>
      </c>
      <c r="F1135" s="20" t="s">
        <v>233</v>
      </c>
      <c r="G1135" s="20" t="s">
        <v>390</v>
      </c>
      <c r="H1135" s="27" t="s">
        <v>732</v>
      </c>
    </row>
    <row r="1136" spans="1:8" ht="15" x14ac:dyDescent="0.25">
      <c r="A1136" s="20" t="s">
        <v>391</v>
      </c>
      <c r="B1136" s="25" t="s">
        <v>833</v>
      </c>
      <c r="C1136" s="20" t="s">
        <v>81</v>
      </c>
      <c r="D1136" s="25" t="s">
        <v>964</v>
      </c>
      <c r="E1136" s="4" t="str">
        <f t="shared" si="17"/>
        <v>0100.0970</v>
      </c>
      <c r="F1136" s="20" t="s">
        <v>98</v>
      </c>
      <c r="G1136" s="20" t="s">
        <v>390</v>
      </c>
      <c r="H1136" s="27" t="s">
        <v>732</v>
      </c>
    </row>
    <row r="1137" spans="1:8" ht="15" x14ac:dyDescent="0.25">
      <c r="A1137" s="20" t="s">
        <v>391</v>
      </c>
      <c r="B1137" s="25" t="s">
        <v>833</v>
      </c>
      <c r="C1137" s="20" t="s">
        <v>81</v>
      </c>
      <c r="D1137" s="25" t="s">
        <v>965</v>
      </c>
      <c r="E1137" s="4" t="str">
        <f t="shared" si="17"/>
        <v>0100.0982</v>
      </c>
      <c r="F1137" s="20" t="s">
        <v>210</v>
      </c>
      <c r="G1137" s="20" t="s">
        <v>390</v>
      </c>
      <c r="H1137" s="27" t="s">
        <v>732</v>
      </c>
    </row>
    <row r="1138" spans="1:8" ht="15" x14ac:dyDescent="0.25">
      <c r="A1138" s="20" t="s">
        <v>393</v>
      </c>
      <c r="B1138" s="25" t="s">
        <v>835</v>
      </c>
      <c r="C1138" s="20" t="s">
        <v>198</v>
      </c>
      <c r="D1138" s="25" t="s">
        <v>967</v>
      </c>
      <c r="E1138" s="4" t="str">
        <f t="shared" si="17"/>
        <v>0500.0400</v>
      </c>
      <c r="F1138" s="20" t="s">
        <v>102</v>
      </c>
      <c r="G1138" s="20" t="s">
        <v>390</v>
      </c>
      <c r="H1138" s="27" t="s">
        <v>772</v>
      </c>
    </row>
    <row r="1139" spans="1:8" ht="15" x14ac:dyDescent="0.25">
      <c r="A1139" s="20" t="s">
        <v>393</v>
      </c>
      <c r="B1139" s="25" t="s">
        <v>835</v>
      </c>
      <c r="C1139" s="20" t="s">
        <v>198</v>
      </c>
      <c r="D1139" s="25" t="s">
        <v>953</v>
      </c>
      <c r="E1139" s="4" t="str">
        <f t="shared" si="17"/>
        <v>0500.0401</v>
      </c>
      <c r="F1139" s="20" t="s">
        <v>86</v>
      </c>
      <c r="G1139" s="20" t="s">
        <v>390</v>
      </c>
      <c r="H1139" s="27" t="s">
        <v>772</v>
      </c>
    </row>
    <row r="1140" spans="1:8" ht="15" x14ac:dyDescent="0.25">
      <c r="A1140" s="20" t="s">
        <v>393</v>
      </c>
      <c r="B1140" s="25" t="s">
        <v>835</v>
      </c>
      <c r="C1140" s="20" t="s">
        <v>198</v>
      </c>
      <c r="D1140" s="25" t="s">
        <v>954</v>
      </c>
      <c r="E1140" s="4" t="str">
        <f t="shared" si="17"/>
        <v>0500.0410</v>
      </c>
      <c r="F1140" s="20" t="s">
        <v>87</v>
      </c>
      <c r="G1140" s="20" t="s">
        <v>390</v>
      </c>
      <c r="H1140" s="27" t="s">
        <v>772</v>
      </c>
    </row>
    <row r="1141" spans="1:8" ht="15" x14ac:dyDescent="0.25">
      <c r="A1141" s="20" t="s">
        <v>393</v>
      </c>
      <c r="B1141" s="25" t="s">
        <v>835</v>
      </c>
      <c r="C1141" s="20" t="s">
        <v>198</v>
      </c>
      <c r="D1141" s="25" t="s">
        <v>956</v>
      </c>
      <c r="E1141" s="4" t="str">
        <f t="shared" si="17"/>
        <v>0500.0499</v>
      </c>
      <c r="F1141" s="20" t="s">
        <v>90</v>
      </c>
      <c r="G1141" s="20" t="s">
        <v>390</v>
      </c>
      <c r="H1141" s="27" t="s">
        <v>772</v>
      </c>
    </row>
    <row r="1142" spans="1:8" ht="15" x14ac:dyDescent="0.25">
      <c r="A1142" s="20" t="s">
        <v>393</v>
      </c>
      <c r="B1142" s="25" t="s">
        <v>835</v>
      </c>
      <c r="C1142" s="20" t="s">
        <v>198</v>
      </c>
      <c r="D1142" s="25" t="s">
        <v>835</v>
      </c>
      <c r="E1142" s="4" t="str">
        <f t="shared" si="17"/>
        <v>0500.0500</v>
      </c>
      <c r="F1142" s="20" t="s">
        <v>91</v>
      </c>
      <c r="G1142" s="20" t="s">
        <v>390</v>
      </c>
      <c r="H1142" s="27" t="s">
        <v>772</v>
      </c>
    </row>
    <row r="1143" spans="1:8" ht="15" x14ac:dyDescent="0.25">
      <c r="A1143" s="20" t="s">
        <v>393</v>
      </c>
      <c r="B1143" s="25" t="s">
        <v>835</v>
      </c>
      <c r="C1143" s="20" t="s">
        <v>198</v>
      </c>
      <c r="D1143" s="25" t="s">
        <v>957</v>
      </c>
      <c r="E1143" s="4" t="str">
        <f t="shared" si="17"/>
        <v>0500.0505</v>
      </c>
      <c r="F1143" s="20" t="s">
        <v>92</v>
      </c>
      <c r="G1143" s="20" t="s">
        <v>390</v>
      </c>
      <c r="H1143" s="27" t="s">
        <v>772</v>
      </c>
    </row>
    <row r="1144" spans="1:8" ht="15" x14ac:dyDescent="0.25">
      <c r="A1144" s="20" t="s">
        <v>393</v>
      </c>
      <c r="B1144" s="25" t="s">
        <v>835</v>
      </c>
      <c r="C1144" s="20" t="s">
        <v>198</v>
      </c>
      <c r="D1144" s="25" t="s">
        <v>964</v>
      </c>
      <c r="E1144" s="4" t="str">
        <f t="shared" si="17"/>
        <v>0500.0970</v>
      </c>
      <c r="F1144" s="20" t="s">
        <v>98</v>
      </c>
      <c r="G1144" s="20" t="s">
        <v>390</v>
      </c>
      <c r="H1144" s="27" t="s">
        <v>772</v>
      </c>
    </row>
    <row r="1145" spans="1:8" ht="15" x14ac:dyDescent="0.25">
      <c r="A1145" s="20" t="s">
        <v>393</v>
      </c>
      <c r="B1145" s="25" t="s">
        <v>835</v>
      </c>
      <c r="C1145" s="20" t="s">
        <v>198</v>
      </c>
      <c r="D1145" s="25" t="s">
        <v>965</v>
      </c>
      <c r="E1145" s="4" t="str">
        <f t="shared" si="17"/>
        <v>0500.0982</v>
      </c>
      <c r="F1145" s="20" t="s">
        <v>210</v>
      </c>
      <c r="G1145" s="20" t="s">
        <v>390</v>
      </c>
      <c r="H1145" s="27" t="s">
        <v>772</v>
      </c>
    </row>
    <row r="1146" spans="1:8" ht="15" x14ac:dyDescent="0.25">
      <c r="A1146" s="20" t="s">
        <v>397</v>
      </c>
      <c r="B1146" s="25" t="s">
        <v>833</v>
      </c>
      <c r="C1146" s="20" t="s">
        <v>81</v>
      </c>
      <c r="D1146" s="25" t="s">
        <v>953</v>
      </c>
      <c r="E1146" s="4" t="str">
        <f t="shared" si="17"/>
        <v>0100.0401</v>
      </c>
      <c r="F1146" s="20" t="s">
        <v>86</v>
      </c>
      <c r="G1146" s="20" t="s">
        <v>396</v>
      </c>
      <c r="H1146" s="27" t="s">
        <v>732</v>
      </c>
    </row>
    <row r="1147" spans="1:8" ht="15" x14ac:dyDescent="0.25">
      <c r="A1147" s="20" t="s">
        <v>397</v>
      </c>
      <c r="B1147" s="25" t="s">
        <v>833</v>
      </c>
      <c r="C1147" s="20" t="s">
        <v>81</v>
      </c>
      <c r="D1147" s="25" t="s">
        <v>970</v>
      </c>
      <c r="E1147" s="4" t="str">
        <f t="shared" si="17"/>
        <v>0100.0430</v>
      </c>
      <c r="F1147" s="20" t="s">
        <v>126</v>
      </c>
      <c r="G1147" s="20" t="s">
        <v>396</v>
      </c>
      <c r="H1147" s="27" t="s">
        <v>732</v>
      </c>
    </row>
    <row r="1148" spans="1:8" ht="15" x14ac:dyDescent="0.25">
      <c r="A1148" s="20" t="s">
        <v>397</v>
      </c>
      <c r="B1148" s="25" t="s">
        <v>833</v>
      </c>
      <c r="C1148" s="20" t="s">
        <v>81</v>
      </c>
      <c r="D1148" s="25" t="s">
        <v>986</v>
      </c>
      <c r="E1148" s="4" t="str">
        <f t="shared" si="17"/>
        <v>0100.0440</v>
      </c>
      <c r="F1148" s="20" t="s">
        <v>149</v>
      </c>
      <c r="G1148" s="20" t="s">
        <v>396</v>
      </c>
      <c r="H1148" s="27" t="s">
        <v>732</v>
      </c>
    </row>
    <row r="1149" spans="1:8" ht="15" x14ac:dyDescent="0.25">
      <c r="A1149" s="20" t="s">
        <v>397</v>
      </c>
      <c r="B1149" s="25" t="s">
        <v>833</v>
      </c>
      <c r="C1149" s="20" t="s">
        <v>81</v>
      </c>
      <c r="D1149" s="25" t="s">
        <v>956</v>
      </c>
      <c r="E1149" s="4" t="str">
        <f t="shared" si="17"/>
        <v>0100.0499</v>
      </c>
      <c r="F1149" s="20" t="s">
        <v>90</v>
      </c>
      <c r="G1149" s="20" t="s">
        <v>396</v>
      </c>
      <c r="H1149" s="27" t="s">
        <v>732</v>
      </c>
    </row>
    <row r="1150" spans="1:8" ht="15" x14ac:dyDescent="0.25">
      <c r="A1150" s="20" t="s">
        <v>397</v>
      </c>
      <c r="B1150" s="25" t="s">
        <v>833</v>
      </c>
      <c r="C1150" s="20" t="s">
        <v>81</v>
      </c>
      <c r="D1150" s="25" t="s">
        <v>835</v>
      </c>
      <c r="E1150" s="4" t="str">
        <f t="shared" si="17"/>
        <v>0100.0500</v>
      </c>
      <c r="F1150" s="20" t="s">
        <v>91</v>
      </c>
      <c r="G1150" s="20" t="s">
        <v>396</v>
      </c>
      <c r="H1150" s="27" t="s">
        <v>732</v>
      </c>
    </row>
    <row r="1151" spans="1:8" ht="15" x14ac:dyDescent="0.25">
      <c r="A1151" s="20" t="s">
        <v>397</v>
      </c>
      <c r="B1151" s="25" t="s">
        <v>833</v>
      </c>
      <c r="C1151" s="20" t="s">
        <v>81</v>
      </c>
      <c r="D1151" s="25" t="s">
        <v>957</v>
      </c>
      <c r="E1151" s="4" t="str">
        <f t="shared" si="17"/>
        <v>0100.0505</v>
      </c>
      <c r="F1151" s="20" t="s">
        <v>92</v>
      </c>
      <c r="G1151" s="20" t="s">
        <v>396</v>
      </c>
      <c r="H1151" s="27" t="s">
        <v>732</v>
      </c>
    </row>
    <row r="1152" spans="1:8" ht="15" x14ac:dyDescent="0.25">
      <c r="A1152" s="20" t="s">
        <v>397</v>
      </c>
      <c r="B1152" s="25" t="s">
        <v>833</v>
      </c>
      <c r="C1152" s="20" t="s">
        <v>81</v>
      </c>
      <c r="D1152" s="25" t="s">
        <v>988</v>
      </c>
      <c r="E1152" s="4" t="str">
        <f t="shared" si="17"/>
        <v>0100.0525</v>
      </c>
      <c r="F1152" s="20" t="s">
        <v>122</v>
      </c>
      <c r="G1152" s="20" t="s">
        <v>396</v>
      </c>
      <c r="H1152" s="27" t="s">
        <v>732</v>
      </c>
    </row>
    <row r="1153" spans="1:8" ht="15" x14ac:dyDescent="0.25">
      <c r="A1153" s="20" t="s">
        <v>397</v>
      </c>
      <c r="B1153" s="25" t="s">
        <v>833</v>
      </c>
      <c r="C1153" s="20" t="s">
        <v>81</v>
      </c>
      <c r="D1153" s="25" t="s">
        <v>989</v>
      </c>
      <c r="E1153" s="4" t="str">
        <f t="shared" si="17"/>
        <v>0100.0526</v>
      </c>
      <c r="F1153" s="20" t="s">
        <v>232</v>
      </c>
      <c r="G1153" s="20" t="s">
        <v>396</v>
      </c>
      <c r="H1153" s="27" t="s">
        <v>732</v>
      </c>
    </row>
    <row r="1154" spans="1:8" ht="15" x14ac:dyDescent="0.25">
      <c r="A1154" s="20" t="s">
        <v>397</v>
      </c>
      <c r="B1154" s="25" t="s">
        <v>833</v>
      </c>
      <c r="C1154" s="20" t="s">
        <v>81</v>
      </c>
      <c r="D1154" s="25" t="s">
        <v>964</v>
      </c>
      <c r="E1154" s="4" t="str">
        <f t="shared" si="17"/>
        <v>0100.0970</v>
      </c>
      <c r="F1154" s="20" t="s">
        <v>98</v>
      </c>
      <c r="G1154" s="20" t="s">
        <v>396</v>
      </c>
      <c r="H1154" s="27" t="s">
        <v>732</v>
      </c>
    </row>
    <row r="1155" spans="1:8" ht="15" x14ac:dyDescent="0.25">
      <c r="A1155" s="20" t="s">
        <v>399</v>
      </c>
      <c r="B1155" s="25" t="s">
        <v>835</v>
      </c>
      <c r="C1155" s="20" t="s">
        <v>198</v>
      </c>
      <c r="D1155" s="25" t="s">
        <v>967</v>
      </c>
      <c r="E1155" s="4" t="str">
        <f t="shared" si="17"/>
        <v>0500.0400</v>
      </c>
      <c r="F1155" s="20" t="s">
        <v>102</v>
      </c>
      <c r="G1155" s="20" t="s">
        <v>396</v>
      </c>
      <c r="H1155" s="27" t="s">
        <v>772</v>
      </c>
    </row>
    <row r="1156" spans="1:8" ht="15" x14ac:dyDescent="0.25">
      <c r="A1156" s="20" t="s">
        <v>399</v>
      </c>
      <c r="B1156" s="25" t="s">
        <v>835</v>
      </c>
      <c r="C1156" s="20" t="s">
        <v>198</v>
      </c>
      <c r="D1156" s="25" t="s">
        <v>953</v>
      </c>
      <c r="E1156" s="4" t="str">
        <f t="shared" ref="E1156:E1219" si="18">_xlfn.CONCAT(B1156,".",D1156)</f>
        <v>0500.0401</v>
      </c>
      <c r="F1156" s="20" t="s">
        <v>86</v>
      </c>
      <c r="G1156" s="20" t="s">
        <v>396</v>
      </c>
      <c r="H1156" s="27" t="s">
        <v>772</v>
      </c>
    </row>
    <row r="1157" spans="1:8" ht="15" x14ac:dyDescent="0.25">
      <c r="A1157" s="20" t="s">
        <v>399</v>
      </c>
      <c r="B1157" s="25" t="s">
        <v>835</v>
      </c>
      <c r="C1157" s="20" t="s">
        <v>198</v>
      </c>
      <c r="D1157" s="25" t="s">
        <v>954</v>
      </c>
      <c r="E1157" s="4" t="str">
        <f t="shared" si="18"/>
        <v>0500.0410</v>
      </c>
      <c r="F1157" s="20" t="s">
        <v>87</v>
      </c>
      <c r="G1157" s="20" t="s">
        <v>396</v>
      </c>
      <c r="H1157" s="27" t="s">
        <v>772</v>
      </c>
    </row>
    <row r="1158" spans="1:8" ht="15" x14ac:dyDescent="0.25">
      <c r="A1158" s="20" t="s">
        <v>399</v>
      </c>
      <c r="B1158" s="25" t="s">
        <v>835</v>
      </c>
      <c r="C1158" s="20" t="s">
        <v>198</v>
      </c>
      <c r="D1158" s="25" t="s">
        <v>956</v>
      </c>
      <c r="E1158" s="4" t="str">
        <f t="shared" si="18"/>
        <v>0500.0499</v>
      </c>
      <c r="F1158" s="20" t="s">
        <v>90</v>
      </c>
      <c r="G1158" s="20" t="s">
        <v>396</v>
      </c>
      <c r="H1158" s="27" t="s">
        <v>772</v>
      </c>
    </row>
    <row r="1159" spans="1:8" ht="15" x14ac:dyDescent="0.25">
      <c r="A1159" s="20" t="s">
        <v>399</v>
      </c>
      <c r="B1159" s="25" t="s">
        <v>835</v>
      </c>
      <c r="C1159" s="20" t="s">
        <v>198</v>
      </c>
      <c r="D1159" s="25" t="s">
        <v>835</v>
      </c>
      <c r="E1159" s="4" t="str">
        <f t="shared" si="18"/>
        <v>0500.0500</v>
      </c>
      <c r="F1159" s="20" t="s">
        <v>91</v>
      </c>
      <c r="G1159" s="20" t="s">
        <v>396</v>
      </c>
      <c r="H1159" s="27" t="s">
        <v>772</v>
      </c>
    </row>
    <row r="1160" spans="1:8" ht="15" x14ac:dyDescent="0.25">
      <c r="A1160" s="20" t="s">
        <v>399</v>
      </c>
      <c r="B1160" s="25" t="s">
        <v>835</v>
      </c>
      <c r="C1160" s="20" t="s">
        <v>198</v>
      </c>
      <c r="D1160" s="25" t="s">
        <v>957</v>
      </c>
      <c r="E1160" s="4" t="str">
        <f t="shared" si="18"/>
        <v>0500.0505</v>
      </c>
      <c r="F1160" s="20" t="s">
        <v>92</v>
      </c>
      <c r="G1160" s="20" t="s">
        <v>396</v>
      </c>
      <c r="H1160" s="27" t="s">
        <v>772</v>
      </c>
    </row>
    <row r="1161" spans="1:8" ht="15" x14ac:dyDescent="0.25">
      <c r="A1161" s="20" t="s">
        <v>399</v>
      </c>
      <c r="B1161" s="25" t="s">
        <v>835</v>
      </c>
      <c r="C1161" s="20" t="s">
        <v>198</v>
      </c>
      <c r="D1161" s="25" t="s">
        <v>978</v>
      </c>
      <c r="E1161" s="4" t="str">
        <f t="shared" si="18"/>
        <v>0500.0527</v>
      </c>
      <c r="F1161" s="20" t="s">
        <v>163</v>
      </c>
      <c r="G1161" s="20" t="s">
        <v>396</v>
      </c>
      <c r="H1161" s="27" t="s">
        <v>772</v>
      </c>
    </row>
    <row r="1162" spans="1:8" ht="15" x14ac:dyDescent="0.25">
      <c r="A1162" s="20" t="s">
        <v>399</v>
      </c>
      <c r="B1162" s="25" t="s">
        <v>835</v>
      </c>
      <c r="C1162" s="20" t="s">
        <v>198</v>
      </c>
      <c r="D1162" s="25" t="s">
        <v>963</v>
      </c>
      <c r="E1162" s="4" t="str">
        <f t="shared" si="18"/>
        <v>0500.0610</v>
      </c>
      <c r="F1162" s="20" t="s">
        <v>97</v>
      </c>
      <c r="G1162" s="20" t="s">
        <v>396</v>
      </c>
      <c r="H1162" s="27" t="s">
        <v>772</v>
      </c>
    </row>
    <row r="1163" spans="1:8" ht="15" x14ac:dyDescent="0.25">
      <c r="A1163" s="20" t="s">
        <v>399</v>
      </c>
      <c r="B1163" s="25" t="s">
        <v>835</v>
      </c>
      <c r="C1163" s="20" t="s">
        <v>198</v>
      </c>
      <c r="D1163" s="25" t="s">
        <v>964</v>
      </c>
      <c r="E1163" s="4" t="str">
        <f t="shared" si="18"/>
        <v>0500.0970</v>
      </c>
      <c r="F1163" s="20" t="s">
        <v>98</v>
      </c>
      <c r="G1163" s="20" t="s">
        <v>396</v>
      </c>
      <c r="H1163" s="27" t="s">
        <v>772</v>
      </c>
    </row>
    <row r="1164" spans="1:8" ht="15" x14ac:dyDescent="0.25">
      <c r="A1164" s="20" t="s">
        <v>399</v>
      </c>
      <c r="B1164" s="25" t="s">
        <v>835</v>
      </c>
      <c r="C1164" s="20" t="s">
        <v>198</v>
      </c>
      <c r="D1164" s="25" t="s">
        <v>965</v>
      </c>
      <c r="E1164" s="4" t="str">
        <f t="shared" si="18"/>
        <v>0500.0982</v>
      </c>
      <c r="F1164" s="20" t="s">
        <v>210</v>
      </c>
      <c r="G1164" s="20" t="s">
        <v>396</v>
      </c>
      <c r="H1164" s="27" t="s">
        <v>772</v>
      </c>
    </row>
    <row r="1165" spans="1:8" ht="15" x14ac:dyDescent="0.25">
      <c r="A1165" s="20" t="s">
        <v>403</v>
      </c>
      <c r="B1165" s="25" t="s">
        <v>833</v>
      </c>
      <c r="C1165" s="20" t="s">
        <v>81</v>
      </c>
      <c r="D1165" s="25" t="s">
        <v>967</v>
      </c>
      <c r="E1165" s="4" t="str">
        <f t="shared" si="18"/>
        <v>0100.0400</v>
      </c>
      <c r="F1165" s="20" t="s">
        <v>102</v>
      </c>
      <c r="G1165" s="20" t="s">
        <v>402</v>
      </c>
      <c r="H1165" s="27" t="s">
        <v>732</v>
      </c>
    </row>
    <row r="1166" spans="1:8" ht="15" x14ac:dyDescent="0.25">
      <c r="A1166" s="20" t="s">
        <v>403</v>
      </c>
      <c r="B1166" s="25" t="s">
        <v>833</v>
      </c>
      <c r="C1166" s="20" t="s">
        <v>81</v>
      </c>
      <c r="D1166" s="25" t="s">
        <v>953</v>
      </c>
      <c r="E1166" s="4" t="str">
        <f t="shared" si="18"/>
        <v>0100.0401</v>
      </c>
      <c r="F1166" s="20" t="s">
        <v>86</v>
      </c>
      <c r="G1166" s="20" t="s">
        <v>402</v>
      </c>
      <c r="H1166" s="27" t="s">
        <v>732</v>
      </c>
    </row>
    <row r="1167" spans="1:8" ht="15" x14ac:dyDescent="0.25">
      <c r="A1167" s="20" t="s">
        <v>403</v>
      </c>
      <c r="B1167" s="25" t="s">
        <v>833</v>
      </c>
      <c r="C1167" s="20" t="s">
        <v>81</v>
      </c>
      <c r="D1167" s="25" t="s">
        <v>970</v>
      </c>
      <c r="E1167" s="4" t="str">
        <f t="shared" si="18"/>
        <v>0100.0430</v>
      </c>
      <c r="F1167" s="20" t="s">
        <v>126</v>
      </c>
      <c r="G1167" s="20" t="s">
        <v>402</v>
      </c>
      <c r="H1167" s="27" t="s">
        <v>732</v>
      </c>
    </row>
    <row r="1168" spans="1:8" ht="15" x14ac:dyDescent="0.25">
      <c r="A1168" s="20" t="s">
        <v>403</v>
      </c>
      <c r="B1168" s="25" t="s">
        <v>833</v>
      </c>
      <c r="C1168" s="20" t="s">
        <v>81</v>
      </c>
      <c r="D1168" s="25" t="s">
        <v>986</v>
      </c>
      <c r="E1168" s="4" t="str">
        <f t="shared" si="18"/>
        <v>0100.0440</v>
      </c>
      <c r="F1168" s="20" t="s">
        <v>149</v>
      </c>
      <c r="G1168" s="20" t="s">
        <v>402</v>
      </c>
      <c r="H1168" s="27" t="s">
        <v>732</v>
      </c>
    </row>
    <row r="1169" spans="1:8" ht="15" x14ac:dyDescent="0.25">
      <c r="A1169" s="20" t="s">
        <v>403</v>
      </c>
      <c r="B1169" s="25" t="s">
        <v>833</v>
      </c>
      <c r="C1169" s="20" t="s">
        <v>81</v>
      </c>
      <c r="D1169" s="25" t="s">
        <v>987</v>
      </c>
      <c r="E1169" s="4" t="str">
        <f t="shared" si="18"/>
        <v>0100.0441</v>
      </c>
      <c r="F1169" s="20" t="s">
        <v>231</v>
      </c>
      <c r="G1169" s="20" t="s">
        <v>402</v>
      </c>
      <c r="H1169" s="27" t="s">
        <v>732</v>
      </c>
    </row>
    <row r="1170" spans="1:8" ht="15" x14ac:dyDescent="0.25">
      <c r="A1170" s="20" t="s">
        <v>403</v>
      </c>
      <c r="B1170" s="25" t="s">
        <v>833</v>
      </c>
      <c r="C1170" s="20" t="s">
        <v>81</v>
      </c>
      <c r="D1170" s="25" t="s">
        <v>973</v>
      </c>
      <c r="E1170" s="4" t="str">
        <f t="shared" si="18"/>
        <v>0100.0454</v>
      </c>
      <c r="F1170" s="20" t="s">
        <v>111</v>
      </c>
      <c r="G1170" s="20" t="s">
        <v>402</v>
      </c>
      <c r="H1170" s="27" t="s">
        <v>732</v>
      </c>
    </row>
    <row r="1171" spans="1:8" ht="15" x14ac:dyDescent="0.25">
      <c r="A1171" s="20" t="s">
        <v>403</v>
      </c>
      <c r="B1171" s="25" t="s">
        <v>833</v>
      </c>
      <c r="C1171" s="20" t="s">
        <v>81</v>
      </c>
      <c r="D1171" s="25" t="s">
        <v>956</v>
      </c>
      <c r="E1171" s="4" t="str">
        <f t="shared" si="18"/>
        <v>0100.0499</v>
      </c>
      <c r="F1171" s="20" t="s">
        <v>90</v>
      </c>
      <c r="G1171" s="20" t="s">
        <v>402</v>
      </c>
      <c r="H1171" s="27" t="s">
        <v>732</v>
      </c>
    </row>
    <row r="1172" spans="1:8" ht="15" x14ac:dyDescent="0.25">
      <c r="A1172" s="20" t="s">
        <v>403</v>
      </c>
      <c r="B1172" s="25" t="s">
        <v>833</v>
      </c>
      <c r="C1172" s="20" t="s">
        <v>81</v>
      </c>
      <c r="D1172" s="25" t="s">
        <v>835</v>
      </c>
      <c r="E1172" s="4" t="str">
        <f t="shared" si="18"/>
        <v>0100.0500</v>
      </c>
      <c r="F1172" s="20" t="s">
        <v>91</v>
      </c>
      <c r="G1172" s="20" t="s">
        <v>402</v>
      </c>
      <c r="H1172" s="27" t="s">
        <v>732</v>
      </c>
    </row>
    <row r="1173" spans="1:8" ht="15" x14ac:dyDescent="0.25">
      <c r="A1173" s="20" t="s">
        <v>403</v>
      </c>
      <c r="B1173" s="25" t="s">
        <v>833</v>
      </c>
      <c r="C1173" s="20" t="s">
        <v>81</v>
      </c>
      <c r="D1173" s="25" t="s">
        <v>957</v>
      </c>
      <c r="E1173" s="4" t="str">
        <f t="shared" si="18"/>
        <v>0100.0505</v>
      </c>
      <c r="F1173" s="20" t="s">
        <v>92</v>
      </c>
      <c r="G1173" s="20" t="s">
        <v>402</v>
      </c>
      <c r="H1173" s="27" t="s">
        <v>732</v>
      </c>
    </row>
    <row r="1174" spans="1:8" ht="15" x14ac:dyDescent="0.25">
      <c r="A1174" s="20" t="s">
        <v>403</v>
      </c>
      <c r="B1174" s="25" t="s">
        <v>833</v>
      </c>
      <c r="C1174" s="20" t="s">
        <v>81</v>
      </c>
      <c r="D1174" s="25" t="s">
        <v>958</v>
      </c>
      <c r="E1174" s="4" t="str">
        <f t="shared" si="18"/>
        <v>0100.0511</v>
      </c>
      <c r="F1174" s="20" t="s">
        <v>93</v>
      </c>
      <c r="G1174" s="20" t="s">
        <v>402</v>
      </c>
      <c r="H1174" s="27" t="s">
        <v>732</v>
      </c>
    </row>
    <row r="1175" spans="1:8" ht="15" x14ac:dyDescent="0.25">
      <c r="A1175" s="20" t="s">
        <v>403</v>
      </c>
      <c r="B1175" s="25" t="s">
        <v>833</v>
      </c>
      <c r="C1175" s="20" t="s">
        <v>81</v>
      </c>
      <c r="D1175" s="25" t="s">
        <v>959</v>
      </c>
      <c r="E1175" s="4" t="str">
        <f t="shared" si="18"/>
        <v>0100.0522</v>
      </c>
      <c r="F1175" s="20" t="s">
        <v>112</v>
      </c>
      <c r="G1175" s="20" t="s">
        <v>402</v>
      </c>
      <c r="H1175" s="27" t="s">
        <v>732</v>
      </c>
    </row>
    <row r="1176" spans="1:8" ht="15" x14ac:dyDescent="0.25">
      <c r="A1176" s="20" t="s">
        <v>403</v>
      </c>
      <c r="B1176" s="25" t="s">
        <v>833</v>
      </c>
      <c r="C1176" s="20" t="s">
        <v>81</v>
      </c>
      <c r="D1176" s="25" t="s">
        <v>988</v>
      </c>
      <c r="E1176" s="4" t="str">
        <f t="shared" si="18"/>
        <v>0100.0525</v>
      </c>
      <c r="F1176" s="20" t="s">
        <v>122</v>
      </c>
      <c r="G1176" s="20" t="s">
        <v>402</v>
      </c>
      <c r="H1176" s="27" t="s">
        <v>732</v>
      </c>
    </row>
    <row r="1177" spans="1:8" ht="15" x14ac:dyDescent="0.25">
      <c r="A1177" s="20" t="s">
        <v>403</v>
      </c>
      <c r="B1177" s="25" t="s">
        <v>833</v>
      </c>
      <c r="C1177" s="20" t="s">
        <v>81</v>
      </c>
      <c r="D1177" s="25" t="s">
        <v>989</v>
      </c>
      <c r="E1177" s="4" t="str">
        <f t="shared" si="18"/>
        <v>0100.0526</v>
      </c>
      <c r="F1177" s="20" t="s">
        <v>232</v>
      </c>
      <c r="G1177" s="20" t="s">
        <v>402</v>
      </c>
      <c r="H1177" s="27" t="s">
        <v>732</v>
      </c>
    </row>
    <row r="1178" spans="1:8" ht="15" x14ac:dyDescent="0.25">
      <c r="A1178" s="20" t="s">
        <v>403</v>
      </c>
      <c r="B1178" s="25" t="s">
        <v>833</v>
      </c>
      <c r="C1178" s="20" t="s">
        <v>81</v>
      </c>
      <c r="D1178" s="25" t="s">
        <v>978</v>
      </c>
      <c r="E1178" s="4" t="str">
        <f t="shared" si="18"/>
        <v>0100.0527</v>
      </c>
      <c r="F1178" s="20" t="s">
        <v>163</v>
      </c>
      <c r="G1178" s="20" t="s">
        <v>402</v>
      </c>
      <c r="H1178" s="27" t="s">
        <v>732</v>
      </c>
    </row>
    <row r="1179" spans="1:8" ht="15" x14ac:dyDescent="0.25">
      <c r="A1179" s="20" t="s">
        <v>403</v>
      </c>
      <c r="B1179" s="25" t="s">
        <v>833</v>
      </c>
      <c r="C1179" s="20" t="s">
        <v>81</v>
      </c>
      <c r="D1179" s="25" t="s">
        <v>961</v>
      </c>
      <c r="E1179" s="4" t="str">
        <f t="shared" si="18"/>
        <v>0100.0532</v>
      </c>
      <c r="F1179" s="20" t="s">
        <v>94</v>
      </c>
      <c r="G1179" s="20" t="s">
        <v>402</v>
      </c>
      <c r="H1179" s="27" t="s">
        <v>732</v>
      </c>
    </row>
    <row r="1180" spans="1:8" ht="15" x14ac:dyDescent="0.25">
      <c r="A1180" s="20" t="s">
        <v>403</v>
      </c>
      <c r="B1180" s="25" t="s">
        <v>833</v>
      </c>
      <c r="C1180" s="20" t="s">
        <v>81</v>
      </c>
      <c r="D1180" s="25" t="s">
        <v>964</v>
      </c>
      <c r="E1180" s="4" t="str">
        <f t="shared" si="18"/>
        <v>0100.0970</v>
      </c>
      <c r="F1180" s="20" t="s">
        <v>98</v>
      </c>
      <c r="G1180" s="20" t="s">
        <v>402</v>
      </c>
      <c r="H1180" s="27" t="s">
        <v>732</v>
      </c>
    </row>
    <row r="1181" spans="1:8" ht="15" x14ac:dyDescent="0.25">
      <c r="A1181" s="20" t="s">
        <v>403</v>
      </c>
      <c r="B1181" s="25" t="s">
        <v>833</v>
      </c>
      <c r="C1181" s="20" t="s">
        <v>81</v>
      </c>
      <c r="D1181" s="25" t="s">
        <v>965</v>
      </c>
      <c r="E1181" s="4" t="str">
        <f t="shared" si="18"/>
        <v>0100.0982</v>
      </c>
      <c r="F1181" s="20" t="s">
        <v>210</v>
      </c>
      <c r="G1181" s="20" t="s">
        <v>402</v>
      </c>
      <c r="H1181" s="27" t="s">
        <v>732</v>
      </c>
    </row>
    <row r="1182" spans="1:8" ht="15" x14ac:dyDescent="0.25">
      <c r="A1182" s="20" t="s">
        <v>406</v>
      </c>
      <c r="B1182" s="25" t="s">
        <v>835</v>
      </c>
      <c r="C1182" s="20" t="s">
        <v>198</v>
      </c>
      <c r="D1182" s="25" t="s">
        <v>967</v>
      </c>
      <c r="E1182" s="4" t="str">
        <f t="shared" si="18"/>
        <v>0500.0400</v>
      </c>
      <c r="F1182" s="20" t="s">
        <v>102</v>
      </c>
      <c r="G1182" s="20" t="s">
        <v>402</v>
      </c>
      <c r="H1182" s="27" t="s">
        <v>772</v>
      </c>
    </row>
    <row r="1183" spans="1:8" ht="15" x14ac:dyDescent="0.25">
      <c r="A1183" s="20" t="s">
        <v>406</v>
      </c>
      <c r="B1183" s="25" t="s">
        <v>835</v>
      </c>
      <c r="C1183" s="20" t="s">
        <v>198</v>
      </c>
      <c r="D1183" s="25" t="s">
        <v>954</v>
      </c>
      <c r="E1183" s="4" t="str">
        <f t="shared" si="18"/>
        <v>0500.0410</v>
      </c>
      <c r="F1183" s="20" t="s">
        <v>87</v>
      </c>
      <c r="G1183" s="20" t="s">
        <v>402</v>
      </c>
      <c r="H1183" s="27" t="s">
        <v>772</v>
      </c>
    </row>
    <row r="1184" spans="1:8" ht="15" x14ac:dyDescent="0.25">
      <c r="A1184" s="20" t="s">
        <v>406</v>
      </c>
      <c r="B1184" s="25" t="s">
        <v>835</v>
      </c>
      <c r="C1184" s="20" t="s">
        <v>198</v>
      </c>
      <c r="D1184" s="25" t="s">
        <v>835</v>
      </c>
      <c r="E1184" s="4" t="str">
        <f t="shared" si="18"/>
        <v>0500.0500</v>
      </c>
      <c r="F1184" s="20" t="s">
        <v>91</v>
      </c>
      <c r="G1184" s="20" t="s">
        <v>402</v>
      </c>
      <c r="H1184" s="27" t="s">
        <v>772</v>
      </c>
    </row>
    <row r="1185" spans="1:8" ht="15" x14ac:dyDescent="0.25">
      <c r="A1185" s="20" t="s">
        <v>406</v>
      </c>
      <c r="B1185" s="25" t="s">
        <v>835</v>
      </c>
      <c r="C1185" s="20" t="s">
        <v>198</v>
      </c>
      <c r="D1185" s="25" t="s">
        <v>957</v>
      </c>
      <c r="E1185" s="4" t="str">
        <f t="shared" si="18"/>
        <v>0500.0505</v>
      </c>
      <c r="F1185" s="20" t="s">
        <v>92</v>
      </c>
      <c r="G1185" s="20" t="s">
        <v>402</v>
      </c>
      <c r="H1185" s="27" t="s">
        <v>772</v>
      </c>
    </row>
    <row r="1186" spans="1:8" ht="15" x14ac:dyDescent="0.25">
      <c r="A1186" s="20" t="s">
        <v>406</v>
      </c>
      <c r="B1186" s="25" t="s">
        <v>835</v>
      </c>
      <c r="C1186" s="20" t="s">
        <v>198</v>
      </c>
      <c r="D1186" s="25" t="s">
        <v>963</v>
      </c>
      <c r="E1186" s="4" t="str">
        <f t="shared" si="18"/>
        <v>0500.0610</v>
      </c>
      <c r="F1186" s="20" t="s">
        <v>97</v>
      </c>
      <c r="G1186" s="20" t="s">
        <v>402</v>
      </c>
      <c r="H1186" s="27" t="s">
        <v>772</v>
      </c>
    </row>
    <row r="1187" spans="1:8" ht="15" x14ac:dyDescent="0.25">
      <c r="A1187" s="20" t="s">
        <v>406</v>
      </c>
      <c r="B1187" s="25" t="s">
        <v>835</v>
      </c>
      <c r="C1187" s="20" t="s">
        <v>198</v>
      </c>
      <c r="D1187" s="25" t="s">
        <v>964</v>
      </c>
      <c r="E1187" s="4" t="str">
        <f t="shared" si="18"/>
        <v>0500.0970</v>
      </c>
      <c r="F1187" s="20" t="s">
        <v>98</v>
      </c>
      <c r="G1187" s="20" t="s">
        <v>402</v>
      </c>
      <c r="H1187" s="27" t="s">
        <v>772</v>
      </c>
    </row>
    <row r="1188" spans="1:8" ht="15" x14ac:dyDescent="0.25">
      <c r="A1188" s="20" t="s">
        <v>410</v>
      </c>
      <c r="B1188" s="25" t="s">
        <v>833</v>
      </c>
      <c r="C1188" s="20" t="s">
        <v>81</v>
      </c>
      <c r="D1188" s="25" t="s">
        <v>967</v>
      </c>
      <c r="E1188" s="4" t="str">
        <f t="shared" si="18"/>
        <v>0100.0400</v>
      </c>
      <c r="F1188" s="20" t="s">
        <v>102</v>
      </c>
      <c r="G1188" s="20" t="s">
        <v>409</v>
      </c>
      <c r="H1188" s="27" t="s">
        <v>732</v>
      </c>
    </row>
    <row r="1189" spans="1:8" ht="15" x14ac:dyDescent="0.25">
      <c r="A1189" s="20" t="s">
        <v>410</v>
      </c>
      <c r="B1189" s="25" t="s">
        <v>833</v>
      </c>
      <c r="C1189" s="20" t="s">
        <v>81</v>
      </c>
      <c r="D1189" s="25" t="s">
        <v>953</v>
      </c>
      <c r="E1189" s="4" t="str">
        <f t="shared" si="18"/>
        <v>0100.0401</v>
      </c>
      <c r="F1189" s="20" t="s">
        <v>86</v>
      </c>
      <c r="G1189" s="20" t="s">
        <v>409</v>
      </c>
      <c r="H1189" s="27" t="s">
        <v>732</v>
      </c>
    </row>
    <row r="1190" spans="1:8" ht="15" x14ac:dyDescent="0.25">
      <c r="A1190" s="20" t="s">
        <v>410</v>
      </c>
      <c r="B1190" s="25" t="s">
        <v>833</v>
      </c>
      <c r="C1190" s="20" t="s">
        <v>81</v>
      </c>
      <c r="D1190" s="25" t="s">
        <v>986</v>
      </c>
      <c r="E1190" s="4" t="str">
        <f t="shared" si="18"/>
        <v>0100.0440</v>
      </c>
      <c r="F1190" s="20" t="s">
        <v>149</v>
      </c>
      <c r="G1190" s="20" t="s">
        <v>409</v>
      </c>
      <c r="H1190" s="27" t="s">
        <v>732</v>
      </c>
    </row>
    <row r="1191" spans="1:8" ht="15" x14ac:dyDescent="0.25">
      <c r="A1191" s="20" t="s">
        <v>410</v>
      </c>
      <c r="B1191" s="25" t="s">
        <v>833</v>
      </c>
      <c r="C1191" s="20" t="s">
        <v>81</v>
      </c>
      <c r="D1191" s="25" t="s">
        <v>955</v>
      </c>
      <c r="E1191" s="4" t="str">
        <f t="shared" si="18"/>
        <v>0100.0445</v>
      </c>
      <c r="F1191" s="20" t="s">
        <v>89</v>
      </c>
      <c r="G1191" s="20" t="s">
        <v>409</v>
      </c>
      <c r="H1191" s="27" t="s">
        <v>732</v>
      </c>
    </row>
    <row r="1192" spans="1:8" ht="15" x14ac:dyDescent="0.25">
      <c r="A1192" s="20" t="s">
        <v>410</v>
      </c>
      <c r="B1192" s="25" t="s">
        <v>833</v>
      </c>
      <c r="C1192" s="20" t="s">
        <v>81</v>
      </c>
      <c r="D1192" s="25" t="s">
        <v>956</v>
      </c>
      <c r="E1192" s="4" t="str">
        <f t="shared" si="18"/>
        <v>0100.0499</v>
      </c>
      <c r="F1192" s="20" t="s">
        <v>90</v>
      </c>
      <c r="G1192" s="20" t="s">
        <v>409</v>
      </c>
      <c r="H1192" s="27" t="s">
        <v>732</v>
      </c>
    </row>
    <row r="1193" spans="1:8" ht="15" x14ac:dyDescent="0.25">
      <c r="A1193" s="20" t="s">
        <v>410</v>
      </c>
      <c r="B1193" s="25" t="s">
        <v>833</v>
      </c>
      <c r="C1193" s="20" t="s">
        <v>81</v>
      </c>
      <c r="D1193" s="25" t="s">
        <v>835</v>
      </c>
      <c r="E1193" s="4" t="str">
        <f t="shared" si="18"/>
        <v>0100.0500</v>
      </c>
      <c r="F1193" s="20" t="s">
        <v>91</v>
      </c>
      <c r="G1193" s="20" t="s">
        <v>409</v>
      </c>
      <c r="H1193" s="27" t="s">
        <v>732</v>
      </c>
    </row>
    <row r="1194" spans="1:8" ht="15" x14ac:dyDescent="0.25">
      <c r="A1194" s="20" t="s">
        <v>410</v>
      </c>
      <c r="B1194" s="25" t="s">
        <v>833</v>
      </c>
      <c r="C1194" s="20" t="s">
        <v>81</v>
      </c>
      <c r="D1194" s="25" t="s">
        <v>957</v>
      </c>
      <c r="E1194" s="4" t="str">
        <f t="shared" si="18"/>
        <v>0100.0505</v>
      </c>
      <c r="F1194" s="20" t="s">
        <v>92</v>
      </c>
      <c r="G1194" s="20" t="s">
        <v>409</v>
      </c>
      <c r="H1194" s="27" t="s">
        <v>732</v>
      </c>
    </row>
    <row r="1195" spans="1:8" ht="15" x14ac:dyDescent="0.25">
      <c r="A1195" s="20" t="s">
        <v>410</v>
      </c>
      <c r="B1195" s="25" t="s">
        <v>833</v>
      </c>
      <c r="C1195" s="20" t="s">
        <v>81</v>
      </c>
      <c r="D1195" s="25" t="s">
        <v>988</v>
      </c>
      <c r="E1195" s="4" t="str">
        <f t="shared" si="18"/>
        <v>0100.0525</v>
      </c>
      <c r="F1195" s="20" t="s">
        <v>122</v>
      </c>
      <c r="G1195" s="20" t="s">
        <v>409</v>
      </c>
      <c r="H1195" s="27" t="s">
        <v>732</v>
      </c>
    </row>
    <row r="1196" spans="1:8" ht="15" x14ac:dyDescent="0.25">
      <c r="A1196" s="20" t="s">
        <v>410</v>
      </c>
      <c r="B1196" s="25" t="s">
        <v>833</v>
      </c>
      <c r="C1196" s="20" t="s">
        <v>81</v>
      </c>
      <c r="D1196" s="25" t="s">
        <v>989</v>
      </c>
      <c r="E1196" s="4" t="str">
        <f t="shared" si="18"/>
        <v>0100.0526</v>
      </c>
      <c r="F1196" s="20" t="s">
        <v>232</v>
      </c>
      <c r="G1196" s="20" t="s">
        <v>409</v>
      </c>
      <c r="H1196" s="27" t="s">
        <v>732</v>
      </c>
    </row>
    <row r="1197" spans="1:8" ht="15" x14ac:dyDescent="0.25">
      <c r="A1197" s="20" t="s">
        <v>410</v>
      </c>
      <c r="B1197" s="25" t="s">
        <v>833</v>
      </c>
      <c r="C1197" s="20" t="s">
        <v>81</v>
      </c>
      <c r="D1197" s="25" t="s">
        <v>990</v>
      </c>
      <c r="E1197" s="4" t="str">
        <f t="shared" si="18"/>
        <v>0100.0528</v>
      </c>
      <c r="F1197" s="20" t="s">
        <v>233</v>
      </c>
      <c r="G1197" s="20" t="s">
        <v>409</v>
      </c>
      <c r="H1197" s="27" t="s">
        <v>732</v>
      </c>
    </row>
    <row r="1198" spans="1:8" ht="15" x14ac:dyDescent="0.25">
      <c r="A1198" s="20" t="s">
        <v>410</v>
      </c>
      <c r="B1198" s="25" t="s">
        <v>833</v>
      </c>
      <c r="C1198" s="20" t="s">
        <v>81</v>
      </c>
      <c r="D1198" s="25" t="s">
        <v>983</v>
      </c>
      <c r="E1198" s="4" t="str">
        <f t="shared" si="18"/>
        <v>0100.0531</v>
      </c>
      <c r="F1198" s="20" t="s">
        <v>177</v>
      </c>
      <c r="G1198" s="20" t="s">
        <v>409</v>
      </c>
      <c r="H1198" s="27" t="s">
        <v>732</v>
      </c>
    </row>
    <row r="1199" spans="1:8" ht="15" x14ac:dyDescent="0.25">
      <c r="A1199" s="20" t="s">
        <v>410</v>
      </c>
      <c r="B1199" s="25" t="s">
        <v>833</v>
      </c>
      <c r="C1199" s="20" t="s">
        <v>81</v>
      </c>
      <c r="D1199" s="25" t="s">
        <v>964</v>
      </c>
      <c r="E1199" s="4" t="str">
        <f t="shared" si="18"/>
        <v>0100.0970</v>
      </c>
      <c r="F1199" s="20" t="s">
        <v>98</v>
      </c>
      <c r="G1199" s="20" t="s">
        <v>409</v>
      </c>
      <c r="H1199" s="27" t="s">
        <v>732</v>
      </c>
    </row>
    <row r="1200" spans="1:8" ht="15" x14ac:dyDescent="0.25">
      <c r="A1200" s="20" t="s">
        <v>410</v>
      </c>
      <c r="B1200" s="25" t="s">
        <v>833</v>
      </c>
      <c r="C1200" s="20" t="s">
        <v>81</v>
      </c>
      <c r="D1200" s="25" t="s">
        <v>965</v>
      </c>
      <c r="E1200" s="4" t="str">
        <f t="shared" si="18"/>
        <v>0100.0982</v>
      </c>
      <c r="F1200" s="20" t="s">
        <v>210</v>
      </c>
      <c r="G1200" s="20" t="s">
        <v>409</v>
      </c>
      <c r="H1200" s="27" t="s">
        <v>732</v>
      </c>
    </row>
    <row r="1201" spans="1:8" ht="15" x14ac:dyDescent="0.25">
      <c r="A1201" s="20" t="s">
        <v>411</v>
      </c>
      <c r="B1201" s="25" t="s">
        <v>835</v>
      </c>
      <c r="C1201" s="20" t="s">
        <v>198</v>
      </c>
      <c r="D1201" s="25" t="s">
        <v>967</v>
      </c>
      <c r="E1201" s="4" t="str">
        <f t="shared" si="18"/>
        <v>0500.0400</v>
      </c>
      <c r="F1201" s="20" t="s">
        <v>102</v>
      </c>
      <c r="G1201" s="20" t="s">
        <v>409</v>
      </c>
      <c r="H1201" s="27" t="s">
        <v>772</v>
      </c>
    </row>
    <row r="1202" spans="1:8" ht="15" x14ac:dyDescent="0.25">
      <c r="A1202" s="20" t="s">
        <v>411</v>
      </c>
      <c r="B1202" s="25" t="s">
        <v>835</v>
      </c>
      <c r="C1202" s="20" t="s">
        <v>198</v>
      </c>
      <c r="D1202" s="25" t="s">
        <v>965</v>
      </c>
      <c r="E1202" s="4" t="str">
        <f t="shared" si="18"/>
        <v>0500.0982</v>
      </c>
      <c r="F1202" s="20" t="s">
        <v>210</v>
      </c>
      <c r="G1202" s="20" t="s">
        <v>409</v>
      </c>
      <c r="H1202" s="27" t="s">
        <v>772</v>
      </c>
    </row>
    <row r="1203" spans="1:8" ht="15" x14ac:dyDescent="0.25">
      <c r="A1203" s="20" t="s">
        <v>414</v>
      </c>
      <c r="B1203" s="25" t="s">
        <v>833</v>
      </c>
      <c r="C1203" s="20" t="s">
        <v>81</v>
      </c>
      <c r="D1203" s="25" t="s">
        <v>967</v>
      </c>
      <c r="E1203" s="4" t="str">
        <f t="shared" si="18"/>
        <v>0100.0400</v>
      </c>
      <c r="F1203" s="20" t="s">
        <v>102</v>
      </c>
      <c r="G1203" s="20" t="s">
        <v>413</v>
      </c>
      <c r="H1203" s="27" t="s">
        <v>732</v>
      </c>
    </row>
    <row r="1204" spans="1:8" ht="15" x14ac:dyDescent="0.25">
      <c r="A1204" s="20" t="s">
        <v>414</v>
      </c>
      <c r="B1204" s="25" t="s">
        <v>833</v>
      </c>
      <c r="C1204" s="20" t="s">
        <v>81</v>
      </c>
      <c r="D1204" s="25" t="s">
        <v>953</v>
      </c>
      <c r="E1204" s="4" t="str">
        <f t="shared" si="18"/>
        <v>0100.0401</v>
      </c>
      <c r="F1204" s="20" t="s">
        <v>86</v>
      </c>
      <c r="G1204" s="20" t="s">
        <v>413</v>
      </c>
      <c r="H1204" s="27" t="s">
        <v>732</v>
      </c>
    </row>
    <row r="1205" spans="1:8" ht="15" x14ac:dyDescent="0.25">
      <c r="A1205" s="20" t="s">
        <v>414</v>
      </c>
      <c r="B1205" s="25" t="s">
        <v>833</v>
      </c>
      <c r="C1205" s="20" t="s">
        <v>81</v>
      </c>
      <c r="D1205" s="25" t="s">
        <v>954</v>
      </c>
      <c r="E1205" s="4" t="str">
        <f t="shared" si="18"/>
        <v>0100.0410</v>
      </c>
      <c r="F1205" s="20" t="s">
        <v>87</v>
      </c>
      <c r="G1205" s="20" t="s">
        <v>413</v>
      </c>
      <c r="H1205" s="27" t="s">
        <v>732</v>
      </c>
    </row>
    <row r="1206" spans="1:8" ht="15" x14ac:dyDescent="0.25">
      <c r="A1206" s="20" t="s">
        <v>414</v>
      </c>
      <c r="B1206" s="25" t="s">
        <v>833</v>
      </c>
      <c r="C1206" s="20" t="s">
        <v>81</v>
      </c>
      <c r="D1206" s="25" t="s">
        <v>970</v>
      </c>
      <c r="E1206" s="4" t="str">
        <f t="shared" si="18"/>
        <v>0100.0430</v>
      </c>
      <c r="F1206" s="20" t="s">
        <v>126</v>
      </c>
      <c r="G1206" s="20" t="s">
        <v>413</v>
      </c>
      <c r="H1206" s="27" t="s">
        <v>732</v>
      </c>
    </row>
    <row r="1207" spans="1:8" ht="15" x14ac:dyDescent="0.25">
      <c r="A1207" s="20" t="s">
        <v>414</v>
      </c>
      <c r="B1207" s="25" t="s">
        <v>833</v>
      </c>
      <c r="C1207" s="20" t="s">
        <v>81</v>
      </c>
      <c r="D1207" s="25" t="s">
        <v>986</v>
      </c>
      <c r="E1207" s="4" t="str">
        <f t="shared" si="18"/>
        <v>0100.0440</v>
      </c>
      <c r="F1207" s="20" t="s">
        <v>149</v>
      </c>
      <c r="G1207" s="20" t="s">
        <v>413</v>
      </c>
      <c r="H1207" s="27" t="s">
        <v>732</v>
      </c>
    </row>
    <row r="1208" spans="1:8" ht="15" x14ac:dyDescent="0.25">
      <c r="A1208" s="20" t="s">
        <v>414</v>
      </c>
      <c r="B1208" s="25" t="s">
        <v>833</v>
      </c>
      <c r="C1208" s="20" t="s">
        <v>81</v>
      </c>
      <c r="D1208" s="25" t="s">
        <v>987</v>
      </c>
      <c r="E1208" s="4" t="str">
        <f t="shared" si="18"/>
        <v>0100.0441</v>
      </c>
      <c r="F1208" s="20" t="s">
        <v>231</v>
      </c>
      <c r="G1208" s="20" t="s">
        <v>413</v>
      </c>
      <c r="H1208" s="27" t="s">
        <v>732</v>
      </c>
    </row>
    <row r="1209" spans="1:8" ht="15" x14ac:dyDescent="0.25">
      <c r="A1209" s="20" t="s">
        <v>414</v>
      </c>
      <c r="B1209" s="25" t="s">
        <v>833</v>
      </c>
      <c r="C1209" s="20" t="s">
        <v>81</v>
      </c>
      <c r="D1209" s="25" t="s">
        <v>955</v>
      </c>
      <c r="E1209" s="4" t="str">
        <f t="shared" si="18"/>
        <v>0100.0445</v>
      </c>
      <c r="F1209" s="20" t="s">
        <v>89</v>
      </c>
      <c r="G1209" s="20" t="s">
        <v>413</v>
      </c>
      <c r="H1209" s="27" t="s">
        <v>732</v>
      </c>
    </row>
    <row r="1210" spans="1:8" ht="15" x14ac:dyDescent="0.25">
      <c r="A1210" s="20" t="s">
        <v>414</v>
      </c>
      <c r="B1210" s="25" t="s">
        <v>833</v>
      </c>
      <c r="C1210" s="20" t="s">
        <v>81</v>
      </c>
      <c r="D1210" s="25" t="s">
        <v>956</v>
      </c>
      <c r="E1210" s="4" t="str">
        <f t="shared" si="18"/>
        <v>0100.0499</v>
      </c>
      <c r="F1210" s="20" t="s">
        <v>90</v>
      </c>
      <c r="G1210" s="20" t="s">
        <v>413</v>
      </c>
      <c r="H1210" s="27" t="s">
        <v>732</v>
      </c>
    </row>
    <row r="1211" spans="1:8" ht="15" x14ac:dyDescent="0.25">
      <c r="A1211" s="20" t="s">
        <v>414</v>
      </c>
      <c r="B1211" s="25" t="s">
        <v>833</v>
      </c>
      <c r="C1211" s="20" t="s">
        <v>81</v>
      </c>
      <c r="D1211" s="25" t="s">
        <v>835</v>
      </c>
      <c r="E1211" s="4" t="str">
        <f t="shared" si="18"/>
        <v>0100.0500</v>
      </c>
      <c r="F1211" s="20" t="s">
        <v>91</v>
      </c>
      <c r="G1211" s="20" t="s">
        <v>413</v>
      </c>
      <c r="H1211" s="27" t="s">
        <v>732</v>
      </c>
    </row>
    <row r="1212" spans="1:8" ht="15" x14ac:dyDescent="0.25">
      <c r="A1212" s="20" t="s">
        <v>414</v>
      </c>
      <c r="B1212" s="25" t="s">
        <v>833</v>
      </c>
      <c r="C1212" s="20" t="s">
        <v>81</v>
      </c>
      <c r="D1212" s="25" t="s">
        <v>957</v>
      </c>
      <c r="E1212" s="4" t="str">
        <f t="shared" si="18"/>
        <v>0100.0505</v>
      </c>
      <c r="F1212" s="20" t="s">
        <v>92</v>
      </c>
      <c r="G1212" s="20" t="s">
        <v>413</v>
      </c>
      <c r="H1212" s="27" t="s">
        <v>732</v>
      </c>
    </row>
    <row r="1213" spans="1:8" ht="15" x14ac:dyDescent="0.25">
      <c r="A1213" s="20" t="s">
        <v>414</v>
      </c>
      <c r="B1213" s="25" t="s">
        <v>833</v>
      </c>
      <c r="C1213" s="20" t="s">
        <v>81</v>
      </c>
      <c r="D1213" s="25" t="s">
        <v>958</v>
      </c>
      <c r="E1213" s="4" t="str">
        <f t="shared" si="18"/>
        <v>0100.0511</v>
      </c>
      <c r="F1213" s="20" t="s">
        <v>93</v>
      </c>
      <c r="G1213" s="20" t="s">
        <v>413</v>
      </c>
      <c r="H1213" s="27" t="s">
        <v>732</v>
      </c>
    </row>
    <row r="1214" spans="1:8" ht="15" x14ac:dyDescent="0.25">
      <c r="A1214" s="20" t="s">
        <v>414</v>
      </c>
      <c r="B1214" s="25" t="s">
        <v>833</v>
      </c>
      <c r="C1214" s="20" t="s">
        <v>81</v>
      </c>
      <c r="D1214" s="25" t="s">
        <v>968</v>
      </c>
      <c r="E1214" s="4" t="str">
        <f t="shared" si="18"/>
        <v>0100.0521</v>
      </c>
      <c r="F1214" s="20" t="s">
        <v>161</v>
      </c>
      <c r="G1214" s="20" t="s">
        <v>413</v>
      </c>
      <c r="H1214" s="27" t="s">
        <v>732</v>
      </c>
    </row>
    <row r="1215" spans="1:8" ht="15" x14ac:dyDescent="0.25">
      <c r="A1215" s="20" t="s">
        <v>414</v>
      </c>
      <c r="B1215" s="25" t="s">
        <v>833</v>
      </c>
      <c r="C1215" s="20" t="s">
        <v>81</v>
      </c>
      <c r="D1215" s="25" t="s">
        <v>988</v>
      </c>
      <c r="E1215" s="4" t="str">
        <f t="shared" si="18"/>
        <v>0100.0525</v>
      </c>
      <c r="F1215" s="20" t="s">
        <v>122</v>
      </c>
      <c r="G1215" s="20" t="s">
        <v>413</v>
      </c>
      <c r="H1215" s="27" t="s">
        <v>732</v>
      </c>
    </row>
    <row r="1216" spans="1:8" ht="15" x14ac:dyDescent="0.25">
      <c r="A1216" s="20" t="s">
        <v>414</v>
      </c>
      <c r="B1216" s="25" t="s">
        <v>833</v>
      </c>
      <c r="C1216" s="20" t="s">
        <v>81</v>
      </c>
      <c r="D1216" s="25" t="s">
        <v>989</v>
      </c>
      <c r="E1216" s="4" t="str">
        <f t="shared" si="18"/>
        <v>0100.0526</v>
      </c>
      <c r="F1216" s="20" t="s">
        <v>232</v>
      </c>
      <c r="G1216" s="20" t="s">
        <v>413</v>
      </c>
      <c r="H1216" s="27" t="s">
        <v>732</v>
      </c>
    </row>
    <row r="1217" spans="1:8" ht="15" x14ac:dyDescent="0.25">
      <c r="A1217" s="20" t="s">
        <v>414</v>
      </c>
      <c r="B1217" s="25" t="s">
        <v>833</v>
      </c>
      <c r="C1217" s="20" t="s">
        <v>81</v>
      </c>
      <c r="D1217" s="25" t="s">
        <v>978</v>
      </c>
      <c r="E1217" s="4" t="str">
        <f t="shared" si="18"/>
        <v>0100.0527</v>
      </c>
      <c r="F1217" s="20" t="s">
        <v>163</v>
      </c>
      <c r="G1217" s="20" t="s">
        <v>413</v>
      </c>
      <c r="H1217" s="27" t="s">
        <v>732</v>
      </c>
    </row>
    <row r="1218" spans="1:8" ht="15" x14ac:dyDescent="0.25">
      <c r="A1218" s="20" t="s">
        <v>414</v>
      </c>
      <c r="B1218" s="25" t="s">
        <v>833</v>
      </c>
      <c r="C1218" s="20" t="s">
        <v>81</v>
      </c>
      <c r="D1218" s="25" t="s">
        <v>990</v>
      </c>
      <c r="E1218" s="4" t="str">
        <f t="shared" si="18"/>
        <v>0100.0528</v>
      </c>
      <c r="F1218" s="20" t="s">
        <v>233</v>
      </c>
      <c r="G1218" s="20" t="s">
        <v>413</v>
      </c>
      <c r="H1218" s="27" t="s">
        <v>732</v>
      </c>
    </row>
    <row r="1219" spans="1:8" ht="15" x14ac:dyDescent="0.25">
      <c r="A1219" s="20" t="s">
        <v>414</v>
      </c>
      <c r="B1219" s="25" t="s">
        <v>833</v>
      </c>
      <c r="C1219" s="20" t="s">
        <v>81</v>
      </c>
      <c r="D1219" s="25" t="s">
        <v>961</v>
      </c>
      <c r="E1219" s="4" t="str">
        <f t="shared" si="18"/>
        <v>0100.0532</v>
      </c>
      <c r="F1219" s="20" t="s">
        <v>94</v>
      </c>
      <c r="G1219" s="20" t="s">
        <v>413</v>
      </c>
      <c r="H1219" s="27" t="s">
        <v>732</v>
      </c>
    </row>
    <row r="1220" spans="1:8" ht="15" x14ac:dyDescent="0.25">
      <c r="A1220" s="20" t="s">
        <v>414</v>
      </c>
      <c r="B1220" s="25" t="s">
        <v>833</v>
      </c>
      <c r="C1220" s="20" t="s">
        <v>81</v>
      </c>
      <c r="D1220" s="25" t="s">
        <v>974</v>
      </c>
      <c r="E1220" s="4" t="str">
        <f t="shared" ref="E1220:E1283" si="19">_xlfn.CONCAT(B1220,".",D1220)</f>
        <v>0100.0550</v>
      </c>
      <c r="F1220" s="20" t="s">
        <v>123</v>
      </c>
      <c r="G1220" s="20" t="s">
        <v>413</v>
      </c>
      <c r="H1220" s="27" t="s">
        <v>732</v>
      </c>
    </row>
    <row r="1221" spans="1:8" ht="15" x14ac:dyDescent="0.25">
      <c r="A1221" s="20" t="s">
        <v>414</v>
      </c>
      <c r="B1221" s="25" t="s">
        <v>833</v>
      </c>
      <c r="C1221" s="20" t="s">
        <v>81</v>
      </c>
      <c r="D1221" s="25" t="s">
        <v>962</v>
      </c>
      <c r="E1221" s="4" t="str">
        <f t="shared" si="19"/>
        <v>0100.0570</v>
      </c>
      <c r="F1221" s="20" t="s">
        <v>95</v>
      </c>
      <c r="G1221" s="20" t="s">
        <v>413</v>
      </c>
      <c r="H1221" s="27" t="s">
        <v>732</v>
      </c>
    </row>
    <row r="1222" spans="1:8" ht="15" x14ac:dyDescent="0.25">
      <c r="A1222" s="20" t="s">
        <v>414</v>
      </c>
      <c r="B1222" s="25" t="s">
        <v>833</v>
      </c>
      <c r="C1222" s="20" t="s">
        <v>81</v>
      </c>
      <c r="D1222" s="25" t="s">
        <v>963</v>
      </c>
      <c r="E1222" s="4" t="str">
        <f t="shared" si="19"/>
        <v>0100.0610</v>
      </c>
      <c r="F1222" s="20" t="s">
        <v>97</v>
      </c>
      <c r="G1222" s="20" t="s">
        <v>413</v>
      </c>
      <c r="H1222" s="27" t="s">
        <v>732</v>
      </c>
    </row>
    <row r="1223" spans="1:8" ht="15" x14ac:dyDescent="0.25">
      <c r="A1223" s="20" t="s">
        <v>414</v>
      </c>
      <c r="B1223" s="25" t="s">
        <v>833</v>
      </c>
      <c r="C1223" s="20" t="s">
        <v>81</v>
      </c>
      <c r="D1223" s="25" t="s">
        <v>964</v>
      </c>
      <c r="E1223" s="4" t="str">
        <f t="shared" si="19"/>
        <v>0100.0970</v>
      </c>
      <c r="F1223" s="20" t="s">
        <v>98</v>
      </c>
      <c r="G1223" s="20" t="s">
        <v>413</v>
      </c>
      <c r="H1223" s="27" t="s">
        <v>732</v>
      </c>
    </row>
    <row r="1224" spans="1:8" ht="15" x14ac:dyDescent="0.25">
      <c r="A1224" s="20" t="s">
        <v>414</v>
      </c>
      <c r="B1224" s="25" t="s">
        <v>833</v>
      </c>
      <c r="C1224" s="20" t="s">
        <v>81</v>
      </c>
      <c r="D1224" s="25" t="s">
        <v>993</v>
      </c>
      <c r="E1224" s="4" t="str">
        <f t="shared" si="19"/>
        <v>0100.0981</v>
      </c>
      <c r="F1224" s="20" t="s">
        <v>226</v>
      </c>
      <c r="G1224" s="20" t="s">
        <v>413</v>
      </c>
      <c r="H1224" s="27" t="s">
        <v>732</v>
      </c>
    </row>
    <row r="1225" spans="1:8" ht="15" x14ac:dyDescent="0.25">
      <c r="A1225" s="20" t="s">
        <v>414</v>
      </c>
      <c r="B1225" s="25" t="s">
        <v>833</v>
      </c>
      <c r="C1225" s="20" t="s">
        <v>81</v>
      </c>
      <c r="D1225" s="25" t="s">
        <v>965</v>
      </c>
      <c r="E1225" s="4" t="str">
        <f t="shared" si="19"/>
        <v>0100.0982</v>
      </c>
      <c r="F1225" s="20" t="s">
        <v>210</v>
      </c>
      <c r="G1225" s="20" t="s">
        <v>413</v>
      </c>
      <c r="H1225" s="27" t="s">
        <v>732</v>
      </c>
    </row>
    <row r="1226" spans="1:8" ht="15" x14ac:dyDescent="0.25">
      <c r="A1226" s="20" t="s">
        <v>414</v>
      </c>
      <c r="B1226" s="25" t="s">
        <v>833</v>
      </c>
      <c r="C1226" s="20" t="s">
        <v>81</v>
      </c>
      <c r="D1226" s="25" t="s">
        <v>966</v>
      </c>
      <c r="E1226" s="4" t="str">
        <f t="shared" si="19"/>
        <v>0100.0985</v>
      </c>
      <c r="F1226" s="20" t="s">
        <v>99</v>
      </c>
      <c r="G1226" s="20" t="s">
        <v>413</v>
      </c>
      <c r="H1226" s="27" t="s">
        <v>732</v>
      </c>
    </row>
    <row r="1227" spans="1:8" ht="15" x14ac:dyDescent="0.25">
      <c r="A1227" s="20" t="s">
        <v>420</v>
      </c>
      <c r="B1227" s="25" t="s">
        <v>833</v>
      </c>
      <c r="C1227" s="20" t="s">
        <v>81</v>
      </c>
      <c r="D1227" s="25" t="s">
        <v>967</v>
      </c>
      <c r="E1227" s="4" t="str">
        <f t="shared" si="19"/>
        <v>0100.0400</v>
      </c>
      <c r="F1227" s="20" t="s">
        <v>102</v>
      </c>
      <c r="G1227" s="20" t="s">
        <v>419</v>
      </c>
      <c r="H1227" s="27" t="s">
        <v>732</v>
      </c>
    </row>
    <row r="1228" spans="1:8" ht="15" x14ac:dyDescent="0.25">
      <c r="A1228" s="20" t="s">
        <v>420</v>
      </c>
      <c r="B1228" s="25" t="s">
        <v>833</v>
      </c>
      <c r="C1228" s="20" t="s">
        <v>81</v>
      </c>
      <c r="D1228" s="25" t="s">
        <v>970</v>
      </c>
      <c r="E1228" s="4" t="str">
        <f t="shared" si="19"/>
        <v>0100.0430</v>
      </c>
      <c r="F1228" s="20" t="s">
        <v>126</v>
      </c>
      <c r="G1228" s="20" t="s">
        <v>419</v>
      </c>
      <c r="H1228" s="27" t="s">
        <v>732</v>
      </c>
    </row>
    <row r="1229" spans="1:8" ht="15" x14ac:dyDescent="0.25">
      <c r="A1229" s="20" t="s">
        <v>420</v>
      </c>
      <c r="B1229" s="25" t="s">
        <v>833</v>
      </c>
      <c r="C1229" s="20" t="s">
        <v>81</v>
      </c>
      <c r="D1229" s="25" t="s">
        <v>955</v>
      </c>
      <c r="E1229" s="4" t="str">
        <f t="shared" si="19"/>
        <v>0100.0445</v>
      </c>
      <c r="F1229" s="20" t="s">
        <v>89</v>
      </c>
      <c r="G1229" s="20" t="s">
        <v>419</v>
      </c>
      <c r="H1229" s="27" t="s">
        <v>732</v>
      </c>
    </row>
    <row r="1230" spans="1:8" ht="15" x14ac:dyDescent="0.25">
      <c r="A1230" s="20" t="s">
        <v>420</v>
      </c>
      <c r="B1230" s="25" t="s">
        <v>833</v>
      </c>
      <c r="C1230" s="20" t="s">
        <v>81</v>
      </c>
      <c r="D1230" s="25" t="s">
        <v>956</v>
      </c>
      <c r="E1230" s="4" t="str">
        <f t="shared" si="19"/>
        <v>0100.0499</v>
      </c>
      <c r="F1230" s="20" t="s">
        <v>90</v>
      </c>
      <c r="G1230" s="20" t="s">
        <v>419</v>
      </c>
      <c r="H1230" s="27" t="s">
        <v>732</v>
      </c>
    </row>
    <row r="1231" spans="1:8" ht="15" x14ac:dyDescent="0.25">
      <c r="A1231" s="20" t="s">
        <v>420</v>
      </c>
      <c r="B1231" s="25" t="s">
        <v>833</v>
      </c>
      <c r="C1231" s="20" t="s">
        <v>81</v>
      </c>
      <c r="D1231" s="25" t="s">
        <v>835</v>
      </c>
      <c r="E1231" s="4" t="str">
        <f t="shared" si="19"/>
        <v>0100.0500</v>
      </c>
      <c r="F1231" s="20" t="s">
        <v>91</v>
      </c>
      <c r="G1231" s="20" t="s">
        <v>419</v>
      </c>
      <c r="H1231" s="27" t="s">
        <v>732</v>
      </c>
    </row>
    <row r="1232" spans="1:8" ht="15" x14ac:dyDescent="0.25">
      <c r="A1232" s="20" t="s">
        <v>420</v>
      </c>
      <c r="B1232" s="25" t="s">
        <v>833</v>
      </c>
      <c r="C1232" s="20" t="s">
        <v>81</v>
      </c>
      <c r="D1232" s="25" t="s">
        <v>958</v>
      </c>
      <c r="E1232" s="4" t="str">
        <f t="shared" si="19"/>
        <v>0100.0511</v>
      </c>
      <c r="F1232" s="20" t="s">
        <v>93</v>
      </c>
      <c r="G1232" s="20" t="s">
        <v>419</v>
      </c>
      <c r="H1232" s="27" t="s">
        <v>732</v>
      </c>
    </row>
    <row r="1233" spans="1:8" ht="15" x14ac:dyDescent="0.25">
      <c r="A1233" s="20" t="s">
        <v>420</v>
      </c>
      <c r="B1233" s="25" t="s">
        <v>833</v>
      </c>
      <c r="C1233" s="20" t="s">
        <v>81</v>
      </c>
      <c r="D1233" s="25" t="s">
        <v>974</v>
      </c>
      <c r="E1233" s="4" t="str">
        <f t="shared" si="19"/>
        <v>0100.0550</v>
      </c>
      <c r="F1233" s="20" t="s">
        <v>123</v>
      </c>
      <c r="G1233" s="20" t="s">
        <v>419</v>
      </c>
      <c r="H1233" s="27" t="s">
        <v>732</v>
      </c>
    </row>
    <row r="1234" spans="1:8" ht="15" x14ac:dyDescent="0.25">
      <c r="A1234" s="20" t="s">
        <v>420</v>
      </c>
      <c r="B1234" s="25" t="s">
        <v>833</v>
      </c>
      <c r="C1234" s="20" t="s">
        <v>81</v>
      </c>
      <c r="D1234" s="25" t="s">
        <v>964</v>
      </c>
      <c r="E1234" s="4" t="str">
        <f t="shared" si="19"/>
        <v>0100.0970</v>
      </c>
      <c r="F1234" s="20" t="s">
        <v>98</v>
      </c>
      <c r="G1234" s="20" t="s">
        <v>419</v>
      </c>
      <c r="H1234" s="27" t="s">
        <v>732</v>
      </c>
    </row>
    <row r="1235" spans="1:8" ht="15" x14ac:dyDescent="0.25">
      <c r="A1235" s="20" t="s">
        <v>420</v>
      </c>
      <c r="B1235" s="25" t="s">
        <v>833</v>
      </c>
      <c r="C1235" s="20" t="s">
        <v>81</v>
      </c>
      <c r="D1235" s="25" t="s">
        <v>966</v>
      </c>
      <c r="E1235" s="4" t="str">
        <f t="shared" si="19"/>
        <v>0100.0985</v>
      </c>
      <c r="F1235" s="20" t="s">
        <v>99</v>
      </c>
      <c r="G1235" s="20" t="s">
        <v>419</v>
      </c>
      <c r="H1235" s="27" t="s">
        <v>732</v>
      </c>
    </row>
    <row r="1236" spans="1:8" ht="15" x14ac:dyDescent="0.25">
      <c r="A1236" s="20" t="s">
        <v>422</v>
      </c>
      <c r="B1236" s="25" t="s">
        <v>833</v>
      </c>
      <c r="C1236" s="20" t="s">
        <v>81</v>
      </c>
      <c r="D1236" s="25" t="s">
        <v>967</v>
      </c>
      <c r="E1236" s="4" t="str">
        <f t="shared" si="19"/>
        <v>0100.0400</v>
      </c>
      <c r="F1236" s="20" t="s">
        <v>102</v>
      </c>
      <c r="G1236" s="20" t="s">
        <v>421</v>
      </c>
      <c r="H1236" s="27" t="s">
        <v>732</v>
      </c>
    </row>
    <row r="1237" spans="1:8" ht="15" x14ac:dyDescent="0.25">
      <c r="A1237" s="20" t="s">
        <v>422</v>
      </c>
      <c r="B1237" s="25" t="s">
        <v>833</v>
      </c>
      <c r="C1237" s="20" t="s">
        <v>81</v>
      </c>
      <c r="D1237" s="25" t="s">
        <v>953</v>
      </c>
      <c r="E1237" s="4" t="str">
        <f t="shared" si="19"/>
        <v>0100.0401</v>
      </c>
      <c r="F1237" s="20" t="s">
        <v>86</v>
      </c>
      <c r="G1237" s="20" t="s">
        <v>421</v>
      </c>
      <c r="H1237" s="27" t="s">
        <v>732</v>
      </c>
    </row>
    <row r="1238" spans="1:8" ht="15" x14ac:dyDescent="0.25">
      <c r="A1238" s="20" t="s">
        <v>422</v>
      </c>
      <c r="B1238" s="25" t="s">
        <v>833</v>
      </c>
      <c r="C1238" s="20" t="s">
        <v>81</v>
      </c>
      <c r="D1238" s="25" t="s">
        <v>954</v>
      </c>
      <c r="E1238" s="4" t="str">
        <f t="shared" si="19"/>
        <v>0100.0410</v>
      </c>
      <c r="F1238" s="20" t="s">
        <v>87</v>
      </c>
      <c r="G1238" s="20" t="s">
        <v>421</v>
      </c>
      <c r="H1238" s="27" t="s">
        <v>732</v>
      </c>
    </row>
    <row r="1239" spans="1:8" ht="15" x14ac:dyDescent="0.25">
      <c r="A1239" s="20" t="s">
        <v>422</v>
      </c>
      <c r="B1239" s="25" t="s">
        <v>833</v>
      </c>
      <c r="C1239" s="20" t="s">
        <v>81</v>
      </c>
      <c r="D1239" s="25" t="s">
        <v>955</v>
      </c>
      <c r="E1239" s="4" t="str">
        <f t="shared" si="19"/>
        <v>0100.0445</v>
      </c>
      <c r="F1239" s="20" t="s">
        <v>89</v>
      </c>
      <c r="G1239" s="20" t="s">
        <v>421</v>
      </c>
      <c r="H1239" s="27" t="s">
        <v>732</v>
      </c>
    </row>
    <row r="1240" spans="1:8" ht="15" x14ac:dyDescent="0.25">
      <c r="A1240" s="20" t="s">
        <v>422</v>
      </c>
      <c r="B1240" s="25" t="s">
        <v>833</v>
      </c>
      <c r="C1240" s="20" t="s">
        <v>81</v>
      </c>
      <c r="D1240" s="25" t="s">
        <v>973</v>
      </c>
      <c r="E1240" s="4" t="str">
        <f t="shared" si="19"/>
        <v>0100.0454</v>
      </c>
      <c r="F1240" s="20" t="s">
        <v>111</v>
      </c>
      <c r="G1240" s="20" t="s">
        <v>421</v>
      </c>
      <c r="H1240" s="27" t="s">
        <v>732</v>
      </c>
    </row>
    <row r="1241" spans="1:8" ht="15" x14ac:dyDescent="0.25">
      <c r="A1241" s="20" t="s">
        <v>422</v>
      </c>
      <c r="B1241" s="25" t="s">
        <v>833</v>
      </c>
      <c r="C1241" s="20" t="s">
        <v>81</v>
      </c>
      <c r="D1241" s="25" t="s">
        <v>956</v>
      </c>
      <c r="E1241" s="4" t="str">
        <f t="shared" si="19"/>
        <v>0100.0499</v>
      </c>
      <c r="F1241" s="20" t="s">
        <v>90</v>
      </c>
      <c r="G1241" s="20" t="s">
        <v>421</v>
      </c>
      <c r="H1241" s="27" t="s">
        <v>732</v>
      </c>
    </row>
    <row r="1242" spans="1:8" ht="15" x14ac:dyDescent="0.25">
      <c r="A1242" s="20" t="s">
        <v>422</v>
      </c>
      <c r="B1242" s="25" t="s">
        <v>833</v>
      </c>
      <c r="C1242" s="20" t="s">
        <v>81</v>
      </c>
      <c r="D1242" s="25" t="s">
        <v>835</v>
      </c>
      <c r="E1242" s="4" t="str">
        <f t="shared" si="19"/>
        <v>0100.0500</v>
      </c>
      <c r="F1242" s="20" t="s">
        <v>91</v>
      </c>
      <c r="G1242" s="20" t="s">
        <v>421</v>
      </c>
      <c r="H1242" s="27" t="s">
        <v>732</v>
      </c>
    </row>
    <row r="1243" spans="1:8" ht="15" x14ac:dyDescent="0.25">
      <c r="A1243" s="20" t="s">
        <v>422</v>
      </c>
      <c r="B1243" s="25" t="s">
        <v>833</v>
      </c>
      <c r="C1243" s="20" t="s">
        <v>81</v>
      </c>
      <c r="D1243" s="25" t="s">
        <v>958</v>
      </c>
      <c r="E1243" s="4" t="str">
        <f t="shared" si="19"/>
        <v>0100.0511</v>
      </c>
      <c r="F1243" s="20" t="s">
        <v>93</v>
      </c>
      <c r="G1243" s="20" t="s">
        <v>421</v>
      </c>
      <c r="H1243" s="27" t="s">
        <v>732</v>
      </c>
    </row>
    <row r="1244" spans="1:8" ht="15" x14ac:dyDescent="0.25">
      <c r="A1244" s="20" t="s">
        <v>422</v>
      </c>
      <c r="B1244" s="25" t="s">
        <v>833</v>
      </c>
      <c r="C1244" s="20" t="s">
        <v>81</v>
      </c>
      <c r="D1244" s="25" t="s">
        <v>960</v>
      </c>
      <c r="E1244" s="4" t="str">
        <f t="shared" si="19"/>
        <v>0100.0524</v>
      </c>
      <c r="F1244" s="20" t="s">
        <v>162</v>
      </c>
      <c r="G1244" s="20" t="s">
        <v>421</v>
      </c>
      <c r="H1244" s="27" t="s">
        <v>732</v>
      </c>
    </row>
    <row r="1245" spans="1:8" ht="15" x14ac:dyDescent="0.25">
      <c r="A1245" s="20" t="s">
        <v>422</v>
      </c>
      <c r="B1245" s="25" t="s">
        <v>833</v>
      </c>
      <c r="C1245" s="20" t="s">
        <v>81</v>
      </c>
      <c r="D1245" s="25" t="s">
        <v>961</v>
      </c>
      <c r="E1245" s="4" t="str">
        <f t="shared" si="19"/>
        <v>0100.0532</v>
      </c>
      <c r="F1245" s="20" t="s">
        <v>94</v>
      </c>
      <c r="G1245" s="20" t="s">
        <v>421</v>
      </c>
      <c r="H1245" s="27" t="s">
        <v>732</v>
      </c>
    </row>
    <row r="1246" spans="1:8" ht="15" x14ac:dyDescent="0.25">
      <c r="A1246" s="20" t="s">
        <v>422</v>
      </c>
      <c r="B1246" s="25" t="s">
        <v>833</v>
      </c>
      <c r="C1246" s="20" t="s">
        <v>81</v>
      </c>
      <c r="D1246" s="25" t="s">
        <v>974</v>
      </c>
      <c r="E1246" s="4" t="str">
        <f t="shared" si="19"/>
        <v>0100.0550</v>
      </c>
      <c r="F1246" s="20" t="s">
        <v>123</v>
      </c>
      <c r="G1246" s="20" t="s">
        <v>421</v>
      </c>
      <c r="H1246" s="27" t="s">
        <v>732</v>
      </c>
    </row>
    <row r="1247" spans="1:8" ht="15" x14ac:dyDescent="0.25">
      <c r="A1247" s="20" t="s">
        <v>422</v>
      </c>
      <c r="B1247" s="25" t="s">
        <v>833</v>
      </c>
      <c r="C1247" s="20" t="s">
        <v>81</v>
      </c>
      <c r="D1247" s="25" t="s">
        <v>962</v>
      </c>
      <c r="E1247" s="4" t="str">
        <f t="shared" si="19"/>
        <v>0100.0570</v>
      </c>
      <c r="F1247" s="20" t="s">
        <v>95</v>
      </c>
      <c r="G1247" s="20" t="s">
        <v>421</v>
      </c>
      <c r="H1247" s="27" t="s">
        <v>732</v>
      </c>
    </row>
    <row r="1248" spans="1:8" ht="15" x14ac:dyDescent="0.25">
      <c r="A1248" s="20" t="s">
        <v>422</v>
      </c>
      <c r="B1248" s="25" t="s">
        <v>833</v>
      </c>
      <c r="C1248" s="20" t="s">
        <v>81</v>
      </c>
      <c r="D1248" s="25" t="s">
        <v>964</v>
      </c>
      <c r="E1248" s="4" t="str">
        <f t="shared" si="19"/>
        <v>0100.0970</v>
      </c>
      <c r="F1248" s="20" t="s">
        <v>98</v>
      </c>
      <c r="G1248" s="20" t="s">
        <v>421</v>
      </c>
      <c r="H1248" s="27" t="s">
        <v>732</v>
      </c>
    </row>
    <row r="1249" spans="1:8" ht="15" x14ac:dyDescent="0.25">
      <c r="A1249" s="20" t="s">
        <v>422</v>
      </c>
      <c r="B1249" s="25" t="s">
        <v>833</v>
      </c>
      <c r="C1249" s="20" t="s">
        <v>81</v>
      </c>
      <c r="D1249" s="25" t="s">
        <v>981</v>
      </c>
      <c r="E1249" s="4" t="str">
        <f t="shared" si="19"/>
        <v>0100.0980</v>
      </c>
      <c r="F1249" s="20" t="s">
        <v>167</v>
      </c>
      <c r="G1249" s="20" t="s">
        <v>421</v>
      </c>
      <c r="H1249" s="27" t="s">
        <v>732</v>
      </c>
    </row>
    <row r="1250" spans="1:8" ht="15" x14ac:dyDescent="0.25">
      <c r="A1250" s="20" t="s">
        <v>427</v>
      </c>
      <c r="B1250" s="25" t="s">
        <v>833</v>
      </c>
      <c r="C1250" s="20" t="s">
        <v>81</v>
      </c>
      <c r="D1250" s="25" t="s">
        <v>967</v>
      </c>
      <c r="E1250" s="4" t="str">
        <f t="shared" si="19"/>
        <v>0100.0400</v>
      </c>
      <c r="F1250" s="20" t="s">
        <v>102</v>
      </c>
      <c r="G1250" s="20" t="s">
        <v>426</v>
      </c>
      <c r="H1250" s="27" t="s">
        <v>732</v>
      </c>
    </row>
    <row r="1251" spans="1:8" ht="15" x14ac:dyDescent="0.25">
      <c r="A1251" s="20" t="s">
        <v>427</v>
      </c>
      <c r="B1251" s="25" t="s">
        <v>833</v>
      </c>
      <c r="C1251" s="20" t="s">
        <v>81</v>
      </c>
      <c r="D1251" s="25" t="s">
        <v>953</v>
      </c>
      <c r="E1251" s="4" t="str">
        <f t="shared" si="19"/>
        <v>0100.0401</v>
      </c>
      <c r="F1251" s="20" t="s">
        <v>86</v>
      </c>
      <c r="G1251" s="20" t="s">
        <v>426</v>
      </c>
      <c r="H1251" s="27" t="s">
        <v>732</v>
      </c>
    </row>
    <row r="1252" spans="1:8" ht="15" x14ac:dyDescent="0.25">
      <c r="A1252" s="20" t="s">
        <v>427</v>
      </c>
      <c r="B1252" s="25" t="s">
        <v>833</v>
      </c>
      <c r="C1252" s="20" t="s">
        <v>81</v>
      </c>
      <c r="D1252" s="25" t="s">
        <v>955</v>
      </c>
      <c r="E1252" s="4" t="str">
        <f t="shared" si="19"/>
        <v>0100.0445</v>
      </c>
      <c r="F1252" s="20" t="s">
        <v>89</v>
      </c>
      <c r="G1252" s="20" t="s">
        <v>426</v>
      </c>
      <c r="H1252" s="27" t="s">
        <v>732</v>
      </c>
    </row>
    <row r="1253" spans="1:8" ht="15" x14ac:dyDescent="0.25">
      <c r="A1253" s="20" t="s">
        <v>427</v>
      </c>
      <c r="B1253" s="25" t="s">
        <v>833</v>
      </c>
      <c r="C1253" s="20" t="s">
        <v>81</v>
      </c>
      <c r="D1253" s="25" t="s">
        <v>973</v>
      </c>
      <c r="E1253" s="4" t="str">
        <f t="shared" si="19"/>
        <v>0100.0454</v>
      </c>
      <c r="F1253" s="20" t="s">
        <v>111</v>
      </c>
      <c r="G1253" s="20" t="s">
        <v>426</v>
      </c>
      <c r="H1253" s="27" t="s">
        <v>732</v>
      </c>
    </row>
    <row r="1254" spans="1:8" ht="15" x14ac:dyDescent="0.25">
      <c r="A1254" s="20" t="s">
        <v>427</v>
      </c>
      <c r="B1254" s="25" t="s">
        <v>833</v>
      </c>
      <c r="C1254" s="20" t="s">
        <v>81</v>
      </c>
      <c r="D1254" s="25" t="s">
        <v>956</v>
      </c>
      <c r="E1254" s="4" t="str">
        <f t="shared" si="19"/>
        <v>0100.0499</v>
      </c>
      <c r="F1254" s="20" t="s">
        <v>90</v>
      </c>
      <c r="G1254" s="20" t="s">
        <v>426</v>
      </c>
      <c r="H1254" s="27" t="s">
        <v>732</v>
      </c>
    </row>
    <row r="1255" spans="1:8" ht="15" x14ac:dyDescent="0.25">
      <c r="A1255" s="20" t="s">
        <v>427</v>
      </c>
      <c r="B1255" s="25" t="s">
        <v>833</v>
      </c>
      <c r="C1255" s="20" t="s">
        <v>81</v>
      </c>
      <c r="D1255" s="25" t="s">
        <v>835</v>
      </c>
      <c r="E1255" s="4" t="str">
        <f t="shared" si="19"/>
        <v>0100.0500</v>
      </c>
      <c r="F1255" s="20" t="s">
        <v>91</v>
      </c>
      <c r="G1255" s="20" t="s">
        <v>426</v>
      </c>
      <c r="H1255" s="27" t="s">
        <v>732</v>
      </c>
    </row>
    <row r="1256" spans="1:8" ht="15" x14ac:dyDescent="0.25">
      <c r="A1256" s="20" t="s">
        <v>427</v>
      </c>
      <c r="B1256" s="25" t="s">
        <v>833</v>
      </c>
      <c r="C1256" s="20" t="s">
        <v>81</v>
      </c>
      <c r="D1256" s="25" t="s">
        <v>957</v>
      </c>
      <c r="E1256" s="4" t="str">
        <f t="shared" si="19"/>
        <v>0100.0505</v>
      </c>
      <c r="F1256" s="20" t="s">
        <v>92</v>
      </c>
      <c r="G1256" s="20" t="s">
        <v>426</v>
      </c>
      <c r="H1256" s="27" t="s">
        <v>732</v>
      </c>
    </row>
    <row r="1257" spans="1:8" ht="15" x14ac:dyDescent="0.25">
      <c r="A1257" s="20" t="s">
        <v>427</v>
      </c>
      <c r="B1257" s="25" t="s">
        <v>833</v>
      </c>
      <c r="C1257" s="20" t="s">
        <v>81</v>
      </c>
      <c r="D1257" s="25" t="s">
        <v>958</v>
      </c>
      <c r="E1257" s="4" t="str">
        <f t="shared" si="19"/>
        <v>0100.0511</v>
      </c>
      <c r="F1257" s="20" t="s">
        <v>93</v>
      </c>
      <c r="G1257" s="20" t="s">
        <v>426</v>
      </c>
      <c r="H1257" s="27" t="s">
        <v>732</v>
      </c>
    </row>
    <row r="1258" spans="1:8" ht="15" x14ac:dyDescent="0.25">
      <c r="A1258" s="20" t="s">
        <v>427</v>
      </c>
      <c r="B1258" s="25" t="s">
        <v>833</v>
      </c>
      <c r="C1258" s="20" t="s">
        <v>81</v>
      </c>
      <c r="D1258" s="25" t="s">
        <v>978</v>
      </c>
      <c r="E1258" s="4" t="str">
        <f t="shared" si="19"/>
        <v>0100.0527</v>
      </c>
      <c r="F1258" s="20" t="s">
        <v>163</v>
      </c>
      <c r="G1258" s="20" t="s">
        <v>426</v>
      </c>
      <c r="H1258" s="27" t="s">
        <v>732</v>
      </c>
    </row>
    <row r="1259" spans="1:8" ht="15" x14ac:dyDescent="0.25">
      <c r="A1259" s="20" t="s">
        <v>427</v>
      </c>
      <c r="B1259" s="25" t="s">
        <v>833</v>
      </c>
      <c r="C1259" s="20" t="s">
        <v>81</v>
      </c>
      <c r="D1259" s="25" t="s">
        <v>961</v>
      </c>
      <c r="E1259" s="4" t="str">
        <f t="shared" si="19"/>
        <v>0100.0532</v>
      </c>
      <c r="F1259" s="20" t="s">
        <v>94</v>
      </c>
      <c r="G1259" s="20" t="s">
        <v>426</v>
      </c>
      <c r="H1259" s="27" t="s">
        <v>732</v>
      </c>
    </row>
    <row r="1260" spans="1:8" ht="15" x14ac:dyDescent="0.25">
      <c r="A1260" s="20" t="s">
        <v>427</v>
      </c>
      <c r="B1260" s="25" t="s">
        <v>833</v>
      </c>
      <c r="C1260" s="20" t="s">
        <v>81</v>
      </c>
      <c r="D1260" s="25" t="s">
        <v>964</v>
      </c>
      <c r="E1260" s="4" t="str">
        <f t="shared" si="19"/>
        <v>0100.0970</v>
      </c>
      <c r="F1260" s="20" t="s">
        <v>98</v>
      </c>
      <c r="G1260" s="20" t="s">
        <v>426</v>
      </c>
      <c r="H1260" s="27" t="s">
        <v>732</v>
      </c>
    </row>
    <row r="1261" spans="1:8" ht="15" x14ac:dyDescent="0.25">
      <c r="A1261" s="20" t="s">
        <v>427</v>
      </c>
      <c r="B1261" s="25" t="s">
        <v>833</v>
      </c>
      <c r="C1261" s="20" t="s">
        <v>81</v>
      </c>
      <c r="D1261" s="25" t="s">
        <v>981</v>
      </c>
      <c r="E1261" s="4" t="str">
        <f t="shared" si="19"/>
        <v>0100.0980</v>
      </c>
      <c r="F1261" s="20" t="s">
        <v>167</v>
      </c>
      <c r="G1261" s="20" t="s">
        <v>426</v>
      </c>
      <c r="H1261" s="27" t="s">
        <v>732</v>
      </c>
    </row>
    <row r="1262" spans="1:8" ht="15" x14ac:dyDescent="0.25">
      <c r="A1262" s="20" t="s">
        <v>430</v>
      </c>
      <c r="B1262" s="25" t="s">
        <v>833</v>
      </c>
      <c r="C1262" s="20" t="s">
        <v>81</v>
      </c>
      <c r="D1262" s="25" t="s">
        <v>967</v>
      </c>
      <c r="E1262" s="4" t="str">
        <f t="shared" si="19"/>
        <v>0100.0400</v>
      </c>
      <c r="F1262" s="20" t="s">
        <v>102</v>
      </c>
      <c r="G1262" s="20" t="s">
        <v>429</v>
      </c>
      <c r="H1262" s="27" t="s">
        <v>732</v>
      </c>
    </row>
    <row r="1263" spans="1:8" ht="15" x14ac:dyDescent="0.25">
      <c r="A1263" s="20" t="s">
        <v>430</v>
      </c>
      <c r="B1263" s="25" t="s">
        <v>833</v>
      </c>
      <c r="C1263" s="20" t="s">
        <v>81</v>
      </c>
      <c r="D1263" s="25" t="s">
        <v>953</v>
      </c>
      <c r="E1263" s="4" t="str">
        <f t="shared" si="19"/>
        <v>0100.0401</v>
      </c>
      <c r="F1263" s="20" t="s">
        <v>86</v>
      </c>
      <c r="G1263" s="20" t="s">
        <v>429</v>
      </c>
      <c r="H1263" s="27" t="s">
        <v>732</v>
      </c>
    </row>
    <row r="1264" spans="1:8" ht="15" x14ac:dyDescent="0.25">
      <c r="A1264" s="20" t="s">
        <v>430</v>
      </c>
      <c r="B1264" s="25" t="s">
        <v>833</v>
      </c>
      <c r="C1264" s="20" t="s">
        <v>81</v>
      </c>
      <c r="D1264" s="25" t="s">
        <v>954</v>
      </c>
      <c r="E1264" s="4" t="str">
        <f t="shared" si="19"/>
        <v>0100.0410</v>
      </c>
      <c r="F1264" s="20" t="s">
        <v>87</v>
      </c>
      <c r="G1264" s="20" t="s">
        <v>429</v>
      </c>
      <c r="H1264" s="27" t="s">
        <v>732</v>
      </c>
    </row>
    <row r="1265" spans="1:8" ht="15" x14ac:dyDescent="0.25">
      <c r="A1265" s="20" t="s">
        <v>430</v>
      </c>
      <c r="B1265" s="25" t="s">
        <v>833</v>
      </c>
      <c r="C1265" s="20" t="s">
        <v>81</v>
      </c>
      <c r="D1265" s="25" t="s">
        <v>955</v>
      </c>
      <c r="E1265" s="4" t="str">
        <f t="shared" si="19"/>
        <v>0100.0445</v>
      </c>
      <c r="F1265" s="20" t="s">
        <v>89</v>
      </c>
      <c r="G1265" s="20" t="s">
        <v>429</v>
      </c>
      <c r="H1265" s="27" t="s">
        <v>732</v>
      </c>
    </row>
    <row r="1266" spans="1:8" ht="15" x14ac:dyDescent="0.25">
      <c r="A1266" s="20" t="s">
        <v>430</v>
      </c>
      <c r="B1266" s="25" t="s">
        <v>833</v>
      </c>
      <c r="C1266" s="20" t="s">
        <v>81</v>
      </c>
      <c r="D1266" s="25" t="s">
        <v>973</v>
      </c>
      <c r="E1266" s="4" t="str">
        <f t="shared" si="19"/>
        <v>0100.0454</v>
      </c>
      <c r="F1266" s="20" t="s">
        <v>111</v>
      </c>
      <c r="G1266" s="20" t="s">
        <v>429</v>
      </c>
      <c r="H1266" s="27" t="s">
        <v>732</v>
      </c>
    </row>
    <row r="1267" spans="1:8" ht="15" x14ac:dyDescent="0.25">
      <c r="A1267" s="20" t="s">
        <v>430</v>
      </c>
      <c r="B1267" s="25" t="s">
        <v>833</v>
      </c>
      <c r="C1267" s="20" t="s">
        <v>81</v>
      </c>
      <c r="D1267" s="25" t="s">
        <v>996</v>
      </c>
      <c r="E1267" s="4" t="str">
        <f t="shared" si="19"/>
        <v>0100.0455</v>
      </c>
      <c r="F1267" s="20" t="s">
        <v>343</v>
      </c>
      <c r="G1267" s="20" t="s">
        <v>429</v>
      </c>
      <c r="H1267" s="27" t="s">
        <v>732</v>
      </c>
    </row>
    <row r="1268" spans="1:8" ht="15" x14ac:dyDescent="0.25">
      <c r="A1268" s="20" t="s">
        <v>430</v>
      </c>
      <c r="B1268" s="25" t="s">
        <v>833</v>
      </c>
      <c r="C1268" s="20" t="s">
        <v>81</v>
      </c>
      <c r="D1268" s="25" t="s">
        <v>956</v>
      </c>
      <c r="E1268" s="4" t="str">
        <f t="shared" si="19"/>
        <v>0100.0499</v>
      </c>
      <c r="F1268" s="20" t="s">
        <v>90</v>
      </c>
      <c r="G1268" s="20" t="s">
        <v>429</v>
      </c>
      <c r="H1268" s="27" t="s">
        <v>732</v>
      </c>
    </row>
    <row r="1269" spans="1:8" ht="15" x14ac:dyDescent="0.25">
      <c r="A1269" s="20" t="s">
        <v>430</v>
      </c>
      <c r="B1269" s="25" t="s">
        <v>833</v>
      </c>
      <c r="C1269" s="20" t="s">
        <v>81</v>
      </c>
      <c r="D1269" s="25" t="s">
        <v>835</v>
      </c>
      <c r="E1269" s="4" t="str">
        <f t="shared" si="19"/>
        <v>0100.0500</v>
      </c>
      <c r="F1269" s="20" t="s">
        <v>91</v>
      </c>
      <c r="G1269" s="20" t="s">
        <v>429</v>
      </c>
      <c r="H1269" s="27" t="s">
        <v>732</v>
      </c>
    </row>
    <row r="1270" spans="1:8" ht="15" x14ac:dyDescent="0.25">
      <c r="A1270" s="20" t="s">
        <v>430</v>
      </c>
      <c r="B1270" s="25" t="s">
        <v>833</v>
      </c>
      <c r="C1270" s="20" t="s">
        <v>81</v>
      </c>
      <c r="D1270" s="25" t="s">
        <v>958</v>
      </c>
      <c r="E1270" s="4" t="str">
        <f t="shared" si="19"/>
        <v>0100.0511</v>
      </c>
      <c r="F1270" s="20" t="s">
        <v>93</v>
      </c>
      <c r="G1270" s="20" t="s">
        <v>429</v>
      </c>
      <c r="H1270" s="27" t="s">
        <v>732</v>
      </c>
    </row>
    <row r="1271" spans="1:8" ht="15" x14ac:dyDescent="0.25">
      <c r="A1271" s="20" t="s">
        <v>430</v>
      </c>
      <c r="B1271" s="25" t="s">
        <v>833</v>
      </c>
      <c r="C1271" s="20" t="s">
        <v>81</v>
      </c>
      <c r="D1271" s="25" t="s">
        <v>959</v>
      </c>
      <c r="E1271" s="4" t="str">
        <f t="shared" si="19"/>
        <v>0100.0522</v>
      </c>
      <c r="F1271" s="20" t="s">
        <v>112</v>
      </c>
      <c r="G1271" s="20" t="s">
        <v>429</v>
      </c>
      <c r="H1271" s="27" t="s">
        <v>732</v>
      </c>
    </row>
    <row r="1272" spans="1:8" ht="15" x14ac:dyDescent="0.25">
      <c r="A1272" s="20" t="s">
        <v>430</v>
      </c>
      <c r="B1272" s="25" t="s">
        <v>833</v>
      </c>
      <c r="C1272" s="20" t="s">
        <v>81</v>
      </c>
      <c r="D1272" s="25" t="s">
        <v>960</v>
      </c>
      <c r="E1272" s="4" t="str">
        <f t="shared" si="19"/>
        <v>0100.0524</v>
      </c>
      <c r="F1272" s="20" t="s">
        <v>162</v>
      </c>
      <c r="G1272" s="20" t="s">
        <v>429</v>
      </c>
      <c r="H1272" s="27" t="s">
        <v>732</v>
      </c>
    </row>
    <row r="1273" spans="1:8" ht="15" x14ac:dyDescent="0.25">
      <c r="A1273" s="20" t="s">
        <v>430</v>
      </c>
      <c r="B1273" s="25" t="s">
        <v>833</v>
      </c>
      <c r="C1273" s="20" t="s">
        <v>81</v>
      </c>
      <c r="D1273" s="25" t="s">
        <v>983</v>
      </c>
      <c r="E1273" s="4" t="str">
        <f t="shared" si="19"/>
        <v>0100.0531</v>
      </c>
      <c r="F1273" s="20" t="s">
        <v>177</v>
      </c>
      <c r="G1273" s="20" t="s">
        <v>429</v>
      </c>
      <c r="H1273" s="27" t="s">
        <v>732</v>
      </c>
    </row>
    <row r="1274" spans="1:8" ht="15" x14ac:dyDescent="0.25">
      <c r="A1274" s="20" t="s">
        <v>430</v>
      </c>
      <c r="B1274" s="25" t="s">
        <v>833</v>
      </c>
      <c r="C1274" s="20" t="s">
        <v>81</v>
      </c>
      <c r="D1274" s="25" t="s">
        <v>961</v>
      </c>
      <c r="E1274" s="4" t="str">
        <f t="shared" si="19"/>
        <v>0100.0532</v>
      </c>
      <c r="F1274" s="20" t="s">
        <v>94</v>
      </c>
      <c r="G1274" s="20" t="s">
        <v>429</v>
      </c>
      <c r="H1274" s="27" t="s">
        <v>732</v>
      </c>
    </row>
    <row r="1275" spans="1:8" ht="15" x14ac:dyDescent="0.25">
      <c r="A1275" s="20" t="s">
        <v>430</v>
      </c>
      <c r="B1275" s="25" t="s">
        <v>833</v>
      </c>
      <c r="C1275" s="20" t="s">
        <v>81</v>
      </c>
      <c r="D1275" s="25" t="s">
        <v>991</v>
      </c>
      <c r="E1275" s="4" t="str">
        <f t="shared" si="19"/>
        <v>0100.0540</v>
      </c>
      <c r="F1275" s="20" t="s">
        <v>234</v>
      </c>
      <c r="G1275" s="20" t="s">
        <v>429</v>
      </c>
      <c r="H1275" s="27" t="s">
        <v>732</v>
      </c>
    </row>
    <row r="1276" spans="1:8" ht="15" x14ac:dyDescent="0.25">
      <c r="A1276" s="20" t="s">
        <v>430</v>
      </c>
      <c r="B1276" s="25" t="s">
        <v>833</v>
      </c>
      <c r="C1276" s="20" t="s">
        <v>81</v>
      </c>
      <c r="D1276" s="25" t="s">
        <v>995</v>
      </c>
      <c r="E1276" s="4" t="str">
        <f t="shared" si="19"/>
        <v>0100.0541</v>
      </c>
      <c r="F1276" s="20" t="s">
        <v>178</v>
      </c>
      <c r="G1276" s="20" t="s">
        <v>429</v>
      </c>
      <c r="H1276" s="27" t="s">
        <v>732</v>
      </c>
    </row>
    <row r="1277" spans="1:8" ht="15" x14ac:dyDescent="0.25">
      <c r="A1277" s="20" t="s">
        <v>430</v>
      </c>
      <c r="B1277" s="25" t="s">
        <v>833</v>
      </c>
      <c r="C1277" s="20" t="s">
        <v>81</v>
      </c>
      <c r="D1277" s="25" t="s">
        <v>974</v>
      </c>
      <c r="E1277" s="4" t="str">
        <f t="shared" si="19"/>
        <v>0100.0550</v>
      </c>
      <c r="F1277" s="20" t="s">
        <v>123</v>
      </c>
      <c r="G1277" s="20" t="s">
        <v>429</v>
      </c>
      <c r="H1277" s="27" t="s">
        <v>732</v>
      </c>
    </row>
    <row r="1278" spans="1:8" ht="15" x14ac:dyDescent="0.25">
      <c r="A1278" s="20" t="s">
        <v>430</v>
      </c>
      <c r="B1278" s="25" t="s">
        <v>833</v>
      </c>
      <c r="C1278" s="20" t="s">
        <v>81</v>
      </c>
      <c r="D1278" s="25" t="s">
        <v>962</v>
      </c>
      <c r="E1278" s="4" t="str">
        <f t="shared" si="19"/>
        <v>0100.0570</v>
      </c>
      <c r="F1278" s="20" t="s">
        <v>95</v>
      </c>
      <c r="G1278" s="20" t="s">
        <v>429</v>
      </c>
      <c r="H1278" s="27" t="s">
        <v>732</v>
      </c>
    </row>
    <row r="1279" spans="1:8" ht="15" x14ac:dyDescent="0.25">
      <c r="A1279" s="20" t="s">
        <v>430</v>
      </c>
      <c r="B1279" s="25" t="s">
        <v>833</v>
      </c>
      <c r="C1279" s="20" t="s">
        <v>81</v>
      </c>
      <c r="D1279" s="25" t="s">
        <v>964</v>
      </c>
      <c r="E1279" s="4" t="str">
        <f t="shared" si="19"/>
        <v>0100.0970</v>
      </c>
      <c r="F1279" s="20" t="s">
        <v>98</v>
      </c>
      <c r="G1279" s="20" t="s">
        <v>429</v>
      </c>
      <c r="H1279" s="27" t="s">
        <v>732</v>
      </c>
    </row>
    <row r="1280" spans="1:8" ht="15" x14ac:dyDescent="0.25">
      <c r="A1280" s="20" t="s">
        <v>430</v>
      </c>
      <c r="B1280" s="25" t="s">
        <v>833</v>
      </c>
      <c r="C1280" s="20" t="s">
        <v>81</v>
      </c>
      <c r="D1280" s="25" t="s">
        <v>981</v>
      </c>
      <c r="E1280" s="4" t="str">
        <f t="shared" si="19"/>
        <v>0100.0980</v>
      </c>
      <c r="F1280" s="20" t="s">
        <v>167</v>
      </c>
      <c r="G1280" s="20" t="s">
        <v>429</v>
      </c>
      <c r="H1280" s="27" t="s">
        <v>732</v>
      </c>
    </row>
    <row r="1281" spans="1:8" ht="15" x14ac:dyDescent="0.25">
      <c r="A1281" s="20" t="s">
        <v>435</v>
      </c>
      <c r="B1281" s="25" t="s">
        <v>833</v>
      </c>
      <c r="C1281" s="20" t="s">
        <v>81</v>
      </c>
      <c r="D1281" s="25" t="s">
        <v>967</v>
      </c>
      <c r="E1281" s="4" t="str">
        <f t="shared" si="19"/>
        <v>0100.0400</v>
      </c>
      <c r="F1281" s="20" t="s">
        <v>102</v>
      </c>
      <c r="G1281" s="20" t="s">
        <v>434</v>
      </c>
      <c r="H1281" s="27" t="s">
        <v>732</v>
      </c>
    </row>
    <row r="1282" spans="1:8" ht="15" x14ac:dyDescent="0.25">
      <c r="A1282" s="20" t="s">
        <v>435</v>
      </c>
      <c r="B1282" s="25" t="s">
        <v>833</v>
      </c>
      <c r="C1282" s="20" t="s">
        <v>81</v>
      </c>
      <c r="D1282" s="25" t="s">
        <v>953</v>
      </c>
      <c r="E1282" s="4" t="str">
        <f t="shared" si="19"/>
        <v>0100.0401</v>
      </c>
      <c r="F1282" s="20" t="s">
        <v>86</v>
      </c>
      <c r="G1282" s="20" t="s">
        <v>434</v>
      </c>
      <c r="H1282" s="27" t="s">
        <v>732</v>
      </c>
    </row>
    <row r="1283" spans="1:8" ht="15" x14ac:dyDescent="0.25">
      <c r="A1283" s="20" t="s">
        <v>435</v>
      </c>
      <c r="B1283" s="25" t="s">
        <v>833</v>
      </c>
      <c r="C1283" s="20" t="s">
        <v>81</v>
      </c>
      <c r="D1283" s="25" t="s">
        <v>955</v>
      </c>
      <c r="E1283" s="4" t="str">
        <f t="shared" si="19"/>
        <v>0100.0445</v>
      </c>
      <c r="F1283" s="20" t="s">
        <v>89</v>
      </c>
      <c r="G1283" s="20" t="s">
        <v>434</v>
      </c>
      <c r="H1283" s="27" t="s">
        <v>732</v>
      </c>
    </row>
    <row r="1284" spans="1:8" ht="15" x14ac:dyDescent="0.25">
      <c r="A1284" s="20" t="s">
        <v>435</v>
      </c>
      <c r="B1284" s="25" t="s">
        <v>833</v>
      </c>
      <c r="C1284" s="20" t="s">
        <v>81</v>
      </c>
      <c r="D1284" s="25" t="s">
        <v>956</v>
      </c>
      <c r="E1284" s="4" t="str">
        <f t="shared" ref="E1284:E1347" si="20">_xlfn.CONCAT(B1284,".",D1284)</f>
        <v>0100.0499</v>
      </c>
      <c r="F1284" s="20" t="s">
        <v>90</v>
      </c>
      <c r="G1284" s="20" t="s">
        <v>434</v>
      </c>
      <c r="H1284" s="27" t="s">
        <v>732</v>
      </c>
    </row>
    <row r="1285" spans="1:8" ht="15" x14ac:dyDescent="0.25">
      <c r="A1285" s="20" t="s">
        <v>435</v>
      </c>
      <c r="B1285" s="25" t="s">
        <v>833</v>
      </c>
      <c r="C1285" s="20" t="s">
        <v>81</v>
      </c>
      <c r="D1285" s="25" t="s">
        <v>835</v>
      </c>
      <c r="E1285" s="4" t="str">
        <f t="shared" si="20"/>
        <v>0100.0500</v>
      </c>
      <c r="F1285" s="20" t="s">
        <v>91</v>
      </c>
      <c r="G1285" s="20" t="s">
        <v>434</v>
      </c>
      <c r="H1285" s="27" t="s">
        <v>732</v>
      </c>
    </row>
    <row r="1286" spans="1:8" ht="15" x14ac:dyDescent="0.25">
      <c r="A1286" s="20" t="s">
        <v>435</v>
      </c>
      <c r="B1286" s="25" t="s">
        <v>833</v>
      </c>
      <c r="C1286" s="20" t="s">
        <v>81</v>
      </c>
      <c r="D1286" s="25" t="s">
        <v>958</v>
      </c>
      <c r="E1286" s="4" t="str">
        <f t="shared" si="20"/>
        <v>0100.0511</v>
      </c>
      <c r="F1286" s="20" t="s">
        <v>93</v>
      </c>
      <c r="G1286" s="20" t="s">
        <v>434</v>
      </c>
      <c r="H1286" s="27" t="s">
        <v>732</v>
      </c>
    </row>
    <row r="1287" spans="1:8" ht="15" x14ac:dyDescent="0.25">
      <c r="A1287" s="20" t="s">
        <v>435</v>
      </c>
      <c r="B1287" s="25" t="s">
        <v>833</v>
      </c>
      <c r="C1287" s="20" t="s">
        <v>81</v>
      </c>
      <c r="D1287" s="25" t="s">
        <v>960</v>
      </c>
      <c r="E1287" s="4" t="str">
        <f t="shared" si="20"/>
        <v>0100.0524</v>
      </c>
      <c r="F1287" s="20" t="s">
        <v>162</v>
      </c>
      <c r="G1287" s="20" t="s">
        <v>434</v>
      </c>
      <c r="H1287" s="27" t="s">
        <v>732</v>
      </c>
    </row>
    <row r="1288" spans="1:8" ht="15" x14ac:dyDescent="0.25">
      <c r="A1288" s="20" t="s">
        <v>435</v>
      </c>
      <c r="B1288" s="25" t="s">
        <v>833</v>
      </c>
      <c r="C1288" s="20" t="s">
        <v>81</v>
      </c>
      <c r="D1288" s="25" t="s">
        <v>961</v>
      </c>
      <c r="E1288" s="4" t="str">
        <f t="shared" si="20"/>
        <v>0100.0532</v>
      </c>
      <c r="F1288" s="20" t="s">
        <v>94</v>
      </c>
      <c r="G1288" s="20" t="s">
        <v>434</v>
      </c>
      <c r="H1288" s="27" t="s">
        <v>732</v>
      </c>
    </row>
    <row r="1289" spans="1:8" ht="15" x14ac:dyDescent="0.25">
      <c r="A1289" s="20" t="s">
        <v>435</v>
      </c>
      <c r="B1289" s="25" t="s">
        <v>833</v>
      </c>
      <c r="C1289" s="20" t="s">
        <v>81</v>
      </c>
      <c r="D1289" s="25" t="s">
        <v>991</v>
      </c>
      <c r="E1289" s="4" t="str">
        <f t="shared" si="20"/>
        <v>0100.0540</v>
      </c>
      <c r="F1289" s="20" t="s">
        <v>234</v>
      </c>
      <c r="G1289" s="20" t="s">
        <v>434</v>
      </c>
      <c r="H1289" s="27" t="s">
        <v>732</v>
      </c>
    </row>
    <row r="1290" spans="1:8" ht="15" x14ac:dyDescent="0.25">
      <c r="A1290" s="20" t="s">
        <v>435</v>
      </c>
      <c r="B1290" s="25" t="s">
        <v>833</v>
      </c>
      <c r="C1290" s="20" t="s">
        <v>81</v>
      </c>
      <c r="D1290" s="25" t="s">
        <v>995</v>
      </c>
      <c r="E1290" s="4" t="str">
        <f t="shared" si="20"/>
        <v>0100.0541</v>
      </c>
      <c r="F1290" s="20" t="s">
        <v>178</v>
      </c>
      <c r="G1290" s="20" t="s">
        <v>434</v>
      </c>
      <c r="H1290" s="27" t="s">
        <v>732</v>
      </c>
    </row>
    <row r="1291" spans="1:8" ht="15" x14ac:dyDescent="0.25">
      <c r="A1291" s="20" t="s">
        <v>435</v>
      </c>
      <c r="B1291" s="25" t="s">
        <v>833</v>
      </c>
      <c r="C1291" s="20" t="s">
        <v>81</v>
      </c>
      <c r="D1291" s="25" t="s">
        <v>962</v>
      </c>
      <c r="E1291" s="4" t="str">
        <f t="shared" si="20"/>
        <v>0100.0570</v>
      </c>
      <c r="F1291" s="20" t="s">
        <v>95</v>
      </c>
      <c r="G1291" s="20" t="s">
        <v>434</v>
      </c>
      <c r="H1291" s="27" t="s">
        <v>732</v>
      </c>
    </row>
    <row r="1292" spans="1:8" ht="15" x14ac:dyDescent="0.25">
      <c r="A1292" s="20" t="s">
        <v>435</v>
      </c>
      <c r="B1292" s="25" t="s">
        <v>833</v>
      </c>
      <c r="C1292" s="20" t="s">
        <v>81</v>
      </c>
      <c r="D1292" s="25" t="s">
        <v>839</v>
      </c>
      <c r="E1292" s="4" t="str">
        <f t="shared" si="20"/>
        <v>0100.0600</v>
      </c>
      <c r="F1292" s="20" t="s">
        <v>165</v>
      </c>
      <c r="G1292" s="20" t="s">
        <v>434</v>
      </c>
      <c r="H1292" s="27" t="s">
        <v>732</v>
      </c>
    </row>
    <row r="1293" spans="1:8" ht="15" x14ac:dyDescent="0.25">
      <c r="A1293" s="20" t="s">
        <v>435</v>
      </c>
      <c r="B1293" s="25" t="s">
        <v>833</v>
      </c>
      <c r="C1293" s="20" t="s">
        <v>81</v>
      </c>
      <c r="D1293" s="25" t="s">
        <v>964</v>
      </c>
      <c r="E1293" s="4" t="str">
        <f t="shared" si="20"/>
        <v>0100.0970</v>
      </c>
      <c r="F1293" s="20" t="s">
        <v>98</v>
      </c>
      <c r="G1293" s="20" t="s">
        <v>434</v>
      </c>
      <c r="H1293" s="27" t="s">
        <v>732</v>
      </c>
    </row>
    <row r="1294" spans="1:8" ht="15" x14ac:dyDescent="0.25">
      <c r="A1294" s="20" t="s">
        <v>435</v>
      </c>
      <c r="B1294" s="25" t="s">
        <v>833</v>
      </c>
      <c r="C1294" s="20" t="s">
        <v>81</v>
      </c>
      <c r="D1294" s="25" t="s">
        <v>981</v>
      </c>
      <c r="E1294" s="4" t="str">
        <f t="shared" si="20"/>
        <v>0100.0980</v>
      </c>
      <c r="F1294" s="20" t="s">
        <v>167</v>
      </c>
      <c r="G1294" s="20" t="s">
        <v>434</v>
      </c>
      <c r="H1294" s="27" t="s">
        <v>732</v>
      </c>
    </row>
    <row r="1295" spans="1:8" ht="15" x14ac:dyDescent="0.25">
      <c r="A1295" s="20" t="s">
        <v>440</v>
      </c>
      <c r="B1295" s="25" t="s">
        <v>833</v>
      </c>
      <c r="C1295" s="20" t="s">
        <v>81</v>
      </c>
      <c r="D1295" s="25" t="s">
        <v>973</v>
      </c>
      <c r="E1295" s="4" t="str">
        <f t="shared" si="20"/>
        <v>0100.0454</v>
      </c>
      <c r="F1295" s="20" t="s">
        <v>111</v>
      </c>
      <c r="G1295" s="20" t="s">
        <v>439</v>
      </c>
      <c r="H1295" s="27" t="s">
        <v>732</v>
      </c>
    </row>
    <row r="1296" spans="1:8" ht="15" x14ac:dyDescent="0.25">
      <c r="A1296" s="20" t="s">
        <v>440</v>
      </c>
      <c r="B1296" s="25" t="s">
        <v>833</v>
      </c>
      <c r="C1296" s="20" t="s">
        <v>81</v>
      </c>
      <c r="D1296" s="25" t="s">
        <v>835</v>
      </c>
      <c r="E1296" s="4" t="str">
        <f t="shared" si="20"/>
        <v>0100.0500</v>
      </c>
      <c r="F1296" s="20" t="s">
        <v>91</v>
      </c>
      <c r="G1296" s="20" t="s">
        <v>439</v>
      </c>
      <c r="H1296" s="27" t="s">
        <v>732</v>
      </c>
    </row>
    <row r="1297" spans="1:8" ht="15" x14ac:dyDescent="0.25">
      <c r="A1297" s="20" t="s">
        <v>440</v>
      </c>
      <c r="B1297" s="25" t="s">
        <v>833</v>
      </c>
      <c r="C1297" s="20" t="s">
        <v>81</v>
      </c>
      <c r="D1297" s="25" t="s">
        <v>961</v>
      </c>
      <c r="E1297" s="4" t="str">
        <f t="shared" si="20"/>
        <v>0100.0532</v>
      </c>
      <c r="F1297" s="20" t="s">
        <v>94</v>
      </c>
      <c r="G1297" s="20" t="s">
        <v>439</v>
      </c>
      <c r="H1297" s="27" t="s">
        <v>732</v>
      </c>
    </row>
    <row r="1298" spans="1:8" ht="15" x14ac:dyDescent="0.25">
      <c r="A1298" s="20" t="s">
        <v>440</v>
      </c>
      <c r="B1298" s="25" t="s">
        <v>833</v>
      </c>
      <c r="C1298" s="20" t="s">
        <v>81</v>
      </c>
      <c r="D1298" s="25" t="s">
        <v>964</v>
      </c>
      <c r="E1298" s="4" t="str">
        <f t="shared" si="20"/>
        <v>0100.0970</v>
      </c>
      <c r="F1298" s="20" t="s">
        <v>98</v>
      </c>
      <c r="G1298" s="20" t="s">
        <v>439</v>
      </c>
      <c r="H1298" s="27" t="s">
        <v>732</v>
      </c>
    </row>
    <row r="1299" spans="1:8" ht="15" x14ac:dyDescent="0.25">
      <c r="A1299" s="20" t="s">
        <v>440</v>
      </c>
      <c r="B1299" s="25" t="s">
        <v>833</v>
      </c>
      <c r="C1299" s="20" t="s">
        <v>81</v>
      </c>
      <c r="D1299" s="25" t="s">
        <v>981</v>
      </c>
      <c r="E1299" s="4" t="str">
        <f t="shared" si="20"/>
        <v>0100.0980</v>
      </c>
      <c r="F1299" s="20" t="s">
        <v>167</v>
      </c>
      <c r="G1299" s="20" t="s">
        <v>439</v>
      </c>
      <c r="H1299" s="27" t="s">
        <v>732</v>
      </c>
    </row>
    <row r="1300" spans="1:8" ht="15" x14ac:dyDescent="0.25">
      <c r="A1300" s="20" t="s">
        <v>443</v>
      </c>
      <c r="B1300" s="25" t="s">
        <v>833</v>
      </c>
      <c r="C1300" s="20" t="s">
        <v>81</v>
      </c>
      <c r="D1300" s="25" t="s">
        <v>967</v>
      </c>
      <c r="E1300" s="4" t="str">
        <f t="shared" si="20"/>
        <v>0100.0400</v>
      </c>
      <c r="F1300" s="20" t="s">
        <v>102</v>
      </c>
      <c r="G1300" s="20" t="s">
        <v>442</v>
      </c>
      <c r="H1300" s="27" t="s">
        <v>732</v>
      </c>
    </row>
    <row r="1301" spans="1:8" ht="15" x14ac:dyDescent="0.25">
      <c r="A1301" s="20" t="s">
        <v>443</v>
      </c>
      <c r="B1301" s="25" t="s">
        <v>833</v>
      </c>
      <c r="C1301" s="20" t="s">
        <v>81</v>
      </c>
      <c r="D1301" s="25" t="s">
        <v>953</v>
      </c>
      <c r="E1301" s="4" t="str">
        <f t="shared" si="20"/>
        <v>0100.0401</v>
      </c>
      <c r="F1301" s="20" t="s">
        <v>86</v>
      </c>
      <c r="G1301" s="20" t="s">
        <v>442</v>
      </c>
      <c r="H1301" s="27" t="s">
        <v>732</v>
      </c>
    </row>
    <row r="1302" spans="1:8" ht="15" x14ac:dyDescent="0.25">
      <c r="A1302" s="20" t="s">
        <v>443</v>
      </c>
      <c r="B1302" s="25" t="s">
        <v>833</v>
      </c>
      <c r="C1302" s="20" t="s">
        <v>81</v>
      </c>
      <c r="D1302" s="25" t="s">
        <v>986</v>
      </c>
      <c r="E1302" s="4" t="str">
        <f t="shared" si="20"/>
        <v>0100.0440</v>
      </c>
      <c r="F1302" s="20" t="s">
        <v>149</v>
      </c>
      <c r="G1302" s="20" t="s">
        <v>442</v>
      </c>
      <c r="H1302" s="27" t="s">
        <v>732</v>
      </c>
    </row>
    <row r="1303" spans="1:8" ht="15" x14ac:dyDescent="0.25">
      <c r="A1303" s="20" t="s">
        <v>443</v>
      </c>
      <c r="B1303" s="25" t="s">
        <v>833</v>
      </c>
      <c r="C1303" s="20" t="s">
        <v>81</v>
      </c>
      <c r="D1303" s="25" t="s">
        <v>955</v>
      </c>
      <c r="E1303" s="4" t="str">
        <f t="shared" si="20"/>
        <v>0100.0445</v>
      </c>
      <c r="F1303" s="20" t="s">
        <v>89</v>
      </c>
      <c r="G1303" s="20" t="s">
        <v>442</v>
      </c>
      <c r="H1303" s="27" t="s">
        <v>732</v>
      </c>
    </row>
    <row r="1304" spans="1:8" ht="15" x14ac:dyDescent="0.25">
      <c r="A1304" s="20" t="s">
        <v>443</v>
      </c>
      <c r="B1304" s="25" t="s">
        <v>833</v>
      </c>
      <c r="C1304" s="20" t="s">
        <v>81</v>
      </c>
      <c r="D1304" s="25" t="s">
        <v>973</v>
      </c>
      <c r="E1304" s="4" t="str">
        <f t="shared" si="20"/>
        <v>0100.0454</v>
      </c>
      <c r="F1304" s="20" t="s">
        <v>111</v>
      </c>
      <c r="G1304" s="20" t="s">
        <v>442</v>
      </c>
      <c r="H1304" s="27" t="s">
        <v>732</v>
      </c>
    </row>
    <row r="1305" spans="1:8" ht="15" x14ac:dyDescent="0.25">
      <c r="A1305" s="20" t="s">
        <v>443</v>
      </c>
      <c r="B1305" s="25" t="s">
        <v>833</v>
      </c>
      <c r="C1305" s="20" t="s">
        <v>81</v>
      </c>
      <c r="D1305" s="25" t="s">
        <v>835</v>
      </c>
      <c r="E1305" s="4" t="str">
        <f t="shared" si="20"/>
        <v>0100.0500</v>
      </c>
      <c r="F1305" s="20" t="s">
        <v>91</v>
      </c>
      <c r="G1305" s="20" t="s">
        <v>442</v>
      </c>
      <c r="H1305" s="27" t="s">
        <v>732</v>
      </c>
    </row>
    <row r="1306" spans="1:8" ht="15" x14ac:dyDescent="0.25">
      <c r="A1306" s="20" t="s">
        <v>443</v>
      </c>
      <c r="B1306" s="25" t="s">
        <v>833</v>
      </c>
      <c r="C1306" s="20" t="s">
        <v>81</v>
      </c>
      <c r="D1306" s="25" t="s">
        <v>957</v>
      </c>
      <c r="E1306" s="4" t="str">
        <f t="shared" si="20"/>
        <v>0100.0505</v>
      </c>
      <c r="F1306" s="20" t="s">
        <v>92</v>
      </c>
      <c r="G1306" s="20" t="s">
        <v>442</v>
      </c>
      <c r="H1306" s="27" t="s">
        <v>732</v>
      </c>
    </row>
    <row r="1307" spans="1:8" ht="15" x14ac:dyDescent="0.25">
      <c r="A1307" s="20" t="s">
        <v>443</v>
      </c>
      <c r="B1307" s="25" t="s">
        <v>833</v>
      </c>
      <c r="C1307" s="20" t="s">
        <v>81</v>
      </c>
      <c r="D1307" s="25" t="s">
        <v>958</v>
      </c>
      <c r="E1307" s="4" t="str">
        <f t="shared" si="20"/>
        <v>0100.0511</v>
      </c>
      <c r="F1307" s="20" t="s">
        <v>93</v>
      </c>
      <c r="G1307" s="20" t="s">
        <v>442</v>
      </c>
      <c r="H1307" s="27" t="s">
        <v>732</v>
      </c>
    </row>
    <row r="1308" spans="1:8" ht="15" x14ac:dyDescent="0.25">
      <c r="A1308" s="20" t="s">
        <v>443</v>
      </c>
      <c r="B1308" s="25" t="s">
        <v>833</v>
      </c>
      <c r="C1308" s="20" t="s">
        <v>81</v>
      </c>
      <c r="D1308" s="25" t="s">
        <v>960</v>
      </c>
      <c r="E1308" s="4" t="str">
        <f t="shared" si="20"/>
        <v>0100.0524</v>
      </c>
      <c r="F1308" s="20" t="s">
        <v>162</v>
      </c>
      <c r="G1308" s="20" t="s">
        <v>442</v>
      </c>
      <c r="H1308" s="27" t="s">
        <v>732</v>
      </c>
    </row>
    <row r="1309" spans="1:8" ht="15" x14ac:dyDescent="0.25">
      <c r="A1309" s="20" t="s">
        <v>443</v>
      </c>
      <c r="B1309" s="25" t="s">
        <v>833</v>
      </c>
      <c r="C1309" s="20" t="s">
        <v>81</v>
      </c>
      <c r="D1309" s="25" t="s">
        <v>989</v>
      </c>
      <c r="E1309" s="4" t="str">
        <f t="shared" si="20"/>
        <v>0100.0526</v>
      </c>
      <c r="F1309" s="20" t="s">
        <v>232</v>
      </c>
      <c r="G1309" s="20" t="s">
        <v>442</v>
      </c>
      <c r="H1309" s="27" t="s">
        <v>732</v>
      </c>
    </row>
    <row r="1310" spans="1:8" ht="15" x14ac:dyDescent="0.25">
      <c r="A1310" s="20" t="s">
        <v>443</v>
      </c>
      <c r="B1310" s="25" t="s">
        <v>833</v>
      </c>
      <c r="C1310" s="20" t="s">
        <v>81</v>
      </c>
      <c r="D1310" s="25" t="s">
        <v>978</v>
      </c>
      <c r="E1310" s="4" t="str">
        <f t="shared" si="20"/>
        <v>0100.0527</v>
      </c>
      <c r="F1310" s="20" t="s">
        <v>163</v>
      </c>
      <c r="G1310" s="20" t="s">
        <v>442</v>
      </c>
      <c r="H1310" s="27" t="s">
        <v>732</v>
      </c>
    </row>
    <row r="1311" spans="1:8" ht="15" x14ac:dyDescent="0.25">
      <c r="A1311" s="20" t="s">
        <v>443</v>
      </c>
      <c r="B1311" s="25" t="s">
        <v>833</v>
      </c>
      <c r="C1311" s="20" t="s">
        <v>81</v>
      </c>
      <c r="D1311" s="25" t="s">
        <v>990</v>
      </c>
      <c r="E1311" s="4" t="str">
        <f t="shared" si="20"/>
        <v>0100.0528</v>
      </c>
      <c r="F1311" s="20" t="s">
        <v>233</v>
      </c>
      <c r="G1311" s="20" t="s">
        <v>442</v>
      </c>
      <c r="H1311" s="27" t="s">
        <v>732</v>
      </c>
    </row>
    <row r="1312" spans="1:8" ht="15" x14ac:dyDescent="0.25">
      <c r="A1312" s="20" t="s">
        <v>443</v>
      </c>
      <c r="B1312" s="25" t="s">
        <v>833</v>
      </c>
      <c r="C1312" s="20" t="s">
        <v>81</v>
      </c>
      <c r="D1312" s="25" t="s">
        <v>961</v>
      </c>
      <c r="E1312" s="4" t="str">
        <f t="shared" si="20"/>
        <v>0100.0532</v>
      </c>
      <c r="F1312" s="20" t="s">
        <v>94</v>
      </c>
      <c r="G1312" s="20" t="s">
        <v>442</v>
      </c>
      <c r="H1312" s="27" t="s">
        <v>732</v>
      </c>
    </row>
    <row r="1313" spans="1:8" ht="15" x14ac:dyDescent="0.25">
      <c r="A1313" s="20" t="s">
        <v>443</v>
      </c>
      <c r="B1313" s="25" t="s">
        <v>833</v>
      </c>
      <c r="C1313" s="20" t="s">
        <v>81</v>
      </c>
      <c r="D1313" s="25" t="s">
        <v>974</v>
      </c>
      <c r="E1313" s="4" t="str">
        <f t="shared" si="20"/>
        <v>0100.0550</v>
      </c>
      <c r="F1313" s="20" t="s">
        <v>123</v>
      </c>
      <c r="G1313" s="20" t="s">
        <v>442</v>
      </c>
      <c r="H1313" s="27" t="s">
        <v>732</v>
      </c>
    </row>
    <row r="1314" spans="1:8" ht="15" x14ac:dyDescent="0.25">
      <c r="A1314" s="20" t="s">
        <v>443</v>
      </c>
      <c r="B1314" s="25" t="s">
        <v>833</v>
      </c>
      <c r="C1314" s="20" t="s">
        <v>81</v>
      </c>
      <c r="D1314" s="25" t="s">
        <v>962</v>
      </c>
      <c r="E1314" s="4" t="str">
        <f t="shared" si="20"/>
        <v>0100.0570</v>
      </c>
      <c r="F1314" s="20" t="s">
        <v>95</v>
      </c>
      <c r="G1314" s="20" t="s">
        <v>442</v>
      </c>
      <c r="H1314" s="27" t="s">
        <v>732</v>
      </c>
    </row>
    <row r="1315" spans="1:8" ht="15" x14ac:dyDescent="0.25">
      <c r="A1315" s="20" t="s">
        <v>443</v>
      </c>
      <c r="B1315" s="25" t="s">
        <v>833</v>
      </c>
      <c r="C1315" s="20" t="s">
        <v>81</v>
      </c>
      <c r="D1315" s="25" t="s">
        <v>964</v>
      </c>
      <c r="E1315" s="4" t="str">
        <f t="shared" si="20"/>
        <v>0100.0970</v>
      </c>
      <c r="F1315" s="20" t="s">
        <v>98</v>
      </c>
      <c r="G1315" s="20" t="s">
        <v>442</v>
      </c>
      <c r="H1315" s="27" t="s">
        <v>732</v>
      </c>
    </row>
    <row r="1316" spans="1:8" ht="15" x14ac:dyDescent="0.25">
      <c r="A1316" s="20" t="s">
        <v>443</v>
      </c>
      <c r="B1316" s="25" t="s">
        <v>833</v>
      </c>
      <c r="C1316" s="20" t="s">
        <v>81</v>
      </c>
      <c r="D1316" s="25" t="s">
        <v>965</v>
      </c>
      <c r="E1316" s="4" t="str">
        <f t="shared" si="20"/>
        <v>0100.0982</v>
      </c>
      <c r="F1316" s="20" t="s">
        <v>210</v>
      </c>
      <c r="G1316" s="20" t="s">
        <v>442</v>
      </c>
      <c r="H1316" s="27" t="s">
        <v>732</v>
      </c>
    </row>
    <row r="1317" spans="1:8" ht="15" x14ac:dyDescent="0.25">
      <c r="A1317" s="20" t="s">
        <v>448</v>
      </c>
      <c r="B1317" s="25" t="s">
        <v>835</v>
      </c>
      <c r="C1317" s="20" t="s">
        <v>198</v>
      </c>
      <c r="D1317" s="25" t="s">
        <v>967</v>
      </c>
      <c r="E1317" s="4" t="str">
        <f t="shared" si="20"/>
        <v>0500.0400</v>
      </c>
      <c r="F1317" s="20" t="s">
        <v>102</v>
      </c>
      <c r="G1317" s="20" t="s">
        <v>442</v>
      </c>
      <c r="H1317" s="27" t="s">
        <v>772</v>
      </c>
    </row>
    <row r="1318" spans="1:8" ht="15" x14ac:dyDescent="0.25">
      <c r="A1318" s="20" t="s">
        <v>448</v>
      </c>
      <c r="B1318" s="25" t="s">
        <v>835</v>
      </c>
      <c r="C1318" s="20" t="s">
        <v>198</v>
      </c>
      <c r="D1318" s="25" t="s">
        <v>835</v>
      </c>
      <c r="E1318" s="4" t="str">
        <f t="shared" si="20"/>
        <v>0500.0500</v>
      </c>
      <c r="F1318" s="20" t="s">
        <v>91</v>
      </c>
      <c r="G1318" s="20" t="s">
        <v>442</v>
      </c>
      <c r="H1318" s="27" t="s">
        <v>772</v>
      </c>
    </row>
    <row r="1319" spans="1:8" ht="15" x14ac:dyDescent="0.25">
      <c r="A1319" s="20" t="s">
        <v>448</v>
      </c>
      <c r="B1319" s="25" t="s">
        <v>835</v>
      </c>
      <c r="C1319" s="20" t="s">
        <v>198</v>
      </c>
      <c r="D1319" s="25" t="s">
        <v>968</v>
      </c>
      <c r="E1319" s="4" t="str">
        <f t="shared" si="20"/>
        <v>0500.0521</v>
      </c>
      <c r="F1319" s="20" t="s">
        <v>161</v>
      </c>
      <c r="G1319" s="20" t="s">
        <v>442</v>
      </c>
      <c r="H1319" s="27" t="s">
        <v>772</v>
      </c>
    </row>
    <row r="1320" spans="1:8" ht="15" x14ac:dyDescent="0.25">
      <c r="A1320" s="20" t="s">
        <v>453</v>
      </c>
      <c r="B1320" s="25" t="s">
        <v>833</v>
      </c>
      <c r="C1320" s="20" t="s">
        <v>81</v>
      </c>
      <c r="D1320" s="25" t="s">
        <v>967</v>
      </c>
      <c r="E1320" s="4" t="str">
        <f t="shared" si="20"/>
        <v>0100.0400</v>
      </c>
      <c r="F1320" s="20" t="s">
        <v>102</v>
      </c>
      <c r="G1320" s="20" t="s">
        <v>452</v>
      </c>
      <c r="H1320" s="27" t="s">
        <v>732</v>
      </c>
    </row>
    <row r="1321" spans="1:8" ht="15" x14ac:dyDescent="0.25">
      <c r="A1321" s="20" t="s">
        <v>453</v>
      </c>
      <c r="B1321" s="25" t="s">
        <v>833</v>
      </c>
      <c r="C1321" s="20" t="s">
        <v>81</v>
      </c>
      <c r="D1321" s="25" t="s">
        <v>955</v>
      </c>
      <c r="E1321" s="4" t="str">
        <f t="shared" si="20"/>
        <v>0100.0445</v>
      </c>
      <c r="F1321" s="20" t="s">
        <v>89</v>
      </c>
      <c r="G1321" s="20" t="s">
        <v>452</v>
      </c>
      <c r="H1321" s="27" t="s">
        <v>732</v>
      </c>
    </row>
    <row r="1322" spans="1:8" ht="15" x14ac:dyDescent="0.25">
      <c r="A1322" s="20" t="s">
        <v>453</v>
      </c>
      <c r="B1322" s="25" t="s">
        <v>833</v>
      </c>
      <c r="C1322" s="20" t="s">
        <v>81</v>
      </c>
      <c r="D1322" s="25" t="s">
        <v>956</v>
      </c>
      <c r="E1322" s="4" t="str">
        <f t="shared" si="20"/>
        <v>0100.0499</v>
      </c>
      <c r="F1322" s="20" t="s">
        <v>90</v>
      </c>
      <c r="G1322" s="20" t="s">
        <v>452</v>
      </c>
      <c r="H1322" s="27" t="s">
        <v>732</v>
      </c>
    </row>
    <row r="1323" spans="1:8" ht="15" x14ac:dyDescent="0.25">
      <c r="A1323" s="20" t="s">
        <v>453</v>
      </c>
      <c r="B1323" s="25" t="s">
        <v>833</v>
      </c>
      <c r="C1323" s="20" t="s">
        <v>81</v>
      </c>
      <c r="D1323" s="25" t="s">
        <v>835</v>
      </c>
      <c r="E1323" s="4" t="str">
        <f t="shared" si="20"/>
        <v>0100.0500</v>
      </c>
      <c r="F1323" s="20" t="s">
        <v>91</v>
      </c>
      <c r="G1323" s="20" t="s">
        <v>452</v>
      </c>
      <c r="H1323" s="27" t="s">
        <v>732</v>
      </c>
    </row>
    <row r="1324" spans="1:8" ht="15" x14ac:dyDescent="0.25">
      <c r="A1324" s="20" t="s">
        <v>453</v>
      </c>
      <c r="B1324" s="25" t="s">
        <v>833</v>
      </c>
      <c r="C1324" s="20" t="s">
        <v>81</v>
      </c>
      <c r="D1324" s="25" t="s">
        <v>962</v>
      </c>
      <c r="E1324" s="4" t="str">
        <f t="shared" si="20"/>
        <v>0100.0570</v>
      </c>
      <c r="F1324" s="20" t="s">
        <v>95</v>
      </c>
      <c r="G1324" s="20" t="s">
        <v>452</v>
      </c>
      <c r="H1324" s="27" t="s">
        <v>732</v>
      </c>
    </row>
    <row r="1325" spans="1:8" ht="15" x14ac:dyDescent="0.25">
      <c r="A1325" s="20" t="s">
        <v>453</v>
      </c>
      <c r="B1325" s="25" t="s">
        <v>833</v>
      </c>
      <c r="C1325" s="20" t="s">
        <v>81</v>
      </c>
      <c r="D1325" s="25" t="s">
        <v>964</v>
      </c>
      <c r="E1325" s="4" t="str">
        <f t="shared" si="20"/>
        <v>0100.0970</v>
      </c>
      <c r="F1325" s="20" t="s">
        <v>98</v>
      </c>
      <c r="G1325" s="20" t="s">
        <v>452</v>
      </c>
      <c r="H1325" s="27" t="s">
        <v>732</v>
      </c>
    </row>
    <row r="1326" spans="1:8" ht="15" x14ac:dyDescent="0.25">
      <c r="A1326" s="20" t="s">
        <v>456</v>
      </c>
      <c r="B1326" s="25" t="s">
        <v>833</v>
      </c>
      <c r="C1326" s="20" t="s">
        <v>81</v>
      </c>
      <c r="D1326" s="25" t="s">
        <v>967</v>
      </c>
      <c r="E1326" s="4" t="str">
        <f t="shared" si="20"/>
        <v>0100.0400</v>
      </c>
      <c r="F1326" s="20" t="s">
        <v>102</v>
      </c>
      <c r="G1326" s="20" t="s">
        <v>455</v>
      </c>
      <c r="H1326" s="27" t="s">
        <v>732</v>
      </c>
    </row>
    <row r="1327" spans="1:8" ht="15" x14ac:dyDescent="0.25">
      <c r="A1327" s="20" t="s">
        <v>456</v>
      </c>
      <c r="B1327" s="25" t="s">
        <v>833</v>
      </c>
      <c r="C1327" s="20" t="s">
        <v>81</v>
      </c>
      <c r="D1327" s="25" t="s">
        <v>953</v>
      </c>
      <c r="E1327" s="4" t="str">
        <f t="shared" si="20"/>
        <v>0100.0401</v>
      </c>
      <c r="F1327" s="20" t="s">
        <v>86</v>
      </c>
      <c r="G1327" s="20" t="s">
        <v>455</v>
      </c>
      <c r="H1327" s="27" t="s">
        <v>732</v>
      </c>
    </row>
    <row r="1328" spans="1:8" ht="15" x14ac:dyDescent="0.25">
      <c r="A1328" s="20" t="s">
        <v>456</v>
      </c>
      <c r="B1328" s="25" t="s">
        <v>833</v>
      </c>
      <c r="C1328" s="20" t="s">
        <v>81</v>
      </c>
      <c r="D1328" s="25" t="s">
        <v>956</v>
      </c>
      <c r="E1328" s="4" t="str">
        <f t="shared" si="20"/>
        <v>0100.0499</v>
      </c>
      <c r="F1328" s="20" t="s">
        <v>90</v>
      </c>
      <c r="G1328" s="20" t="s">
        <v>455</v>
      </c>
      <c r="H1328" s="27" t="s">
        <v>732</v>
      </c>
    </row>
    <row r="1329" spans="1:8" ht="15" x14ac:dyDescent="0.25">
      <c r="A1329" s="20" t="s">
        <v>456</v>
      </c>
      <c r="B1329" s="25" t="s">
        <v>833</v>
      </c>
      <c r="C1329" s="20" t="s">
        <v>81</v>
      </c>
      <c r="D1329" s="25" t="s">
        <v>957</v>
      </c>
      <c r="E1329" s="4" t="str">
        <f t="shared" si="20"/>
        <v>0100.0505</v>
      </c>
      <c r="F1329" s="20" t="s">
        <v>92</v>
      </c>
      <c r="G1329" s="20" t="s">
        <v>455</v>
      </c>
      <c r="H1329" s="27" t="s">
        <v>732</v>
      </c>
    </row>
    <row r="1330" spans="1:8" ht="15" x14ac:dyDescent="0.25">
      <c r="A1330" s="20" t="s">
        <v>456</v>
      </c>
      <c r="B1330" s="25" t="s">
        <v>833</v>
      </c>
      <c r="C1330" s="20" t="s">
        <v>81</v>
      </c>
      <c r="D1330" s="25" t="s">
        <v>988</v>
      </c>
      <c r="E1330" s="4" t="str">
        <f t="shared" si="20"/>
        <v>0100.0525</v>
      </c>
      <c r="F1330" s="20" t="s">
        <v>122</v>
      </c>
      <c r="G1330" s="20" t="s">
        <v>455</v>
      </c>
      <c r="H1330" s="27" t="s">
        <v>732</v>
      </c>
    </row>
    <row r="1331" spans="1:8" ht="15" x14ac:dyDescent="0.25">
      <c r="A1331" s="20" t="s">
        <v>456</v>
      </c>
      <c r="B1331" s="25" t="s">
        <v>833</v>
      </c>
      <c r="C1331" s="20" t="s">
        <v>81</v>
      </c>
      <c r="D1331" s="25" t="s">
        <v>989</v>
      </c>
      <c r="E1331" s="4" t="str">
        <f t="shared" si="20"/>
        <v>0100.0526</v>
      </c>
      <c r="F1331" s="20" t="s">
        <v>232</v>
      </c>
      <c r="G1331" s="20" t="s">
        <v>455</v>
      </c>
      <c r="H1331" s="27" t="s">
        <v>732</v>
      </c>
    </row>
    <row r="1332" spans="1:8" ht="15" x14ac:dyDescent="0.25">
      <c r="A1332" s="20" t="s">
        <v>456</v>
      </c>
      <c r="B1332" s="25" t="s">
        <v>833</v>
      </c>
      <c r="C1332" s="20" t="s">
        <v>81</v>
      </c>
      <c r="D1332" s="25" t="s">
        <v>964</v>
      </c>
      <c r="E1332" s="4" t="str">
        <f t="shared" si="20"/>
        <v>0100.0970</v>
      </c>
      <c r="F1332" s="20" t="s">
        <v>98</v>
      </c>
      <c r="G1332" s="20" t="s">
        <v>455</v>
      </c>
      <c r="H1332" s="27" t="s">
        <v>732</v>
      </c>
    </row>
    <row r="1333" spans="1:8" ht="15" x14ac:dyDescent="0.25">
      <c r="A1333" s="20" t="s">
        <v>459</v>
      </c>
      <c r="B1333" s="25" t="s">
        <v>833</v>
      </c>
      <c r="C1333" s="20" t="s">
        <v>81</v>
      </c>
      <c r="D1333" s="25" t="s">
        <v>967</v>
      </c>
      <c r="E1333" s="4" t="str">
        <f t="shared" si="20"/>
        <v>0100.0400</v>
      </c>
      <c r="F1333" s="20" t="s">
        <v>102</v>
      </c>
      <c r="G1333" s="20" t="s">
        <v>458</v>
      </c>
      <c r="H1333" s="27" t="s">
        <v>732</v>
      </c>
    </row>
    <row r="1334" spans="1:8" ht="15" x14ac:dyDescent="0.25">
      <c r="A1334" s="20" t="s">
        <v>459</v>
      </c>
      <c r="B1334" s="25" t="s">
        <v>833</v>
      </c>
      <c r="C1334" s="20" t="s">
        <v>81</v>
      </c>
      <c r="D1334" s="25" t="s">
        <v>953</v>
      </c>
      <c r="E1334" s="4" t="str">
        <f t="shared" si="20"/>
        <v>0100.0401</v>
      </c>
      <c r="F1334" s="20" t="s">
        <v>86</v>
      </c>
      <c r="G1334" s="20" t="s">
        <v>458</v>
      </c>
      <c r="H1334" s="27" t="s">
        <v>732</v>
      </c>
    </row>
    <row r="1335" spans="1:8" ht="15" x14ac:dyDescent="0.25">
      <c r="A1335" s="20" t="s">
        <v>459</v>
      </c>
      <c r="B1335" s="25" t="s">
        <v>833</v>
      </c>
      <c r="C1335" s="20" t="s">
        <v>81</v>
      </c>
      <c r="D1335" s="25" t="s">
        <v>954</v>
      </c>
      <c r="E1335" s="4" t="str">
        <f t="shared" si="20"/>
        <v>0100.0410</v>
      </c>
      <c r="F1335" s="20" t="s">
        <v>87</v>
      </c>
      <c r="G1335" s="20" t="s">
        <v>458</v>
      </c>
      <c r="H1335" s="27" t="s">
        <v>732</v>
      </c>
    </row>
    <row r="1336" spans="1:8" ht="15" x14ac:dyDescent="0.25">
      <c r="A1336" s="20" t="s">
        <v>459</v>
      </c>
      <c r="B1336" s="25" t="s">
        <v>833</v>
      </c>
      <c r="C1336" s="20" t="s">
        <v>81</v>
      </c>
      <c r="D1336" s="25" t="s">
        <v>970</v>
      </c>
      <c r="E1336" s="4" t="str">
        <f t="shared" si="20"/>
        <v>0100.0430</v>
      </c>
      <c r="F1336" s="20" t="s">
        <v>126</v>
      </c>
      <c r="G1336" s="20" t="s">
        <v>458</v>
      </c>
      <c r="H1336" s="27" t="s">
        <v>732</v>
      </c>
    </row>
    <row r="1337" spans="1:8" ht="15" x14ac:dyDescent="0.25">
      <c r="A1337" s="20" t="s">
        <v>459</v>
      </c>
      <c r="B1337" s="25" t="s">
        <v>833</v>
      </c>
      <c r="C1337" s="20" t="s">
        <v>81</v>
      </c>
      <c r="D1337" s="25" t="s">
        <v>986</v>
      </c>
      <c r="E1337" s="4" t="str">
        <f t="shared" si="20"/>
        <v>0100.0440</v>
      </c>
      <c r="F1337" s="20" t="s">
        <v>149</v>
      </c>
      <c r="G1337" s="20" t="s">
        <v>458</v>
      </c>
      <c r="H1337" s="27" t="s">
        <v>732</v>
      </c>
    </row>
    <row r="1338" spans="1:8" ht="15" x14ac:dyDescent="0.25">
      <c r="A1338" s="20" t="s">
        <v>459</v>
      </c>
      <c r="B1338" s="25" t="s">
        <v>833</v>
      </c>
      <c r="C1338" s="20" t="s">
        <v>81</v>
      </c>
      <c r="D1338" s="25" t="s">
        <v>955</v>
      </c>
      <c r="E1338" s="4" t="str">
        <f t="shared" si="20"/>
        <v>0100.0445</v>
      </c>
      <c r="F1338" s="20" t="s">
        <v>89</v>
      </c>
      <c r="G1338" s="20" t="s">
        <v>458</v>
      </c>
      <c r="H1338" s="27" t="s">
        <v>732</v>
      </c>
    </row>
    <row r="1339" spans="1:8" ht="15" x14ac:dyDescent="0.25">
      <c r="A1339" s="20" t="s">
        <v>459</v>
      </c>
      <c r="B1339" s="25" t="s">
        <v>833</v>
      </c>
      <c r="C1339" s="20" t="s">
        <v>81</v>
      </c>
      <c r="D1339" s="25" t="s">
        <v>956</v>
      </c>
      <c r="E1339" s="4" t="str">
        <f t="shared" si="20"/>
        <v>0100.0499</v>
      </c>
      <c r="F1339" s="20" t="s">
        <v>90</v>
      </c>
      <c r="G1339" s="20" t="s">
        <v>458</v>
      </c>
      <c r="H1339" s="27" t="s">
        <v>732</v>
      </c>
    </row>
    <row r="1340" spans="1:8" ht="15" x14ac:dyDescent="0.25">
      <c r="A1340" s="20" t="s">
        <v>459</v>
      </c>
      <c r="B1340" s="25" t="s">
        <v>833</v>
      </c>
      <c r="C1340" s="20" t="s">
        <v>81</v>
      </c>
      <c r="D1340" s="25" t="s">
        <v>835</v>
      </c>
      <c r="E1340" s="4" t="str">
        <f t="shared" si="20"/>
        <v>0100.0500</v>
      </c>
      <c r="F1340" s="20" t="s">
        <v>91</v>
      </c>
      <c r="G1340" s="20" t="s">
        <v>458</v>
      </c>
      <c r="H1340" s="27" t="s">
        <v>732</v>
      </c>
    </row>
    <row r="1341" spans="1:8" ht="15" x14ac:dyDescent="0.25">
      <c r="A1341" s="20" t="s">
        <v>459</v>
      </c>
      <c r="B1341" s="25" t="s">
        <v>833</v>
      </c>
      <c r="C1341" s="20" t="s">
        <v>81</v>
      </c>
      <c r="D1341" s="25" t="s">
        <v>957</v>
      </c>
      <c r="E1341" s="4" t="str">
        <f t="shared" si="20"/>
        <v>0100.0505</v>
      </c>
      <c r="F1341" s="20" t="s">
        <v>92</v>
      </c>
      <c r="G1341" s="20" t="s">
        <v>458</v>
      </c>
      <c r="H1341" s="27" t="s">
        <v>732</v>
      </c>
    </row>
    <row r="1342" spans="1:8" ht="15" x14ac:dyDescent="0.25">
      <c r="A1342" s="20" t="s">
        <v>459</v>
      </c>
      <c r="B1342" s="25" t="s">
        <v>833</v>
      </c>
      <c r="C1342" s="20" t="s">
        <v>81</v>
      </c>
      <c r="D1342" s="25" t="s">
        <v>958</v>
      </c>
      <c r="E1342" s="4" t="str">
        <f t="shared" si="20"/>
        <v>0100.0511</v>
      </c>
      <c r="F1342" s="20" t="s">
        <v>93</v>
      </c>
      <c r="G1342" s="20" t="s">
        <v>458</v>
      </c>
      <c r="H1342" s="27" t="s">
        <v>732</v>
      </c>
    </row>
    <row r="1343" spans="1:8" ht="15" x14ac:dyDescent="0.25">
      <c r="A1343" s="20" t="s">
        <v>459</v>
      </c>
      <c r="B1343" s="25" t="s">
        <v>833</v>
      </c>
      <c r="C1343" s="20" t="s">
        <v>81</v>
      </c>
      <c r="D1343" s="25" t="s">
        <v>968</v>
      </c>
      <c r="E1343" s="4" t="str">
        <f t="shared" si="20"/>
        <v>0100.0521</v>
      </c>
      <c r="F1343" s="20" t="s">
        <v>161</v>
      </c>
      <c r="G1343" s="20" t="s">
        <v>458</v>
      </c>
      <c r="H1343" s="27" t="s">
        <v>732</v>
      </c>
    </row>
    <row r="1344" spans="1:8" ht="15" x14ac:dyDescent="0.25">
      <c r="A1344" s="20" t="s">
        <v>459</v>
      </c>
      <c r="B1344" s="25" t="s">
        <v>833</v>
      </c>
      <c r="C1344" s="20" t="s">
        <v>81</v>
      </c>
      <c r="D1344" s="25" t="s">
        <v>959</v>
      </c>
      <c r="E1344" s="4" t="str">
        <f t="shared" si="20"/>
        <v>0100.0522</v>
      </c>
      <c r="F1344" s="20" t="s">
        <v>112</v>
      </c>
      <c r="G1344" s="20" t="s">
        <v>458</v>
      </c>
      <c r="H1344" s="27" t="s">
        <v>732</v>
      </c>
    </row>
    <row r="1345" spans="1:8" ht="15" x14ac:dyDescent="0.25">
      <c r="A1345" s="20" t="s">
        <v>459</v>
      </c>
      <c r="B1345" s="25" t="s">
        <v>833</v>
      </c>
      <c r="C1345" s="20" t="s">
        <v>81</v>
      </c>
      <c r="D1345" s="25" t="s">
        <v>960</v>
      </c>
      <c r="E1345" s="4" t="str">
        <f t="shared" si="20"/>
        <v>0100.0524</v>
      </c>
      <c r="F1345" s="20" t="s">
        <v>162</v>
      </c>
      <c r="G1345" s="20" t="s">
        <v>458</v>
      </c>
      <c r="H1345" s="27" t="s">
        <v>732</v>
      </c>
    </row>
    <row r="1346" spans="1:8" ht="15" x14ac:dyDescent="0.25">
      <c r="A1346" s="20" t="s">
        <v>459</v>
      </c>
      <c r="B1346" s="25" t="s">
        <v>833</v>
      </c>
      <c r="C1346" s="20" t="s">
        <v>81</v>
      </c>
      <c r="D1346" s="25" t="s">
        <v>988</v>
      </c>
      <c r="E1346" s="4" t="str">
        <f t="shared" si="20"/>
        <v>0100.0525</v>
      </c>
      <c r="F1346" s="20" t="s">
        <v>122</v>
      </c>
      <c r="G1346" s="20" t="s">
        <v>458</v>
      </c>
      <c r="H1346" s="27" t="s">
        <v>732</v>
      </c>
    </row>
    <row r="1347" spans="1:8" ht="15" x14ac:dyDescent="0.25">
      <c r="A1347" s="20" t="s">
        <v>459</v>
      </c>
      <c r="B1347" s="25" t="s">
        <v>833</v>
      </c>
      <c r="C1347" s="20" t="s">
        <v>81</v>
      </c>
      <c r="D1347" s="25" t="s">
        <v>990</v>
      </c>
      <c r="E1347" s="4" t="str">
        <f t="shared" si="20"/>
        <v>0100.0528</v>
      </c>
      <c r="F1347" s="20" t="s">
        <v>233</v>
      </c>
      <c r="G1347" s="20" t="s">
        <v>458</v>
      </c>
      <c r="H1347" s="27" t="s">
        <v>732</v>
      </c>
    </row>
    <row r="1348" spans="1:8" ht="15" x14ac:dyDescent="0.25">
      <c r="A1348" s="20" t="s">
        <v>459</v>
      </c>
      <c r="B1348" s="25" t="s">
        <v>833</v>
      </c>
      <c r="C1348" s="20" t="s">
        <v>81</v>
      </c>
      <c r="D1348" s="25" t="s">
        <v>961</v>
      </c>
      <c r="E1348" s="4" t="str">
        <f t="shared" ref="E1348:E1411" si="21">_xlfn.CONCAT(B1348,".",D1348)</f>
        <v>0100.0532</v>
      </c>
      <c r="F1348" s="20" t="s">
        <v>94</v>
      </c>
      <c r="G1348" s="20" t="s">
        <v>458</v>
      </c>
      <c r="H1348" s="27" t="s">
        <v>732</v>
      </c>
    </row>
    <row r="1349" spans="1:8" ht="15" x14ac:dyDescent="0.25">
      <c r="A1349" s="20" t="s">
        <v>459</v>
      </c>
      <c r="B1349" s="25" t="s">
        <v>833</v>
      </c>
      <c r="C1349" s="20" t="s">
        <v>81</v>
      </c>
      <c r="D1349" s="25" t="s">
        <v>964</v>
      </c>
      <c r="E1349" s="4" t="str">
        <f t="shared" si="21"/>
        <v>0100.0970</v>
      </c>
      <c r="F1349" s="20" t="s">
        <v>98</v>
      </c>
      <c r="G1349" s="20" t="s">
        <v>458</v>
      </c>
      <c r="H1349" s="27" t="s">
        <v>732</v>
      </c>
    </row>
    <row r="1350" spans="1:8" ht="15" x14ac:dyDescent="0.25">
      <c r="A1350" s="20" t="s">
        <v>459</v>
      </c>
      <c r="B1350" s="25" t="s">
        <v>833</v>
      </c>
      <c r="C1350" s="20" t="s">
        <v>81</v>
      </c>
      <c r="D1350" s="25" t="s">
        <v>965</v>
      </c>
      <c r="E1350" s="4" t="str">
        <f t="shared" si="21"/>
        <v>0100.0982</v>
      </c>
      <c r="F1350" s="20" t="s">
        <v>210</v>
      </c>
      <c r="G1350" s="20" t="s">
        <v>458</v>
      </c>
      <c r="H1350" s="27" t="s">
        <v>732</v>
      </c>
    </row>
    <row r="1351" spans="1:8" ht="15" x14ac:dyDescent="0.25">
      <c r="A1351" s="20" t="s">
        <v>464</v>
      </c>
      <c r="B1351" s="25" t="s">
        <v>833</v>
      </c>
      <c r="C1351" s="20" t="s">
        <v>81</v>
      </c>
      <c r="D1351" s="25" t="s">
        <v>967</v>
      </c>
      <c r="E1351" s="4" t="str">
        <f t="shared" si="21"/>
        <v>0100.0400</v>
      </c>
      <c r="F1351" s="20" t="s">
        <v>102</v>
      </c>
      <c r="G1351" s="20" t="s">
        <v>463</v>
      </c>
      <c r="H1351" s="27" t="s">
        <v>732</v>
      </c>
    </row>
    <row r="1352" spans="1:8" ht="15" x14ac:dyDescent="0.25">
      <c r="A1352" s="20" t="s">
        <v>464</v>
      </c>
      <c r="B1352" s="25" t="s">
        <v>833</v>
      </c>
      <c r="C1352" s="20" t="s">
        <v>81</v>
      </c>
      <c r="D1352" s="25" t="s">
        <v>954</v>
      </c>
      <c r="E1352" s="4" t="str">
        <f t="shared" si="21"/>
        <v>0100.0410</v>
      </c>
      <c r="F1352" s="20" t="s">
        <v>87</v>
      </c>
      <c r="G1352" s="20" t="s">
        <v>463</v>
      </c>
      <c r="H1352" s="27" t="s">
        <v>732</v>
      </c>
    </row>
    <row r="1353" spans="1:8" ht="15" x14ac:dyDescent="0.25">
      <c r="A1353" s="20" t="s">
        <v>464</v>
      </c>
      <c r="B1353" s="25" t="s">
        <v>833</v>
      </c>
      <c r="C1353" s="20" t="s">
        <v>81</v>
      </c>
      <c r="D1353" s="25" t="s">
        <v>955</v>
      </c>
      <c r="E1353" s="4" t="str">
        <f t="shared" si="21"/>
        <v>0100.0445</v>
      </c>
      <c r="F1353" s="20" t="s">
        <v>89</v>
      </c>
      <c r="G1353" s="20" t="s">
        <v>463</v>
      </c>
      <c r="H1353" s="27" t="s">
        <v>732</v>
      </c>
    </row>
    <row r="1354" spans="1:8" ht="15" x14ac:dyDescent="0.25">
      <c r="A1354" s="20" t="s">
        <v>464</v>
      </c>
      <c r="B1354" s="25" t="s">
        <v>833</v>
      </c>
      <c r="C1354" s="20" t="s">
        <v>81</v>
      </c>
      <c r="D1354" s="25" t="s">
        <v>956</v>
      </c>
      <c r="E1354" s="4" t="str">
        <f t="shared" si="21"/>
        <v>0100.0499</v>
      </c>
      <c r="F1354" s="20" t="s">
        <v>90</v>
      </c>
      <c r="G1354" s="20" t="s">
        <v>463</v>
      </c>
      <c r="H1354" s="27" t="s">
        <v>732</v>
      </c>
    </row>
    <row r="1355" spans="1:8" ht="15" x14ac:dyDescent="0.25">
      <c r="A1355" s="20" t="s">
        <v>464</v>
      </c>
      <c r="B1355" s="25" t="s">
        <v>833</v>
      </c>
      <c r="C1355" s="20" t="s">
        <v>81</v>
      </c>
      <c r="D1355" s="25" t="s">
        <v>835</v>
      </c>
      <c r="E1355" s="4" t="str">
        <f t="shared" si="21"/>
        <v>0100.0500</v>
      </c>
      <c r="F1355" s="20" t="s">
        <v>91</v>
      </c>
      <c r="G1355" s="20" t="s">
        <v>463</v>
      </c>
      <c r="H1355" s="27" t="s">
        <v>732</v>
      </c>
    </row>
    <row r="1356" spans="1:8" ht="15" x14ac:dyDescent="0.25">
      <c r="A1356" s="20" t="s">
        <v>464</v>
      </c>
      <c r="B1356" s="25" t="s">
        <v>833</v>
      </c>
      <c r="C1356" s="20" t="s">
        <v>81</v>
      </c>
      <c r="D1356" s="25" t="s">
        <v>958</v>
      </c>
      <c r="E1356" s="4" t="str">
        <f t="shared" si="21"/>
        <v>0100.0511</v>
      </c>
      <c r="F1356" s="20" t="s">
        <v>93</v>
      </c>
      <c r="G1356" s="20" t="s">
        <v>463</v>
      </c>
      <c r="H1356" s="27" t="s">
        <v>732</v>
      </c>
    </row>
    <row r="1357" spans="1:8" ht="15" x14ac:dyDescent="0.25">
      <c r="A1357" s="20" t="s">
        <v>464</v>
      </c>
      <c r="B1357" s="25" t="s">
        <v>833</v>
      </c>
      <c r="C1357" s="20" t="s">
        <v>81</v>
      </c>
      <c r="D1357" s="25" t="s">
        <v>959</v>
      </c>
      <c r="E1357" s="4" t="str">
        <f t="shared" si="21"/>
        <v>0100.0522</v>
      </c>
      <c r="F1357" s="20" t="s">
        <v>112</v>
      </c>
      <c r="G1357" s="20" t="s">
        <v>463</v>
      </c>
      <c r="H1357" s="27" t="s">
        <v>732</v>
      </c>
    </row>
    <row r="1358" spans="1:8" ht="15" x14ac:dyDescent="0.25">
      <c r="A1358" s="20" t="s">
        <v>464</v>
      </c>
      <c r="B1358" s="25" t="s">
        <v>833</v>
      </c>
      <c r="C1358" s="20" t="s">
        <v>81</v>
      </c>
      <c r="D1358" s="25" t="s">
        <v>962</v>
      </c>
      <c r="E1358" s="4" t="str">
        <f t="shared" si="21"/>
        <v>0100.0570</v>
      </c>
      <c r="F1358" s="20" t="s">
        <v>95</v>
      </c>
      <c r="G1358" s="20" t="s">
        <v>463</v>
      </c>
      <c r="H1358" s="27" t="s">
        <v>732</v>
      </c>
    </row>
    <row r="1359" spans="1:8" ht="15" x14ac:dyDescent="0.25">
      <c r="A1359" s="20" t="s">
        <v>464</v>
      </c>
      <c r="B1359" s="25" t="s">
        <v>833</v>
      </c>
      <c r="C1359" s="20" t="s">
        <v>81</v>
      </c>
      <c r="D1359" s="25" t="s">
        <v>964</v>
      </c>
      <c r="E1359" s="4" t="str">
        <f t="shared" si="21"/>
        <v>0100.0970</v>
      </c>
      <c r="F1359" s="20" t="s">
        <v>98</v>
      </c>
      <c r="G1359" s="20" t="s">
        <v>463</v>
      </c>
      <c r="H1359" s="27" t="s">
        <v>732</v>
      </c>
    </row>
    <row r="1360" spans="1:8" ht="15" x14ac:dyDescent="0.25">
      <c r="A1360" s="20" t="s">
        <v>466</v>
      </c>
      <c r="B1360" s="25" t="s">
        <v>835</v>
      </c>
      <c r="C1360" s="20" t="s">
        <v>198</v>
      </c>
      <c r="D1360" s="25" t="s">
        <v>967</v>
      </c>
      <c r="E1360" s="4" t="str">
        <f t="shared" si="21"/>
        <v>0500.0400</v>
      </c>
      <c r="F1360" s="20" t="s">
        <v>102</v>
      </c>
      <c r="G1360" s="20" t="s">
        <v>463</v>
      </c>
      <c r="H1360" s="27" t="s">
        <v>772</v>
      </c>
    </row>
    <row r="1361" spans="1:8" ht="15" x14ac:dyDescent="0.25">
      <c r="A1361" s="20" t="s">
        <v>466</v>
      </c>
      <c r="B1361" s="25" t="s">
        <v>835</v>
      </c>
      <c r="C1361" s="20" t="s">
        <v>198</v>
      </c>
      <c r="D1361" s="25" t="s">
        <v>953</v>
      </c>
      <c r="E1361" s="4" t="str">
        <f t="shared" si="21"/>
        <v>0500.0401</v>
      </c>
      <c r="F1361" s="20" t="s">
        <v>86</v>
      </c>
      <c r="G1361" s="20" t="s">
        <v>463</v>
      </c>
      <c r="H1361" s="27" t="s">
        <v>772</v>
      </c>
    </row>
    <row r="1362" spans="1:8" ht="15" x14ac:dyDescent="0.25">
      <c r="A1362" s="20" t="s">
        <v>466</v>
      </c>
      <c r="B1362" s="25" t="s">
        <v>835</v>
      </c>
      <c r="C1362" s="20" t="s">
        <v>198</v>
      </c>
      <c r="D1362" s="25" t="s">
        <v>835</v>
      </c>
      <c r="E1362" s="4" t="str">
        <f t="shared" si="21"/>
        <v>0500.0500</v>
      </c>
      <c r="F1362" s="20" t="s">
        <v>91</v>
      </c>
      <c r="G1362" s="20" t="s">
        <v>463</v>
      </c>
      <c r="H1362" s="27" t="s">
        <v>772</v>
      </c>
    </row>
    <row r="1363" spans="1:8" ht="15" x14ac:dyDescent="0.25">
      <c r="A1363" s="20" t="s">
        <v>466</v>
      </c>
      <c r="B1363" s="25" t="s">
        <v>835</v>
      </c>
      <c r="C1363" s="20" t="s">
        <v>198</v>
      </c>
      <c r="D1363" s="25" t="s">
        <v>978</v>
      </c>
      <c r="E1363" s="4" t="str">
        <f t="shared" si="21"/>
        <v>0500.0527</v>
      </c>
      <c r="F1363" s="20" t="s">
        <v>163</v>
      </c>
      <c r="G1363" s="20" t="s">
        <v>463</v>
      </c>
      <c r="H1363" s="27" t="s">
        <v>772</v>
      </c>
    </row>
    <row r="1364" spans="1:8" ht="15" x14ac:dyDescent="0.25">
      <c r="A1364" s="20" t="s">
        <v>472</v>
      </c>
      <c r="B1364" s="25" t="s">
        <v>833</v>
      </c>
      <c r="C1364" s="20" t="s">
        <v>81</v>
      </c>
      <c r="D1364" s="25" t="s">
        <v>967</v>
      </c>
      <c r="E1364" s="4" t="str">
        <f t="shared" si="21"/>
        <v>0100.0400</v>
      </c>
      <c r="F1364" s="20" t="s">
        <v>102</v>
      </c>
      <c r="G1364" s="20" t="s">
        <v>471</v>
      </c>
      <c r="H1364" s="27" t="s">
        <v>732</v>
      </c>
    </row>
    <row r="1365" spans="1:8" ht="15" x14ac:dyDescent="0.25">
      <c r="A1365" s="20" t="s">
        <v>472</v>
      </c>
      <c r="B1365" s="25" t="s">
        <v>833</v>
      </c>
      <c r="C1365" s="20" t="s">
        <v>81</v>
      </c>
      <c r="D1365" s="25" t="s">
        <v>953</v>
      </c>
      <c r="E1365" s="4" t="str">
        <f t="shared" si="21"/>
        <v>0100.0401</v>
      </c>
      <c r="F1365" s="20" t="s">
        <v>86</v>
      </c>
      <c r="G1365" s="20" t="s">
        <v>471</v>
      </c>
      <c r="H1365" s="27" t="s">
        <v>732</v>
      </c>
    </row>
    <row r="1366" spans="1:8" ht="15" x14ac:dyDescent="0.25">
      <c r="A1366" s="20" t="s">
        <v>472</v>
      </c>
      <c r="B1366" s="25" t="s">
        <v>833</v>
      </c>
      <c r="C1366" s="20" t="s">
        <v>81</v>
      </c>
      <c r="D1366" s="25" t="s">
        <v>970</v>
      </c>
      <c r="E1366" s="4" t="str">
        <f t="shared" si="21"/>
        <v>0100.0430</v>
      </c>
      <c r="F1366" s="20" t="s">
        <v>126</v>
      </c>
      <c r="G1366" s="20" t="s">
        <v>471</v>
      </c>
      <c r="H1366" s="27" t="s">
        <v>732</v>
      </c>
    </row>
    <row r="1367" spans="1:8" ht="15" x14ac:dyDescent="0.25">
      <c r="A1367" s="20" t="s">
        <v>472</v>
      </c>
      <c r="B1367" s="25" t="s">
        <v>833</v>
      </c>
      <c r="C1367" s="20" t="s">
        <v>81</v>
      </c>
      <c r="D1367" s="25" t="s">
        <v>986</v>
      </c>
      <c r="E1367" s="4" t="str">
        <f t="shared" si="21"/>
        <v>0100.0440</v>
      </c>
      <c r="F1367" s="20" t="s">
        <v>149</v>
      </c>
      <c r="G1367" s="20" t="s">
        <v>471</v>
      </c>
      <c r="H1367" s="27" t="s">
        <v>732</v>
      </c>
    </row>
    <row r="1368" spans="1:8" ht="15" x14ac:dyDescent="0.25">
      <c r="A1368" s="20" t="s">
        <v>472</v>
      </c>
      <c r="B1368" s="25" t="s">
        <v>833</v>
      </c>
      <c r="C1368" s="20" t="s">
        <v>81</v>
      </c>
      <c r="D1368" s="25" t="s">
        <v>955</v>
      </c>
      <c r="E1368" s="4" t="str">
        <f t="shared" si="21"/>
        <v>0100.0445</v>
      </c>
      <c r="F1368" s="20" t="s">
        <v>89</v>
      </c>
      <c r="G1368" s="20" t="s">
        <v>471</v>
      </c>
      <c r="H1368" s="27" t="s">
        <v>732</v>
      </c>
    </row>
    <row r="1369" spans="1:8" ht="15" x14ac:dyDescent="0.25">
      <c r="A1369" s="20" t="s">
        <v>472</v>
      </c>
      <c r="B1369" s="25" t="s">
        <v>833</v>
      </c>
      <c r="C1369" s="20" t="s">
        <v>81</v>
      </c>
      <c r="D1369" s="25" t="s">
        <v>956</v>
      </c>
      <c r="E1369" s="4" t="str">
        <f t="shared" si="21"/>
        <v>0100.0499</v>
      </c>
      <c r="F1369" s="20" t="s">
        <v>90</v>
      </c>
      <c r="G1369" s="20" t="s">
        <v>471</v>
      </c>
      <c r="H1369" s="27" t="s">
        <v>732</v>
      </c>
    </row>
    <row r="1370" spans="1:8" ht="15" x14ac:dyDescent="0.25">
      <c r="A1370" s="20" t="s">
        <v>472</v>
      </c>
      <c r="B1370" s="25" t="s">
        <v>833</v>
      </c>
      <c r="C1370" s="20" t="s">
        <v>81</v>
      </c>
      <c r="D1370" s="25" t="s">
        <v>835</v>
      </c>
      <c r="E1370" s="4" t="str">
        <f t="shared" si="21"/>
        <v>0100.0500</v>
      </c>
      <c r="F1370" s="20" t="s">
        <v>91</v>
      </c>
      <c r="G1370" s="20" t="s">
        <v>471</v>
      </c>
      <c r="H1370" s="27" t="s">
        <v>732</v>
      </c>
    </row>
    <row r="1371" spans="1:8" ht="15" x14ac:dyDescent="0.25">
      <c r="A1371" s="20" t="s">
        <v>472</v>
      </c>
      <c r="B1371" s="25" t="s">
        <v>833</v>
      </c>
      <c r="C1371" s="20" t="s">
        <v>81</v>
      </c>
      <c r="D1371" s="25" t="s">
        <v>957</v>
      </c>
      <c r="E1371" s="4" t="str">
        <f t="shared" si="21"/>
        <v>0100.0505</v>
      </c>
      <c r="F1371" s="20" t="s">
        <v>92</v>
      </c>
      <c r="G1371" s="20" t="s">
        <v>471</v>
      </c>
      <c r="H1371" s="27" t="s">
        <v>732</v>
      </c>
    </row>
    <row r="1372" spans="1:8" ht="15" x14ac:dyDescent="0.25">
      <c r="A1372" s="20" t="s">
        <v>472</v>
      </c>
      <c r="B1372" s="25" t="s">
        <v>833</v>
      </c>
      <c r="C1372" s="20" t="s">
        <v>81</v>
      </c>
      <c r="D1372" s="25" t="s">
        <v>959</v>
      </c>
      <c r="E1372" s="4" t="str">
        <f t="shared" si="21"/>
        <v>0100.0522</v>
      </c>
      <c r="F1372" s="20" t="s">
        <v>112</v>
      </c>
      <c r="G1372" s="20" t="s">
        <v>471</v>
      </c>
      <c r="H1372" s="27" t="s">
        <v>732</v>
      </c>
    </row>
    <row r="1373" spans="1:8" ht="15" x14ac:dyDescent="0.25">
      <c r="A1373" s="20" t="s">
        <v>472</v>
      </c>
      <c r="B1373" s="25" t="s">
        <v>833</v>
      </c>
      <c r="C1373" s="20" t="s">
        <v>81</v>
      </c>
      <c r="D1373" s="25" t="s">
        <v>988</v>
      </c>
      <c r="E1373" s="4" t="str">
        <f t="shared" si="21"/>
        <v>0100.0525</v>
      </c>
      <c r="F1373" s="20" t="s">
        <v>122</v>
      </c>
      <c r="G1373" s="20" t="s">
        <v>471</v>
      </c>
      <c r="H1373" s="27" t="s">
        <v>732</v>
      </c>
    </row>
    <row r="1374" spans="1:8" ht="15" x14ac:dyDescent="0.25">
      <c r="A1374" s="20" t="s">
        <v>472</v>
      </c>
      <c r="B1374" s="25" t="s">
        <v>833</v>
      </c>
      <c r="C1374" s="20" t="s">
        <v>81</v>
      </c>
      <c r="D1374" s="25" t="s">
        <v>989</v>
      </c>
      <c r="E1374" s="4" t="str">
        <f t="shared" si="21"/>
        <v>0100.0526</v>
      </c>
      <c r="F1374" s="20" t="s">
        <v>232</v>
      </c>
      <c r="G1374" s="20" t="s">
        <v>471</v>
      </c>
      <c r="H1374" s="27" t="s">
        <v>732</v>
      </c>
    </row>
    <row r="1375" spans="1:8" ht="15" x14ac:dyDescent="0.25">
      <c r="A1375" s="20" t="s">
        <v>472</v>
      </c>
      <c r="B1375" s="25" t="s">
        <v>833</v>
      </c>
      <c r="C1375" s="20" t="s">
        <v>81</v>
      </c>
      <c r="D1375" s="25" t="s">
        <v>963</v>
      </c>
      <c r="E1375" s="4" t="str">
        <f t="shared" si="21"/>
        <v>0100.0610</v>
      </c>
      <c r="F1375" s="20" t="s">
        <v>97</v>
      </c>
      <c r="G1375" s="20" t="s">
        <v>471</v>
      </c>
      <c r="H1375" s="27" t="s">
        <v>732</v>
      </c>
    </row>
    <row r="1376" spans="1:8" ht="15" x14ac:dyDescent="0.25">
      <c r="A1376" s="20" t="s">
        <v>472</v>
      </c>
      <c r="B1376" s="25" t="s">
        <v>833</v>
      </c>
      <c r="C1376" s="20" t="s">
        <v>81</v>
      </c>
      <c r="D1376" s="25" t="s">
        <v>964</v>
      </c>
      <c r="E1376" s="4" t="str">
        <f t="shared" si="21"/>
        <v>0100.0970</v>
      </c>
      <c r="F1376" s="20" t="s">
        <v>98</v>
      </c>
      <c r="G1376" s="20" t="s">
        <v>471</v>
      </c>
      <c r="H1376" s="27" t="s">
        <v>732</v>
      </c>
    </row>
    <row r="1377" spans="1:8" ht="15" x14ac:dyDescent="0.25">
      <c r="A1377" s="20" t="s">
        <v>474</v>
      </c>
      <c r="B1377" s="25" t="s">
        <v>835</v>
      </c>
      <c r="C1377" s="20" t="s">
        <v>198</v>
      </c>
      <c r="D1377" s="25" t="s">
        <v>967</v>
      </c>
      <c r="E1377" s="4" t="str">
        <f t="shared" si="21"/>
        <v>0500.0400</v>
      </c>
      <c r="F1377" s="20" t="s">
        <v>102</v>
      </c>
      <c r="G1377" s="20" t="s">
        <v>471</v>
      </c>
      <c r="H1377" s="27" t="s">
        <v>772</v>
      </c>
    </row>
    <row r="1378" spans="1:8" ht="15" x14ac:dyDescent="0.25">
      <c r="A1378" s="20" t="s">
        <v>474</v>
      </c>
      <c r="B1378" s="25" t="s">
        <v>835</v>
      </c>
      <c r="C1378" s="20" t="s">
        <v>198</v>
      </c>
      <c r="D1378" s="25" t="s">
        <v>953</v>
      </c>
      <c r="E1378" s="4" t="str">
        <f t="shared" si="21"/>
        <v>0500.0401</v>
      </c>
      <c r="F1378" s="20" t="s">
        <v>86</v>
      </c>
      <c r="G1378" s="20" t="s">
        <v>471</v>
      </c>
      <c r="H1378" s="27" t="s">
        <v>772</v>
      </c>
    </row>
    <row r="1379" spans="1:8" ht="15" x14ac:dyDescent="0.25">
      <c r="A1379" s="20" t="s">
        <v>474</v>
      </c>
      <c r="B1379" s="25" t="s">
        <v>835</v>
      </c>
      <c r="C1379" s="20" t="s">
        <v>198</v>
      </c>
      <c r="D1379" s="25" t="s">
        <v>956</v>
      </c>
      <c r="E1379" s="4" t="str">
        <f t="shared" si="21"/>
        <v>0500.0499</v>
      </c>
      <c r="F1379" s="20" t="s">
        <v>90</v>
      </c>
      <c r="G1379" s="20" t="s">
        <v>471</v>
      </c>
      <c r="H1379" s="27" t="s">
        <v>772</v>
      </c>
    </row>
    <row r="1380" spans="1:8" ht="15" x14ac:dyDescent="0.25">
      <c r="A1380" s="20" t="s">
        <v>474</v>
      </c>
      <c r="B1380" s="25" t="s">
        <v>835</v>
      </c>
      <c r="C1380" s="20" t="s">
        <v>198</v>
      </c>
      <c r="D1380" s="25" t="s">
        <v>835</v>
      </c>
      <c r="E1380" s="4" t="str">
        <f t="shared" si="21"/>
        <v>0500.0500</v>
      </c>
      <c r="F1380" s="20" t="s">
        <v>91</v>
      </c>
      <c r="G1380" s="20" t="s">
        <v>471</v>
      </c>
      <c r="H1380" s="27" t="s">
        <v>772</v>
      </c>
    </row>
    <row r="1381" spans="1:8" ht="15" x14ac:dyDescent="0.25">
      <c r="A1381" s="20" t="s">
        <v>474</v>
      </c>
      <c r="B1381" s="25" t="s">
        <v>835</v>
      </c>
      <c r="C1381" s="20" t="s">
        <v>198</v>
      </c>
      <c r="D1381" s="25" t="s">
        <v>957</v>
      </c>
      <c r="E1381" s="4" t="str">
        <f t="shared" si="21"/>
        <v>0500.0505</v>
      </c>
      <c r="F1381" s="20" t="s">
        <v>92</v>
      </c>
      <c r="G1381" s="20" t="s">
        <v>471</v>
      </c>
      <c r="H1381" s="27" t="s">
        <v>772</v>
      </c>
    </row>
    <row r="1382" spans="1:8" ht="15" x14ac:dyDescent="0.25">
      <c r="A1382" s="20" t="s">
        <v>474</v>
      </c>
      <c r="B1382" s="25" t="s">
        <v>835</v>
      </c>
      <c r="C1382" s="20" t="s">
        <v>198</v>
      </c>
      <c r="D1382" s="25" t="s">
        <v>964</v>
      </c>
      <c r="E1382" s="4" t="str">
        <f t="shared" si="21"/>
        <v>0500.0970</v>
      </c>
      <c r="F1382" s="20" t="s">
        <v>98</v>
      </c>
      <c r="G1382" s="20" t="s">
        <v>471</v>
      </c>
      <c r="H1382" s="27" t="s">
        <v>772</v>
      </c>
    </row>
    <row r="1383" spans="1:8" ht="15" x14ac:dyDescent="0.25">
      <c r="A1383" s="20" t="s">
        <v>477</v>
      </c>
      <c r="B1383" s="25" t="s">
        <v>833</v>
      </c>
      <c r="C1383" s="20" t="s">
        <v>81</v>
      </c>
      <c r="D1383" s="25" t="s">
        <v>954</v>
      </c>
      <c r="E1383" s="4" t="str">
        <f t="shared" si="21"/>
        <v>0100.0410</v>
      </c>
      <c r="F1383" s="20" t="s">
        <v>87</v>
      </c>
      <c r="G1383" s="20" t="s">
        <v>476</v>
      </c>
      <c r="H1383" s="27" t="s">
        <v>732</v>
      </c>
    </row>
    <row r="1384" spans="1:8" ht="15" x14ac:dyDescent="0.25">
      <c r="A1384" s="20" t="s">
        <v>477</v>
      </c>
      <c r="B1384" s="25" t="s">
        <v>833</v>
      </c>
      <c r="C1384" s="20" t="s">
        <v>81</v>
      </c>
      <c r="D1384" s="25" t="s">
        <v>987</v>
      </c>
      <c r="E1384" s="4" t="str">
        <f t="shared" si="21"/>
        <v>0100.0441</v>
      </c>
      <c r="F1384" s="20" t="s">
        <v>231</v>
      </c>
      <c r="G1384" s="20" t="s">
        <v>476</v>
      </c>
      <c r="H1384" s="27" t="s">
        <v>732</v>
      </c>
    </row>
    <row r="1385" spans="1:8" ht="15" x14ac:dyDescent="0.25">
      <c r="A1385" s="20" t="s">
        <v>477</v>
      </c>
      <c r="B1385" s="25" t="s">
        <v>833</v>
      </c>
      <c r="C1385" s="20" t="s">
        <v>81</v>
      </c>
      <c r="D1385" s="25" t="s">
        <v>956</v>
      </c>
      <c r="E1385" s="4" t="str">
        <f t="shared" si="21"/>
        <v>0100.0499</v>
      </c>
      <c r="F1385" s="20" t="s">
        <v>90</v>
      </c>
      <c r="G1385" s="20" t="s">
        <v>476</v>
      </c>
      <c r="H1385" s="27" t="s">
        <v>732</v>
      </c>
    </row>
    <row r="1386" spans="1:8" ht="15" x14ac:dyDescent="0.25">
      <c r="A1386" s="20" t="s">
        <v>477</v>
      </c>
      <c r="B1386" s="25" t="s">
        <v>833</v>
      </c>
      <c r="C1386" s="20" t="s">
        <v>81</v>
      </c>
      <c r="D1386" s="25" t="s">
        <v>835</v>
      </c>
      <c r="E1386" s="4" t="str">
        <f t="shared" si="21"/>
        <v>0100.0500</v>
      </c>
      <c r="F1386" s="20" t="s">
        <v>91</v>
      </c>
      <c r="G1386" s="20" t="s">
        <v>476</v>
      </c>
      <c r="H1386" s="27" t="s">
        <v>732</v>
      </c>
    </row>
    <row r="1387" spans="1:8" ht="15" x14ac:dyDescent="0.25">
      <c r="A1387" s="20" t="s">
        <v>477</v>
      </c>
      <c r="B1387" s="25" t="s">
        <v>833</v>
      </c>
      <c r="C1387" s="20" t="s">
        <v>81</v>
      </c>
      <c r="D1387" s="25" t="s">
        <v>964</v>
      </c>
      <c r="E1387" s="4" t="str">
        <f t="shared" si="21"/>
        <v>0100.0970</v>
      </c>
      <c r="F1387" s="20" t="s">
        <v>98</v>
      </c>
      <c r="G1387" s="20" t="s">
        <v>476</v>
      </c>
      <c r="H1387" s="27" t="s">
        <v>732</v>
      </c>
    </row>
    <row r="1388" spans="1:8" ht="15" x14ac:dyDescent="0.25">
      <c r="A1388" s="20" t="s">
        <v>478</v>
      </c>
      <c r="B1388" s="25" t="s">
        <v>835</v>
      </c>
      <c r="C1388" s="20" t="s">
        <v>198</v>
      </c>
      <c r="D1388" s="25" t="s">
        <v>967</v>
      </c>
      <c r="E1388" s="4" t="str">
        <f t="shared" si="21"/>
        <v>0500.0400</v>
      </c>
      <c r="F1388" s="20" t="s">
        <v>102</v>
      </c>
      <c r="G1388" s="20" t="s">
        <v>476</v>
      </c>
      <c r="H1388" s="27" t="s">
        <v>772</v>
      </c>
    </row>
    <row r="1389" spans="1:8" ht="15" x14ac:dyDescent="0.25">
      <c r="A1389" s="20" t="s">
        <v>478</v>
      </c>
      <c r="B1389" s="25" t="s">
        <v>835</v>
      </c>
      <c r="C1389" s="20" t="s">
        <v>198</v>
      </c>
      <c r="D1389" s="25" t="s">
        <v>953</v>
      </c>
      <c r="E1389" s="4" t="str">
        <f t="shared" si="21"/>
        <v>0500.0401</v>
      </c>
      <c r="F1389" s="20" t="s">
        <v>86</v>
      </c>
      <c r="G1389" s="20" t="s">
        <v>476</v>
      </c>
      <c r="H1389" s="27" t="s">
        <v>772</v>
      </c>
    </row>
    <row r="1390" spans="1:8" ht="15" x14ac:dyDescent="0.25">
      <c r="A1390" s="20" t="s">
        <v>478</v>
      </c>
      <c r="B1390" s="25" t="s">
        <v>835</v>
      </c>
      <c r="C1390" s="20" t="s">
        <v>198</v>
      </c>
      <c r="D1390" s="25" t="s">
        <v>956</v>
      </c>
      <c r="E1390" s="4" t="str">
        <f t="shared" si="21"/>
        <v>0500.0499</v>
      </c>
      <c r="F1390" s="20" t="s">
        <v>90</v>
      </c>
      <c r="G1390" s="20" t="s">
        <v>476</v>
      </c>
      <c r="H1390" s="27" t="s">
        <v>772</v>
      </c>
    </row>
    <row r="1391" spans="1:8" ht="15" x14ac:dyDescent="0.25">
      <c r="A1391" s="20" t="s">
        <v>478</v>
      </c>
      <c r="B1391" s="25" t="s">
        <v>835</v>
      </c>
      <c r="C1391" s="20" t="s">
        <v>198</v>
      </c>
      <c r="D1391" s="25" t="s">
        <v>835</v>
      </c>
      <c r="E1391" s="4" t="str">
        <f t="shared" si="21"/>
        <v>0500.0500</v>
      </c>
      <c r="F1391" s="20" t="s">
        <v>91</v>
      </c>
      <c r="G1391" s="20" t="s">
        <v>476</v>
      </c>
      <c r="H1391" s="27" t="s">
        <v>772</v>
      </c>
    </row>
    <row r="1392" spans="1:8" ht="15" x14ac:dyDescent="0.25">
      <c r="A1392" s="20" t="s">
        <v>478</v>
      </c>
      <c r="B1392" s="25" t="s">
        <v>835</v>
      </c>
      <c r="C1392" s="20" t="s">
        <v>198</v>
      </c>
      <c r="D1392" s="25" t="s">
        <v>978</v>
      </c>
      <c r="E1392" s="4" t="str">
        <f t="shared" si="21"/>
        <v>0500.0527</v>
      </c>
      <c r="F1392" s="20" t="s">
        <v>163</v>
      </c>
      <c r="G1392" s="20" t="s">
        <v>476</v>
      </c>
      <c r="H1392" s="27" t="s">
        <v>772</v>
      </c>
    </row>
    <row r="1393" spans="1:8" ht="15" x14ac:dyDescent="0.25">
      <c r="A1393" s="20" t="s">
        <v>478</v>
      </c>
      <c r="B1393" s="25" t="s">
        <v>835</v>
      </c>
      <c r="C1393" s="20" t="s">
        <v>198</v>
      </c>
      <c r="D1393" s="25" t="s">
        <v>963</v>
      </c>
      <c r="E1393" s="4" t="str">
        <f t="shared" si="21"/>
        <v>0500.0610</v>
      </c>
      <c r="F1393" s="20" t="s">
        <v>97</v>
      </c>
      <c r="G1393" s="20" t="s">
        <v>476</v>
      </c>
      <c r="H1393" s="27" t="s">
        <v>772</v>
      </c>
    </row>
    <row r="1394" spans="1:8" ht="15" x14ac:dyDescent="0.25">
      <c r="A1394" s="20" t="s">
        <v>482</v>
      </c>
      <c r="B1394" s="25" t="s">
        <v>833</v>
      </c>
      <c r="C1394" s="20" t="s">
        <v>81</v>
      </c>
      <c r="D1394" s="25" t="s">
        <v>967</v>
      </c>
      <c r="E1394" s="4" t="str">
        <f t="shared" si="21"/>
        <v>0100.0400</v>
      </c>
      <c r="F1394" s="20" t="s">
        <v>102</v>
      </c>
      <c r="G1394" s="20" t="s">
        <v>481</v>
      </c>
      <c r="H1394" s="27" t="s">
        <v>732</v>
      </c>
    </row>
    <row r="1395" spans="1:8" ht="15" x14ac:dyDescent="0.25">
      <c r="A1395" s="20" t="s">
        <v>482</v>
      </c>
      <c r="B1395" s="25" t="s">
        <v>833</v>
      </c>
      <c r="C1395" s="20" t="s">
        <v>81</v>
      </c>
      <c r="D1395" s="25" t="s">
        <v>953</v>
      </c>
      <c r="E1395" s="4" t="str">
        <f t="shared" si="21"/>
        <v>0100.0401</v>
      </c>
      <c r="F1395" s="20" t="s">
        <v>86</v>
      </c>
      <c r="G1395" s="20" t="s">
        <v>481</v>
      </c>
      <c r="H1395" s="27" t="s">
        <v>732</v>
      </c>
    </row>
    <row r="1396" spans="1:8" ht="15" x14ac:dyDescent="0.25">
      <c r="A1396" s="20" t="s">
        <v>482</v>
      </c>
      <c r="B1396" s="25" t="s">
        <v>833</v>
      </c>
      <c r="C1396" s="20" t="s">
        <v>81</v>
      </c>
      <c r="D1396" s="25" t="s">
        <v>954</v>
      </c>
      <c r="E1396" s="4" t="str">
        <f t="shared" si="21"/>
        <v>0100.0410</v>
      </c>
      <c r="F1396" s="20" t="s">
        <v>87</v>
      </c>
      <c r="G1396" s="20" t="s">
        <v>481</v>
      </c>
      <c r="H1396" s="27" t="s">
        <v>732</v>
      </c>
    </row>
    <row r="1397" spans="1:8" ht="15" x14ac:dyDescent="0.25">
      <c r="A1397" s="20" t="s">
        <v>482</v>
      </c>
      <c r="B1397" s="25" t="s">
        <v>833</v>
      </c>
      <c r="C1397" s="20" t="s">
        <v>81</v>
      </c>
      <c r="D1397" s="25" t="s">
        <v>970</v>
      </c>
      <c r="E1397" s="4" t="str">
        <f t="shared" si="21"/>
        <v>0100.0430</v>
      </c>
      <c r="F1397" s="20" t="s">
        <v>126</v>
      </c>
      <c r="G1397" s="20" t="s">
        <v>481</v>
      </c>
      <c r="H1397" s="27" t="s">
        <v>732</v>
      </c>
    </row>
    <row r="1398" spans="1:8" ht="15" x14ac:dyDescent="0.25">
      <c r="A1398" s="20" t="s">
        <v>482</v>
      </c>
      <c r="B1398" s="25" t="s">
        <v>833</v>
      </c>
      <c r="C1398" s="20" t="s">
        <v>81</v>
      </c>
      <c r="D1398" s="25" t="s">
        <v>986</v>
      </c>
      <c r="E1398" s="4" t="str">
        <f t="shared" si="21"/>
        <v>0100.0440</v>
      </c>
      <c r="F1398" s="20" t="s">
        <v>149</v>
      </c>
      <c r="G1398" s="20" t="s">
        <v>481</v>
      </c>
      <c r="H1398" s="27" t="s">
        <v>732</v>
      </c>
    </row>
    <row r="1399" spans="1:8" ht="15" x14ac:dyDescent="0.25">
      <c r="A1399" s="20" t="s">
        <v>482</v>
      </c>
      <c r="B1399" s="25" t="s">
        <v>833</v>
      </c>
      <c r="C1399" s="20" t="s">
        <v>81</v>
      </c>
      <c r="D1399" s="25" t="s">
        <v>987</v>
      </c>
      <c r="E1399" s="4" t="str">
        <f t="shared" si="21"/>
        <v>0100.0441</v>
      </c>
      <c r="F1399" s="20" t="s">
        <v>231</v>
      </c>
      <c r="G1399" s="20" t="s">
        <v>481</v>
      </c>
      <c r="H1399" s="27" t="s">
        <v>732</v>
      </c>
    </row>
    <row r="1400" spans="1:8" ht="15" x14ac:dyDescent="0.25">
      <c r="A1400" s="20" t="s">
        <v>482</v>
      </c>
      <c r="B1400" s="25" t="s">
        <v>833</v>
      </c>
      <c r="C1400" s="20" t="s">
        <v>81</v>
      </c>
      <c r="D1400" s="25" t="s">
        <v>955</v>
      </c>
      <c r="E1400" s="4" t="str">
        <f t="shared" si="21"/>
        <v>0100.0445</v>
      </c>
      <c r="F1400" s="20" t="s">
        <v>89</v>
      </c>
      <c r="G1400" s="20" t="s">
        <v>481</v>
      </c>
      <c r="H1400" s="27" t="s">
        <v>732</v>
      </c>
    </row>
    <row r="1401" spans="1:8" ht="15" x14ac:dyDescent="0.25">
      <c r="A1401" s="20" t="s">
        <v>482</v>
      </c>
      <c r="B1401" s="25" t="s">
        <v>833</v>
      </c>
      <c r="C1401" s="20" t="s">
        <v>81</v>
      </c>
      <c r="D1401" s="25" t="s">
        <v>956</v>
      </c>
      <c r="E1401" s="4" t="str">
        <f t="shared" si="21"/>
        <v>0100.0499</v>
      </c>
      <c r="F1401" s="20" t="s">
        <v>90</v>
      </c>
      <c r="G1401" s="20" t="s">
        <v>481</v>
      </c>
      <c r="H1401" s="27" t="s">
        <v>732</v>
      </c>
    </row>
    <row r="1402" spans="1:8" ht="15" x14ac:dyDescent="0.25">
      <c r="A1402" s="20" t="s">
        <v>482</v>
      </c>
      <c r="B1402" s="25" t="s">
        <v>833</v>
      </c>
      <c r="C1402" s="20" t="s">
        <v>81</v>
      </c>
      <c r="D1402" s="25" t="s">
        <v>835</v>
      </c>
      <c r="E1402" s="4" t="str">
        <f t="shared" si="21"/>
        <v>0100.0500</v>
      </c>
      <c r="F1402" s="20" t="s">
        <v>91</v>
      </c>
      <c r="G1402" s="20" t="s">
        <v>481</v>
      </c>
      <c r="H1402" s="27" t="s">
        <v>732</v>
      </c>
    </row>
    <row r="1403" spans="1:8" ht="15" x14ac:dyDescent="0.25">
      <c r="A1403" s="20" t="s">
        <v>482</v>
      </c>
      <c r="B1403" s="25" t="s">
        <v>833</v>
      </c>
      <c r="C1403" s="20" t="s">
        <v>81</v>
      </c>
      <c r="D1403" s="25" t="s">
        <v>957</v>
      </c>
      <c r="E1403" s="4" t="str">
        <f t="shared" si="21"/>
        <v>0100.0505</v>
      </c>
      <c r="F1403" s="20" t="s">
        <v>92</v>
      </c>
      <c r="G1403" s="20" t="s">
        <v>481</v>
      </c>
      <c r="H1403" s="27" t="s">
        <v>732</v>
      </c>
    </row>
    <row r="1404" spans="1:8" ht="15" x14ac:dyDescent="0.25">
      <c r="A1404" s="20" t="s">
        <v>482</v>
      </c>
      <c r="B1404" s="25" t="s">
        <v>833</v>
      </c>
      <c r="C1404" s="20" t="s">
        <v>81</v>
      </c>
      <c r="D1404" s="25" t="s">
        <v>958</v>
      </c>
      <c r="E1404" s="4" t="str">
        <f t="shared" si="21"/>
        <v>0100.0511</v>
      </c>
      <c r="F1404" s="20" t="s">
        <v>93</v>
      </c>
      <c r="G1404" s="20" t="s">
        <v>481</v>
      </c>
      <c r="H1404" s="27" t="s">
        <v>732</v>
      </c>
    </row>
    <row r="1405" spans="1:8" ht="15" x14ac:dyDescent="0.25">
      <c r="A1405" s="20" t="s">
        <v>482</v>
      </c>
      <c r="B1405" s="25" t="s">
        <v>833</v>
      </c>
      <c r="C1405" s="20" t="s">
        <v>81</v>
      </c>
      <c r="D1405" s="25" t="s">
        <v>968</v>
      </c>
      <c r="E1405" s="4" t="str">
        <f t="shared" si="21"/>
        <v>0100.0521</v>
      </c>
      <c r="F1405" s="20" t="s">
        <v>161</v>
      </c>
      <c r="G1405" s="20" t="s">
        <v>481</v>
      </c>
      <c r="H1405" s="27" t="s">
        <v>732</v>
      </c>
    </row>
    <row r="1406" spans="1:8" ht="15" x14ac:dyDescent="0.25">
      <c r="A1406" s="20" t="s">
        <v>482</v>
      </c>
      <c r="B1406" s="25" t="s">
        <v>833</v>
      </c>
      <c r="C1406" s="20" t="s">
        <v>81</v>
      </c>
      <c r="D1406" s="25" t="s">
        <v>988</v>
      </c>
      <c r="E1406" s="4" t="str">
        <f t="shared" si="21"/>
        <v>0100.0525</v>
      </c>
      <c r="F1406" s="20" t="s">
        <v>122</v>
      </c>
      <c r="G1406" s="20" t="s">
        <v>481</v>
      </c>
      <c r="H1406" s="27" t="s">
        <v>732</v>
      </c>
    </row>
    <row r="1407" spans="1:8" ht="15" x14ac:dyDescent="0.25">
      <c r="A1407" s="20" t="s">
        <v>482</v>
      </c>
      <c r="B1407" s="25" t="s">
        <v>833</v>
      </c>
      <c r="C1407" s="20" t="s">
        <v>81</v>
      </c>
      <c r="D1407" s="25" t="s">
        <v>989</v>
      </c>
      <c r="E1407" s="4" t="str">
        <f t="shared" si="21"/>
        <v>0100.0526</v>
      </c>
      <c r="F1407" s="20" t="s">
        <v>232</v>
      </c>
      <c r="G1407" s="20" t="s">
        <v>481</v>
      </c>
      <c r="H1407" s="27" t="s">
        <v>732</v>
      </c>
    </row>
    <row r="1408" spans="1:8" ht="15" x14ac:dyDescent="0.25">
      <c r="A1408" s="20" t="s">
        <v>482</v>
      </c>
      <c r="B1408" s="25" t="s">
        <v>833</v>
      </c>
      <c r="C1408" s="20" t="s">
        <v>81</v>
      </c>
      <c r="D1408" s="25" t="s">
        <v>990</v>
      </c>
      <c r="E1408" s="4" t="str">
        <f t="shared" si="21"/>
        <v>0100.0528</v>
      </c>
      <c r="F1408" s="20" t="s">
        <v>233</v>
      </c>
      <c r="G1408" s="20" t="s">
        <v>481</v>
      </c>
      <c r="H1408" s="27" t="s">
        <v>732</v>
      </c>
    </row>
    <row r="1409" spans="1:8" ht="15" x14ac:dyDescent="0.25">
      <c r="A1409" s="20" t="s">
        <v>482</v>
      </c>
      <c r="B1409" s="25" t="s">
        <v>833</v>
      </c>
      <c r="C1409" s="20" t="s">
        <v>81</v>
      </c>
      <c r="D1409" s="25" t="s">
        <v>983</v>
      </c>
      <c r="E1409" s="4" t="str">
        <f t="shared" si="21"/>
        <v>0100.0531</v>
      </c>
      <c r="F1409" s="20" t="s">
        <v>177</v>
      </c>
      <c r="G1409" s="20" t="s">
        <v>481</v>
      </c>
      <c r="H1409" s="27" t="s">
        <v>732</v>
      </c>
    </row>
    <row r="1410" spans="1:8" ht="15" x14ac:dyDescent="0.25">
      <c r="A1410" s="20" t="s">
        <v>482</v>
      </c>
      <c r="B1410" s="25" t="s">
        <v>833</v>
      </c>
      <c r="C1410" s="20" t="s">
        <v>81</v>
      </c>
      <c r="D1410" s="25" t="s">
        <v>974</v>
      </c>
      <c r="E1410" s="4" t="str">
        <f t="shared" si="21"/>
        <v>0100.0550</v>
      </c>
      <c r="F1410" s="20" t="s">
        <v>123</v>
      </c>
      <c r="G1410" s="20" t="s">
        <v>481</v>
      </c>
      <c r="H1410" s="27" t="s">
        <v>732</v>
      </c>
    </row>
    <row r="1411" spans="1:8" ht="15" x14ac:dyDescent="0.25">
      <c r="A1411" s="20" t="s">
        <v>482</v>
      </c>
      <c r="B1411" s="25" t="s">
        <v>833</v>
      </c>
      <c r="C1411" s="20" t="s">
        <v>81</v>
      </c>
      <c r="D1411" s="25" t="s">
        <v>963</v>
      </c>
      <c r="E1411" s="4" t="str">
        <f t="shared" si="21"/>
        <v>0100.0610</v>
      </c>
      <c r="F1411" s="20" t="s">
        <v>97</v>
      </c>
      <c r="G1411" s="20" t="s">
        <v>481</v>
      </c>
      <c r="H1411" s="27" t="s">
        <v>732</v>
      </c>
    </row>
    <row r="1412" spans="1:8" ht="15" x14ac:dyDescent="0.25">
      <c r="A1412" s="20" t="s">
        <v>482</v>
      </c>
      <c r="B1412" s="25" t="s">
        <v>833</v>
      </c>
      <c r="C1412" s="20" t="s">
        <v>81</v>
      </c>
      <c r="D1412" s="25" t="s">
        <v>964</v>
      </c>
      <c r="E1412" s="4" t="str">
        <f t="shared" ref="E1412:E1475" si="22">_xlfn.CONCAT(B1412,".",D1412)</f>
        <v>0100.0970</v>
      </c>
      <c r="F1412" s="20" t="s">
        <v>98</v>
      </c>
      <c r="G1412" s="20" t="s">
        <v>481</v>
      </c>
      <c r="H1412" s="27" t="s">
        <v>732</v>
      </c>
    </row>
    <row r="1413" spans="1:8" ht="15" x14ac:dyDescent="0.25">
      <c r="A1413" s="20" t="s">
        <v>482</v>
      </c>
      <c r="B1413" s="25" t="s">
        <v>833</v>
      </c>
      <c r="C1413" s="20" t="s">
        <v>81</v>
      </c>
      <c r="D1413" s="25" t="s">
        <v>993</v>
      </c>
      <c r="E1413" s="4" t="str">
        <f t="shared" si="22"/>
        <v>0100.0981</v>
      </c>
      <c r="F1413" s="20" t="s">
        <v>226</v>
      </c>
      <c r="G1413" s="20" t="s">
        <v>481</v>
      </c>
      <c r="H1413" s="27" t="s">
        <v>732</v>
      </c>
    </row>
    <row r="1414" spans="1:8" ht="15" x14ac:dyDescent="0.25">
      <c r="A1414" s="20" t="s">
        <v>482</v>
      </c>
      <c r="B1414" s="25" t="s">
        <v>833</v>
      </c>
      <c r="C1414" s="20" t="s">
        <v>81</v>
      </c>
      <c r="D1414" s="25" t="s">
        <v>965</v>
      </c>
      <c r="E1414" s="4" t="str">
        <f t="shared" si="22"/>
        <v>0100.0982</v>
      </c>
      <c r="F1414" s="20" t="s">
        <v>210</v>
      </c>
      <c r="G1414" s="20" t="s">
        <v>481</v>
      </c>
      <c r="H1414" s="27" t="s">
        <v>732</v>
      </c>
    </row>
    <row r="1415" spans="1:8" ht="15" x14ac:dyDescent="0.25">
      <c r="A1415" s="20" t="s">
        <v>485</v>
      </c>
      <c r="B1415" s="25" t="s">
        <v>835</v>
      </c>
      <c r="C1415" s="20" t="s">
        <v>198</v>
      </c>
      <c r="D1415" s="25" t="s">
        <v>967</v>
      </c>
      <c r="E1415" s="4" t="str">
        <f t="shared" si="22"/>
        <v>0500.0400</v>
      </c>
      <c r="F1415" s="20" t="s">
        <v>102</v>
      </c>
      <c r="G1415" s="20" t="s">
        <v>481</v>
      </c>
      <c r="H1415" s="27" t="s">
        <v>772</v>
      </c>
    </row>
    <row r="1416" spans="1:8" ht="15" x14ac:dyDescent="0.25">
      <c r="A1416" s="20" t="s">
        <v>485</v>
      </c>
      <c r="B1416" s="25" t="s">
        <v>835</v>
      </c>
      <c r="C1416" s="20" t="s">
        <v>198</v>
      </c>
      <c r="D1416" s="25" t="s">
        <v>956</v>
      </c>
      <c r="E1416" s="4" t="str">
        <f t="shared" si="22"/>
        <v>0500.0499</v>
      </c>
      <c r="F1416" s="20" t="s">
        <v>90</v>
      </c>
      <c r="G1416" s="20" t="s">
        <v>481</v>
      </c>
      <c r="H1416" s="27" t="s">
        <v>772</v>
      </c>
    </row>
    <row r="1417" spans="1:8" ht="15" x14ac:dyDescent="0.25">
      <c r="A1417" s="20" t="s">
        <v>485</v>
      </c>
      <c r="B1417" s="25" t="s">
        <v>835</v>
      </c>
      <c r="C1417" s="20" t="s">
        <v>198</v>
      </c>
      <c r="D1417" s="25" t="s">
        <v>835</v>
      </c>
      <c r="E1417" s="4" t="str">
        <f t="shared" si="22"/>
        <v>0500.0500</v>
      </c>
      <c r="F1417" s="20" t="s">
        <v>91</v>
      </c>
      <c r="G1417" s="20" t="s">
        <v>481</v>
      </c>
      <c r="H1417" s="27" t="s">
        <v>772</v>
      </c>
    </row>
    <row r="1418" spans="1:8" ht="15" x14ac:dyDescent="0.25">
      <c r="A1418" s="20" t="s">
        <v>490</v>
      </c>
      <c r="B1418" s="25" t="s">
        <v>833</v>
      </c>
      <c r="C1418" s="20" t="s">
        <v>81</v>
      </c>
      <c r="D1418" s="25" t="s">
        <v>967</v>
      </c>
      <c r="E1418" s="4" t="str">
        <f t="shared" si="22"/>
        <v>0100.0400</v>
      </c>
      <c r="F1418" s="20" t="s">
        <v>102</v>
      </c>
      <c r="G1418" s="20" t="s">
        <v>489</v>
      </c>
      <c r="H1418" s="27" t="s">
        <v>732</v>
      </c>
    </row>
    <row r="1419" spans="1:8" ht="15" x14ac:dyDescent="0.25">
      <c r="A1419" s="20" t="s">
        <v>490</v>
      </c>
      <c r="B1419" s="25" t="s">
        <v>833</v>
      </c>
      <c r="C1419" s="20" t="s">
        <v>81</v>
      </c>
      <c r="D1419" s="25" t="s">
        <v>953</v>
      </c>
      <c r="E1419" s="4" t="str">
        <f t="shared" si="22"/>
        <v>0100.0401</v>
      </c>
      <c r="F1419" s="20" t="s">
        <v>86</v>
      </c>
      <c r="G1419" s="20" t="s">
        <v>489</v>
      </c>
      <c r="H1419" s="27" t="s">
        <v>732</v>
      </c>
    </row>
    <row r="1420" spans="1:8" ht="15" x14ac:dyDescent="0.25">
      <c r="A1420" s="20" t="s">
        <v>490</v>
      </c>
      <c r="B1420" s="25" t="s">
        <v>833</v>
      </c>
      <c r="C1420" s="20" t="s">
        <v>81</v>
      </c>
      <c r="D1420" s="25" t="s">
        <v>954</v>
      </c>
      <c r="E1420" s="4" t="str">
        <f t="shared" si="22"/>
        <v>0100.0410</v>
      </c>
      <c r="F1420" s="20" t="s">
        <v>87</v>
      </c>
      <c r="G1420" s="20" t="s">
        <v>489</v>
      </c>
      <c r="H1420" s="27" t="s">
        <v>732</v>
      </c>
    </row>
    <row r="1421" spans="1:8" ht="15" x14ac:dyDescent="0.25">
      <c r="A1421" s="20" t="s">
        <v>490</v>
      </c>
      <c r="B1421" s="25" t="s">
        <v>833</v>
      </c>
      <c r="C1421" s="20" t="s">
        <v>81</v>
      </c>
      <c r="D1421" s="25" t="s">
        <v>955</v>
      </c>
      <c r="E1421" s="4" t="str">
        <f t="shared" si="22"/>
        <v>0100.0445</v>
      </c>
      <c r="F1421" s="20" t="s">
        <v>89</v>
      </c>
      <c r="G1421" s="20" t="s">
        <v>489</v>
      </c>
      <c r="H1421" s="27" t="s">
        <v>732</v>
      </c>
    </row>
    <row r="1422" spans="1:8" ht="15" x14ac:dyDescent="0.25">
      <c r="A1422" s="20" t="s">
        <v>490</v>
      </c>
      <c r="B1422" s="25" t="s">
        <v>833</v>
      </c>
      <c r="C1422" s="20" t="s">
        <v>81</v>
      </c>
      <c r="D1422" s="25" t="s">
        <v>956</v>
      </c>
      <c r="E1422" s="4" t="str">
        <f t="shared" si="22"/>
        <v>0100.0499</v>
      </c>
      <c r="F1422" s="20" t="s">
        <v>90</v>
      </c>
      <c r="G1422" s="20" t="s">
        <v>489</v>
      </c>
      <c r="H1422" s="27" t="s">
        <v>732</v>
      </c>
    </row>
    <row r="1423" spans="1:8" ht="15" x14ac:dyDescent="0.25">
      <c r="A1423" s="20" t="s">
        <v>490</v>
      </c>
      <c r="B1423" s="25" t="s">
        <v>833</v>
      </c>
      <c r="C1423" s="20" t="s">
        <v>81</v>
      </c>
      <c r="D1423" s="25" t="s">
        <v>835</v>
      </c>
      <c r="E1423" s="4" t="str">
        <f t="shared" si="22"/>
        <v>0100.0500</v>
      </c>
      <c r="F1423" s="20" t="s">
        <v>91</v>
      </c>
      <c r="G1423" s="20" t="s">
        <v>489</v>
      </c>
      <c r="H1423" s="27" t="s">
        <v>732</v>
      </c>
    </row>
    <row r="1424" spans="1:8" ht="15" x14ac:dyDescent="0.25">
      <c r="A1424" s="20" t="s">
        <v>490</v>
      </c>
      <c r="B1424" s="25" t="s">
        <v>833</v>
      </c>
      <c r="C1424" s="20" t="s">
        <v>81</v>
      </c>
      <c r="D1424" s="25" t="s">
        <v>957</v>
      </c>
      <c r="E1424" s="4" t="str">
        <f t="shared" si="22"/>
        <v>0100.0505</v>
      </c>
      <c r="F1424" s="20" t="s">
        <v>92</v>
      </c>
      <c r="G1424" s="20" t="s">
        <v>489</v>
      </c>
      <c r="H1424" s="27" t="s">
        <v>732</v>
      </c>
    </row>
    <row r="1425" spans="1:8" ht="15" x14ac:dyDescent="0.25">
      <c r="A1425" s="20" t="s">
        <v>490</v>
      </c>
      <c r="B1425" s="25" t="s">
        <v>833</v>
      </c>
      <c r="C1425" s="20" t="s">
        <v>81</v>
      </c>
      <c r="D1425" s="25" t="s">
        <v>958</v>
      </c>
      <c r="E1425" s="4" t="str">
        <f t="shared" si="22"/>
        <v>0100.0511</v>
      </c>
      <c r="F1425" s="20" t="s">
        <v>93</v>
      </c>
      <c r="G1425" s="20" t="s">
        <v>489</v>
      </c>
      <c r="H1425" s="27" t="s">
        <v>732</v>
      </c>
    </row>
    <row r="1426" spans="1:8" ht="15" x14ac:dyDescent="0.25">
      <c r="A1426" s="20" t="s">
        <v>490</v>
      </c>
      <c r="B1426" s="25" t="s">
        <v>833</v>
      </c>
      <c r="C1426" s="20" t="s">
        <v>81</v>
      </c>
      <c r="D1426" s="25" t="s">
        <v>969</v>
      </c>
      <c r="E1426" s="4" t="str">
        <f t="shared" si="22"/>
        <v>0100.0561</v>
      </c>
      <c r="F1426" s="20" t="s">
        <v>131</v>
      </c>
      <c r="G1426" s="20" t="s">
        <v>489</v>
      </c>
      <c r="H1426" s="27" t="s">
        <v>732</v>
      </c>
    </row>
    <row r="1427" spans="1:8" ht="15" x14ac:dyDescent="0.25">
      <c r="A1427" s="20" t="s">
        <v>490</v>
      </c>
      <c r="B1427" s="25" t="s">
        <v>833</v>
      </c>
      <c r="C1427" s="20" t="s">
        <v>81</v>
      </c>
      <c r="D1427" s="25" t="s">
        <v>997</v>
      </c>
      <c r="E1427" s="4" t="str">
        <f t="shared" si="22"/>
        <v>0100.0611</v>
      </c>
      <c r="F1427" s="20" t="s">
        <v>325</v>
      </c>
      <c r="G1427" s="20" t="s">
        <v>489</v>
      </c>
      <c r="H1427" s="27" t="s">
        <v>732</v>
      </c>
    </row>
    <row r="1428" spans="1:8" ht="15" x14ac:dyDescent="0.25">
      <c r="A1428" s="20" t="s">
        <v>490</v>
      </c>
      <c r="B1428" s="25" t="s">
        <v>833</v>
      </c>
      <c r="C1428" s="20" t="s">
        <v>81</v>
      </c>
      <c r="D1428" s="25" t="s">
        <v>964</v>
      </c>
      <c r="E1428" s="4" t="str">
        <f t="shared" si="22"/>
        <v>0100.0970</v>
      </c>
      <c r="F1428" s="20" t="s">
        <v>98</v>
      </c>
      <c r="G1428" s="20" t="s">
        <v>489</v>
      </c>
      <c r="H1428" s="27" t="s">
        <v>732</v>
      </c>
    </row>
    <row r="1429" spans="1:8" ht="15" x14ac:dyDescent="0.25">
      <c r="A1429" s="20" t="s">
        <v>495</v>
      </c>
      <c r="B1429" s="25" t="s">
        <v>833</v>
      </c>
      <c r="C1429" s="20" t="s">
        <v>81</v>
      </c>
      <c r="D1429" s="25" t="s">
        <v>967</v>
      </c>
      <c r="E1429" s="4" t="str">
        <f t="shared" si="22"/>
        <v>0100.0400</v>
      </c>
      <c r="F1429" s="20" t="s">
        <v>102</v>
      </c>
      <c r="G1429" s="20" t="s">
        <v>494</v>
      </c>
      <c r="H1429" s="27" t="s">
        <v>732</v>
      </c>
    </row>
    <row r="1430" spans="1:8" ht="15" x14ac:dyDescent="0.25">
      <c r="A1430" s="20" t="s">
        <v>495</v>
      </c>
      <c r="B1430" s="25" t="s">
        <v>833</v>
      </c>
      <c r="C1430" s="20" t="s">
        <v>81</v>
      </c>
      <c r="D1430" s="25" t="s">
        <v>953</v>
      </c>
      <c r="E1430" s="4" t="str">
        <f t="shared" si="22"/>
        <v>0100.0401</v>
      </c>
      <c r="F1430" s="20" t="s">
        <v>86</v>
      </c>
      <c r="G1430" s="20" t="s">
        <v>494</v>
      </c>
      <c r="H1430" s="27" t="s">
        <v>732</v>
      </c>
    </row>
    <row r="1431" spans="1:8" ht="15" x14ac:dyDescent="0.25">
      <c r="A1431" s="20" t="s">
        <v>495</v>
      </c>
      <c r="B1431" s="25" t="s">
        <v>833</v>
      </c>
      <c r="C1431" s="20" t="s">
        <v>81</v>
      </c>
      <c r="D1431" s="25" t="s">
        <v>970</v>
      </c>
      <c r="E1431" s="4" t="str">
        <f t="shared" si="22"/>
        <v>0100.0430</v>
      </c>
      <c r="F1431" s="20" t="s">
        <v>126</v>
      </c>
      <c r="G1431" s="20" t="s">
        <v>494</v>
      </c>
      <c r="H1431" s="27" t="s">
        <v>732</v>
      </c>
    </row>
    <row r="1432" spans="1:8" ht="15" x14ac:dyDescent="0.25">
      <c r="A1432" s="20" t="s">
        <v>495</v>
      </c>
      <c r="B1432" s="25" t="s">
        <v>833</v>
      </c>
      <c r="C1432" s="20" t="s">
        <v>81</v>
      </c>
      <c r="D1432" s="25" t="s">
        <v>986</v>
      </c>
      <c r="E1432" s="4" t="str">
        <f t="shared" si="22"/>
        <v>0100.0440</v>
      </c>
      <c r="F1432" s="20" t="s">
        <v>149</v>
      </c>
      <c r="G1432" s="20" t="s">
        <v>494</v>
      </c>
      <c r="H1432" s="27" t="s">
        <v>732</v>
      </c>
    </row>
    <row r="1433" spans="1:8" ht="15" x14ac:dyDescent="0.25">
      <c r="A1433" s="20" t="s">
        <v>495</v>
      </c>
      <c r="B1433" s="25" t="s">
        <v>833</v>
      </c>
      <c r="C1433" s="20" t="s">
        <v>81</v>
      </c>
      <c r="D1433" s="25" t="s">
        <v>955</v>
      </c>
      <c r="E1433" s="4" t="str">
        <f t="shared" si="22"/>
        <v>0100.0445</v>
      </c>
      <c r="F1433" s="20" t="s">
        <v>89</v>
      </c>
      <c r="G1433" s="20" t="s">
        <v>494</v>
      </c>
      <c r="H1433" s="27" t="s">
        <v>732</v>
      </c>
    </row>
    <row r="1434" spans="1:8" ht="15" x14ac:dyDescent="0.25">
      <c r="A1434" s="20" t="s">
        <v>495</v>
      </c>
      <c r="B1434" s="25" t="s">
        <v>833</v>
      </c>
      <c r="C1434" s="20" t="s">
        <v>81</v>
      </c>
      <c r="D1434" s="25" t="s">
        <v>956</v>
      </c>
      <c r="E1434" s="4" t="str">
        <f t="shared" si="22"/>
        <v>0100.0499</v>
      </c>
      <c r="F1434" s="20" t="s">
        <v>90</v>
      </c>
      <c r="G1434" s="20" t="s">
        <v>494</v>
      </c>
      <c r="H1434" s="27" t="s">
        <v>732</v>
      </c>
    </row>
    <row r="1435" spans="1:8" ht="15" x14ac:dyDescent="0.25">
      <c r="A1435" s="20" t="s">
        <v>495</v>
      </c>
      <c r="B1435" s="25" t="s">
        <v>833</v>
      </c>
      <c r="C1435" s="20" t="s">
        <v>81</v>
      </c>
      <c r="D1435" s="25" t="s">
        <v>835</v>
      </c>
      <c r="E1435" s="4" t="str">
        <f t="shared" si="22"/>
        <v>0100.0500</v>
      </c>
      <c r="F1435" s="20" t="s">
        <v>91</v>
      </c>
      <c r="G1435" s="20" t="s">
        <v>494</v>
      </c>
      <c r="H1435" s="27" t="s">
        <v>732</v>
      </c>
    </row>
    <row r="1436" spans="1:8" ht="15" x14ac:dyDescent="0.25">
      <c r="A1436" s="20" t="s">
        <v>495</v>
      </c>
      <c r="B1436" s="25" t="s">
        <v>833</v>
      </c>
      <c r="C1436" s="20" t="s">
        <v>81</v>
      </c>
      <c r="D1436" s="25" t="s">
        <v>957</v>
      </c>
      <c r="E1436" s="4" t="str">
        <f t="shared" si="22"/>
        <v>0100.0505</v>
      </c>
      <c r="F1436" s="20" t="s">
        <v>92</v>
      </c>
      <c r="G1436" s="20" t="s">
        <v>494</v>
      </c>
      <c r="H1436" s="27" t="s">
        <v>732</v>
      </c>
    </row>
    <row r="1437" spans="1:8" ht="15" x14ac:dyDescent="0.25">
      <c r="A1437" s="20" t="s">
        <v>495</v>
      </c>
      <c r="B1437" s="25" t="s">
        <v>833</v>
      </c>
      <c r="C1437" s="20" t="s">
        <v>81</v>
      </c>
      <c r="D1437" s="25" t="s">
        <v>958</v>
      </c>
      <c r="E1437" s="4" t="str">
        <f t="shared" si="22"/>
        <v>0100.0511</v>
      </c>
      <c r="F1437" s="20" t="s">
        <v>93</v>
      </c>
      <c r="G1437" s="20" t="s">
        <v>494</v>
      </c>
      <c r="H1437" s="27" t="s">
        <v>732</v>
      </c>
    </row>
    <row r="1438" spans="1:8" ht="15" x14ac:dyDescent="0.25">
      <c r="A1438" s="20" t="s">
        <v>495</v>
      </c>
      <c r="B1438" s="25" t="s">
        <v>833</v>
      </c>
      <c r="C1438" s="20" t="s">
        <v>81</v>
      </c>
      <c r="D1438" s="25" t="s">
        <v>978</v>
      </c>
      <c r="E1438" s="4" t="str">
        <f t="shared" si="22"/>
        <v>0100.0527</v>
      </c>
      <c r="F1438" s="20" t="s">
        <v>163</v>
      </c>
      <c r="G1438" s="20" t="s">
        <v>494</v>
      </c>
      <c r="H1438" s="27" t="s">
        <v>732</v>
      </c>
    </row>
    <row r="1439" spans="1:8" ht="15" x14ac:dyDescent="0.25">
      <c r="A1439" s="20" t="s">
        <v>495</v>
      </c>
      <c r="B1439" s="25" t="s">
        <v>833</v>
      </c>
      <c r="C1439" s="20" t="s">
        <v>81</v>
      </c>
      <c r="D1439" s="25" t="s">
        <v>990</v>
      </c>
      <c r="E1439" s="4" t="str">
        <f t="shared" si="22"/>
        <v>0100.0528</v>
      </c>
      <c r="F1439" s="20" t="s">
        <v>233</v>
      </c>
      <c r="G1439" s="20" t="s">
        <v>494</v>
      </c>
      <c r="H1439" s="27" t="s">
        <v>732</v>
      </c>
    </row>
    <row r="1440" spans="1:8" ht="15" x14ac:dyDescent="0.25">
      <c r="A1440" s="20" t="s">
        <v>495</v>
      </c>
      <c r="B1440" s="25" t="s">
        <v>833</v>
      </c>
      <c r="C1440" s="20" t="s">
        <v>81</v>
      </c>
      <c r="D1440" s="25" t="s">
        <v>961</v>
      </c>
      <c r="E1440" s="4" t="str">
        <f t="shared" si="22"/>
        <v>0100.0532</v>
      </c>
      <c r="F1440" s="20" t="s">
        <v>94</v>
      </c>
      <c r="G1440" s="20" t="s">
        <v>494</v>
      </c>
      <c r="H1440" s="27" t="s">
        <v>732</v>
      </c>
    </row>
    <row r="1441" spans="1:8" ht="15" x14ac:dyDescent="0.25">
      <c r="A1441" s="20" t="s">
        <v>495</v>
      </c>
      <c r="B1441" s="25" t="s">
        <v>833</v>
      </c>
      <c r="C1441" s="20" t="s">
        <v>81</v>
      </c>
      <c r="D1441" s="25" t="s">
        <v>974</v>
      </c>
      <c r="E1441" s="4" t="str">
        <f t="shared" si="22"/>
        <v>0100.0550</v>
      </c>
      <c r="F1441" s="20" t="s">
        <v>123</v>
      </c>
      <c r="G1441" s="20" t="s">
        <v>494</v>
      </c>
      <c r="H1441" s="27" t="s">
        <v>732</v>
      </c>
    </row>
    <row r="1442" spans="1:8" ht="15" x14ac:dyDescent="0.25">
      <c r="A1442" s="20" t="s">
        <v>495</v>
      </c>
      <c r="B1442" s="25" t="s">
        <v>833</v>
      </c>
      <c r="C1442" s="20" t="s">
        <v>81</v>
      </c>
      <c r="D1442" s="25" t="s">
        <v>963</v>
      </c>
      <c r="E1442" s="4" t="str">
        <f t="shared" si="22"/>
        <v>0100.0610</v>
      </c>
      <c r="F1442" s="20" t="s">
        <v>97</v>
      </c>
      <c r="G1442" s="20" t="s">
        <v>494</v>
      </c>
      <c r="H1442" s="27" t="s">
        <v>732</v>
      </c>
    </row>
    <row r="1443" spans="1:8" ht="15" x14ac:dyDescent="0.25">
      <c r="A1443" s="20" t="s">
        <v>495</v>
      </c>
      <c r="B1443" s="25" t="s">
        <v>833</v>
      </c>
      <c r="C1443" s="20" t="s">
        <v>81</v>
      </c>
      <c r="D1443" s="25" t="s">
        <v>964</v>
      </c>
      <c r="E1443" s="4" t="str">
        <f t="shared" si="22"/>
        <v>0100.0970</v>
      </c>
      <c r="F1443" s="20" t="s">
        <v>98</v>
      </c>
      <c r="G1443" s="20" t="s">
        <v>494</v>
      </c>
      <c r="H1443" s="27" t="s">
        <v>732</v>
      </c>
    </row>
    <row r="1444" spans="1:8" ht="15" x14ac:dyDescent="0.25">
      <c r="A1444" s="20" t="s">
        <v>495</v>
      </c>
      <c r="B1444" s="25" t="s">
        <v>833</v>
      </c>
      <c r="C1444" s="20" t="s">
        <v>81</v>
      </c>
      <c r="D1444" s="25" t="s">
        <v>965</v>
      </c>
      <c r="E1444" s="4" t="str">
        <f t="shared" si="22"/>
        <v>0100.0982</v>
      </c>
      <c r="F1444" s="20" t="s">
        <v>210</v>
      </c>
      <c r="G1444" s="20" t="s">
        <v>494</v>
      </c>
      <c r="H1444" s="27" t="s">
        <v>732</v>
      </c>
    </row>
    <row r="1445" spans="1:8" ht="15" x14ac:dyDescent="0.25">
      <c r="A1445" s="20" t="s">
        <v>501</v>
      </c>
      <c r="B1445" s="25" t="s">
        <v>833</v>
      </c>
      <c r="C1445" s="20" t="s">
        <v>81</v>
      </c>
      <c r="D1445" s="25" t="s">
        <v>967</v>
      </c>
      <c r="E1445" s="4" t="str">
        <f t="shared" si="22"/>
        <v>0100.0400</v>
      </c>
      <c r="F1445" s="20" t="s">
        <v>102</v>
      </c>
      <c r="G1445" s="20" t="s">
        <v>500</v>
      </c>
      <c r="H1445" s="27" t="s">
        <v>732</v>
      </c>
    </row>
    <row r="1446" spans="1:8" ht="15" x14ac:dyDescent="0.25">
      <c r="A1446" s="20" t="s">
        <v>501</v>
      </c>
      <c r="B1446" s="25" t="s">
        <v>833</v>
      </c>
      <c r="C1446" s="20" t="s">
        <v>81</v>
      </c>
      <c r="D1446" s="25" t="s">
        <v>954</v>
      </c>
      <c r="E1446" s="4" t="str">
        <f t="shared" si="22"/>
        <v>0100.0410</v>
      </c>
      <c r="F1446" s="20" t="s">
        <v>87</v>
      </c>
      <c r="G1446" s="20" t="s">
        <v>500</v>
      </c>
      <c r="H1446" s="27" t="s">
        <v>732</v>
      </c>
    </row>
    <row r="1447" spans="1:8" ht="15" x14ac:dyDescent="0.25">
      <c r="A1447" s="20" t="s">
        <v>501</v>
      </c>
      <c r="B1447" s="25" t="s">
        <v>833</v>
      </c>
      <c r="C1447" s="20" t="s">
        <v>81</v>
      </c>
      <c r="D1447" s="25" t="s">
        <v>956</v>
      </c>
      <c r="E1447" s="4" t="str">
        <f t="shared" si="22"/>
        <v>0100.0499</v>
      </c>
      <c r="F1447" s="20" t="s">
        <v>90</v>
      </c>
      <c r="G1447" s="20" t="s">
        <v>500</v>
      </c>
      <c r="H1447" s="27" t="s">
        <v>732</v>
      </c>
    </row>
    <row r="1448" spans="1:8" ht="15" x14ac:dyDescent="0.25">
      <c r="A1448" s="20" t="s">
        <v>501</v>
      </c>
      <c r="B1448" s="25" t="s">
        <v>833</v>
      </c>
      <c r="C1448" s="20" t="s">
        <v>81</v>
      </c>
      <c r="D1448" s="25" t="s">
        <v>835</v>
      </c>
      <c r="E1448" s="4" t="str">
        <f t="shared" si="22"/>
        <v>0100.0500</v>
      </c>
      <c r="F1448" s="20" t="s">
        <v>91</v>
      </c>
      <c r="G1448" s="20" t="s">
        <v>500</v>
      </c>
      <c r="H1448" s="27" t="s">
        <v>732</v>
      </c>
    </row>
    <row r="1449" spans="1:8" ht="15" x14ac:dyDescent="0.25">
      <c r="A1449" s="20" t="s">
        <v>501</v>
      </c>
      <c r="B1449" s="25" t="s">
        <v>833</v>
      </c>
      <c r="C1449" s="20" t="s">
        <v>81</v>
      </c>
      <c r="D1449" s="25" t="s">
        <v>958</v>
      </c>
      <c r="E1449" s="4" t="str">
        <f t="shared" si="22"/>
        <v>0100.0511</v>
      </c>
      <c r="F1449" s="20" t="s">
        <v>93</v>
      </c>
      <c r="G1449" s="20" t="s">
        <v>500</v>
      </c>
      <c r="H1449" s="27" t="s">
        <v>732</v>
      </c>
    </row>
    <row r="1450" spans="1:8" ht="15" x14ac:dyDescent="0.25">
      <c r="A1450" s="20" t="s">
        <v>501</v>
      </c>
      <c r="B1450" s="25" t="s">
        <v>833</v>
      </c>
      <c r="C1450" s="20" t="s">
        <v>81</v>
      </c>
      <c r="D1450" s="25" t="s">
        <v>997</v>
      </c>
      <c r="E1450" s="4" t="str">
        <f t="shared" si="22"/>
        <v>0100.0611</v>
      </c>
      <c r="F1450" s="20" t="s">
        <v>325</v>
      </c>
      <c r="G1450" s="20" t="s">
        <v>500</v>
      </c>
      <c r="H1450" s="27" t="s">
        <v>732</v>
      </c>
    </row>
    <row r="1451" spans="1:8" ht="15" x14ac:dyDescent="0.25">
      <c r="A1451" s="20" t="s">
        <v>501</v>
      </c>
      <c r="B1451" s="25" t="s">
        <v>833</v>
      </c>
      <c r="C1451" s="20" t="s">
        <v>81</v>
      </c>
      <c r="D1451" s="25" t="s">
        <v>964</v>
      </c>
      <c r="E1451" s="4" t="str">
        <f t="shared" si="22"/>
        <v>0100.0970</v>
      </c>
      <c r="F1451" s="20" t="s">
        <v>98</v>
      </c>
      <c r="G1451" s="20" t="s">
        <v>500</v>
      </c>
      <c r="H1451" s="27" t="s">
        <v>732</v>
      </c>
    </row>
    <row r="1452" spans="1:8" ht="15" x14ac:dyDescent="0.25">
      <c r="A1452" s="20" t="s">
        <v>501</v>
      </c>
      <c r="B1452" s="25" t="s">
        <v>833</v>
      </c>
      <c r="C1452" s="20" t="s">
        <v>81</v>
      </c>
      <c r="D1452" s="25" t="s">
        <v>966</v>
      </c>
      <c r="E1452" s="4" t="str">
        <f t="shared" si="22"/>
        <v>0100.0985</v>
      </c>
      <c r="F1452" s="20" t="s">
        <v>99</v>
      </c>
      <c r="G1452" s="20" t="s">
        <v>500</v>
      </c>
      <c r="H1452" s="27" t="s">
        <v>732</v>
      </c>
    </row>
    <row r="1453" spans="1:8" ht="15" x14ac:dyDescent="0.25">
      <c r="A1453" s="20" t="s">
        <v>517</v>
      </c>
      <c r="B1453" s="25" t="s">
        <v>833</v>
      </c>
      <c r="C1453" s="20" t="s">
        <v>81</v>
      </c>
      <c r="D1453" s="25" t="s">
        <v>955</v>
      </c>
      <c r="E1453" s="4" t="str">
        <f t="shared" si="22"/>
        <v>0100.0445</v>
      </c>
      <c r="F1453" s="20" t="s">
        <v>89</v>
      </c>
      <c r="G1453" s="20" t="s">
        <v>516</v>
      </c>
      <c r="H1453" s="27" t="s">
        <v>732</v>
      </c>
    </row>
    <row r="1454" spans="1:8" ht="15" x14ac:dyDescent="0.25">
      <c r="A1454" s="20" t="s">
        <v>517</v>
      </c>
      <c r="B1454" s="25" t="s">
        <v>833</v>
      </c>
      <c r="C1454" s="20" t="s">
        <v>81</v>
      </c>
      <c r="D1454" s="25" t="s">
        <v>956</v>
      </c>
      <c r="E1454" s="4" t="str">
        <f t="shared" si="22"/>
        <v>0100.0499</v>
      </c>
      <c r="F1454" s="20" t="s">
        <v>90</v>
      </c>
      <c r="G1454" s="20" t="s">
        <v>516</v>
      </c>
      <c r="H1454" s="27" t="s">
        <v>732</v>
      </c>
    </row>
    <row r="1455" spans="1:8" ht="15" x14ac:dyDescent="0.25">
      <c r="A1455" s="20" t="s">
        <v>517</v>
      </c>
      <c r="B1455" s="25" t="s">
        <v>833</v>
      </c>
      <c r="C1455" s="20" t="s">
        <v>81</v>
      </c>
      <c r="D1455" s="25" t="s">
        <v>835</v>
      </c>
      <c r="E1455" s="4" t="str">
        <f t="shared" si="22"/>
        <v>0100.0500</v>
      </c>
      <c r="F1455" s="20" t="s">
        <v>91</v>
      </c>
      <c r="G1455" s="20" t="s">
        <v>516</v>
      </c>
      <c r="H1455" s="27" t="s">
        <v>732</v>
      </c>
    </row>
    <row r="1456" spans="1:8" ht="15" x14ac:dyDescent="0.25">
      <c r="A1456" s="20" t="s">
        <v>517</v>
      </c>
      <c r="B1456" s="25" t="s">
        <v>833</v>
      </c>
      <c r="C1456" s="20" t="s">
        <v>81</v>
      </c>
      <c r="D1456" s="25" t="s">
        <v>957</v>
      </c>
      <c r="E1456" s="4" t="str">
        <f t="shared" si="22"/>
        <v>0100.0505</v>
      </c>
      <c r="F1456" s="20" t="s">
        <v>92</v>
      </c>
      <c r="G1456" s="20" t="s">
        <v>516</v>
      </c>
      <c r="H1456" s="27" t="s">
        <v>732</v>
      </c>
    </row>
    <row r="1457" spans="1:8" ht="15" x14ac:dyDescent="0.25">
      <c r="A1457" s="20" t="s">
        <v>517</v>
      </c>
      <c r="B1457" s="25" t="s">
        <v>833</v>
      </c>
      <c r="C1457" s="20" t="s">
        <v>81</v>
      </c>
      <c r="D1457" s="25" t="s">
        <v>958</v>
      </c>
      <c r="E1457" s="4" t="str">
        <f t="shared" si="22"/>
        <v>0100.0511</v>
      </c>
      <c r="F1457" s="20" t="s">
        <v>93</v>
      </c>
      <c r="G1457" s="20" t="s">
        <v>516</v>
      </c>
      <c r="H1457" s="27" t="s">
        <v>732</v>
      </c>
    </row>
    <row r="1458" spans="1:8" ht="15" x14ac:dyDescent="0.25">
      <c r="A1458" s="20" t="s">
        <v>517</v>
      </c>
      <c r="B1458" s="25" t="s">
        <v>833</v>
      </c>
      <c r="C1458" s="20" t="s">
        <v>81</v>
      </c>
      <c r="D1458" s="25" t="s">
        <v>964</v>
      </c>
      <c r="E1458" s="4" t="str">
        <f t="shared" si="22"/>
        <v>0100.0970</v>
      </c>
      <c r="F1458" s="20" t="s">
        <v>98</v>
      </c>
      <c r="G1458" s="20" t="s">
        <v>516</v>
      </c>
      <c r="H1458" s="27" t="s">
        <v>732</v>
      </c>
    </row>
    <row r="1459" spans="1:8" ht="15" x14ac:dyDescent="0.25">
      <c r="A1459" s="20" t="s">
        <v>521</v>
      </c>
      <c r="B1459" s="25" t="s">
        <v>833</v>
      </c>
      <c r="C1459" s="20" t="s">
        <v>81</v>
      </c>
      <c r="D1459" s="25" t="s">
        <v>967</v>
      </c>
      <c r="E1459" s="4" t="str">
        <f t="shared" si="22"/>
        <v>0100.0400</v>
      </c>
      <c r="F1459" s="20" t="s">
        <v>102</v>
      </c>
      <c r="G1459" s="20" t="s">
        <v>520</v>
      </c>
      <c r="H1459" s="27" t="s">
        <v>732</v>
      </c>
    </row>
    <row r="1460" spans="1:8" ht="15" x14ac:dyDescent="0.25">
      <c r="A1460" s="20" t="s">
        <v>521</v>
      </c>
      <c r="B1460" s="25" t="s">
        <v>833</v>
      </c>
      <c r="C1460" s="20" t="s">
        <v>81</v>
      </c>
      <c r="D1460" s="25" t="s">
        <v>955</v>
      </c>
      <c r="E1460" s="4" t="str">
        <f t="shared" si="22"/>
        <v>0100.0445</v>
      </c>
      <c r="F1460" s="20" t="s">
        <v>89</v>
      </c>
      <c r="G1460" s="20" t="s">
        <v>520</v>
      </c>
      <c r="H1460" s="27" t="s">
        <v>732</v>
      </c>
    </row>
    <row r="1461" spans="1:8" ht="15" x14ac:dyDescent="0.25">
      <c r="A1461" s="20" t="s">
        <v>521</v>
      </c>
      <c r="B1461" s="25" t="s">
        <v>833</v>
      </c>
      <c r="C1461" s="20" t="s">
        <v>81</v>
      </c>
      <c r="D1461" s="25" t="s">
        <v>956</v>
      </c>
      <c r="E1461" s="4" t="str">
        <f t="shared" si="22"/>
        <v>0100.0499</v>
      </c>
      <c r="F1461" s="20" t="s">
        <v>90</v>
      </c>
      <c r="G1461" s="20" t="s">
        <v>520</v>
      </c>
      <c r="H1461" s="27" t="s">
        <v>732</v>
      </c>
    </row>
    <row r="1462" spans="1:8" ht="15" x14ac:dyDescent="0.25">
      <c r="A1462" s="20" t="s">
        <v>521</v>
      </c>
      <c r="B1462" s="25" t="s">
        <v>833</v>
      </c>
      <c r="C1462" s="20" t="s">
        <v>81</v>
      </c>
      <c r="D1462" s="25" t="s">
        <v>835</v>
      </c>
      <c r="E1462" s="4" t="str">
        <f t="shared" si="22"/>
        <v>0100.0500</v>
      </c>
      <c r="F1462" s="20" t="s">
        <v>91</v>
      </c>
      <c r="G1462" s="20" t="s">
        <v>520</v>
      </c>
      <c r="H1462" s="27" t="s">
        <v>732</v>
      </c>
    </row>
    <row r="1463" spans="1:8" ht="15" x14ac:dyDescent="0.25">
      <c r="A1463" s="20" t="s">
        <v>521</v>
      </c>
      <c r="B1463" s="25" t="s">
        <v>833</v>
      </c>
      <c r="C1463" s="20" t="s">
        <v>81</v>
      </c>
      <c r="D1463" s="25" t="s">
        <v>957</v>
      </c>
      <c r="E1463" s="4" t="str">
        <f t="shared" si="22"/>
        <v>0100.0505</v>
      </c>
      <c r="F1463" s="20" t="s">
        <v>92</v>
      </c>
      <c r="G1463" s="20" t="s">
        <v>520</v>
      </c>
      <c r="H1463" s="27" t="s">
        <v>732</v>
      </c>
    </row>
    <row r="1464" spans="1:8" ht="15" x14ac:dyDescent="0.25">
      <c r="A1464" s="20" t="s">
        <v>521</v>
      </c>
      <c r="B1464" s="25" t="s">
        <v>833</v>
      </c>
      <c r="C1464" s="20" t="s">
        <v>81</v>
      </c>
      <c r="D1464" s="25" t="s">
        <v>958</v>
      </c>
      <c r="E1464" s="4" t="str">
        <f t="shared" si="22"/>
        <v>0100.0511</v>
      </c>
      <c r="F1464" s="20" t="s">
        <v>93</v>
      </c>
      <c r="G1464" s="20" t="s">
        <v>520</v>
      </c>
      <c r="H1464" s="27" t="s">
        <v>732</v>
      </c>
    </row>
    <row r="1465" spans="1:8" ht="15" x14ac:dyDescent="0.25">
      <c r="A1465" s="20" t="s">
        <v>521</v>
      </c>
      <c r="B1465" s="25" t="s">
        <v>833</v>
      </c>
      <c r="C1465" s="20" t="s">
        <v>81</v>
      </c>
      <c r="D1465" s="25" t="s">
        <v>974</v>
      </c>
      <c r="E1465" s="4" t="str">
        <f t="shared" si="22"/>
        <v>0100.0550</v>
      </c>
      <c r="F1465" s="20" t="s">
        <v>123</v>
      </c>
      <c r="G1465" s="20" t="s">
        <v>520</v>
      </c>
      <c r="H1465" s="27" t="s">
        <v>732</v>
      </c>
    </row>
    <row r="1466" spans="1:8" ht="15" x14ac:dyDescent="0.25">
      <c r="A1466" s="20" t="s">
        <v>521</v>
      </c>
      <c r="B1466" s="25" t="s">
        <v>833</v>
      </c>
      <c r="C1466" s="20" t="s">
        <v>81</v>
      </c>
      <c r="D1466" s="25" t="s">
        <v>964</v>
      </c>
      <c r="E1466" s="4" t="str">
        <f t="shared" si="22"/>
        <v>0100.0970</v>
      </c>
      <c r="F1466" s="20" t="s">
        <v>98</v>
      </c>
      <c r="G1466" s="20" t="s">
        <v>520</v>
      </c>
      <c r="H1466" s="27" t="s">
        <v>732</v>
      </c>
    </row>
    <row r="1467" spans="1:8" ht="15" x14ac:dyDescent="0.25">
      <c r="A1467" s="20" t="s">
        <v>521</v>
      </c>
      <c r="B1467" s="25" t="s">
        <v>833</v>
      </c>
      <c r="C1467" s="20" t="s">
        <v>81</v>
      </c>
      <c r="D1467" s="25" t="s">
        <v>965</v>
      </c>
      <c r="E1467" s="4" t="str">
        <f t="shared" si="22"/>
        <v>0100.0982</v>
      </c>
      <c r="F1467" s="20" t="s">
        <v>210</v>
      </c>
      <c r="G1467" s="20" t="s">
        <v>520</v>
      </c>
      <c r="H1467" s="27" t="s">
        <v>732</v>
      </c>
    </row>
    <row r="1468" spans="1:8" ht="15" x14ac:dyDescent="0.25">
      <c r="A1468" s="20" t="s">
        <v>532</v>
      </c>
      <c r="B1468" s="25" t="s">
        <v>833</v>
      </c>
      <c r="C1468" s="20" t="s">
        <v>81</v>
      </c>
      <c r="D1468" s="25" t="s">
        <v>967</v>
      </c>
      <c r="E1468" s="4" t="str">
        <f t="shared" si="22"/>
        <v>0100.0400</v>
      </c>
      <c r="F1468" s="20" t="s">
        <v>102</v>
      </c>
      <c r="G1468" s="20" t="s">
        <v>531</v>
      </c>
      <c r="H1468" s="27" t="s">
        <v>732</v>
      </c>
    </row>
    <row r="1469" spans="1:8" ht="15" x14ac:dyDescent="0.25">
      <c r="A1469" s="20" t="s">
        <v>532</v>
      </c>
      <c r="B1469" s="25" t="s">
        <v>833</v>
      </c>
      <c r="C1469" s="20" t="s">
        <v>81</v>
      </c>
      <c r="D1469" s="25" t="s">
        <v>953</v>
      </c>
      <c r="E1469" s="4" t="str">
        <f t="shared" si="22"/>
        <v>0100.0401</v>
      </c>
      <c r="F1469" s="20" t="s">
        <v>86</v>
      </c>
      <c r="G1469" s="20" t="s">
        <v>531</v>
      </c>
      <c r="H1469" s="27" t="s">
        <v>732</v>
      </c>
    </row>
    <row r="1470" spans="1:8" ht="15" x14ac:dyDescent="0.25">
      <c r="A1470" s="20" t="s">
        <v>532</v>
      </c>
      <c r="B1470" s="25" t="s">
        <v>833</v>
      </c>
      <c r="C1470" s="20" t="s">
        <v>81</v>
      </c>
      <c r="D1470" s="25" t="s">
        <v>955</v>
      </c>
      <c r="E1470" s="4" t="str">
        <f t="shared" si="22"/>
        <v>0100.0445</v>
      </c>
      <c r="F1470" s="20" t="s">
        <v>89</v>
      </c>
      <c r="G1470" s="20" t="s">
        <v>531</v>
      </c>
      <c r="H1470" s="27" t="s">
        <v>732</v>
      </c>
    </row>
    <row r="1471" spans="1:8" ht="15" x14ac:dyDescent="0.25">
      <c r="A1471" s="20" t="s">
        <v>532</v>
      </c>
      <c r="B1471" s="25" t="s">
        <v>833</v>
      </c>
      <c r="C1471" s="20" t="s">
        <v>81</v>
      </c>
      <c r="D1471" s="25" t="s">
        <v>956</v>
      </c>
      <c r="E1471" s="4" t="str">
        <f t="shared" si="22"/>
        <v>0100.0499</v>
      </c>
      <c r="F1471" s="20" t="s">
        <v>90</v>
      </c>
      <c r="G1471" s="20" t="s">
        <v>531</v>
      </c>
      <c r="H1471" s="27" t="s">
        <v>732</v>
      </c>
    </row>
    <row r="1472" spans="1:8" ht="15" x14ac:dyDescent="0.25">
      <c r="A1472" s="20" t="s">
        <v>532</v>
      </c>
      <c r="B1472" s="25" t="s">
        <v>833</v>
      </c>
      <c r="C1472" s="20" t="s">
        <v>81</v>
      </c>
      <c r="D1472" s="25" t="s">
        <v>835</v>
      </c>
      <c r="E1472" s="4" t="str">
        <f t="shared" si="22"/>
        <v>0100.0500</v>
      </c>
      <c r="F1472" s="20" t="s">
        <v>91</v>
      </c>
      <c r="G1472" s="20" t="s">
        <v>531</v>
      </c>
      <c r="H1472" s="27" t="s">
        <v>732</v>
      </c>
    </row>
    <row r="1473" spans="1:8" ht="15" x14ac:dyDescent="0.25">
      <c r="A1473" s="20" t="s">
        <v>532</v>
      </c>
      <c r="B1473" s="25" t="s">
        <v>833</v>
      </c>
      <c r="C1473" s="20" t="s">
        <v>81</v>
      </c>
      <c r="D1473" s="25" t="s">
        <v>960</v>
      </c>
      <c r="E1473" s="4" t="str">
        <f t="shared" si="22"/>
        <v>0100.0524</v>
      </c>
      <c r="F1473" s="20" t="s">
        <v>162</v>
      </c>
      <c r="G1473" s="20" t="s">
        <v>531</v>
      </c>
      <c r="H1473" s="27" t="s">
        <v>732</v>
      </c>
    </row>
    <row r="1474" spans="1:8" ht="15" x14ac:dyDescent="0.25">
      <c r="A1474" s="20" t="s">
        <v>532</v>
      </c>
      <c r="B1474" s="25" t="s">
        <v>833</v>
      </c>
      <c r="C1474" s="20" t="s">
        <v>81</v>
      </c>
      <c r="D1474" s="25" t="s">
        <v>962</v>
      </c>
      <c r="E1474" s="4" t="str">
        <f t="shared" si="22"/>
        <v>0100.0570</v>
      </c>
      <c r="F1474" s="20" t="s">
        <v>95</v>
      </c>
      <c r="G1474" s="20" t="s">
        <v>531</v>
      </c>
      <c r="H1474" s="27" t="s">
        <v>732</v>
      </c>
    </row>
    <row r="1475" spans="1:8" ht="15" x14ac:dyDescent="0.25">
      <c r="A1475" s="20" t="s">
        <v>532</v>
      </c>
      <c r="B1475" s="25" t="s">
        <v>833</v>
      </c>
      <c r="C1475" s="20" t="s">
        <v>81</v>
      </c>
      <c r="D1475" s="25" t="s">
        <v>964</v>
      </c>
      <c r="E1475" s="4" t="str">
        <f t="shared" si="22"/>
        <v>0100.0970</v>
      </c>
      <c r="F1475" s="20" t="s">
        <v>98</v>
      </c>
      <c r="G1475" s="20" t="s">
        <v>531</v>
      </c>
      <c r="H1475" s="27" t="s">
        <v>732</v>
      </c>
    </row>
    <row r="1476" spans="1:8" ht="15" x14ac:dyDescent="0.25">
      <c r="A1476" s="20" t="s">
        <v>532</v>
      </c>
      <c r="B1476" s="25" t="s">
        <v>833</v>
      </c>
      <c r="C1476" s="20" t="s">
        <v>81</v>
      </c>
      <c r="D1476" s="25" t="s">
        <v>965</v>
      </c>
      <c r="E1476" s="4" t="str">
        <f t="shared" ref="E1476:E1539" si="23">_xlfn.CONCAT(B1476,".",D1476)</f>
        <v>0100.0982</v>
      </c>
      <c r="F1476" s="20" t="s">
        <v>210</v>
      </c>
      <c r="G1476" s="20" t="s">
        <v>531</v>
      </c>
      <c r="H1476" s="27" t="s">
        <v>732</v>
      </c>
    </row>
    <row r="1477" spans="1:8" ht="15" x14ac:dyDescent="0.25">
      <c r="A1477" s="20" t="s">
        <v>535</v>
      </c>
      <c r="B1477" s="25" t="s">
        <v>833</v>
      </c>
      <c r="C1477" s="20" t="s">
        <v>81</v>
      </c>
      <c r="D1477" s="25" t="s">
        <v>967</v>
      </c>
      <c r="E1477" s="4" t="str">
        <f t="shared" si="23"/>
        <v>0100.0400</v>
      </c>
      <c r="F1477" s="20" t="s">
        <v>102</v>
      </c>
      <c r="G1477" s="20" t="s">
        <v>534</v>
      </c>
      <c r="H1477" s="27" t="s">
        <v>732</v>
      </c>
    </row>
    <row r="1478" spans="1:8" ht="15" x14ac:dyDescent="0.25">
      <c r="A1478" s="20" t="s">
        <v>535</v>
      </c>
      <c r="B1478" s="25" t="s">
        <v>833</v>
      </c>
      <c r="C1478" s="20" t="s">
        <v>81</v>
      </c>
      <c r="D1478" s="25" t="s">
        <v>953</v>
      </c>
      <c r="E1478" s="4" t="str">
        <f t="shared" si="23"/>
        <v>0100.0401</v>
      </c>
      <c r="F1478" s="20" t="s">
        <v>86</v>
      </c>
      <c r="G1478" s="20" t="s">
        <v>534</v>
      </c>
      <c r="H1478" s="27" t="s">
        <v>732</v>
      </c>
    </row>
    <row r="1479" spans="1:8" ht="15" x14ac:dyDescent="0.25">
      <c r="A1479" s="20" t="s">
        <v>535</v>
      </c>
      <c r="B1479" s="25" t="s">
        <v>833</v>
      </c>
      <c r="C1479" s="20" t="s">
        <v>81</v>
      </c>
      <c r="D1479" s="25" t="s">
        <v>970</v>
      </c>
      <c r="E1479" s="4" t="str">
        <f t="shared" si="23"/>
        <v>0100.0430</v>
      </c>
      <c r="F1479" s="20" t="s">
        <v>126</v>
      </c>
      <c r="G1479" s="20" t="s">
        <v>534</v>
      </c>
      <c r="H1479" s="27" t="s">
        <v>732</v>
      </c>
    </row>
    <row r="1480" spans="1:8" ht="15" x14ac:dyDescent="0.25">
      <c r="A1480" s="20" t="s">
        <v>535</v>
      </c>
      <c r="B1480" s="25" t="s">
        <v>833</v>
      </c>
      <c r="C1480" s="20" t="s">
        <v>81</v>
      </c>
      <c r="D1480" s="25" t="s">
        <v>986</v>
      </c>
      <c r="E1480" s="4" t="str">
        <f t="shared" si="23"/>
        <v>0100.0440</v>
      </c>
      <c r="F1480" s="20" t="s">
        <v>149</v>
      </c>
      <c r="G1480" s="20" t="s">
        <v>534</v>
      </c>
      <c r="H1480" s="27" t="s">
        <v>732</v>
      </c>
    </row>
    <row r="1481" spans="1:8" ht="15" x14ac:dyDescent="0.25">
      <c r="A1481" s="20" t="s">
        <v>535</v>
      </c>
      <c r="B1481" s="25" t="s">
        <v>833</v>
      </c>
      <c r="C1481" s="20" t="s">
        <v>81</v>
      </c>
      <c r="D1481" s="25" t="s">
        <v>955</v>
      </c>
      <c r="E1481" s="4" t="str">
        <f t="shared" si="23"/>
        <v>0100.0445</v>
      </c>
      <c r="F1481" s="20" t="s">
        <v>89</v>
      </c>
      <c r="G1481" s="20" t="s">
        <v>534</v>
      </c>
      <c r="H1481" s="27" t="s">
        <v>732</v>
      </c>
    </row>
    <row r="1482" spans="1:8" ht="15" x14ac:dyDescent="0.25">
      <c r="A1482" s="20" t="s">
        <v>535</v>
      </c>
      <c r="B1482" s="25" t="s">
        <v>833</v>
      </c>
      <c r="C1482" s="20" t="s">
        <v>81</v>
      </c>
      <c r="D1482" s="25" t="s">
        <v>975</v>
      </c>
      <c r="E1482" s="4" t="str">
        <f t="shared" si="23"/>
        <v>0100.0446</v>
      </c>
      <c r="F1482" s="20" t="s">
        <v>134</v>
      </c>
      <c r="G1482" s="20" t="s">
        <v>534</v>
      </c>
      <c r="H1482" s="27" t="s">
        <v>732</v>
      </c>
    </row>
    <row r="1483" spans="1:8" ht="15" x14ac:dyDescent="0.25">
      <c r="A1483" s="20" t="s">
        <v>535</v>
      </c>
      <c r="B1483" s="25" t="s">
        <v>833</v>
      </c>
      <c r="C1483" s="20" t="s">
        <v>81</v>
      </c>
      <c r="D1483" s="25" t="s">
        <v>996</v>
      </c>
      <c r="E1483" s="4" t="str">
        <f t="shared" si="23"/>
        <v>0100.0455</v>
      </c>
      <c r="F1483" s="20" t="s">
        <v>343</v>
      </c>
      <c r="G1483" s="20" t="s">
        <v>534</v>
      </c>
      <c r="H1483" s="27" t="s">
        <v>732</v>
      </c>
    </row>
    <row r="1484" spans="1:8" ht="15" x14ac:dyDescent="0.25">
      <c r="A1484" s="20" t="s">
        <v>535</v>
      </c>
      <c r="B1484" s="25" t="s">
        <v>833</v>
      </c>
      <c r="C1484" s="20" t="s">
        <v>81</v>
      </c>
      <c r="D1484" s="25" t="s">
        <v>956</v>
      </c>
      <c r="E1484" s="4" t="str">
        <f t="shared" si="23"/>
        <v>0100.0499</v>
      </c>
      <c r="F1484" s="20" t="s">
        <v>90</v>
      </c>
      <c r="G1484" s="20" t="s">
        <v>534</v>
      </c>
      <c r="H1484" s="27" t="s">
        <v>732</v>
      </c>
    </row>
    <row r="1485" spans="1:8" ht="15" x14ac:dyDescent="0.25">
      <c r="A1485" s="20" t="s">
        <v>535</v>
      </c>
      <c r="B1485" s="25" t="s">
        <v>833</v>
      </c>
      <c r="C1485" s="20" t="s">
        <v>81</v>
      </c>
      <c r="D1485" s="25" t="s">
        <v>835</v>
      </c>
      <c r="E1485" s="4" t="str">
        <f t="shared" si="23"/>
        <v>0100.0500</v>
      </c>
      <c r="F1485" s="20" t="s">
        <v>91</v>
      </c>
      <c r="G1485" s="20" t="s">
        <v>534</v>
      </c>
      <c r="H1485" s="27" t="s">
        <v>732</v>
      </c>
    </row>
    <row r="1486" spans="1:8" ht="15" x14ac:dyDescent="0.25">
      <c r="A1486" s="20" t="s">
        <v>535</v>
      </c>
      <c r="B1486" s="25" t="s">
        <v>833</v>
      </c>
      <c r="C1486" s="20" t="s">
        <v>81</v>
      </c>
      <c r="D1486" s="25" t="s">
        <v>957</v>
      </c>
      <c r="E1486" s="4" t="str">
        <f t="shared" si="23"/>
        <v>0100.0505</v>
      </c>
      <c r="F1486" s="20" t="s">
        <v>92</v>
      </c>
      <c r="G1486" s="20" t="s">
        <v>534</v>
      </c>
      <c r="H1486" s="27" t="s">
        <v>732</v>
      </c>
    </row>
    <row r="1487" spans="1:8" ht="15" x14ac:dyDescent="0.25">
      <c r="A1487" s="20" t="s">
        <v>535</v>
      </c>
      <c r="B1487" s="25" t="s">
        <v>833</v>
      </c>
      <c r="C1487" s="20" t="s">
        <v>81</v>
      </c>
      <c r="D1487" s="25" t="s">
        <v>958</v>
      </c>
      <c r="E1487" s="4" t="str">
        <f t="shared" si="23"/>
        <v>0100.0511</v>
      </c>
      <c r="F1487" s="20" t="s">
        <v>93</v>
      </c>
      <c r="G1487" s="20" t="s">
        <v>534</v>
      </c>
      <c r="H1487" s="27" t="s">
        <v>732</v>
      </c>
    </row>
    <row r="1488" spans="1:8" ht="15" x14ac:dyDescent="0.25">
      <c r="A1488" s="20" t="s">
        <v>535</v>
      </c>
      <c r="B1488" s="25" t="s">
        <v>833</v>
      </c>
      <c r="C1488" s="20" t="s">
        <v>81</v>
      </c>
      <c r="D1488" s="25" t="s">
        <v>968</v>
      </c>
      <c r="E1488" s="4" t="str">
        <f t="shared" si="23"/>
        <v>0100.0521</v>
      </c>
      <c r="F1488" s="20" t="s">
        <v>161</v>
      </c>
      <c r="G1488" s="20" t="s">
        <v>534</v>
      </c>
      <c r="H1488" s="27" t="s">
        <v>732</v>
      </c>
    </row>
    <row r="1489" spans="1:8" ht="15" x14ac:dyDescent="0.25">
      <c r="A1489" s="20" t="s">
        <v>535</v>
      </c>
      <c r="B1489" s="25" t="s">
        <v>833</v>
      </c>
      <c r="C1489" s="20" t="s">
        <v>81</v>
      </c>
      <c r="D1489" s="25" t="s">
        <v>988</v>
      </c>
      <c r="E1489" s="4" t="str">
        <f t="shared" si="23"/>
        <v>0100.0525</v>
      </c>
      <c r="F1489" s="20" t="s">
        <v>122</v>
      </c>
      <c r="G1489" s="20" t="s">
        <v>534</v>
      </c>
      <c r="H1489" s="27" t="s">
        <v>732</v>
      </c>
    </row>
    <row r="1490" spans="1:8" ht="15" x14ac:dyDescent="0.25">
      <c r="A1490" s="20" t="s">
        <v>535</v>
      </c>
      <c r="B1490" s="25" t="s">
        <v>833</v>
      </c>
      <c r="C1490" s="20" t="s">
        <v>81</v>
      </c>
      <c r="D1490" s="25" t="s">
        <v>989</v>
      </c>
      <c r="E1490" s="4" t="str">
        <f t="shared" si="23"/>
        <v>0100.0526</v>
      </c>
      <c r="F1490" s="20" t="s">
        <v>232</v>
      </c>
      <c r="G1490" s="20" t="s">
        <v>534</v>
      </c>
      <c r="H1490" s="27" t="s">
        <v>732</v>
      </c>
    </row>
    <row r="1491" spans="1:8" ht="15" x14ac:dyDescent="0.25">
      <c r="A1491" s="20" t="s">
        <v>535</v>
      </c>
      <c r="B1491" s="25" t="s">
        <v>833</v>
      </c>
      <c r="C1491" s="20" t="s">
        <v>81</v>
      </c>
      <c r="D1491" s="25" t="s">
        <v>990</v>
      </c>
      <c r="E1491" s="4" t="str">
        <f t="shared" si="23"/>
        <v>0100.0528</v>
      </c>
      <c r="F1491" s="20" t="s">
        <v>233</v>
      </c>
      <c r="G1491" s="20" t="s">
        <v>534</v>
      </c>
      <c r="H1491" s="27" t="s">
        <v>732</v>
      </c>
    </row>
    <row r="1492" spans="1:8" ht="15" x14ac:dyDescent="0.25">
      <c r="A1492" s="20" t="s">
        <v>535</v>
      </c>
      <c r="B1492" s="25" t="s">
        <v>833</v>
      </c>
      <c r="C1492" s="20" t="s">
        <v>81</v>
      </c>
      <c r="D1492" s="25" t="s">
        <v>991</v>
      </c>
      <c r="E1492" s="4" t="str">
        <f t="shared" si="23"/>
        <v>0100.0540</v>
      </c>
      <c r="F1492" s="20" t="s">
        <v>234</v>
      </c>
      <c r="G1492" s="20" t="s">
        <v>534</v>
      </c>
      <c r="H1492" s="27" t="s">
        <v>732</v>
      </c>
    </row>
    <row r="1493" spans="1:8" ht="15" x14ac:dyDescent="0.25">
      <c r="A1493" s="20" t="s">
        <v>535</v>
      </c>
      <c r="B1493" s="25" t="s">
        <v>833</v>
      </c>
      <c r="C1493" s="20" t="s">
        <v>81</v>
      </c>
      <c r="D1493" s="25" t="s">
        <v>995</v>
      </c>
      <c r="E1493" s="4" t="str">
        <f t="shared" si="23"/>
        <v>0100.0541</v>
      </c>
      <c r="F1493" s="20" t="s">
        <v>178</v>
      </c>
      <c r="G1493" s="20" t="s">
        <v>534</v>
      </c>
      <c r="H1493" s="27" t="s">
        <v>732</v>
      </c>
    </row>
    <row r="1494" spans="1:8" ht="15" x14ac:dyDescent="0.25">
      <c r="A1494" s="20" t="s">
        <v>535</v>
      </c>
      <c r="B1494" s="25" t="s">
        <v>833</v>
      </c>
      <c r="C1494" s="20" t="s">
        <v>81</v>
      </c>
      <c r="D1494" s="25" t="s">
        <v>974</v>
      </c>
      <c r="E1494" s="4" t="str">
        <f t="shared" si="23"/>
        <v>0100.0550</v>
      </c>
      <c r="F1494" s="20" t="s">
        <v>123</v>
      </c>
      <c r="G1494" s="20" t="s">
        <v>534</v>
      </c>
      <c r="H1494" s="27" t="s">
        <v>732</v>
      </c>
    </row>
    <row r="1495" spans="1:8" ht="15" x14ac:dyDescent="0.25">
      <c r="A1495" s="20" t="s">
        <v>535</v>
      </c>
      <c r="B1495" s="25" t="s">
        <v>833</v>
      </c>
      <c r="C1495" s="20" t="s">
        <v>81</v>
      </c>
      <c r="D1495" s="25" t="s">
        <v>962</v>
      </c>
      <c r="E1495" s="4" t="str">
        <f t="shared" si="23"/>
        <v>0100.0570</v>
      </c>
      <c r="F1495" s="20" t="s">
        <v>95</v>
      </c>
      <c r="G1495" s="20" t="s">
        <v>534</v>
      </c>
      <c r="H1495" s="27" t="s">
        <v>732</v>
      </c>
    </row>
    <row r="1496" spans="1:8" ht="15" x14ac:dyDescent="0.25">
      <c r="A1496" s="20" t="s">
        <v>535</v>
      </c>
      <c r="B1496" s="25" t="s">
        <v>833</v>
      </c>
      <c r="C1496" s="20" t="s">
        <v>81</v>
      </c>
      <c r="D1496" s="25" t="s">
        <v>965</v>
      </c>
      <c r="E1496" s="4" t="str">
        <f t="shared" si="23"/>
        <v>0100.0982</v>
      </c>
      <c r="F1496" s="20" t="s">
        <v>210</v>
      </c>
      <c r="G1496" s="20" t="s">
        <v>534</v>
      </c>
      <c r="H1496" s="27" t="s">
        <v>732</v>
      </c>
    </row>
    <row r="1497" spans="1:8" ht="15" x14ac:dyDescent="0.25">
      <c r="A1497" s="20" t="s">
        <v>537</v>
      </c>
      <c r="B1497" s="25" t="s">
        <v>835</v>
      </c>
      <c r="C1497" s="20" t="s">
        <v>198</v>
      </c>
      <c r="D1497" s="25" t="s">
        <v>967</v>
      </c>
      <c r="E1497" s="4" t="str">
        <f t="shared" si="23"/>
        <v>0500.0400</v>
      </c>
      <c r="F1497" s="20" t="s">
        <v>102</v>
      </c>
      <c r="G1497" s="20" t="s">
        <v>534</v>
      </c>
      <c r="H1497" s="27" t="s">
        <v>772</v>
      </c>
    </row>
    <row r="1498" spans="1:8" ht="15" x14ac:dyDescent="0.25">
      <c r="A1498" s="20" t="s">
        <v>537</v>
      </c>
      <c r="B1498" s="25" t="s">
        <v>835</v>
      </c>
      <c r="C1498" s="20" t="s">
        <v>198</v>
      </c>
      <c r="D1498" s="25" t="s">
        <v>963</v>
      </c>
      <c r="E1498" s="4" t="str">
        <f t="shared" si="23"/>
        <v>0500.0610</v>
      </c>
      <c r="F1498" s="20" t="s">
        <v>97</v>
      </c>
      <c r="G1498" s="20" t="s">
        <v>534</v>
      </c>
      <c r="H1498" s="27" t="s">
        <v>772</v>
      </c>
    </row>
    <row r="1499" spans="1:8" ht="15" x14ac:dyDescent="0.25">
      <c r="A1499" s="20" t="s">
        <v>541</v>
      </c>
      <c r="B1499" s="25" t="s">
        <v>833</v>
      </c>
      <c r="C1499" s="20" t="s">
        <v>81</v>
      </c>
      <c r="D1499" s="25" t="s">
        <v>967</v>
      </c>
      <c r="E1499" s="4" t="str">
        <f t="shared" si="23"/>
        <v>0100.0400</v>
      </c>
      <c r="F1499" s="20" t="s">
        <v>102</v>
      </c>
      <c r="G1499" s="20" t="s">
        <v>540</v>
      </c>
      <c r="H1499" s="27" t="s">
        <v>732</v>
      </c>
    </row>
    <row r="1500" spans="1:8" ht="15" x14ac:dyDescent="0.25">
      <c r="A1500" s="20" t="s">
        <v>541</v>
      </c>
      <c r="B1500" s="25" t="s">
        <v>833</v>
      </c>
      <c r="C1500" s="20" t="s">
        <v>81</v>
      </c>
      <c r="D1500" s="25" t="s">
        <v>953</v>
      </c>
      <c r="E1500" s="4" t="str">
        <f t="shared" si="23"/>
        <v>0100.0401</v>
      </c>
      <c r="F1500" s="20" t="s">
        <v>86</v>
      </c>
      <c r="G1500" s="20" t="s">
        <v>540</v>
      </c>
      <c r="H1500" s="27" t="s">
        <v>732</v>
      </c>
    </row>
    <row r="1501" spans="1:8" ht="15" x14ac:dyDescent="0.25">
      <c r="A1501" s="20" t="s">
        <v>541</v>
      </c>
      <c r="B1501" s="25" t="s">
        <v>833</v>
      </c>
      <c r="C1501" s="20" t="s">
        <v>81</v>
      </c>
      <c r="D1501" s="25" t="s">
        <v>970</v>
      </c>
      <c r="E1501" s="4" t="str">
        <f t="shared" si="23"/>
        <v>0100.0430</v>
      </c>
      <c r="F1501" s="20" t="s">
        <v>126</v>
      </c>
      <c r="G1501" s="20" t="s">
        <v>540</v>
      </c>
      <c r="H1501" s="27" t="s">
        <v>732</v>
      </c>
    </row>
    <row r="1502" spans="1:8" ht="15" x14ac:dyDescent="0.25">
      <c r="A1502" s="20" t="s">
        <v>541</v>
      </c>
      <c r="B1502" s="25" t="s">
        <v>833</v>
      </c>
      <c r="C1502" s="20" t="s">
        <v>81</v>
      </c>
      <c r="D1502" s="25" t="s">
        <v>986</v>
      </c>
      <c r="E1502" s="4" t="str">
        <f t="shared" si="23"/>
        <v>0100.0440</v>
      </c>
      <c r="F1502" s="20" t="s">
        <v>149</v>
      </c>
      <c r="G1502" s="20" t="s">
        <v>540</v>
      </c>
      <c r="H1502" s="27" t="s">
        <v>732</v>
      </c>
    </row>
    <row r="1503" spans="1:8" ht="15" x14ac:dyDescent="0.25">
      <c r="A1503" s="20" t="s">
        <v>541</v>
      </c>
      <c r="B1503" s="25" t="s">
        <v>833</v>
      </c>
      <c r="C1503" s="20" t="s">
        <v>81</v>
      </c>
      <c r="D1503" s="25" t="s">
        <v>956</v>
      </c>
      <c r="E1503" s="4" t="str">
        <f t="shared" si="23"/>
        <v>0100.0499</v>
      </c>
      <c r="F1503" s="20" t="s">
        <v>90</v>
      </c>
      <c r="G1503" s="20" t="s">
        <v>540</v>
      </c>
      <c r="H1503" s="27" t="s">
        <v>732</v>
      </c>
    </row>
    <row r="1504" spans="1:8" ht="15" x14ac:dyDescent="0.25">
      <c r="A1504" s="20" t="s">
        <v>541</v>
      </c>
      <c r="B1504" s="25" t="s">
        <v>833</v>
      </c>
      <c r="C1504" s="20" t="s">
        <v>81</v>
      </c>
      <c r="D1504" s="25" t="s">
        <v>835</v>
      </c>
      <c r="E1504" s="4" t="str">
        <f t="shared" si="23"/>
        <v>0100.0500</v>
      </c>
      <c r="F1504" s="20" t="s">
        <v>91</v>
      </c>
      <c r="G1504" s="20" t="s">
        <v>540</v>
      </c>
      <c r="H1504" s="27" t="s">
        <v>732</v>
      </c>
    </row>
    <row r="1505" spans="1:8" ht="15" x14ac:dyDescent="0.25">
      <c r="A1505" s="20" t="s">
        <v>541</v>
      </c>
      <c r="B1505" s="25" t="s">
        <v>833</v>
      </c>
      <c r="C1505" s="20" t="s">
        <v>81</v>
      </c>
      <c r="D1505" s="25" t="s">
        <v>988</v>
      </c>
      <c r="E1505" s="4" t="str">
        <f t="shared" si="23"/>
        <v>0100.0525</v>
      </c>
      <c r="F1505" s="20" t="s">
        <v>122</v>
      </c>
      <c r="G1505" s="20" t="s">
        <v>540</v>
      </c>
      <c r="H1505" s="27" t="s">
        <v>732</v>
      </c>
    </row>
    <row r="1506" spans="1:8" ht="15" x14ac:dyDescent="0.25">
      <c r="A1506" s="20" t="s">
        <v>541</v>
      </c>
      <c r="B1506" s="25" t="s">
        <v>833</v>
      </c>
      <c r="C1506" s="20" t="s">
        <v>81</v>
      </c>
      <c r="D1506" s="25" t="s">
        <v>990</v>
      </c>
      <c r="E1506" s="4" t="str">
        <f t="shared" si="23"/>
        <v>0100.0528</v>
      </c>
      <c r="F1506" s="20" t="s">
        <v>233</v>
      </c>
      <c r="G1506" s="20" t="s">
        <v>540</v>
      </c>
      <c r="H1506" s="27" t="s">
        <v>732</v>
      </c>
    </row>
    <row r="1507" spans="1:8" ht="15" x14ac:dyDescent="0.25">
      <c r="A1507" s="20" t="s">
        <v>541</v>
      </c>
      <c r="B1507" s="25" t="s">
        <v>833</v>
      </c>
      <c r="C1507" s="20" t="s">
        <v>81</v>
      </c>
      <c r="D1507" s="25" t="s">
        <v>964</v>
      </c>
      <c r="E1507" s="4" t="str">
        <f t="shared" si="23"/>
        <v>0100.0970</v>
      </c>
      <c r="F1507" s="20" t="s">
        <v>98</v>
      </c>
      <c r="G1507" s="20" t="s">
        <v>540</v>
      </c>
      <c r="H1507" s="27" t="s">
        <v>732</v>
      </c>
    </row>
    <row r="1508" spans="1:8" ht="15" x14ac:dyDescent="0.25">
      <c r="A1508" s="20" t="s">
        <v>541</v>
      </c>
      <c r="B1508" s="25" t="s">
        <v>833</v>
      </c>
      <c r="C1508" s="20" t="s">
        <v>81</v>
      </c>
      <c r="D1508" s="25" t="s">
        <v>965</v>
      </c>
      <c r="E1508" s="4" t="str">
        <f t="shared" si="23"/>
        <v>0100.0982</v>
      </c>
      <c r="F1508" s="20" t="s">
        <v>210</v>
      </c>
      <c r="G1508" s="20" t="s">
        <v>540</v>
      </c>
      <c r="H1508" s="27" t="s">
        <v>732</v>
      </c>
    </row>
    <row r="1509" spans="1:8" ht="15" x14ac:dyDescent="0.25">
      <c r="A1509" s="20" t="s">
        <v>544</v>
      </c>
      <c r="B1509" s="25" t="s">
        <v>833</v>
      </c>
      <c r="C1509" s="20" t="s">
        <v>81</v>
      </c>
      <c r="D1509" s="25" t="s">
        <v>988</v>
      </c>
      <c r="E1509" s="4" t="str">
        <f t="shared" si="23"/>
        <v>0100.0525</v>
      </c>
      <c r="F1509" s="20" t="s">
        <v>122</v>
      </c>
      <c r="G1509" s="20" t="s">
        <v>543</v>
      </c>
      <c r="H1509" s="27" t="s">
        <v>732</v>
      </c>
    </row>
    <row r="1510" spans="1:8" ht="15" x14ac:dyDescent="0.25">
      <c r="A1510" s="20" t="s">
        <v>544</v>
      </c>
      <c r="B1510" s="25" t="s">
        <v>833</v>
      </c>
      <c r="C1510" s="20" t="s">
        <v>81</v>
      </c>
      <c r="D1510" s="25" t="s">
        <v>989</v>
      </c>
      <c r="E1510" s="4" t="str">
        <f t="shared" si="23"/>
        <v>0100.0526</v>
      </c>
      <c r="F1510" s="20" t="s">
        <v>232</v>
      </c>
      <c r="G1510" s="20" t="s">
        <v>543</v>
      </c>
      <c r="H1510" s="27" t="s">
        <v>732</v>
      </c>
    </row>
    <row r="1511" spans="1:8" ht="15" x14ac:dyDescent="0.25">
      <c r="A1511" s="20" t="s">
        <v>547</v>
      </c>
      <c r="B1511" s="25" t="s">
        <v>833</v>
      </c>
      <c r="C1511" s="20" t="s">
        <v>81</v>
      </c>
      <c r="D1511" s="25" t="s">
        <v>990</v>
      </c>
      <c r="E1511" s="4" t="str">
        <f t="shared" si="23"/>
        <v>0100.0528</v>
      </c>
      <c r="F1511" s="20" t="s">
        <v>233</v>
      </c>
      <c r="G1511" s="20" t="s">
        <v>546</v>
      </c>
      <c r="H1511" s="27" t="s">
        <v>732</v>
      </c>
    </row>
    <row r="1512" spans="1:8" ht="15" x14ac:dyDescent="0.25">
      <c r="A1512" s="20" t="s">
        <v>547</v>
      </c>
      <c r="B1512" s="25" t="s">
        <v>833</v>
      </c>
      <c r="C1512" s="20" t="s">
        <v>81</v>
      </c>
      <c r="D1512" s="25" t="s">
        <v>965</v>
      </c>
      <c r="E1512" s="4" t="str">
        <f t="shared" si="23"/>
        <v>0100.0982</v>
      </c>
      <c r="F1512" s="20" t="s">
        <v>210</v>
      </c>
      <c r="G1512" s="20" t="s">
        <v>546</v>
      </c>
      <c r="H1512" s="27" t="s">
        <v>732</v>
      </c>
    </row>
    <row r="1513" spans="1:8" ht="15" x14ac:dyDescent="0.25">
      <c r="A1513" s="20" t="s">
        <v>548</v>
      </c>
      <c r="B1513" s="25" t="s">
        <v>835</v>
      </c>
      <c r="C1513" s="20" t="s">
        <v>198</v>
      </c>
      <c r="D1513" s="25" t="s">
        <v>967</v>
      </c>
      <c r="E1513" s="4" t="str">
        <f t="shared" si="23"/>
        <v>0500.0400</v>
      </c>
      <c r="F1513" s="20" t="s">
        <v>102</v>
      </c>
      <c r="G1513" s="20" t="s">
        <v>546</v>
      </c>
      <c r="H1513" s="27" t="s">
        <v>772</v>
      </c>
    </row>
    <row r="1514" spans="1:8" ht="15" x14ac:dyDescent="0.25">
      <c r="A1514" s="20" t="s">
        <v>566</v>
      </c>
      <c r="B1514" s="25" t="s">
        <v>833</v>
      </c>
      <c r="C1514" s="20" t="s">
        <v>81</v>
      </c>
      <c r="D1514" s="25" t="s">
        <v>967</v>
      </c>
      <c r="E1514" s="4" t="str">
        <f t="shared" si="23"/>
        <v>0100.0400</v>
      </c>
      <c r="F1514" s="20" t="s">
        <v>102</v>
      </c>
      <c r="G1514" s="20" t="s">
        <v>565</v>
      </c>
      <c r="H1514" s="27" t="s">
        <v>732</v>
      </c>
    </row>
    <row r="1515" spans="1:8" ht="15" x14ac:dyDescent="0.25">
      <c r="A1515" s="20" t="s">
        <v>566</v>
      </c>
      <c r="B1515" s="25" t="s">
        <v>833</v>
      </c>
      <c r="C1515" s="20" t="s">
        <v>81</v>
      </c>
      <c r="D1515" s="25" t="s">
        <v>953</v>
      </c>
      <c r="E1515" s="4" t="str">
        <f t="shared" si="23"/>
        <v>0100.0401</v>
      </c>
      <c r="F1515" s="20" t="s">
        <v>86</v>
      </c>
      <c r="G1515" s="20" t="s">
        <v>565</v>
      </c>
      <c r="H1515" s="27" t="s">
        <v>732</v>
      </c>
    </row>
    <row r="1516" spans="1:8" ht="15" x14ac:dyDescent="0.25">
      <c r="A1516" s="20" t="s">
        <v>566</v>
      </c>
      <c r="B1516" s="25" t="s">
        <v>833</v>
      </c>
      <c r="C1516" s="20" t="s">
        <v>81</v>
      </c>
      <c r="D1516" s="25" t="s">
        <v>954</v>
      </c>
      <c r="E1516" s="4" t="str">
        <f t="shared" si="23"/>
        <v>0100.0410</v>
      </c>
      <c r="F1516" s="20" t="s">
        <v>87</v>
      </c>
      <c r="G1516" s="20" t="s">
        <v>565</v>
      </c>
      <c r="H1516" s="27" t="s">
        <v>732</v>
      </c>
    </row>
    <row r="1517" spans="1:8" ht="15" x14ac:dyDescent="0.25">
      <c r="A1517" s="20" t="s">
        <v>566</v>
      </c>
      <c r="B1517" s="25" t="s">
        <v>833</v>
      </c>
      <c r="C1517" s="20" t="s">
        <v>81</v>
      </c>
      <c r="D1517" s="25" t="s">
        <v>970</v>
      </c>
      <c r="E1517" s="4" t="str">
        <f t="shared" si="23"/>
        <v>0100.0430</v>
      </c>
      <c r="F1517" s="20" t="s">
        <v>126</v>
      </c>
      <c r="G1517" s="20" t="s">
        <v>565</v>
      </c>
      <c r="H1517" s="27" t="s">
        <v>732</v>
      </c>
    </row>
    <row r="1518" spans="1:8" ht="15" x14ac:dyDescent="0.25">
      <c r="A1518" s="20" t="s">
        <v>566</v>
      </c>
      <c r="B1518" s="25" t="s">
        <v>833</v>
      </c>
      <c r="C1518" s="20" t="s">
        <v>81</v>
      </c>
      <c r="D1518" s="25" t="s">
        <v>986</v>
      </c>
      <c r="E1518" s="4" t="str">
        <f t="shared" si="23"/>
        <v>0100.0440</v>
      </c>
      <c r="F1518" s="20" t="s">
        <v>149</v>
      </c>
      <c r="G1518" s="20" t="s">
        <v>565</v>
      </c>
      <c r="H1518" s="27" t="s">
        <v>732</v>
      </c>
    </row>
    <row r="1519" spans="1:8" ht="15" x14ac:dyDescent="0.25">
      <c r="A1519" s="20" t="s">
        <v>566</v>
      </c>
      <c r="B1519" s="25" t="s">
        <v>833</v>
      </c>
      <c r="C1519" s="20" t="s">
        <v>81</v>
      </c>
      <c r="D1519" s="25" t="s">
        <v>987</v>
      </c>
      <c r="E1519" s="4" t="str">
        <f t="shared" si="23"/>
        <v>0100.0441</v>
      </c>
      <c r="F1519" s="20" t="s">
        <v>231</v>
      </c>
      <c r="G1519" s="20" t="s">
        <v>565</v>
      </c>
      <c r="H1519" s="27" t="s">
        <v>732</v>
      </c>
    </row>
    <row r="1520" spans="1:8" ht="15" x14ac:dyDescent="0.25">
      <c r="A1520" s="20" t="s">
        <v>566</v>
      </c>
      <c r="B1520" s="25" t="s">
        <v>833</v>
      </c>
      <c r="C1520" s="20" t="s">
        <v>81</v>
      </c>
      <c r="D1520" s="25" t="s">
        <v>955</v>
      </c>
      <c r="E1520" s="4" t="str">
        <f t="shared" si="23"/>
        <v>0100.0445</v>
      </c>
      <c r="F1520" s="20" t="s">
        <v>89</v>
      </c>
      <c r="G1520" s="20" t="s">
        <v>565</v>
      </c>
      <c r="H1520" s="27" t="s">
        <v>732</v>
      </c>
    </row>
    <row r="1521" spans="1:8" ht="15" x14ac:dyDescent="0.25">
      <c r="A1521" s="20" t="s">
        <v>566</v>
      </c>
      <c r="B1521" s="25" t="s">
        <v>833</v>
      </c>
      <c r="C1521" s="20" t="s">
        <v>81</v>
      </c>
      <c r="D1521" s="25" t="s">
        <v>973</v>
      </c>
      <c r="E1521" s="4" t="str">
        <f t="shared" si="23"/>
        <v>0100.0454</v>
      </c>
      <c r="F1521" s="20" t="s">
        <v>111</v>
      </c>
      <c r="G1521" s="20" t="s">
        <v>565</v>
      </c>
      <c r="H1521" s="27" t="s">
        <v>732</v>
      </c>
    </row>
    <row r="1522" spans="1:8" ht="15" x14ac:dyDescent="0.25">
      <c r="A1522" s="20" t="s">
        <v>566</v>
      </c>
      <c r="B1522" s="25" t="s">
        <v>833</v>
      </c>
      <c r="C1522" s="20" t="s">
        <v>81</v>
      </c>
      <c r="D1522" s="25" t="s">
        <v>956</v>
      </c>
      <c r="E1522" s="4" t="str">
        <f t="shared" si="23"/>
        <v>0100.0499</v>
      </c>
      <c r="F1522" s="20" t="s">
        <v>90</v>
      </c>
      <c r="G1522" s="20" t="s">
        <v>565</v>
      </c>
      <c r="H1522" s="27" t="s">
        <v>732</v>
      </c>
    </row>
    <row r="1523" spans="1:8" ht="15" x14ac:dyDescent="0.25">
      <c r="A1523" s="20" t="s">
        <v>566</v>
      </c>
      <c r="B1523" s="25" t="s">
        <v>833</v>
      </c>
      <c r="C1523" s="20" t="s">
        <v>81</v>
      </c>
      <c r="D1523" s="25" t="s">
        <v>835</v>
      </c>
      <c r="E1523" s="4" t="str">
        <f t="shared" si="23"/>
        <v>0100.0500</v>
      </c>
      <c r="F1523" s="20" t="s">
        <v>91</v>
      </c>
      <c r="G1523" s="20" t="s">
        <v>565</v>
      </c>
      <c r="H1523" s="27" t="s">
        <v>732</v>
      </c>
    </row>
    <row r="1524" spans="1:8" ht="15" x14ac:dyDescent="0.25">
      <c r="A1524" s="20" t="s">
        <v>566</v>
      </c>
      <c r="B1524" s="25" t="s">
        <v>833</v>
      </c>
      <c r="C1524" s="20" t="s">
        <v>81</v>
      </c>
      <c r="D1524" s="25" t="s">
        <v>957</v>
      </c>
      <c r="E1524" s="4" t="str">
        <f t="shared" si="23"/>
        <v>0100.0505</v>
      </c>
      <c r="F1524" s="20" t="s">
        <v>92</v>
      </c>
      <c r="G1524" s="20" t="s">
        <v>565</v>
      </c>
      <c r="H1524" s="27" t="s">
        <v>732</v>
      </c>
    </row>
    <row r="1525" spans="1:8" ht="15" x14ac:dyDescent="0.25">
      <c r="A1525" s="20" t="s">
        <v>566</v>
      </c>
      <c r="B1525" s="25" t="s">
        <v>833</v>
      </c>
      <c r="C1525" s="20" t="s">
        <v>81</v>
      </c>
      <c r="D1525" s="25" t="s">
        <v>958</v>
      </c>
      <c r="E1525" s="4" t="str">
        <f t="shared" si="23"/>
        <v>0100.0511</v>
      </c>
      <c r="F1525" s="20" t="s">
        <v>93</v>
      </c>
      <c r="G1525" s="20" t="s">
        <v>565</v>
      </c>
      <c r="H1525" s="27" t="s">
        <v>732</v>
      </c>
    </row>
    <row r="1526" spans="1:8" ht="15" x14ac:dyDescent="0.25">
      <c r="A1526" s="20" t="s">
        <v>566</v>
      </c>
      <c r="B1526" s="25" t="s">
        <v>833</v>
      </c>
      <c r="C1526" s="20" t="s">
        <v>81</v>
      </c>
      <c r="D1526" s="25" t="s">
        <v>968</v>
      </c>
      <c r="E1526" s="4" t="str">
        <f t="shared" si="23"/>
        <v>0100.0521</v>
      </c>
      <c r="F1526" s="20" t="s">
        <v>161</v>
      </c>
      <c r="G1526" s="20" t="s">
        <v>565</v>
      </c>
      <c r="H1526" s="27" t="s">
        <v>732</v>
      </c>
    </row>
    <row r="1527" spans="1:8" ht="15" x14ac:dyDescent="0.25">
      <c r="A1527" s="20" t="s">
        <v>566</v>
      </c>
      <c r="B1527" s="25" t="s">
        <v>833</v>
      </c>
      <c r="C1527" s="20" t="s">
        <v>81</v>
      </c>
      <c r="D1527" s="25" t="s">
        <v>960</v>
      </c>
      <c r="E1527" s="4" t="str">
        <f t="shared" si="23"/>
        <v>0100.0524</v>
      </c>
      <c r="F1527" s="20" t="s">
        <v>162</v>
      </c>
      <c r="G1527" s="20" t="s">
        <v>565</v>
      </c>
      <c r="H1527" s="27" t="s">
        <v>732</v>
      </c>
    </row>
    <row r="1528" spans="1:8" ht="15" x14ac:dyDescent="0.25">
      <c r="A1528" s="20" t="s">
        <v>566</v>
      </c>
      <c r="B1528" s="25" t="s">
        <v>833</v>
      </c>
      <c r="C1528" s="20" t="s">
        <v>81</v>
      </c>
      <c r="D1528" s="25" t="s">
        <v>988</v>
      </c>
      <c r="E1528" s="4" t="str">
        <f t="shared" si="23"/>
        <v>0100.0525</v>
      </c>
      <c r="F1528" s="20" t="s">
        <v>122</v>
      </c>
      <c r="G1528" s="20" t="s">
        <v>565</v>
      </c>
      <c r="H1528" s="27" t="s">
        <v>732</v>
      </c>
    </row>
    <row r="1529" spans="1:8" ht="15" x14ac:dyDescent="0.25">
      <c r="A1529" s="20" t="s">
        <v>566</v>
      </c>
      <c r="B1529" s="25" t="s">
        <v>833</v>
      </c>
      <c r="C1529" s="20" t="s">
        <v>81</v>
      </c>
      <c r="D1529" s="25" t="s">
        <v>989</v>
      </c>
      <c r="E1529" s="4" t="str">
        <f t="shared" si="23"/>
        <v>0100.0526</v>
      </c>
      <c r="F1529" s="20" t="s">
        <v>232</v>
      </c>
      <c r="G1529" s="20" t="s">
        <v>565</v>
      </c>
      <c r="H1529" s="27" t="s">
        <v>732</v>
      </c>
    </row>
    <row r="1530" spans="1:8" ht="15" x14ac:dyDescent="0.25">
      <c r="A1530" s="20" t="s">
        <v>566</v>
      </c>
      <c r="B1530" s="25" t="s">
        <v>833</v>
      </c>
      <c r="C1530" s="20" t="s">
        <v>81</v>
      </c>
      <c r="D1530" s="25" t="s">
        <v>978</v>
      </c>
      <c r="E1530" s="4" t="str">
        <f t="shared" si="23"/>
        <v>0100.0527</v>
      </c>
      <c r="F1530" s="20" t="s">
        <v>163</v>
      </c>
      <c r="G1530" s="20" t="s">
        <v>565</v>
      </c>
      <c r="H1530" s="27" t="s">
        <v>732</v>
      </c>
    </row>
    <row r="1531" spans="1:8" ht="15" x14ac:dyDescent="0.25">
      <c r="A1531" s="20" t="s">
        <v>566</v>
      </c>
      <c r="B1531" s="25" t="s">
        <v>833</v>
      </c>
      <c r="C1531" s="20" t="s">
        <v>81</v>
      </c>
      <c r="D1531" s="25" t="s">
        <v>983</v>
      </c>
      <c r="E1531" s="4" t="str">
        <f t="shared" si="23"/>
        <v>0100.0531</v>
      </c>
      <c r="F1531" s="20" t="s">
        <v>177</v>
      </c>
      <c r="G1531" s="20" t="s">
        <v>565</v>
      </c>
      <c r="H1531" s="27" t="s">
        <v>732</v>
      </c>
    </row>
    <row r="1532" spans="1:8" ht="15" x14ac:dyDescent="0.25">
      <c r="A1532" s="20" t="s">
        <v>566</v>
      </c>
      <c r="B1532" s="25" t="s">
        <v>833</v>
      </c>
      <c r="C1532" s="20" t="s">
        <v>81</v>
      </c>
      <c r="D1532" s="25" t="s">
        <v>961</v>
      </c>
      <c r="E1532" s="4" t="str">
        <f t="shared" si="23"/>
        <v>0100.0532</v>
      </c>
      <c r="F1532" s="20" t="s">
        <v>94</v>
      </c>
      <c r="G1532" s="20" t="s">
        <v>565</v>
      </c>
      <c r="H1532" s="27" t="s">
        <v>732</v>
      </c>
    </row>
    <row r="1533" spans="1:8" ht="15" x14ac:dyDescent="0.25">
      <c r="A1533" s="20" t="s">
        <v>566</v>
      </c>
      <c r="B1533" s="25" t="s">
        <v>833</v>
      </c>
      <c r="C1533" s="20" t="s">
        <v>81</v>
      </c>
      <c r="D1533" s="25" t="s">
        <v>974</v>
      </c>
      <c r="E1533" s="4" t="str">
        <f t="shared" si="23"/>
        <v>0100.0550</v>
      </c>
      <c r="F1533" s="20" t="s">
        <v>123</v>
      </c>
      <c r="G1533" s="20" t="s">
        <v>565</v>
      </c>
      <c r="H1533" s="27" t="s">
        <v>732</v>
      </c>
    </row>
    <row r="1534" spans="1:8" ht="15" x14ac:dyDescent="0.25">
      <c r="A1534" s="20" t="s">
        <v>566</v>
      </c>
      <c r="B1534" s="25" t="s">
        <v>833</v>
      </c>
      <c r="C1534" s="20" t="s">
        <v>81</v>
      </c>
      <c r="D1534" s="25" t="s">
        <v>969</v>
      </c>
      <c r="E1534" s="4" t="str">
        <f t="shared" si="23"/>
        <v>0100.0561</v>
      </c>
      <c r="F1534" s="20" t="s">
        <v>131</v>
      </c>
      <c r="G1534" s="20" t="s">
        <v>565</v>
      </c>
      <c r="H1534" s="27" t="s">
        <v>732</v>
      </c>
    </row>
    <row r="1535" spans="1:8" ht="15" x14ac:dyDescent="0.25">
      <c r="A1535" s="20" t="s">
        <v>566</v>
      </c>
      <c r="B1535" s="25" t="s">
        <v>833</v>
      </c>
      <c r="C1535" s="20" t="s">
        <v>81</v>
      </c>
      <c r="D1535" s="25" t="s">
        <v>962</v>
      </c>
      <c r="E1535" s="4" t="str">
        <f t="shared" si="23"/>
        <v>0100.0570</v>
      </c>
      <c r="F1535" s="20" t="s">
        <v>95</v>
      </c>
      <c r="G1535" s="20" t="s">
        <v>565</v>
      </c>
      <c r="H1535" s="27" t="s">
        <v>732</v>
      </c>
    </row>
    <row r="1536" spans="1:8" ht="15" x14ac:dyDescent="0.25">
      <c r="A1536" s="20" t="s">
        <v>566</v>
      </c>
      <c r="B1536" s="25" t="s">
        <v>833</v>
      </c>
      <c r="C1536" s="20" t="s">
        <v>81</v>
      </c>
      <c r="D1536" s="25" t="s">
        <v>963</v>
      </c>
      <c r="E1536" s="4" t="str">
        <f t="shared" si="23"/>
        <v>0100.0610</v>
      </c>
      <c r="F1536" s="20" t="s">
        <v>97</v>
      </c>
      <c r="G1536" s="20" t="s">
        <v>565</v>
      </c>
      <c r="H1536" s="27" t="s">
        <v>732</v>
      </c>
    </row>
    <row r="1537" spans="1:8" ht="15" x14ac:dyDescent="0.25">
      <c r="A1537" s="20" t="s">
        <v>566</v>
      </c>
      <c r="B1537" s="25" t="s">
        <v>833</v>
      </c>
      <c r="C1537" s="20" t="s">
        <v>81</v>
      </c>
      <c r="D1537" s="25" t="s">
        <v>997</v>
      </c>
      <c r="E1537" s="4" t="str">
        <f t="shared" si="23"/>
        <v>0100.0611</v>
      </c>
      <c r="F1537" s="20" t="s">
        <v>325</v>
      </c>
      <c r="G1537" s="20" t="s">
        <v>565</v>
      </c>
      <c r="H1537" s="27" t="s">
        <v>732</v>
      </c>
    </row>
    <row r="1538" spans="1:8" ht="15" x14ac:dyDescent="0.25">
      <c r="A1538" s="20" t="s">
        <v>566</v>
      </c>
      <c r="B1538" s="25" t="s">
        <v>833</v>
      </c>
      <c r="C1538" s="20" t="s">
        <v>81</v>
      </c>
      <c r="D1538" s="25" t="s">
        <v>964</v>
      </c>
      <c r="E1538" s="4" t="str">
        <f t="shared" si="23"/>
        <v>0100.0970</v>
      </c>
      <c r="F1538" s="20" t="s">
        <v>98</v>
      </c>
      <c r="G1538" s="20" t="s">
        <v>565</v>
      </c>
      <c r="H1538" s="27" t="s">
        <v>732</v>
      </c>
    </row>
    <row r="1539" spans="1:8" ht="15" x14ac:dyDescent="0.25">
      <c r="A1539" s="20" t="s">
        <v>566</v>
      </c>
      <c r="B1539" s="25" t="s">
        <v>833</v>
      </c>
      <c r="C1539" s="20" t="s">
        <v>81</v>
      </c>
      <c r="D1539" s="25" t="s">
        <v>981</v>
      </c>
      <c r="E1539" s="4" t="str">
        <f t="shared" si="23"/>
        <v>0100.0980</v>
      </c>
      <c r="F1539" s="20" t="s">
        <v>167</v>
      </c>
      <c r="G1539" s="20" t="s">
        <v>565</v>
      </c>
      <c r="H1539" s="27" t="s">
        <v>732</v>
      </c>
    </row>
    <row r="1540" spans="1:8" ht="15" x14ac:dyDescent="0.25">
      <c r="A1540" s="20" t="s">
        <v>566</v>
      </c>
      <c r="B1540" s="25" t="s">
        <v>833</v>
      </c>
      <c r="C1540" s="20" t="s">
        <v>81</v>
      </c>
      <c r="D1540" s="25" t="s">
        <v>965</v>
      </c>
      <c r="E1540" s="4" t="str">
        <f t="shared" ref="E1540:E1603" si="24">_xlfn.CONCAT(B1540,".",D1540)</f>
        <v>0100.0982</v>
      </c>
      <c r="F1540" s="20" t="s">
        <v>210</v>
      </c>
      <c r="G1540" s="20" t="s">
        <v>565</v>
      </c>
      <c r="H1540" s="27" t="s">
        <v>732</v>
      </c>
    </row>
    <row r="1541" spans="1:8" ht="15" x14ac:dyDescent="0.25">
      <c r="A1541" s="20" t="s">
        <v>574</v>
      </c>
      <c r="B1541" s="25" t="s">
        <v>835</v>
      </c>
      <c r="C1541" s="20" t="s">
        <v>198</v>
      </c>
      <c r="D1541" s="25" t="s">
        <v>967</v>
      </c>
      <c r="E1541" s="4" t="str">
        <f t="shared" si="24"/>
        <v>0500.0400</v>
      </c>
      <c r="F1541" s="20" t="s">
        <v>102</v>
      </c>
      <c r="G1541" s="20" t="s">
        <v>565</v>
      </c>
      <c r="H1541" s="27" t="s">
        <v>772</v>
      </c>
    </row>
    <row r="1542" spans="1:8" ht="15" x14ac:dyDescent="0.25">
      <c r="A1542" s="20" t="s">
        <v>574</v>
      </c>
      <c r="B1542" s="25" t="s">
        <v>835</v>
      </c>
      <c r="C1542" s="20" t="s">
        <v>198</v>
      </c>
      <c r="D1542" s="25" t="s">
        <v>953</v>
      </c>
      <c r="E1542" s="4" t="str">
        <f t="shared" si="24"/>
        <v>0500.0401</v>
      </c>
      <c r="F1542" s="20" t="s">
        <v>86</v>
      </c>
      <c r="G1542" s="20" t="s">
        <v>565</v>
      </c>
      <c r="H1542" s="27" t="s">
        <v>772</v>
      </c>
    </row>
    <row r="1543" spans="1:8" ht="15" x14ac:dyDescent="0.25">
      <c r="A1543" s="20" t="s">
        <v>574</v>
      </c>
      <c r="B1543" s="25" t="s">
        <v>835</v>
      </c>
      <c r="C1543" s="20" t="s">
        <v>198</v>
      </c>
      <c r="D1543" s="25" t="s">
        <v>954</v>
      </c>
      <c r="E1543" s="4" t="str">
        <f t="shared" si="24"/>
        <v>0500.0410</v>
      </c>
      <c r="F1543" s="20" t="s">
        <v>87</v>
      </c>
      <c r="G1543" s="20" t="s">
        <v>565</v>
      </c>
      <c r="H1543" s="27" t="s">
        <v>772</v>
      </c>
    </row>
    <row r="1544" spans="1:8" ht="15" x14ac:dyDescent="0.25">
      <c r="A1544" s="20" t="s">
        <v>574</v>
      </c>
      <c r="B1544" s="25" t="s">
        <v>835</v>
      </c>
      <c r="C1544" s="20" t="s">
        <v>198</v>
      </c>
      <c r="D1544" s="25" t="s">
        <v>835</v>
      </c>
      <c r="E1544" s="4" t="str">
        <f t="shared" si="24"/>
        <v>0500.0500</v>
      </c>
      <c r="F1544" s="20" t="s">
        <v>91</v>
      </c>
      <c r="G1544" s="20" t="s">
        <v>565</v>
      </c>
      <c r="H1544" s="27" t="s">
        <v>772</v>
      </c>
    </row>
    <row r="1545" spans="1:8" ht="15" x14ac:dyDescent="0.25">
      <c r="A1545" s="20" t="s">
        <v>574</v>
      </c>
      <c r="B1545" s="25" t="s">
        <v>835</v>
      </c>
      <c r="C1545" s="20" t="s">
        <v>198</v>
      </c>
      <c r="D1545" s="25" t="s">
        <v>957</v>
      </c>
      <c r="E1545" s="4" t="str">
        <f t="shared" si="24"/>
        <v>0500.0505</v>
      </c>
      <c r="F1545" s="20" t="s">
        <v>92</v>
      </c>
      <c r="G1545" s="20" t="s">
        <v>565</v>
      </c>
      <c r="H1545" s="27" t="s">
        <v>772</v>
      </c>
    </row>
    <row r="1546" spans="1:8" ht="15" x14ac:dyDescent="0.25">
      <c r="A1546" s="20" t="s">
        <v>574</v>
      </c>
      <c r="B1546" s="25" t="s">
        <v>835</v>
      </c>
      <c r="C1546" s="20" t="s">
        <v>198</v>
      </c>
      <c r="D1546" s="25" t="s">
        <v>964</v>
      </c>
      <c r="E1546" s="4" t="str">
        <f t="shared" si="24"/>
        <v>0500.0970</v>
      </c>
      <c r="F1546" s="20" t="s">
        <v>98</v>
      </c>
      <c r="G1546" s="20" t="s">
        <v>565</v>
      </c>
      <c r="H1546" s="27" t="s">
        <v>772</v>
      </c>
    </row>
    <row r="1547" spans="1:8" ht="15" x14ac:dyDescent="0.25">
      <c r="A1547" s="20" t="s">
        <v>582</v>
      </c>
      <c r="B1547" s="25" t="s">
        <v>833</v>
      </c>
      <c r="C1547" s="20" t="s">
        <v>81</v>
      </c>
      <c r="D1547" s="25" t="s">
        <v>967</v>
      </c>
      <c r="E1547" s="4" t="str">
        <f t="shared" si="24"/>
        <v>0100.0400</v>
      </c>
      <c r="F1547" s="20" t="s">
        <v>102</v>
      </c>
      <c r="G1547" s="20" t="s">
        <v>581</v>
      </c>
      <c r="H1547" s="27" t="s">
        <v>732</v>
      </c>
    </row>
    <row r="1548" spans="1:8" ht="15" x14ac:dyDescent="0.25">
      <c r="A1548" s="20" t="s">
        <v>582</v>
      </c>
      <c r="B1548" s="25" t="s">
        <v>833</v>
      </c>
      <c r="C1548" s="20" t="s">
        <v>81</v>
      </c>
      <c r="D1548" s="25" t="s">
        <v>953</v>
      </c>
      <c r="E1548" s="4" t="str">
        <f t="shared" si="24"/>
        <v>0100.0401</v>
      </c>
      <c r="F1548" s="20" t="s">
        <v>86</v>
      </c>
      <c r="G1548" s="20" t="s">
        <v>581</v>
      </c>
      <c r="H1548" s="27" t="s">
        <v>732</v>
      </c>
    </row>
    <row r="1549" spans="1:8" ht="15" x14ac:dyDescent="0.25">
      <c r="A1549" s="20" t="s">
        <v>582</v>
      </c>
      <c r="B1549" s="25" t="s">
        <v>833</v>
      </c>
      <c r="C1549" s="20" t="s">
        <v>81</v>
      </c>
      <c r="D1549" s="25" t="s">
        <v>954</v>
      </c>
      <c r="E1549" s="4" t="str">
        <f t="shared" si="24"/>
        <v>0100.0410</v>
      </c>
      <c r="F1549" s="20" t="s">
        <v>87</v>
      </c>
      <c r="G1549" s="20" t="s">
        <v>581</v>
      </c>
      <c r="H1549" s="27" t="s">
        <v>732</v>
      </c>
    </row>
    <row r="1550" spans="1:8" ht="15" x14ac:dyDescent="0.25">
      <c r="A1550" s="20" t="s">
        <v>582</v>
      </c>
      <c r="B1550" s="25" t="s">
        <v>833</v>
      </c>
      <c r="C1550" s="20" t="s">
        <v>81</v>
      </c>
      <c r="D1550" s="25" t="s">
        <v>970</v>
      </c>
      <c r="E1550" s="4" t="str">
        <f t="shared" si="24"/>
        <v>0100.0430</v>
      </c>
      <c r="F1550" s="20" t="s">
        <v>126</v>
      </c>
      <c r="G1550" s="20" t="s">
        <v>581</v>
      </c>
      <c r="H1550" s="27" t="s">
        <v>732</v>
      </c>
    </row>
    <row r="1551" spans="1:8" ht="15" x14ac:dyDescent="0.25">
      <c r="A1551" s="20" t="s">
        <v>582</v>
      </c>
      <c r="B1551" s="25" t="s">
        <v>833</v>
      </c>
      <c r="C1551" s="20" t="s">
        <v>81</v>
      </c>
      <c r="D1551" s="25" t="s">
        <v>986</v>
      </c>
      <c r="E1551" s="4" t="str">
        <f t="shared" si="24"/>
        <v>0100.0440</v>
      </c>
      <c r="F1551" s="20" t="s">
        <v>149</v>
      </c>
      <c r="G1551" s="20" t="s">
        <v>581</v>
      </c>
      <c r="H1551" s="27" t="s">
        <v>732</v>
      </c>
    </row>
    <row r="1552" spans="1:8" ht="15" x14ac:dyDescent="0.25">
      <c r="A1552" s="20" t="s">
        <v>582</v>
      </c>
      <c r="B1552" s="25" t="s">
        <v>833</v>
      </c>
      <c r="C1552" s="20" t="s">
        <v>81</v>
      </c>
      <c r="D1552" s="25" t="s">
        <v>955</v>
      </c>
      <c r="E1552" s="4" t="str">
        <f t="shared" si="24"/>
        <v>0100.0445</v>
      </c>
      <c r="F1552" s="20" t="s">
        <v>89</v>
      </c>
      <c r="G1552" s="20" t="s">
        <v>581</v>
      </c>
      <c r="H1552" s="27" t="s">
        <v>732</v>
      </c>
    </row>
    <row r="1553" spans="1:8" ht="15" x14ac:dyDescent="0.25">
      <c r="A1553" s="20" t="s">
        <v>582</v>
      </c>
      <c r="B1553" s="25" t="s">
        <v>833</v>
      </c>
      <c r="C1553" s="20" t="s">
        <v>81</v>
      </c>
      <c r="D1553" s="25" t="s">
        <v>973</v>
      </c>
      <c r="E1553" s="4" t="str">
        <f t="shared" si="24"/>
        <v>0100.0454</v>
      </c>
      <c r="F1553" s="20" t="s">
        <v>111</v>
      </c>
      <c r="G1553" s="20" t="s">
        <v>581</v>
      </c>
      <c r="H1553" s="27" t="s">
        <v>732</v>
      </c>
    </row>
    <row r="1554" spans="1:8" ht="15" x14ac:dyDescent="0.25">
      <c r="A1554" s="20" t="s">
        <v>582</v>
      </c>
      <c r="B1554" s="25" t="s">
        <v>833</v>
      </c>
      <c r="C1554" s="20" t="s">
        <v>81</v>
      </c>
      <c r="D1554" s="25" t="s">
        <v>956</v>
      </c>
      <c r="E1554" s="4" t="str">
        <f t="shared" si="24"/>
        <v>0100.0499</v>
      </c>
      <c r="F1554" s="20" t="s">
        <v>90</v>
      </c>
      <c r="G1554" s="20" t="s">
        <v>581</v>
      </c>
      <c r="H1554" s="27" t="s">
        <v>732</v>
      </c>
    </row>
    <row r="1555" spans="1:8" ht="15" x14ac:dyDescent="0.25">
      <c r="A1555" s="20" t="s">
        <v>582</v>
      </c>
      <c r="B1555" s="25" t="s">
        <v>833</v>
      </c>
      <c r="C1555" s="20" t="s">
        <v>81</v>
      </c>
      <c r="D1555" s="25" t="s">
        <v>835</v>
      </c>
      <c r="E1555" s="4" t="str">
        <f t="shared" si="24"/>
        <v>0100.0500</v>
      </c>
      <c r="F1555" s="20" t="s">
        <v>91</v>
      </c>
      <c r="G1555" s="20" t="s">
        <v>581</v>
      </c>
      <c r="H1555" s="27" t="s">
        <v>732</v>
      </c>
    </row>
    <row r="1556" spans="1:8" ht="15" x14ac:dyDescent="0.25">
      <c r="A1556" s="20" t="s">
        <v>582</v>
      </c>
      <c r="B1556" s="25" t="s">
        <v>833</v>
      </c>
      <c r="C1556" s="20" t="s">
        <v>81</v>
      </c>
      <c r="D1556" s="25" t="s">
        <v>957</v>
      </c>
      <c r="E1556" s="4" t="str">
        <f t="shared" si="24"/>
        <v>0100.0505</v>
      </c>
      <c r="F1556" s="20" t="s">
        <v>92</v>
      </c>
      <c r="G1556" s="20" t="s">
        <v>581</v>
      </c>
      <c r="H1556" s="27" t="s">
        <v>732</v>
      </c>
    </row>
    <row r="1557" spans="1:8" ht="15" x14ac:dyDescent="0.25">
      <c r="A1557" s="20" t="s">
        <v>582</v>
      </c>
      <c r="B1557" s="25" t="s">
        <v>833</v>
      </c>
      <c r="C1557" s="20" t="s">
        <v>81</v>
      </c>
      <c r="D1557" s="25" t="s">
        <v>958</v>
      </c>
      <c r="E1557" s="4" t="str">
        <f t="shared" si="24"/>
        <v>0100.0511</v>
      </c>
      <c r="F1557" s="20" t="s">
        <v>93</v>
      </c>
      <c r="G1557" s="20" t="s">
        <v>581</v>
      </c>
      <c r="H1557" s="27" t="s">
        <v>732</v>
      </c>
    </row>
    <row r="1558" spans="1:8" ht="15" x14ac:dyDescent="0.25">
      <c r="A1558" s="20" t="s">
        <v>582</v>
      </c>
      <c r="B1558" s="25" t="s">
        <v>833</v>
      </c>
      <c r="C1558" s="20" t="s">
        <v>81</v>
      </c>
      <c r="D1558" s="25" t="s">
        <v>960</v>
      </c>
      <c r="E1558" s="4" t="str">
        <f t="shared" si="24"/>
        <v>0100.0524</v>
      </c>
      <c r="F1558" s="20" t="s">
        <v>162</v>
      </c>
      <c r="G1558" s="20" t="s">
        <v>581</v>
      </c>
      <c r="H1558" s="27" t="s">
        <v>732</v>
      </c>
    </row>
    <row r="1559" spans="1:8" ht="15" x14ac:dyDescent="0.25">
      <c r="A1559" s="20" t="s">
        <v>582</v>
      </c>
      <c r="B1559" s="25" t="s">
        <v>833</v>
      </c>
      <c r="C1559" s="20" t="s">
        <v>81</v>
      </c>
      <c r="D1559" s="25" t="s">
        <v>988</v>
      </c>
      <c r="E1559" s="4" t="str">
        <f t="shared" si="24"/>
        <v>0100.0525</v>
      </c>
      <c r="F1559" s="20" t="s">
        <v>122</v>
      </c>
      <c r="G1559" s="20" t="s">
        <v>581</v>
      </c>
      <c r="H1559" s="27" t="s">
        <v>732</v>
      </c>
    </row>
    <row r="1560" spans="1:8" ht="15" x14ac:dyDescent="0.25">
      <c r="A1560" s="20" t="s">
        <v>582</v>
      </c>
      <c r="B1560" s="25" t="s">
        <v>833</v>
      </c>
      <c r="C1560" s="20" t="s">
        <v>81</v>
      </c>
      <c r="D1560" s="25" t="s">
        <v>989</v>
      </c>
      <c r="E1560" s="4" t="str">
        <f t="shared" si="24"/>
        <v>0100.0526</v>
      </c>
      <c r="F1560" s="20" t="s">
        <v>232</v>
      </c>
      <c r="G1560" s="20" t="s">
        <v>581</v>
      </c>
      <c r="H1560" s="27" t="s">
        <v>732</v>
      </c>
    </row>
    <row r="1561" spans="1:8" ht="15" x14ac:dyDescent="0.25">
      <c r="A1561" s="20" t="s">
        <v>582</v>
      </c>
      <c r="B1561" s="25" t="s">
        <v>833</v>
      </c>
      <c r="C1561" s="20" t="s">
        <v>81</v>
      </c>
      <c r="D1561" s="25" t="s">
        <v>990</v>
      </c>
      <c r="E1561" s="4" t="str">
        <f t="shared" si="24"/>
        <v>0100.0528</v>
      </c>
      <c r="F1561" s="20" t="s">
        <v>233</v>
      </c>
      <c r="G1561" s="20" t="s">
        <v>581</v>
      </c>
      <c r="H1561" s="27" t="s">
        <v>732</v>
      </c>
    </row>
    <row r="1562" spans="1:8" ht="15" x14ac:dyDescent="0.25">
      <c r="A1562" s="20" t="s">
        <v>582</v>
      </c>
      <c r="B1562" s="25" t="s">
        <v>833</v>
      </c>
      <c r="C1562" s="20" t="s">
        <v>81</v>
      </c>
      <c r="D1562" s="25" t="s">
        <v>983</v>
      </c>
      <c r="E1562" s="4" t="str">
        <f t="shared" si="24"/>
        <v>0100.0531</v>
      </c>
      <c r="F1562" s="20" t="s">
        <v>177</v>
      </c>
      <c r="G1562" s="20" t="s">
        <v>581</v>
      </c>
      <c r="H1562" s="27" t="s">
        <v>732</v>
      </c>
    </row>
    <row r="1563" spans="1:8" ht="15" x14ac:dyDescent="0.25">
      <c r="A1563" s="20" t="s">
        <v>582</v>
      </c>
      <c r="B1563" s="25" t="s">
        <v>833</v>
      </c>
      <c r="C1563" s="20" t="s">
        <v>81</v>
      </c>
      <c r="D1563" s="25" t="s">
        <v>961</v>
      </c>
      <c r="E1563" s="4" t="str">
        <f t="shared" si="24"/>
        <v>0100.0532</v>
      </c>
      <c r="F1563" s="20" t="s">
        <v>94</v>
      </c>
      <c r="G1563" s="20" t="s">
        <v>581</v>
      </c>
      <c r="H1563" s="27" t="s">
        <v>732</v>
      </c>
    </row>
    <row r="1564" spans="1:8" ht="15" x14ac:dyDescent="0.25">
      <c r="A1564" s="20" t="s">
        <v>582</v>
      </c>
      <c r="B1564" s="25" t="s">
        <v>833</v>
      </c>
      <c r="C1564" s="20" t="s">
        <v>81</v>
      </c>
      <c r="D1564" s="25" t="s">
        <v>974</v>
      </c>
      <c r="E1564" s="4" t="str">
        <f t="shared" si="24"/>
        <v>0100.0550</v>
      </c>
      <c r="F1564" s="20" t="s">
        <v>123</v>
      </c>
      <c r="G1564" s="20" t="s">
        <v>581</v>
      </c>
      <c r="H1564" s="27" t="s">
        <v>732</v>
      </c>
    </row>
    <row r="1565" spans="1:8" ht="15" x14ac:dyDescent="0.25">
      <c r="A1565" s="20" t="s">
        <v>582</v>
      </c>
      <c r="B1565" s="25" t="s">
        <v>833</v>
      </c>
      <c r="C1565" s="20" t="s">
        <v>81</v>
      </c>
      <c r="D1565" s="25" t="s">
        <v>969</v>
      </c>
      <c r="E1565" s="4" t="str">
        <f t="shared" si="24"/>
        <v>0100.0561</v>
      </c>
      <c r="F1565" s="20" t="s">
        <v>131</v>
      </c>
      <c r="G1565" s="20" t="s">
        <v>581</v>
      </c>
      <c r="H1565" s="27" t="s">
        <v>732</v>
      </c>
    </row>
    <row r="1566" spans="1:8" ht="15" x14ac:dyDescent="0.25">
      <c r="A1566" s="20" t="s">
        <v>582</v>
      </c>
      <c r="B1566" s="25" t="s">
        <v>833</v>
      </c>
      <c r="C1566" s="20" t="s">
        <v>81</v>
      </c>
      <c r="D1566" s="25" t="s">
        <v>962</v>
      </c>
      <c r="E1566" s="4" t="str">
        <f t="shared" si="24"/>
        <v>0100.0570</v>
      </c>
      <c r="F1566" s="20" t="s">
        <v>95</v>
      </c>
      <c r="G1566" s="20" t="s">
        <v>581</v>
      </c>
      <c r="H1566" s="27" t="s">
        <v>732</v>
      </c>
    </row>
    <row r="1567" spans="1:8" ht="15" x14ac:dyDescent="0.25">
      <c r="A1567" s="20" t="s">
        <v>582</v>
      </c>
      <c r="B1567" s="25" t="s">
        <v>833</v>
      </c>
      <c r="C1567" s="20" t="s">
        <v>81</v>
      </c>
      <c r="D1567" s="25" t="s">
        <v>963</v>
      </c>
      <c r="E1567" s="4" t="str">
        <f t="shared" si="24"/>
        <v>0100.0610</v>
      </c>
      <c r="F1567" s="20" t="s">
        <v>97</v>
      </c>
      <c r="G1567" s="20" t="s">
        <v>581</v>
      </c>
      <c r="H1567" s="27" t="s">
        <v>732</v>
      </c>
    </row>
    <row r="1568" spans="1:8" ht="15" x14ac:dyDescent="0.25">
      <c r="A1568" s="20" t="s">
        <v>582</v>
      </c>
      <c r="B1568" s="25" t="s">
        <v>833</v>
      </c>
      <c r="C1568" s="20" t="s">
        <v>81</v>
      </c>
      <c r="D1568" s="25" t="s">
        <v>997</v>
      </c>
      <c r="E1568" s="4" t="str">
        <f t="shared" si="24"/>
        <v>0100.0611</v>
      </c>
      <c r="F1568" s="20" t="s">
        <v>325</v>
      </c>
      <c r="G1568" s="20" t="s">
        <v>581</v>
      </c>
      <c r="H1568" s="27" t="s">
        <v>732</v>
      </c>
    </row>
    <row r="1569" spans="1:8" ht="15" x14ac:dyDescent="0.25">
      <c r="A1569" s="20" t="s">
        <v>582</v>
      </c>
      <c r="B1569" s="25" t="s">
        <v>833</v>
      </c>
      <c r="C1569" s="20" t="s">
        <v>81</v>
      </c>
      <c r="D1569" s="25" t="s">
        <v>964</v>
      </c>
      <c r="E1569" s="4" t="str">
        <f t="shared" si="24"/>
        <v>0100.0970</v>
      </c>
      <c r="F1569" s="20" t="s">
        <v>98</v>
      </c>
      <c r="G1569" s="20" t="s">
        <v>581</v>
      </c>
      <c r="H1569" s="27" t="s">
        <v>732</v>
      </c>
    </row>
    <row r="1570" spans="1:8" ht="15" x14ac:dyDescent="0.25">
      <c r="A1570" s="20" t="s">
        <v>582</v>
      </c>
      <c r="B1570" s="25" t="s">
        <v>833</v>
      </c>
      <c r="C1570" s="20" t="s">
        <v>81</v>
      </c>
      <c r="D1570" s="25" t="s">
        <v>981</v>
      </c>
      <c r="E1570" s="4" t="str">
        <f t="shared" si="24"/>
        <v>0100.0980</v>
      </c>
      <c r="F1570" s="20" t="s">
        <v>167</v>
      </c>
      <c r="G1570" s="20" t="s">
        <v>581</v>
      </c>
      <c r="H1570" s="27" t="s">
        <v>732</v>
      </c>
    </row>
    <row r="1571" spans="1:8" ht="15" x14ac:dyDescent="0.25">
      <c r="A1571" s="20" t="s">
        <v>582</v>
      </c>
      <c r="B1571" s="25" t="s">
        <v>833</v>
      </c>
      <c r="C1571" s="20" t="s">
        <v>81</v>
      </c>
      <c r="D1571" s="25" t="s">
        <v>965</v>
      </c>
      <c r="E1571" s="4" t="str">
        <f t="shared" si="24"/>
        <v>0100.0982</v>
      </c>
      <c r="F1571" s="20" t="s">
        <v>210</v>
      </c>
      <c r="G1571" s="20" t="s">
        <v>581</v>
      </c>
      <c r="H1571" s="27" t="s">
        <v>732</v>
      </c>
    </row>
    <row r="1572" spans="1:8" ht="15" x14ac:dyDescent="0.25">
      <c r="A1572" s="20" t="s">
        <v>590</v>
      </c>
      <c r="B1572" s="25" t="s">
        <v>835</v>
      </c>
      <c r="C1572" s="20" t="s">
        <v>198</v>
      </c>
      <c r="D1572" s="25" t="s">
        <v>967</v>
      </c>
      <c r="E1572" s="4" t="str">
        <f t="shared" si="24"/>
        <v>0500.0400</v>
      </c>
      <c r="F1572" s="20" t="s">
        <v>102</v>
      </c>
      <c r="G1572" s="20" t="s">
        <v>581</v>
      </c>
      <c r="H1572" s="27" t="s">
        <v>772</v>
      </c>
    </row>
    <row r="1573" spans="1:8" ht="15" x14ac:dyDescent="0.25">
      <c r="A1573" s="20" t="s">
        <v>590</v>
      </c>
      <c r="B1573" s="25" t="s">
        <v>835</v>
      </c>
      <c r="C1573" s="20" t="s">
        <v>198</v>
      </c>
      <c r="D1573" s="25" t="s">
        <v>953</v>
      </c>
      <c r="E1573" s="4" t="str">
        <f t="shared" si="24"/>
        <v>0500.0401</v>
      </c>
      <c r="F1573" s="20" t="s">
        <v>86</v>
      </c>
      <c r="G1573" s="20" t="s">
        <v>581</v>
      </c>
      <c r="H1573" s="27" t="s">
        <v>772</v>
      </c>
    </row>
    <row r="1574" spans="1:8" ht="15" x14ac:dyDescent="0.25">
      <c r="A1574" s="20" t="s">
        <v>590</v>
      </c>
      <c r="B1574" s="25" t="s">
        <v>835</v>
      </c>
      <c r="C1574" s="20" t="s">
        <v>198</v>
      </c>
      <c r="D1574" s="25" t="s">
        <v>954</v>
      </c>
      <c r="E1574" s="4" t="str">
        <f t="shared" si="24"/>
        <v>0500.0410</v>
      </c>
      <c r="F1574" s="20" t="s">
        <v>87</v>
      </c>
      <c r="G1574" s="20" t="s">
        <v>581</v>
      </c>
      <c r="H1574" s="27" t="s">
        <v>772</v>
      </c>
    </row>
    <row r="1575" spans="1:8" ht="15" x14ac:dyDescent="0.25">
      <c r="A1575" s="20" t="s">
        <v>590</v>
      </c>
      <c r="B1575" s="25" t="s">
        <v>835</v>
      </c>
      <c r="C1575" s="20" t="s">
        <v>198</v>
      </c>
      <c r="D1575" s="25" t="s">
        <v>835</v>
      </c>
      <c r="E1575" s="4" t="str">
        <f t="shared" si="24"/>
        <v>0500.0500</v>
      </c>
      <c r="F1575" s="20" t="s">
        <v>91</v>
      </c>
      <c r="G1575" s="20" t="s">
        <v>581</v>
      </c>
      <c r="H1575" s="27" t="s">
        <v>772</v>
      </c>
    </row>
    <row r="1576" spans="1:8" ht="15" x14ac:dyDescent="0.25">
      <c r="A1576" s="20" t="s">
        <v>590</v>
      </c>
      <c r="B1576" s="25" t="s">
        <v>835</v>
      </c>
      <c r="C1576" s="20" t="s">
        <v>198</v>
      </c>
      <c r="D1576" s="25" t="s">
        <v>957</v>
      </c>
      <c r="E1576" s="4" t="str">
        <f t="shared" si="24"/>
        <v>0500.0505</v>
      </c>
      <c r="F1576" s="20" t="s">
        <v>92</v>
      </c>
      <c r="G1576" s="20" t="s">
        <v>581</v>
      </c>
      <c r="H1576" s="27" t="s">
        <v>772</v>
      </c>
    </row>
    <row r="1577" spans="1:8" ht="15" x14ac:dyDescent="0.25">
      <c r="A1577" s="20" t="s">
        <v>590</v>
      </c>
      <c r="B1577" s="25" t="s">
        <v>835</v>
      </c>
      <c r="C1577" s="20" t="s">
        <v>198</v>
      </c>
      <c r="D1577" s="25" t="s">
        <v>964</v>
      </c>
      <c r="E1577" s="4" t="str">
        <f t="shared" si="24"/>
        <v>0500.0970</v>
      </c>
      <c r="F1577" s="20" t="s">
        <v>98</v>
      </c>
      <c r="G1577" s="20" t="s">
        <v>581</v>
      </c>
      <c r="H1577" s="27" t="s">
        <v>772</v>
      </c>
    </row>
    <row r="1578" spans="1:8" ht="15" x14ac:dyDescent="0.25">
      <c r="A1578" s="20" t="s">
        <v>598</v>
      </c>
      <c r="B1578" s="25" t="s">
        <v>833</v>
      </c>
      <c r="C1578" s="20" t="s">
        <v>81</v>
      </c>
      <c r="D1578" s="25" t="s">
        <v>967</v>
      </c>
      <c r="E1578" s="4" t="str">
        <f t="shared" si="24"/>
        <v>0100.0400</v>
      </c>
      <c r="F1578" s="20" t="s">
        <v>102</v>
      </c>
      <c r="G1578" s="20" t="s">
        <v>597</v>
      </c>
      <c r="H1578" s="27" t="s">
        <v>732</v>
      </c>
    </row>
    <row r="1579" spans="1:8" ht="15" x14ac:dyDescent="0.25">
      <c r="A1579" s="20" t="s">
        <v>598</v>
      </c>
      <c r="B1579" s="25" t="s">
        <v>833</v>
      </c>
      <c r="C1579" s="20" t="s">
        <v>81</v>
      </c>
      <c r="D1579" s="25" t="s">
        <v>955</v>
      </c>
      <c r="E1579" s="4" t="str">
        <f t="shared" si="24"/>
        <v>0100.0445</v>
      </c>
      <c r="F1579" s="20" t="s">
        <v>89</v>
      </c>
      <c r="G1579" s="20" t="s">
        <v>597</v>
      </c>
      <c r="H1579" s="27" t="s">
        <v>732</v>
      </c>
    </row>
    <row r="1580" spans="1:8" ht="15" x14ac:dyDescent="0.25">
      <c r="A1580" s="20" t="s">
        <v>598</v>
      </c>
      <c r="B1580" s="25" t="s">
        <v>833</v>
      </c>
      <c r="C1580" s="20" t="s">
        <v>81</v>
      </c>
      <c r="D1580" s="25" t="s">
        <v>956</v>
      </c>
      <c r="E1580" s="4" t="str">
        <f t="shared" si="24"/>
        <v>0100.0499</v>
      </c>
      <c r="F1580" s="20" t="s">
        <v>90</v>
      </c>
      <c r="G1580" s="20" t="s">
        <v>597</v>
      </c>
      <c r="H1580" s="27" t="s">
        <v>732</v>
      </c>
    </row>
    <row r="1581" spans="1:8" ht="15" x14ac:dyDescent="0.25">
      <c r="A1581" s="20" t="s">
        <v>598</v>
      </c>
      <c r="B1581" s="25" t="s">
        <v>833</v>
      </c>
      <c r="C1581" s="20" t="s">
        <v>81</v>
      </c>
      <c r="D1581" s="25" t="s">
        <v>835</v>
      </c>
      <c r="E1581" s="4" t="str">
        <f t="shared" si="24"/>
        <v>0100.0500</v>
      </c>
      <c r="F1581" s="20" t="s">
        <v>91</v>
      </c>
      <c r="G1581" s="20" t="s">
        <v>597</v>
      </c>
      <c r="H1581" s="27" t="s">
        <v>732</v>
      </c>
    </row>
    <row r="1582" spans="1:8" ht="15" x14ac:dyDescent="0.25">
      <c r="A1582" s="20" t="s">
        <v>598</v>
      </c>
      <c r="B1582" s="25" t="s">
        <v>833</v>
      </c>
      <c r="C1582" s="20" t="s">
        <v>81</v>
      </c>
      <c r="D1582" s="25" t="s">
        <v>961</v>
      </c>
      <c r="E1582" s="4" t="str">
        <f t="shared" si="24"/>
        <v>0100.0532</v>
      </c>
      <c r="F1582" s="20" t="s">
        <v>94</v>
      </c>
      <c r="G1582" s="20" t="s">
        <v>597</v>
      </c>
      <c r="H1582" s="27" t="s">
        <v>732</v>
      </c>
    </row>
    <row r="1583" spans="1:8" ht="15" x14ac:dyDescent="0.25">
      <c r="A1583" s="20" t="s">
        <v>598</v>
      </c>
      <c r="B1583" s="25" t="s">
        <v>833</v>
      </c>
      <c r="C1583" s="20" t="s">
        <v>81</v>
      </c>
      <c r="D1583" s="25" t="s">
        <v>974</v>
      </c>
      <c r="E1583" s="4" t="str">
        <f t="shared" si="24"/>
        <v>0100.0550</v>
      </c>
      <c r="F1583" s="20" t="s">
        <v>123</v>
      </c>
      <c r="G1583" s="20" t="s">
        <v>597</v>
      </c>
      <c r="H1583" s="27" t="s">
        <v>732</v>
      </c>
    </row>
    <row r="1584" spans="1:8" ht="15" x14ac:dyDescent="0.25">
      <c r="A1584" s="20" t="s">
        <v>598</v>
      </c>
      <c r="B1584" s="25" t="s">
        <v>833</v>
      </c>
      <c r="C1584" s="20" t="s">
        <v>81</v>
      </c>
      <c r="D1584" s="25" t="s">
        <v>963</v>
      </c>
      <c r="E1584" s="4" t="str">
        <f t="shared" si="24"/>
        <v>0100.0610</v>
      </c>
      <c r="F1584" s="20" t="s">
        <v>97</v>
      </c>
      <c r="G1584" s="20" t="s">
        <v>597</v>
      </c>
      <c r="H1584" s="27" t="s">
        <v>732</v>
      </c>
    </row>
    <row r="1585" spans="1:8" ht="15" x14ac:dyDescent="0.25">
      <c r="A1585" s="20" t="s">
        <v>598</v>
      </c>
      <c r="B1585" s="25" t="s">
        <v>833</v>
      </c>
      <c r="C1585" s="20" t="s">
        <v>81</v>
      </c>
      <c r="D1585" s="25" t="s">
        <v>964</v>
      </c>
      <c r="E1585" s="4" t="str">
        <f t="shared" si="24"/>
        <v>0100.0970</v>
      </c>
      <c r="F1585" s="20" t="s">
        <v>98</v>
      </c>
      <c r="G1585" s="20" t="s">
        <v>597</v>
      </c>
      <c r="H1585" s="27" t="s">
        <v>732</v>
      </c>
    </row>
    <row r="1586" spans="1:8" ht="15" x14ac:dyDescent="0.25">
      <c r="A1586" s="20" t="s">
        <v>606</v>
      </c>
      <c r="B1586" s="25" t="s">
        <v>833</v>
      </c>
      <c r="C1586" s="20" t="s">
        <v>81</v>
      </c>
      <c r="D1586" s="25" t="s">
        <v>967</v>
      </c>
      <c r="E1586" s="4" t="str">
        <f t="shared" si="24"/>
        <v>0100.0400</v>
      </c>
      <c r="F1586" s="20" t="s">
        <v>102</v>
      </c>
      <c r="G1586" s="20" t="s">
        <v>605</v>
      </c>
      <c r="H1586" s="27" t="s">
        <v>732</v>
      </c>
    </row>
    <row r="1587" spans="1:8" ht="15" x14ac:dyDescent="0.25">
      <c r="A1587" s="20" t="s">
        <v>606</v>
      </c>
      <c r="B1587" s="25" t="s">
        <v>833</v>
      </c>
      <c r="C1587" s="20" t="s">
        <v>81</v>
      </c>
      <c r="D1587" s="25" t="s">
        <v>953</v>
      </c>
      <c r="E1587" s="4" t="str">
        <f t="shared" si="24"/>
        <v>0100.0401</v>
      </c>
      <c r="F1587" s="20" t="s">
        <v>86</v>
      </c>
      <c r="G1587" s="20" t="s">
        <v>605</v>
      </c>
      <c r="H1587" s="27" t="s">
        <v>732</v>
      </c>
    </row>
    <row r="1588" spans="1:8" ht="15" x14ac:dyDescent="0.25">
      <c r="A1588" s="20" t="s">
        <v>606</v>
      </c>
      <c r="B1588" s="25" t="s">
        <v>833</v>
      </c>
      <c r="C1588" s="20" t="s">
        <v>81</v>
      </c>
      <c r="D1588" s="25" t="s">
        <v>954</v>
      </c>
      <c r="E1588" s="4" t="str">
        <f t="shared" si="24"/>
        <v>0100.0410</v>
      </c>
      <c r="F1588" s="20" t="s">
        <v>87</v>
      </c>
      <c r="G1588" s="20" t="s">
        <v>605</v>
      </c>
      <c r="H1588" s="27" t="s">
        <v>732</v>
      </c>
    </row>
    <row r="1589" spans="1:8" ht="15" x14ac:dyDescent="0.25">
      <c r="A1589" s="20" t="s">
        <v>606</v>
      </c>
      <c r="B1589" s="25" t="s">
        <v>833</v>
      </c>
      <c r="C1589" s="20" t="s">
        <v>81</v>
      </c>
      <c r="D1589" s="25" t="s">
        <v>970</v>
      </c>
      <c r="E1589" s="4" t="str">
        <f t="shared" si="24"/>
        <v>0100.0430</v>
      </c>
      <c r="F1589" s="20" t="s">
        <v>126</v>
      </c>
      <c r="G1589" s="20" t="s">
        <v>605</v>
      </c>
      <c r="H1589" s="27" t="s">
        <v>732</v>
      </c>
    </row>
    <row r="1590" spans="1:8" ht="15" x14ac:dyDescent="0.25">
      <c r="A1590" s="20" t="s">
        <v>606</v>
      </c>
      <c r="B1590" s="25" t="s">
        <v>833</v>
      </c>
      <c r="C1590" s="20" t="s">
        <v>81</v>
      </c>
      <c r="D1590" s="25" t="s">
        <v>986</v>
      </c>
      <c r="E1590" s="4" t="str">
        <f t="shared" si="24"/>
        <v>0100.0440</v>
      </c>
      <c r="F1590" s="20" t="s">
        <v>149</v>
      </c>
      <c r="G1590" s="20" t="s">
        <v>605</v>
      </c>
      <c r="H1590" s="27" t="s">
        <v>732</v>
      </c>
    </row>
    <row r="1591" spans="1:8" ht="15" x14ac:dyDescent="0.25">
      <c r="A1591" s="20" t="s">
        <v>606</v>
      </c>
      <c r="B1591" s="25" t="s">
        <v>833</v>
      </c>
      <c r="C1591" s="20" t="s">
        <v>81</v>
      </c>
      <c r="D1591" s="25" t="s">
        <v>955</v>
      </c>
      <c r="E1591" s="4" t="str">
        <f t="shared" si="24"/>
        <v>0100.0445</v>
      </c>
      <c r="F1591" s="20" t="s">
        <v>89</v>
      </c>
      <c r="G1591" s="20" t="s">
        <v>605</v>
      </c>
      <c r="H1591" s="27" t="s">
        <v>732</v>
      </c>
    </row>
    <row r="1592" spans="1:8" ht="15" x14ac:dyDescent="0.25">
      <c r="A1592" s="20" t="s">
        <v>606</v>
      </c>
      <c r="B1592" s="25" t="s">
        <v>833</v>
      </c>
      <c r="C1592" s="20" t="s">
        <v>81</v>
      </c>
      <c r="D1592" s="25" t="s">
        <v>976</v>
      </c>
      <c r="E1592" s="4" t="str">
        <f t="shared" si="24"/>
        <v>0100.0447</v>
      </c>
      <c r="F1592" s="20" t="s">
        <v>150</v>
      </c>
      <c r="G1592" s="20" t="s">
        <v>605</v>
      </c>
      <c r="H1592" s="27" t="s">
        <v>732</v>
      </c>
    </row>
    <row r="1593" spans="1:8" ht="15" x14ac:dyDescent="0.25">
      <c r="A1593" s="20" t="s">
        <v>606</v>
      </c>
      <c r="B1593" s="25" t="s">
        <v>833</v>
      </c>
      <c r="C1593" s="20" t="s">
        <v>81</v>
      </c>
      <c r="D1593" s="25" t="s">
        <v>973</v>
      </c>
      <c r="E1593" s="4" t="str">
        <f t="shared" si="24"/>
        <v>0100.0454</v>
      </c>
      <c r="F1593" s="20" t="s">
        <v>111</v>
      </c>
      <c r="G1593" s="20" t="s">
        <v>605</v>
      </c>
      <c r="H1593" s="27" t="s">
        <v>732</v>
      </c>
    </row>
    <row r="1594" spans="1:8" ht="15" x14ac:dyDescent="0.25">
      <c r="A1594" s="20" t="s">
        <v>606</v>
      </c>
      <c r="B1594" s="25" t="s">
        <v>833</v>
      </c>
      <c r="C1594" s="20" t="s">
        <v>81</v>
      </c>
      <c r="D1594" s="25" t="s">
        <v>956</v>
      </c>
      <c r="E1594" s="4" t="str">
        <f t="shared" si="24"/>
        <v>0100.0499</v>
      </c>
      <c r="F1594" s="20" t="s">
        <v>90</v>
      </c>
      <c r="G1594" s="20" t="s">
        <v>605</v>
      </c>
      <c r="H1594" s="27" t="s">
        <v>732</v>
      </c>
    </row>
    <row r="1595" spans="1:8" ht="15" x14ac:dyDescent="0.25">
      <c r="A1595" s="20" t="s">
        <v>606</v>
      </c>
      <c r="B1595" s="25" t="s">
        <v>833</v>
      </c>
      <c r="C1595" s="20" t="s">
        <v>81</v>
      </c>
      <c r="D1595" s="25" t="s">
        <v>835</v>
      </c>
      <c r="E1595" s="4" t="str">
        <f t="shared" si="24"/>
        <v>0100.0500</v>
      </c>
      <c r="F1595" s="20" t="s">
        <v>91</v>
      </c>
      <c r="G1595" s="20" t="s">
        <v>605</v>
      </c>
      <c r="H1595" s="27" t="s">
        <v>732</v>
      </c>
    </row>
    <row r="1596" spans="1:8" ht="15" x14ac:dyDescent="0.25">
      <c r="A1596" s="20" t="s">
        <v>606</v>
      </c>
      <c r="B1596" s="25" t="s">
        <v>833</v>
      </c>
      <c r="C1596" s="20" t="s">
        <v>81</v>
      </c>
      <c r="D1596" s="25" t="s">
        <v>957</v>
      </c>
      <c r="E1596" s="4" t="str">
        <f t="shared" si="24"/>
        <v>0100.0505</v>
      </c>
      <c r="F1596" s="20" t="s">
        <v>92</v>
      </c>
      <c r="G1596" s="20" t="s">
        <v>605</v>
      </c>
      <c r="H1596" s="27" t="s">
        <v>732</v>
      </c>
    </row>
    <row r="1597" spans="1:8" ht="15" x14ac:dyDescent="0.25">
      <c r="A1597" s="20" t="s">
        <v>606</v>
      </c>
      <c r="B1597" s="25" t="s">
        <v>833</v>
      </c>
      <c r="C1597" s="20" t="s">
        <v>81</v>
      </c>
      <c r="D1597" s="25" t="s">
        <v>958</v>
      </c>
      <c r="E1597" s="4" t="str">
        <f t="shared" si="24"/>
        <v>0100.0511</v>
      </c>
      <c r="F1597" s="20" t="s">
        <v>93</v>
      </c>
      <c r="G1597" s="20" t="s">
        <v>605</v>
      </c>
      <c r="H1597" s="27" t="s">
        <v>732</v>
      </c>
    </row>
    <row r="1598" spans="1:8" ht="15" x14ac:dyDescent="0.25">
      <c r="A1598" s="20" t="s">
        <v>606</v>
      </c>
      <c r="B1598" s="25" t="s">
        <v>833</v>
      </c>
      <c r="C1598" s="20" t="s">
        <v>81</v>
      </c>
      <c r="D1598" s="25" t="s">
        <v>968</v>
      </c>
      <c r="E1598" s="4" t="str">
        <f t="shared" si="24"/>
        <v>0100.0521</v>
      </c>
      <c r="F1598" s="20" t="s">
        <v>161</v>
      </c>
      <c r="G1598" s="20" t="s">
        <v>605</v>
      </c>
      <c r="H1598" s="27" t="s">
        <v>732</v>
      </c>
    </row>
    <row r="1599" spans="1:8" ht="15" x14ac:dyDescent="0.25">
      <c r="A1599" s="20" t="s">
        <v>606</v>
      </c>
      <c r="B1599" s="25" t="s">
        <v>833</v>
      </c>
      <c r="C1599" s="20" t="s">
        <v>81</v>
      </c>
      <c r="D1599" s="25" t="s">
        <v>959</v>
      </c>
      <c r="E1599" s="4" t="str">
        <f t="shared" si="24"/>
        <v>0100.0522</v>
      </c>
      <c r="F1599" s="20" t="s">
        <v>112</v>
      </c>
      <c r="G1599" s="20" t="s">
        <v>605</v>
      </c>
      <c r="H1599" s="27" t="s">
        <v>732</v>
      </c>
    </row>
    <row r="1600" spans="1:8" ht="15" x14ac:dyDescent="0.25">
      <c r="A1600" s="20" t="s">
        <v>606</v>
      </c>
      <c r="B1600" s="25" t="s">
        <v>833</v>
      </c>
      <c r="C1600" s="20" t="s">
        <v>81</v>
      </c>
      <c r="D1600" s="25" t="s">
        <v>960</v>
      </c>
      <c r="E1600" s="4" t="str">
        <f t="shared" si="24"/>
        <v>0100.0524</v>
      </c>
      <c r="F1600" s="20" t="s">
        <v>162</v>
      </c>
      <c r="G1600" s="20" t="s">
        <v>605</v>
      </c>
      <c r="H1600" s="27" t="s">
        <v>732</v>
      </c>
    </row>
    <row r="1601" spans="1:8" ht="15" x14ac:dyDescent="0.25">
      <c r="A1601" s="20" t="s">
        <v>606</v>
      </c>
      <c r="B1601" s="25" t="s">
        <v>833</v>
      </c>
      <c r="C1601" s="20" t="s">
        <v>81</v>
      </c>
      <c r="D1601" s="25" t="s">
        <v>988</v>
      </c>
      <c r="E1601" s="4" t="str">
        <f>_xlfn.CONCAT(B1601,".",D1601)</f>
        <v>0100.0525</v>
      </c>
      <c r="F1601" s="20" t="s">
        <v>122</v>
      </c>
      <c r="G1601" s="20" t="s">
        <v>605</v>
      </c>
      <c r="H1601" s="27" t="s">
        <v>732</v>
      </c>
    </row>
    <row r="1602" spans="1:8" ht="15" x14ac:dyDescent="0.25">
      <c r="A1602" s="20" t="s">
        <v>606</v>
      </c>
      <c r="B1602" s="25" t="s">
        <v>833</v>
      </c>
      <c r="C1602" s="20" t="s">
        <v>81</v>
      </c>
      <c r="D1602" s="25" t="s">
        <v>989</v>
      </c>
      <c r="E1602" s="4" t="str">
        <f t="shared" si="24"/>
        <v>0100.0526</v>
      </c>
      <c r="F1602" s="20" t="s">
        <v>232</v>
      </c>
      <c r="G1602" s="20" t="s">
        <v>605</v>
      </c>
      <c r="H1602" s="27" t="s">
        <v>732</v>
      </c>
    </row>
    <row r="1603" spans="1:8" ht="15" x14ac:dyDescent="0.25">
      <c r="A1603" s="20" t="s">
        <v>606</v>
      </c>
      <c r="B1603" s="25" t="s">
        <v>833</v>
      </c>
      <c r="C1603" s="20" t="s">
        <v>81</v>
      </c>
      <c r="D1603" s="25" t="s">
        <v>983</v>
      </c>
      <c r="E1603" s="4" t="str">
        <f t="shared" si="24"/>
        <v>0100.0531</v>
      </c>
      <c r="F1603" s="20" t="s">
        <v>177</v>
      </c>
      <c r="G1603" s="20" t="s">
        <v>605</v>
      </c>
      <c r="H1603" s="27" t="s">
        <v>732</v>
      </c>
    </row>
    <row r="1604" spans="1:8" ht="15" x14ac:dyDescent="0.25">
      <c r="A1604" s="20" t="s">
        <v>606</v>
      </c>
      <c r="B1604" s="25" t="s">
        <v>833</v>
      </c>
      <c r="C1604" s="20" t="s">
        <v>81</v>
      </c>
      <c r="D1604" s="25" t="s">
        <v>961</v>
      </c>
      <c r="E1604" s="4" t="str">
        <f t="shared" ref="E1604:E1667" si="25">_xlfn.CONCAT(B1604,".",D1604)</f>
        <v>0100.0532</v>
      </c>
      <c r="F1604" s="20" t="s">
        <v>94</v>
      </c>
      <c r="G1604" s="20" t="s">
        <v>605</v>
      </c>
      <c r="H1604" s="27" t="s">
        <v>732</v>
      </c>
    </row>
    <row r="1605" spans="1:8" ht="15" x14ac:dyDescent="0.25">
      <c r="A1605" s="20" t="s">
        <v>606</v>
      </c>
      <c r="B1605" s="25" t="s">
        <v>833</v>
      </c>
      <c r="C1605" s="20" t="s">
        <v>81</v>
      </c>
      <c r="D1605" s="25" t="s">
        <v>991</v>
      </c>
      <c r="E1605" s="4" t="str">
        <f t="shared" si="25"/>
        <v>0100.0540</v>
      </c>
      <c r="F1605" s="20" t="s">
        <v>234</v>
      </c>
      <c r="G1605" s="20" t="s">
        <v>605</v>
      </c>
      <c r="H1605" s="27" t="s">
        <v>732</v>
      </c>
    </row>
    <row r="1606" spans="1:8" ht="15" x14ac:dyDescent="0.25">
      <c r="A1606" s="20" t="s">
        <v>606</v>
      </c>
      <c r="B1606" s="25" t="s">
        <v>833</v>
      </c>
      <c r="C1606" s="20" t="s">
        <v>81</v>
      </c>
      <c r="D1606" s="25" t="s">
        <v>995</v>
      </c>
      <c r="E1606" s="4" t="str">
        <f t="shared" si="25"/>
        <v>0100.0541</v>
      </c>
      <c r="F1606" s="20" t="s">
        <v>178</v>
      </c>
      <c r="G1606" s="20" t="s">
        <v>605</v>
      </c>
      <c r="H1606" s="27" t="s">
        <v>732</v>
      </c>
    </row>
    <row r="1607" spans="1:8" ht="15" x14ac:dyDescent="0.25">
      <c r="A1607" s="20" t="s">
        <v>606</v>
      </c>
      <c r="B1607" s="25" t="s">
        <v>833</v>
      </c>
      <c r="C1607" s="20" t="s">
        <v>81</v>
      </c>
      <c r="D1607" s="25" t="s">
        <v>974</v>
      </c>
      <c r="E1607" s="4" t="str">
        <f t="shared" si="25"/>
        <v>0100.0550</v>
      </c>
      <c r="F1607" s="20" t="s">
        <v>123</v>
      </c>
      <c r="G1607" s="20" t="s">
        <v>605</v>
      </c>
      <c r="H1607" s="27" t="s">
        <v>732</v>
      </c>
    </row>
    <row r="1608" spans="1:8" ht="15" x14ac:dyDescent="0.25">
      <c r="A1608" s="20" t="s">
        <v>606</v>
      </c>
      <c r="B1608" s="25" t="s">
        <v>833</v>
      </c>
      <c r="C1608" s="20" t="s">
        <v>81</v>
      </c>
      <c r="D1608" s="25" t="s">
        <v>985</v>
      </c>
      <c r="E1608" s="4" t="str">
        <f t="shared" si="25"/>
        <v>0100.0560</v>
      </c>
      <c r="F1608" s="20" t="s">
        <v>186</v>
      </c>
      <c r="G1608" s="20" t="s">
        <v>605</v>
      </c>
      <c r="H1608" s="27" t="s">
        <v>732</v>
      </c>
    </row>
    <row r="1609" spans="1:8" ht="15" x14ac:dyDescent="0.25">
      <c r="A1609" s="20" t="s">
        <v>606</v>
      </c>
      <c r="B1609" s="25" t="s">
        <v>833</v>
      </c>
      <c r="C1609" s="20" t="s">
        <v>81</v>
      </c>
      <c r="D1609" s="25" t="s">
        <v>969</v>
      </c>
      <c r="E1609" s="4" t="str">
        <f t="shared" si="25"/>
        <v>0100.0561</v>
      </c>
      <c r="F1609" s="20" t="s">
        <v>131</v>
      </c>
      <c r="G1609" s="20" t="s">
        <v>605</v>
      </c>
      <c r="H1609" s="27" t="s">
        <v>732</v>
      </c>
    </row>
    <row r="1610" spans="1:8" ht="15" x14ac:dyDescent="0.25">
      <c r="A1610" s="20" t="s">
        <v>606</v>
      </c>
      <c r="B1610" s="25" t="s">
        <v>833</v>
      </c>
      <c r="C1610" s="20" t="s">
        <v>81</v>
      </c>
      <c r="D1610" s="25" t="s">
        <v>962</v>
      </c>
      <c r="E1610" s="4" t="str">
        <f t="shared" si="25"/>
        <v>0100.0570</v>
      </c>
      <c r="F1610" s="20" t="s">
        <v>95</v>
      </c>
      <c r="G1610" s="20" t="s">
        <v>605</v>
      </c>
      <c r="H1610" s="27" t="s">
        <v>732</v>
      </c>
    </row>
    <row r="1611" spans="1:8" ht="15" x14ac:dyDescent="0.25">
      <c r="A1611" s="20" t="s">
        <v>606</v>
      </c>
      <c r="B1611" s="25" t="s">
        <v>833</v>
      </c>
      <c r="C1611" s="20" t="s">
        <v>81</v>
      </c>
      <c r="D1611" s="25" t="s">
        <v>963</v>
      </c>
      <c r="E1611" s="4" t="str">
        <f t="shared" si="25"/>
        <v>0100.0610</v>
      </c>
      <c r="F1611" s="20" t="s">
        <v>97</v>
      </c>
      <c r="G1611" s="20" t="s">
        <v>605</v>
      </c>
      <c r="H1611" s="27" t="s">
        <v>732</v>
      </c>
    </row>
    <row r="1612" spans="1:8" ht="15" x14ac:dyDescent="0.25">
      <c r="A1612" s="20" t="s">
        <v>606</v>
      </c>
      <c r="B1612" s="25" t="s">
        <v>833</v>
      </c>
      <c r="C1612" s="20" t="s">
        <v>81</v>
      </c>
      <c r="D1612" s="25" t="s">
        <v>964</v>
      </c>
      <c r="E1612" s="4" t="str">
        <f t="shared" si="25"/>
        <v>0100.0970</v>
      </c>
      <c r="F1612" s="20" t="s">
        <v>98</v>
      </c>
      <c r="G1612" s="20" t="s">
        <v>605</v>
      </c>
      <c r="H1612" s="27" t="s">
        <v>732</v>
      </c>
    </row>
    <row r="1613" spans="1:8" ht="15" x14ac:dyDescent="0.25">
      <c r="A1613" s="20" t="s">
        <v>606</v>
      </c>
      <c r="B1613" s="25" t="s">
        <v>833</v>
      </c>
      <c r="C1613" s="20" t="s">
        <v>81</v>
      </c>
      <c r="D1613" s="25" t="s">
        <v>981</v>
      </c>
      <c r="E1613" s="4" t="str">
        <f t="shared" si="25"/>
        <v>0100.0980</v>
      </c>
      <c r="F1613" s="20" t="s">
        <v>167</v>
      </c>
      <c r="G1613" s="20" t="s">
        <v>605</v>
      </c>
      <c r="H1613" s="27" t="s">
        <v>732</v>
      </c>
    </row>
    <row r="1614" spans="1:8" ht="15" x14ac:dyDescent="0.25">
      <c r="A1614" s="20" t="s">
        <v>606</v>
      </c>
      <c r="B1614" s="25" t="s">
        <v>833</v>
      </c>
      <c r="C1614" s="20" t="s">
        <v>81</v>
      </c>
      <c r="D1614" s="25" t="s">
        <v>993</v>
      </c>
      <c r="E1614" s="4" t="str">
        <f t="shared" si="25"/>
        <v>0100.0981</v>
      </c>
      <c r="F1614" s="20" t="s">
        <v>226</v>
      </c>
      <c r="G1614" s="20" t="s">
        <v>605</v>
      </c>
      <c r="H1614" s="27" t="s">
        <v>732</v>
      </c>
    </row>
    <row r="1615" spans="1:8" ht="15" x14ac:dyDescent="0.25">
      <c r="A1615" s="20" t="s">
        <v>606</v>
      </c>
      <c r="B1615" s="25" t="s">
        <v>833</v>
      </c>
      <c r="C1615" s="20" t="s">
        <v>81</v>
      </c>
      <c r="D1615" s="25" t="s">
        <v>965</v>
      </c>
      <c r="E1615" s="4" t="str">
        <f t="shared" si="25"/>
        <v>0100.0982</v>
      </c>
      <c r="F1615" s="20" t="s">
        <v>210</v>
      </c>
      <c r="G1615" s="20" t="s">
        <v>605</v>
      </c>
      <c r="H1615" s="27" t="s">
        <v>732</v>
      </c>
    </row>
    <row r="1616" spans="1:8" ht="15" x14ac:dyDescent="0.25">
      <c r="A1616" s="20" t="s">
        <v>614</v>
      </c>
      <c r="B1616" s="25" t="s">
        <v>835</v>
      </c>
      <c r="C1616" s="20" t="s">
        <v>198</v>
      </c>
      <c r="D1616" s="25" t="s">
        <v>967</v>
      </c>
      <c r="E1616" s="4" t="str">
        <f t="shared" si="25"/>
        <v>0500.0400</v>
      </c>
      <c r="F1616" s="20" t="s">
        <v>102</v>
      </c>
      <c r="G1616" s="20" t="s">
        <v>605</v>
      </c>
      <c r="H1616" s="27" t="s">
        <v>772</v>
      </c>
    </row>
    <row r="1617" spans="1:8" ht="15" x14ac:dyDescent="0.25">
      <c r="A1617" s="20" t="s">
        <v>614</v>
      </c>
      <c r="B1617" s="25" t="s">
        <v>835</v>
      </c>
      <c r="C1617" s="20" t="s">
        <v>198</v>
      </c>
      <c r="D1617" s="25" t="s">
        <v>954</v>
      </c>
      <c r="E1617" s="4" t="str">
        <f t="shared" si="25"/>
        <v>0500.0410</v>
      </c>
      <c r="F1617" s="20" t="s">
        <v>87</v>
      </c>
      <c r="G1617" s="20" t="s">
        <v>605</v>
      </c>
      <c r="H1617" s="27" t="s">
        <v>772</v>
      </c>
    </row>
    <row r="1618" spans="1:8" ht="15" x14ac:dyDescent="0.25">
      <c r="A1618" s="20" t="s">
        <v>614</v>
      </c>
      <c r="B1618" s="25" t="s">
        <v>835</v>
      </c>
      <c r="C1618" s="20" t="s">
        <v>198</v>
      </c>
      <c r="D1618" s="25" t="s">
        <v>956</v>
      </c>
      <c r="E1618" s="4" t="str">
        <f t="shared" si="25"/>
        <v>0500.0499</v>
      </c>
      <c r="F1618" s="20" t="s">
        <v>90</v>
      </c>
      <c r="G1618" s="20" t="s">
        <v>605</v>
      </c>
      <c r="H1618" s="27" t="s">
        <v>772</v>
      </c>
    </row>
    <row r="1619" spans="1:8" ht="15" x14ac:dyDescent="0.25">
      <c r="A1619" s="20" t="s">
        <v>614</v>
      </c>
      <c r="B1619" s="25" t="s">
        <v>835</v>
      </c>
      <c r="C1619" s="20" t="s">
        <v>198</v>
      </c>
      <c r="D1619" s="25" t="s">
        <v>835</v>
      </c>
      <c r="E1619" s="4" t="str">
        <f t="shared" si="25"/>
        <v>0500.0500</v>
      </c>
      <c r="F1619" s="20" t="s">
        <v>91</v>
      </c>
      <c r="G1619" s="20" t="s">
        <v>605</v>
      </c>
      <c r="H1619" s="27" t="s">
        <v>772</v>
      </c>
    </row>
    <row r="1620" spans="1:8" ht="15" x14ac:dyDescent="0.25">
      <c r="A1620" s="20" t="s">
        <v>614</v>
      </c>
      <c r="B1620" s="25" t="s">
        <v>835</v>
      </c>
      <c r="C1620" s="20" t="s">
        <v>198</v>
      </c>
      <c r="D1620" s="25" t="s">
        <v>957</v>
      </c>
      <c r="E1620" s="4" t="str">
        <f t="shared" si="25"/>
        <v>0500.0505</v>
      </c>
      <c r="F1620" s="20" t="s">
        <v>92</v>
      </c>
      <c r="G1620" s="20" t="s">
        <v>605</v>
      </c>
      <c r="H1620" s="27" t="s">
        <v>772</v>
      </c>
    </row>
    <row r="1621" spans="1:8" ht="15" x14ac:dyDescent="0.25">
      <c r="A1621" s="20" t="s">
        <v>614</v>
      </c>
      <c r="B1621" s="25" t="s">
        <v>835</v>
      </c>
      <c r="C1621" s="20" t="s">
        <v>198</v>
      </c>
      <c r="D1621" s="25" t="s">
        <v>959</v>
      </c>
      <c r="E1621" s="4" t="str">
        <f t="shared" si="25"/>
        <v>0500.0522</v>
      </c>
      <c r="F1621" s="20" t="s">
        <v>112</v>
      </c>
      <c r="G1621" s="20" t="s">
        <v>605</v>
      </c>
      <c r="H1621" s="27" t="s">
        <v>772</v>
      </c>
    </row>
    <row r="1622" spans="1:8" ht="15" x14ac:dyDescent="0.25">
      <c r="A1622" s="20" t="s">
        <v>614</v>
      </c>
      <c r="B1622" s="25" t="s">
        <v>835</v>
      </c>
      <c r="C1622" s="20" t="s">
        <v>198</v>
      </c>
      <c r="D1622" s="25" t="s">
        <v>964</v>
      </c>
      <c r="E1622" s="4" t="str">
        <f t="shared" si="25"/>
        <v>0500.0970</v>
      </c>
      <c r="F1622" s="20" t="s">
        <v>98</v>
      </c>
      <c r="G1622" s="20" t="s">
        <v>605</v>
      </c>
      <c r="H1622" s="27" t="s">
        <v>772</v>
      </c>
    </row>
    <row r="1623" spans="1:8" ht="15" x14ac:dyDescent="0.25">
      <c r="A1623" s="20" t="s">
        <v>621</v>
      </c>
      <c r="B1623" s="25" t="s">
        <v>833</v>
      </c>
      <c r="C1623" s="20" t="s">
        <v>81</v>
      </c>
      <c r="D1623" s="25" t="s">
        <v>967</v>
      </c>
      <c r="E1623" s="4" t="str">
        <f t="shared" si="25"/>
        <v>0100.0400</v>
      </c>
      <c r="F1623" s="20" t="s">
        <v>102</v>
      </c>
      <c r="G1623" s="20" t="s">
        <v>620</v>
      </c>
      <c r="H1623" s="27" t="s">
        <v>732</v>
      </c>
    </row>
    <row r="1624" spans="1:8" ht="15" x14ac:dyDescent="0.25">
      <c r="A1624" s="20" t="s">
        <v>621</v>
      </c>
      <c r="B1624" s="25" t="s">
        <v>833</v>
      </c>
      <c r="C1624" s="20" t="s">
        <v>81</v>
      </c>
      <c r="D1624" s="25" t="s">
        <v>953</v>
      </c>
      <c r="E1624" s="4" t="str">
        <f t="shared" si="25"/>
        <v>0100.0401</v>
      </c>
      <c r="F1624" s="20" t="s">
        <v>86</v>
      </c>
      <c r="G1624" s="20" t="s">
        <v>620</v>
      </c>
      <c r="H1624" s="27" t="s">
        <v>732</v>
      </c>
    </row>
    <row r="1625" spans="1:8" ht="15" x14ac:dyDescent="0.25">
      <c r="A1625" s="20" t="s">
        <v>621</v>
      </c>
      <c r="B1625" s="25" t="s">
        <v>833</v>
      </c>
      <c r="C1625" s="20" t="s">
        <v>81</v>
      </c>
      <c r="D1625" s="25" t="s">
        <v>954</v>
      </c>
      <c r="E1625" s="4" t="str">
        <f t="shared" si="25"/>
        <v>0100.0410</v>
      </c>
      <c r="F1625" s="20" t="s">
        <v>87</v>
      </c>
      <c r="G1625" s="20" t="s">
        <v>620</v>
      </c>
      <c r="H1625" s="27" t="s">
        <v>732</v>
      </c>
    </row>
    <row r="1626" spans="1:8" ht="15" x14ac:dyDescent="0.25">
      <c r="A1626" s="20" t="s">
        <v>621</v>
      </c>
      <c r="B1626" s="25" t="s">
        <v>833</v>
      </c>
      <c r="C1626" s="20" t="s">
        <v>81</v>
      </c>
      <c r="D1626" s="25" t="s">
        <v>955</v>
      </c>
      <c r="E1626" s="4" t="str">
        <f t="shared" si="25"/>
        <v>0100.0445</v>
      </c>
      <c r="F1626" s="20" t="s">
        <v>89</v>
      </c>
      <c r="G1626" s="20" t="s">
        <v>620</v>
      </c>
      <c r="H1626" s="27" t="s">
        <v>732</v>
      </c>
    </row>
    <row r="1627" spans="1:8" ht="15" x14ac:dyDescent="0.25">
      <c r="A1627" s="20" t="s">
        <v>621</v>
      </c>
      <c r="B1627" s="25" t="s">
        <v>833</v>
      </c>
      <c r="C1627" s="20" t="s">
        <v>81</v>
      </c>
      <c r="D1627" s="25" t="s">
        <v>973</v>
      </c>
      <c r="E1627" s="4" t="str">
        <f t="shared" si="25"/>
        <v>0100.0454</v>
      </c>
      <c r="F1627" s="20" t="s">
        <v>111</v>
      </c>
      <c r="G1627" s="20" t="s">
        <v>620</v>
      </c>
      <c r="H1627" s="27" t="s">
        <v>732</v>
      </c>
    </row>
    <row r="1628" spans="1:8" ht="15" x14ac:dyDescent="0.25">
      <c r="A1628" s="20" t="s">
        <v>621</v>
      </c>
      <c r="B1628" s="25" t="s">
        <v>833</v>
      </c>
      <c r="C1628" s="20" t="s">
        <v>81</v>
      </c>
      <c r="D1628" s="25" t="s">
        <v>956</v>
      </c>
      <c r="E1628" s="4" t="str">
        <f t="shared" si="25"/>
        <v>0100.0499</v>
      </c>
      <c r="F1628" s="20" t="s">
        <v>90</v>
      </c>
      <c r="G1628" s="20" t="s">
        <v>620</v>
      </c>
      <c r="H1628" s="27" t="s">
        <v>732</v>
      </c>
    </row>
    <row r="1629" spans="1:8" ht="15" x14ac:dyDescent="0.25">
      <c r="A1629" s="20" t="s">
        <v>621</v>
      </c>
      <c r="B1629" s="25" t="s">
        <v>833</v>
      </c>
      <c r="C1629" s="20" t="s">
        <v>81</v>
      </c>
      <c r="D1629" s="25" t="s">
        <v>835</v>
      </c>
      <c r="E1629" s="4" t="str">
        <f t="shared" si="25"/>
        <v>0100.0500</v>
      </c>
      <c r="F1629" s="20" t="s">
        <v>91</v>
      </c>
      <c r="G1629" s="20" t="s">
        <v>620</v>
      </c>
      <c r="H1629" s="27" t="s">
        <v>732</v>
      </c>
    </row>
    <row r="1630" spans="1:8" ht="15" x14ac:dyDescent="0.25">
      <c r="A1630" s="20" t="s">
        <v>621</v>
      </c>
      <c r="B1630" s="25" t="s">
        <v>833</v>
      </c>
      <c r="C1630" s="20" t="s">
        <v>81</v>
      </c>
      <c r="D1630" s="25" t="s">
        <v>957</v>
      </c>
      <c r="E1630" s="4" t="str">
        <f t="shared" si="25"/>
        <v>0100.0505</v>
      </c>
      <c r="F1630" s="20" t="s">
        <v>92</v>
      </c>
      <c r="G1630" s="20" t="s">
        <v>620</v>
      </c>
      <c r="H1630" s="27" t="s">
        <v>732</v>
      </c>
    </row>
    <row r="1631" spans="1:8" ht="15" x14ac:dyDescent="0.25">
      <c r="A1631" s="20" t="s">
        <v>621</v>
      </c>
      <c r="B1631" s="25" t="s">
        <v>833</v>
      </c>
      <c r="C1631" s="20" t="s">
        <v>81</v>
      </c>
      <c r="D1631" s="25" t="s">
        <v>968</v>
      </c>
      <c r="E1631" s="4" t="str">
        <f t="shared" si="25"/>
        <v>0100.0521</v>
      </c>
      <c r="F1631" s="20" t="s">
        <v>161</v>
      </c>
      <c r="G1631" s="20" t="s">
        <v>620</v>
      </c>
      <c r="H1631" s="27" t="s">
        <v>732</v>
      </c>
    </row>
    <row r="1632" spans="1:8" ht="15" x14ac:dyDescent="0.25">
      <c r="A1632" s="20" t="s">
        <v>621</v>
      </c>
      <c r="B1632" s="25" t="s">
        <v>833</v>
      </c>
      <c r="C1632" s="20" t="s">
        <v>81</v>
      </c>
      <c r="D1632" s="25" t="s">
        <v>959</v>
      </c>
      <c r="E1632" s="4" t="str">
        <f t="shared" si="25"/>
        <v>0100.0522</v>
      </c>
      <c r="F1632" s="20" t="s">
        <v>112</v>
      </c>
      <c r="G1632" s="20" t="s">
        <v>620</v>
      </c>
      <c r="H1632" s="27" t="s">
        <v>732</v>
      </c>
    </row>
    <row r="1633" spans="1:8" ht="15" x14ac:dyDescent="0.25">
      <c r="A1633" s="20" t="s">
        <v>621</v>
      </c>
      <c r="B1633" s="25" t="s">
        <v>833</v>
      </c>
      <c r="C1633" s="20" t="s">
        <v>81</v>
      </c>
      <c r="D1633" s="25" t="s">
        <v>974</v>
      </c>
      <c r="E1633" s="4" t="str">
        <f t="shared" si="25"/>
        <v>0100.0550</v>
      </c>
      <c r="F1633" s="20" t="s">
        <v>123</v>
      </c>
      <c r="G1633" s="20" t="s">
        <v>620</v>
      </c>
      <c r="H1633" s="27" t="s">
        <v>732</v>
      </c>
    </row>
    <row r="1634" spans="1:8" ht="15" x14ac:dyDescent="0.25">
      <c r="A1634" s="20" t="s">
        <v>621</v>
      </c>
      <c r="B1634" s="25" t="s">
        <v>833</v>
      </c>
      <c r="C1634" s="20" t="s">
        <v>81</v>
      </c>
      <c r="D1634" s="25" t="s">
        <v>964</v>
      </c>
      <c r="E1634" s="4" t="str">
        <f t="shared" si="25"/>
        <v>0100.0970</v>
      </c>
      <c r="F1634" s="20" t="s">
        <v>98</v>
      </c>
      <c r="G1634" s="20" t="s">
        <v>620</v>
      </c>
      <c r="H1634" s="27" t="s">
        <v>732</v>
      </c>
    </row>
    <row r="1635" spans="1:8" ht="15" x14ac:dyDescent="0.25">
      <c r="A1635" s="20" t="s">
        <v>621</v>
      </c>
      <c r="B1635" s="25" t="s">
        <v>833</v>
      </c>
      <c r="C1635" s="20" t="s">
        <v>81</v>
      </c>
      <c r="D1635" s="25" t="s">
        <v>993</v>
      </c>
      <c r="E1635" s="4" t="str">
        <f t="shared" si="25"/>
        <v>0100.0981</v>
      </c>
      <c r="F1635" s="20" t="s">
        <v>226</v>
      </c>
      <c r="G1635" s="20" t="s">
        <v>620</v>
      </c>
      <c r="H1635" s="27" t="s">
        <v>732</v>
      </c>
    </row>
    <row r="1636" spans="1:8" ht="15" x14ac:dyDescent="0.25">
      <c r="A1636" s="20" t="s">
        <v>621</v>
      </c>
      <c r="B1636" s="25" t="s">
        <v>833</v>
      </c>
      <c r="C1636" s="20" t="s">
        <v>81</v>
      </c>
      <c r="D1636" s="25" t="s">
        <v>965</v>
      </c>
      <c r="E1636" s="4" t="str">
        <f t="shared" si="25"/>
        <v>0100.0982</v>
      </c>
      <c r="F1636" s="20" t="s">
        <v>210</v>
      </c>
      <c r="G1636" s="20" t="s">
        <v>620</v>
      </c>
      <c r="H1636" s="27" t="s">
        <v>732</v>
      </c>
    </row>
    <row r="1637" spans="1:8" ht="15" x14ac:dyDescent="0.25">
      <c r="A1637" s="20" t="s">
        <v>628</v>
      </c>
      <c r="B1637" s="25" t="s">
        <v>833</v>
      </c>
      <c r="C1637" s="20" t="s">
        <v>81</v>
      </c>
      <c r="D1637" s="25" t="s">
        <v>998</v>
      </c>
      <c r="E1637" s="4" t="str">
        <f t="shared" si="25"/>
        <v>0100.0338</v>
      </c>
      <c r="F1637" s="20" t="s">
        <v>629</v>
      </c>
      <c r="G1637" s="20" t="s">
        <v>627</v>
      </c>
      <c r="H1637" s="27" t="s">
        <v>732</v>
      </c>
    </row>
    <row r="1638" spans="1:8" ht="15" x14ac:dyDescent="0.25">
      <c r="A1638" s="20" t="s">
        <v>628</v>
      </c>
      <c r="B1638" s="25" t="s">
        <v>833</v>
      </c>
      <c r="C1638" s="20" t="s">
        <v>81</v>
      </c>
      <c r="D1638" s="25" t="s">
        <v>967</v>
      </c>
      <c r="E1638" s="4" t="str">
        <f t="shared" si="25"/>
        <v>0100.0400</v>
      </c>
      <c r="F1638" s="20" t="s">
        <v>102</v>
      </c>
      <c r="G1638" s="20" t="s">
        <v>627</v>
      </c>
      <c r="H1638" s="27" t="s">
        <v>732</v>
      </c>
    </row>
    <row r="1639" spans="1:8" ht="15" x14ac:dyDescent="0.25">
      <c r="A1639" s="20" t="s">
        <v>628</v>
      </c>
      <c r="B1639" s="25" t="s">
        <v>833</v>
      </c>
      <c r="C1639" s="20" t="s">
        <v>81</v>
      </c>
      <c r="D1639" s="25" t="s">
        <v>953</v>
      </c>
      <c r="E1639" s="4" t="str">
        <f t="shared" si="25"/>
        <v>0100.0401</v>
      </c>
      <c r="F1639" s="20" t="s">
        <v>86</v>
      </c>
      <c r="G1639" s="20" t="s">
        <v>627</v>
      </c>
      <c r="H1639" s="27" t="s">
        <v>732</v>
      </c>
    </row>
    <row r="1640" spans="1:8" ht="15" x14ac:dyDescent="0.25">
      <c r="A1640" s="20" t="s">
        <v>628</v>
      </c>
      <c r="B1640" s="25" t="s">
        <v>833</v>
      </c>
      <c r="C1640" s="20" t="s">
        <v>81</v>
      </c>
      <c r="D1640" s="25" t="s">
        <v>954</v>
      </c>
      <c r="E1640" s="4" t="str">
        <f t="shared" si="25"/>
        <v>0100.0410</v>
      </c>
      <c r="F1640" s="20" t="s">
        <v>87</v>
      </c>
      <c r="G1640" s="20" t="s">
        <v>627</v>
      </c>
      <c r="H1640" s="27" t="s">
        <v>732</v>
      </c>
    </row>
    <row r="1641" spans="1:8" ht="15" x14ac:dyDescent="0.25">
      <c r="A1641" s="20" t="s">
        <v>628</v>
      </c>
      <c r="B1641" s="25" t="s">
        <v>833</v>
      </c>
      <c r="C1641" s="20" t="s">
        <v>81</v>
      </c>
      <c r="D1641" s="25" t="s">
        <v>986</v>
      </c>
      <c r="E1641" s="4" t="str">
        <f t="shared" si="25"/>
        <v>0100.0440</v>
      </c>
      <c r="F1641" s="20" t="s">
        <v>149</v>
      </c>
      <c r="G1641" s="20" t="s">
        <v>627</v>
      </c>
      <c r="H1641" s="27" t="s">
        <v>732</v>
      </c>
    </row>
    <row r="1642" spans="1:8" ht="15" x14ac:dyDescent="0.25">
      <c r="A1642" s="20" t="s">
        <v>628</v>
      </c>
      <c r="B1642" s="25" t="s">
        <v>833</v>
      </c>
      <c r="C1642" s="20" t="s">
        <v>81</v>
      </c>
      <c r="D1642" s="25" t="s">
        <v>955</v>
      </c>
      <c r="E1642" s="4" t="str">
        <f t="shared" si="25"/>
        <v>0100.0445</v>
      </c>
      <c r="F1642" s="20" t="s">
        <v>89</v>
      </c>
      <c r="G1642" s="20" t="s">
        <v>627</v>
      </c>
      <c r="H1642" s="27" t="s">
        <v>732</v>
      </c>
    </row>
    <row r="1643" spans="1:8" ht="15" x14ac:dyDescent="0.25">
      <c r="A1643" s="20" t="s">
        <v>628</v>
      </c>
      <c r="B1643" s="25" t="s">
        <v>833</v>
      </c>
      <c r="C1643" s="20" t="s">
        <v>81</v>
      </c>
      <c r="D1643" s="25" t="s">
        <v>975</v>
      </c>
      <c r="E1643" s="4" t="str">
        <f t="shared" si="25"/>
        <v>0100.0446</v>
      </c>
      <c r="F1643" s="20" t="s">
        <v>134</v>
      </c>
      <c r="G1643" s="20" t="s">
        <v>627</v>
      </c>
      <c r="H1643" s="27" t="s">
        <v>732</v>
      </c>
    </row>
    <row r="1644" spans="1:8" ht="15" x14ac:dyDescent="0.25">
      <c r="A1644" s="20" t="s">
        <v>628</v>
      </c>
      <c r="B1644" s="25" t="s">
        <v>833</v>
      </c>
      <c r="C1644" s="20" t="s">
        <v>81</v>
      </c>
      <c r="D1644" s="25" t="s">
        <v>973</v>
      </c>
      <c r="E1644" s="4" t="str">
        <f t="shared" si="25"/>
        <v>0100.0454</v>
      </c>
      <c r="F1644" s="20" t="s">
        <v>111</v>
      </c>
      <c r="G1644" s="20" t="s">
        <v>627</v>
      </c>
      <c r="H1644" s="27" t="s">
        <v>732</v>
      </c>
    </row>
    <row r="1645" spans="1:8" ht="15" x14ac:dyDescent="0.25">
      <c r="A1645" s="20" t="s">
        <v>628</v>
      </c>
      <c r="B1645" s="25" t="s">
        <v>833</v>
      </c>
      <c r="C1645" s="20" t="s">
        <v>81</v>
      </c>
      <c r="D1645" s="25" t="s">
        <v>996</v>
      </c>
      <c r="E1645" s="4" t="str">
        <f t="shared" si="25"/>
        <v>0100.0455</v>
      </c>
      <c r="F1645" s="20" t="s">
        <v>343</v>
      </c>
      <c r="G1645" s="20" t="s">
        <v>627</v>
      </c>
      <c r="H1645" s="27" t="s">
        <v>732</v>
      </c>
    </row>
    <row r="1646" spans="1:8" ht="15" x14ac:dyDescent="0.25">
      <c r="A1646" s="20" t="s">
        <v>628</v>
      </c>
      <c r="B1646" s="25" t="s">
        <v>833</v>
      </c>
      <c r="C1646" s="20" t="s">
        <v>81</v>
      </c>
      <c r="D1646" s="25" t="s">
        <v>956</v>
      </c>
      <c r="E1646" s="4" t="str">
        <f t="shared" si="25"/>
        <v>0100.0499</v>
      </c>
      <c r="F1646" s="20" t="s">
        <v>90</v>
      </c>
      <c r="G1646" s="20" t="s">
        <v>627</v>
      </c>
      <c r="H1646" s="27" t="s">
        <v>732</v>
      </c>
    </row>
    <row r="1647" spans="1:8" ht="15" x14ac:dyDescent="0.25">
      <c r="A1647" s="20" t="s">
        <v>628</v>
      </c>
      <c r="B1647" s="25" t="s">
        <v>833</v>
      </c>
      <c r="C1647" s="20" t="s">
        <v>81</v>
      </c>
      <c r="D1647" s="25" t="s">
        <v>835</v>
      </c>
      <c r="E1647" s="4" t="str">
        <f t="shared" si="25"/>
        <v>0100.0500</v>
      </c>
      <c r="F1647" s="20" t="s">
        <v>91</v>
      </c>
      <c r="G1647" s="20" t="s">
        <v>627</v>
      </c>
      <c r="H1647" s="27" t="s">
        <v>732</v>
      </c>
    </row>
    <row r="1648" spans="1:8" ht="15" x14ac:dyDescent="0.25">
      <c r="A1648" s="20" t="s">
        <v>628</v>
      </c>
      <c r="B1648" s="25" t="s">
        <v>833</v>
      </c>
      <c r="C1648" s="20" t="s">
        <v>81</v>
      </c>
      <c r="D1648" s="25" t="s">
        <v>957</v>
      </c>
      <c r="E1648" s="4" t="str">
        <f t="shared" si="25"/>
        <v>0100.0505</v>
      </c>
      <c r="F1648" s="20" t="s">
        <v>92</v>
      </c>
      <c r="G1648" s="20" t="s">
        <v>627</v>
      </c>
      <c r="H1648" s="27" t="s">
        <v>732</v>
      </c>
    </row>
    <row r="1649" spans="1:8" ht="15" x14ac:dyDescent="0.25">
      <c r="A1649" s="20" t="s">
        <v>628</v>
      </c>
      <c r="B1649" s="25" t="s">
        <v>833</v>
      </c>
      <c r="C1649" s="20" t="s">
        <v>81</v>
      </c>
      <c r="D1649" s="25" t="s">
        <v>958</v>
      </c>
      <c r="E1649" s="4" t="str">
        <f t="shared" si="25"/>
        <v>0100.0511</v>
      </c>
      <c r="F1649" s="20" t="s">
        <v>93</v>
      </c>
      <c r="G1649" s="20" t="s">
        <v>627</v>
      </c>
      <c r="H1649" s="27" t="s">
        <v>732</v>
      </c>
    </row>
    <row r="1650" spans="1:8" ht="15" x14ac:dyDescent="0.25">
      <c r="A1650" s="20" t="s">
        <v>628</v>
      </c>
      <c r="B1650" s="25" t="s">
        <v>833</v>
      </c>
      <c r="C1650" s="20" t="s">
        <v>81</v>
      </c>
      <c r="D1650" s="25" t="s">
        <v>968</v>
      </c>
      <c r="E1650" s="4" t="str">
        <f t="shared" si="25"/>
        <v>0100.0521</v>
      </c>
      <c r="F1650" s="20" t="s">
        <v>161</v>
      </c>
      <c r="G1650" s="20" t="s">
        <v>627</v>
      </c>
      <c r="H1650" s="27" t="s">
        <v>732</v>
      </c>
    </row>
    <row r="1651" spans="1:8" ht="15" x14ac:dyDescent="0.25">
      <c r="A1651" s="20" t="s">
        <v>628</v>
      </c>
      <c r="B1651" s="25" t="s">
        <v>833</v>
      </c>
      <c r="C1651" s="20" t="s">
        <v>81</v>
      </c>
      <c r="D1651" s="25" t="s">
        <v>960</v>
      </c>
      <c r="E1651" s="4" t="str">
        <f t="shared" si="25"/>
        <v>0100.0524</v>
      </c>
      <c r="F1651" s="20" t="s">
        <v>162</v>
      </c>
      <c r="G1651" s="20" t="s">
        <v>627</v>
      </c>
      <c r="H1651" s="27" t="s">
        <v>732</v>
      </c>
    </row>
    <row r="1652" spans="1:8" ht="15" x14ac:dyDescent="0.25">
      <c r="A1652" s="20" t="s">
        <v>628</v>
      </c>
      <c r="B1652" s="25" t="s">
        <v>833</v>
      </c>
      <c r="C1652" s="20" t="s">
        <v>81</v>
      </c>
      <c r="D1652" s="25" t="s">
        <v>988</v>
      </c>
      <c r="E1652" s="4" t="str">
        <f t="shared" si="25"/>
        <v>0100.0525</v>
      </c>
      <c r="F1652" s="20" t="s">
        <v>122</v>
      </c>
      <c r="G1652" s="20" t="s">
        <v>627</v>
      </c>
      <c r="H1652" s="27" t="s">
        <v>732</v>
      </c>
    </row>
    <row r="1653" spans="1:8" ht="15" x14ac:dyDescent="0.25">
      <c r="A1653" s="20" t="s">
        <v>628</v>
      </c>
      <c r="B1653" s="25" t="s">
        <v>833</v>
      </c>
      <c r="C1653" s="20" t="s">
        <v>81</v>
      </c>
      <c r="D1653" s="25" t="s">
        <v>989</v>
      </c>
      <c r="E1653" s="4" t="str">
        <f t="shared" si="25"/>
        <v>0100.0526</v>
      </c>
      <c r="F1653" s="20" t="s">
        <v>232</v>
      </c>
      <c r="G1653" s="20" t="s">
        <v>627</v>
      </c>
      <c r="H1653" s="27" t="s">
        <v>732</v>
      </c>
    </row>
    <row r="1654" spans="1:8" ht="15" x14ac:dyDescent="0.25">
      <c r="A1654" s="20" t="s">
        <v>628</v>
      </c>
      <c r="B1654" s="25" t="s">
        <v>833</v>
      </c>
      <c r="C1654" s="20" t="s">
        <v>81</v>
      </c>
      <c r="D1654" s="25" t="s">
        <v>978</v>
      </c>
      <c r="E1654" s="4" t="str">
        <f t="shared" si="25"/>
        <v>0100.0527</v>
      </c>
      <c r="F1654" s="20" t="s">
        <v>163</v>
      </c>
      <c r="G1654" s="20" t="s">
        <v>627</v>
      </c>
      <c r="H1654" s="27" t="s">
        <v>732</v>
      </c>
    </row>
    <row r="1655" spans="1:8" ht="15" x14ac:dyDescent="0.25">
      <c r="A1655" s="20" t="s">
        <v>628</v>
      </c>
      <c r="B1655" s="25" t="s">
        <v>833</v>
      </c>
      <c r="C1655" s="20" t="s">
        <v>81</v>
      </c>
      <c r="D1655" s="25" t="s">
        <v>990</v>
      </c>
      <c r="E1655" s="4" t="str">
        <f t="shared" si="25"/>
        <v>0100.0528</v>
      </c>
      <c r="F1655" s="20" t="s">
        <v>233</v>
      </c>
      <c r="G1655" s="20" t="s">
        <v>627</v>
      </c>
      <c r="H1655" s="27" t="s">
        <v>732</v>
      </c>
    </row>
    <row r="1656" spans="1:8" ht="15" x14ac:dyDescent="0.25">
      <c r="A1656" s="20" t="s">
        <v>628</v>
      </c>
      <c r="B1656" s="25" t="s">
        <v>833</v>
      </c>
      <c r="C1656" s="20" t="s">
        <v>81</v>
      </c>
      <c r="D1656" s="25" t="s">
        <v>983</v>
      </c>
      <c r="E1656" s="4" t="str">
        <f t="shared" si="25"/>
        <v>0100.0531</v>
      </c>
      <c r="F1656" s="20" t="s">
        <v>177</v>
      </c>
      <c r="G1656" s="20" t="s">
        <v>627</v>
      </c>
      <c r="H1656" s="27" t="s">
        <v>732</v>
      </c>
    </row>
    <row r="1657" spans="1:8" ht="15" x14ac:dyDescent="0.25">
      <c r="A1657" s="20" t="s">
        <v>628</v>
      </c>
      <c r="B1657" s="25" t="s">
        <v>833</v>
      </c>
      <c r="C1657" s="20" t="s">
        <v>81</v>
      </c>
      <c r="D1657" s="25" t="s">
        <v>961</v>
      </c>
      <c r="E1657" s="4" t="str">
        <f t="shared" si="25"/>
        <v>0100.0532</v>
      </c>
      <c r="F1657" s="20" t="s">
        <v>94</v>
      </c>
      <c r="G1657" s="20" t="s">
        <v>627</v>
      </c>
      <c r="H1657" s="27" t="s">
        <v>732</v>
      </c>
    </row>
    <row r="1658" spans="1:8" ht="15" x14ac:dyDescent="0.25">
      <c r="A1658" s="20" t="s">
        <v>628</v>
      </c>
      <c r="B1658" s="25" t="s">
        <v>833</v>
      </c>
      <c r="C1658" s="20" t="s">
        <v>81</v>
      </c>
      <c r="D1658" s="25" t="s">
        <v>991</v>
      </c>
      <c r="E1658" s="4" t="str">
        <f t="shared" si="25"/>
        <v>0100.0540</v>
      </c>
      <c r="F1658" s="20" t="s">
        <v>234</v>
      </c>
      <c r="G1658" s="20" t="s">
        <v>627</v>
      </c>
      <c r="H1658" s="27" t="s">
        <v>732</v>
      </c>
    </row>
    <row r="1659" spans="1:8" ht="15" x14ac:dyDescent="0.25">
      <c r="A1659" s="20" t="s">
        <v>628</v>
      </c>
      <c r="B1659" s="25" t="s">
        <v>833</v>
      </c>
      <c r="C1659" s="20" t="s">
        <v>81</v>
      </c>
      <c r="D1659" s="25" t="s">
        <v>974</v>
      </c>
      <c r="E1659" s="4" t="str">
        <f t="shared" si="25"/>
        <v>0100.0550</v>
      </c>
      <c r="F1659" s="20" t="s">
        <v>123</v>
      </c>
      <c r="G1659" s="20" t="s">
        <v>627</v>
      </c>
      <c r="H1659" s="27" t="s">
        <v>732</v>
      </c>
    </row>
    <row r="1660" spans="1:8" ht="15" x14ac:dyDescent="0.25">
      <c r="A1660" s="20" t="s">
        <v>628</v>
      </c>
      <c r="B1660" s="25" t="s">
        <v>833</v>
      </c>
      <c r="C1660" s="20" t="s">
        <v>81</v>
      </c>
      <c r="D1660" s="25" t="s">
        <v>985</v>
      </c>
      <c r="E1660" s="4" t="str">
        <f t="shared" si="25"/>
        <v>0100.0560</v>
      </c>
      <c r="F1660" s="20" t="s">
        <v>186</v>
      </c>
      <c r="G1660" s="20" t="s">
        <v>627</v>
      </c>
      <c r="H1660" s="27" t="s">
        <v>732</v>
      </c>
    </row>
    <row r="1661" spans="1:8" ht="15" x14ac:dyDescent="0.25">
      <c r="A1661" s="20" t="s">
        <v>628</v>
      </c>
      <c r="B1661" s="25" t="s">
        <v>833</v>
      </c>
      <c r="C1661" s="20" t="s">
        <v>81</v>
      </c>
      <c r="D1661" s="25" t="s">
        <v>969</v>
      </c>
      <c r="E1661" s="4" t="str">
        <f t="shared" si="25"/>
        <v>0100.0561</v>
      </c>
      <c r="F1661" s="20" t="s">
        <v>131</v>
      </c>
      <c r="G1661" s="20" t="s">
        <v>627</v>
      </c>
      <c r="H1661" s="27" t="s">
        <v>732</v>
      </c>
    </row>
    <row r="1662" spans="1:8" ht="15" x14ac:dyDescent="0.25">
      <c r="A1662" s="20" t="s">
        <v>628</v>
      </c>
      <c r="B1662" s="25" t="s">
        <v>833</v>
      </c>
      <c r="C1662" s="20" t="s">
        <v>81</v>
      </c>
      <c r="D1662" s="25" t="s">
        <v>962</v>
      </c>
      <c r="E1662" s="4" t="str">
        <f t="shared" si="25"/>
        <v>0100.0570</v>
      </c>
      <c r="F1662" s="20" t="s">
        <v>95</v>
      </c>
      <c r="G1662" s="20" t="s">
        <v>627</v>
      </c>
      <c r="H1662" s="27" t="s">
        <v>732</v>
      </c>
    </row>
    <row r="1663" spans="1:8" ht="15" x14ac:dyDescent="0.25">
      <c r="A1663" s="20" t="s">
        <v>628</v>
      </c>
      <c r="B1663" s="25" t="s">
        <v>833</v>
      </c>
      <c r="C1663" s="20" t="s">
        <v>81</v>
      </c>
      <c r="D1663" s="25" t="s">
        <v>839</v>
      </c>
      <c r="E1663" s="4" t="str">
        <f t="shared" si="25"/>
        <v>0100.0600</v>
      </c>
      <c r="F1663" s="20" t="s">
        <v>165</v>
      </c>
      <c r="G1663" s="20" t="s">
        <v>627</v>
      </c>
      <c r="H1663" s="27" t="s">
        <v>732</v>
      </c>
    </row>
    <row r="1664" spans="1:8" ht="15" x14ac:dyDescent="0.25">
      <c r="A1664" s="20" t="s">
        <v>628</v>
      </c>
      <c r="B1664" s="25" t="s">
        <v>833</v>
      </c>
      <c r="C1664" s="20" t="s">
        <v>81</v>
      </c>
      <c r="D1664" s="25" t="s">
        <v>963</v>
      </c>
      <c r="E1664" s="4" t="str">
        <f t="shared" si="25"/>
        <v>0100.0610</v>
      </c>
      <c r="F1664" s="20" t="s">
        <v>97</v>
      </c>
      <c r="G1664" s="20" t="s">
        <v>627</v>
      </c>
      <c r="H1664" s="27" t="s">
        <v>732</v>
      </c>
    </row>
    <row r="1665" spans="1:8" ht="15" x14ac:dyDescent="0.25">
      <c r="A1665" s="20" t="s">
        <v>628</v>
      </c>
      <c r="B1665" s="25" t="s">
        <v>833</v>
      </c>
      <c r="C1665" s="20" t="s">
        <v>81</v>
      </c>
      <c r="D1665" s="25" t="s">
        <v>964</v>
      </c>
      <c r="E1665" s="4" t="str">
        <f t="shared" si="25"/>
        <v>0100.0970</v>
      </c>
      <c r="F1665" s="20" t="s">
        <v>98</v>
      </c>
      <c r="G1665" s="20" t="s">
        <v>627</v>
      </c>
      <c r="H1665" s="27" t="s">
        <v>732</v>
      </c>
    </row>
    <row r="1666" spans="1:8" ht="15" x14ac:dyDescent="0.25">
      <c r="A1666" s="20" t="s">
        <v>628</v>
      </c>
      <c r="B1666" s="25" t="s">
        <v>833</v>
      </c>
      <c r="C1666" s="20" t="s">
        <v>81</v>
      </c>
      <c r="D1666" s="25" t="s">
        <v>965</v>
      </c>
      <c r="E1666" s="4" t="str">
        <f t="shared" si="25"/>
        <v>0100.0982</v>
      </c>
      <c r="F1666" s="20" t="s">
        <v>210</v>
      </c>
      <c r="G1666" s="20" t="s">
        <v>627</v>
      </c>
      <c r="H1666" s="27" t="s">
        <v>732</v>
      </c>
    </row>
    <row r="1667" spans="1:8" ht="15" x14ac:dyDescent="0.25">
      <c r="A1667" s="20" t="s">
        <v>632</v>
      </c>
      <c r="B1667" s="25" t="s">
        <v>835</v>
      </c>
      <c r="C1667" s="20" t="s">
        <v>198</v>
      </c>
      <c r="D1667" s="25" t="s">
        <v>967</v>
      </c>
      <c r="E1667" s="4" t="str">
        <f t="shared" si="25"/>
        <v>0500.0400</v>
      </c>
      <c r="F1667" s="20" t="s">
        <v>102</v>
      </c>
      <c r="G1667" s="20" t="s">
        <v>627</v>
      </c>
      <c r="H1667" s="27" t="s">
        <v>732</v>
      </c>
    </row>
    <row r="1668" spans="1:8" ht="15" x14ac:dyDescent="0.25">
      <c r="A1668" s="20" t="s">
        <v>632</v>
      </c>
      <c r="B1668" s="25" t="s">
        <v>835</v>
      </c>
      <c r="C1668" s="20" t="s">
        <v>198</v>
      </c>
      <c r="D1668" s="25" t="s">
        <v>953</v>
      </c>
      <c r="E1668" s="4" t="str">
        <f t="shared" ref="E1668:E1731" si="26">_xlfn.CONCAT(B1668,".",D1668)</f>
        <v>0500.0401</v>
      </c>
      <c r="F1668" s="20" t="s">
        <v>86</v>
      </c>
      <c r="G1668" s="20" t="s">
        <v>627</v>
      </c>
      <c r="H1668" s="27" t="s">
        <v>772</v>
      </c>
    </row>
    <row r="1669" spans="1:8" ht="15" x14ac:dyDescent="0.25">
      <c r="A1669" s="20" t="s">
        <v>632</v>
      </c>
      <c r="B1669" s="25" t="s">
        <v>835</v>
      </c>
      <c r="C1669" s="20" t="s">
        <v>198</v>
      </c>
      <c r="D1669" s="25" t="s">
        <v>954</v>
      </c>
      <c r="E1669" s="4" t="str">
        <f t="shared" si="26"/>
        <v>0500.0410</v>
      </c>
      <c r="F1669" s="20" t="s">
        <v>87</v>
      </c>
      <c r="G1669" s="20" t="s">
        <v>627</v>
      </c>
      <c r="H1669" s="27" t="s">
        <v>772</v>
      </c>
    </row>
    <row r="1670" spans="1:8" ht="15" x14ac:dyDescent="0.25">
      <c r="A1670" s="20" t="s">
        <v>632</v>
      </c>
      <c r="B1670" s="25" t="s">
        <v>835</v>
      </c>
      <c r="C1670" s="20" t="s">
        <v>198</v>
      </c>
      <c r="D1670" s="25" t="s">
        <v>956</v>
      </c>
      <c r="E1670" s="4" t="str">
        <f t="shared" si="26"/>
        <v>0500.0499</v>
      </c>
      <c r="F1670" s="20" t="s">
        <v>90</v>
      </c>
      <c r="G1670" s="20" t="s">
        <v>627</v>
      </c>
      <c r="H1670" s="27" t="s">
        <v>772</v>
      </c>
    </row>
    <row r="1671" spans="1:8" ht="15" x14ac:dyDescent="0.25">
      <c r="A1671" s="20" t="s">
        <v>632</v>
      </c>
      <c r="B1671" s="25" t="s">
        <v>835</v>
      </c>
      <c r="C1671" s="20" t="s">
        <v>198</v>
      </c>
      <c r="D1671" s="25" t="s">
        <v>835</v>
      </c>
      <c r="E1671" s="4" t="str">
        <f t="shared" si="26"/>
        <v>0500.0500</v>
      </c>
      <c r="F1671" s="20" t="s">
        <v>91</v>
      </c>
      <c r="G1671" s="20" t="s">
        <v>627</v>
      </c>
      <c r="H1671" s="27" t="s">
        <v>772</v>
      </c>
    </row>
    <row r="1672" spans="1:8" ht="15" x14ac:dyDescent="0.25">
      <c r="A1672" s="20" t="s">
        <v>632</v>
      </c>
      <c r="B1672" s="25" t="s">
        <v>835</v>
      </c>
      <c r="C1672" s="20" t="s">
        <v>198</v>
      </c>
      <c r="D1672" s="25" t="s">
        <v>978</v>
      </c>
      <c r="E1672" s="4" t="str">
        <f t="shared" si="26"/>
        <v>0500.0527</v>
      </c>
      <c r="F1672" s="20" t="s">
        <v>163</v>
      </c>
      <c r="G1672" s="20" t="s">
        <v>627</v>
      </c>
      <c r="H1672" s="27" t="s">
        <v>772</v>
      </c>
    </row>
    <row r="1673" spans="1:8" ht="15" x14ac:dyDescent="0.25">
      <c r="A1673" s="20" t="s">
        <v>636</v>
      </c>
      <c r="B1673" s="25" t="s">
        <v>833</v>
      </c>
      <c r="C1673" s="20" t="s">
        <v>81</v>
      </c>
      <c r="D1673" s="25" t="s">
        <v>998</v>
      </c>
      <c r="E1673" s="4" t="str">
        <f t="shared" si="26"/>
        <v>0100.0338</v>
      </c>
      <c r="F1673" s="20" t="s">
        <v>629</v>
      </c>
      <c r="G1673" s="20" t="s">
        <v>635</v>
      </c>
      <c r="H1673" s="27" t="s">
        <v>732</v>
      </c>
    </row>
    <row r="1674" spans="1:8" ht="15" x14ac:dyDescent="0.25">
      <c r="A1674" s="20" t="s">
        <v>636</v>
      </c>
      <c r="B1674" s="25" t="s">
        <v>833</v>
      </c>
      <c r="C1674" s="20" t="s">
        <v>81</v>
      </c>
      <c r="D1674" s="25" t="s">
        <v>967</v>
      </c>
      <c r="E1674" s="4" t="str">
        <f t="shared" si="26"/>
        <v>0100.0400</v>
      </c>
      <c r="F1674" s="20" t="s">
        <v>102</v>
      </c>
      <c r="G1674" s="20" t="s">
        <v>635</v>
      </c>
      <c r="H1674" s="27" t="s">
        <v>732</v>
      </c>
    </row>
    <row r="1675" spans="1:8" ht="15" x14ac:dyDescent="0.25">
      <c r="A1675" s="20" t="s">
        <v>636</v>
      </c>
      <c r="B1675" s="25" t="s">
        <v>833</v>
      </c>
      <c r="C1675" s="20" t="s">
        <v>81</v>
      </c>
      <c r="D1675" s="25" t="s">
        <v>953</v>
      </c>
      <c r="E1675" s="4" t="str">
        <f t="shared" si="26"/>
        <v>0100.0401</v>
      </c>
      <c r="F1675" s="20" t="s">
        <v>86</v>
      </c>
      <c r="G1675" s="20" t="s">
        <v>635</v>
      </c>
      <c r="H1675" s="27" t="s">
        <v>732</v>
      </c>
    </row>
    <row r="1676" spans="1:8" ht="15" x14ac:dyDescent="0.25">
      <c r="A1676" s="20" t="s">
        <v>636</v>
      </c>
      <c r="B1676" s="25" t="s">
        <v>833</v>
      </c>
      <c r="C1676" s="20" t="s">
        <v>81</v>
      </c>
      <c r="D1676" s="25" t="s">
        <v>954</v>
      </c>
      <c r="E1676" s="4" t="str">
        <f t="shared" si="26"/>
        <v>0100.0410</v>
      </c>
      <c r="F1676" s="20" t="s">
        <v>87</v>
      </c>
      <c r="G1676" s="20" t="s">
        <v>635</v>
      </c>
      <c r="H1676" s="27" t="s">
        <v>732</v>
      </c>
    </row>
    <row r="1677" spans="1:8" ht="15" x14ac:dyDescent="0.25">
      <c r="A1677" s="20" t="s">
        <v>636</v>
      </c>
      <c r="B1677" s="25" t="s">
        <v>833</v>
      </c>
      <c r="C1677" s="20" t="s">
        <v>81</v>
      </c>
      <c r="D1677" s="25" t="s">
        <v>986</v>
      </c>
      <c r="E1677" s="4" t="str">
        <f t="shared" si="26"/>
        <v>0100.0440</v>
      </c>
      <c r="F1677" s="20" t="s">
        <v>149</v>
      </c>
      <c r="G1677" s="20" t="s">
        <v>635</v>
      </c>
      <c r="H1677" s="27" t="s">
        <v>732</v>
      </c>
    </row>
    <row r="1678" spans="1:8" ht="15" x14ac:dyDescent="0.25">
      <c r="A1678" s="20" t="s">
        <v>636</v>
      </c>
      <c r="B1678" s="25" t="s">
        <v>833</v>
      </c>
      <c r="C1678" s="20" t="s">
        <v>81</v>
      </c>
      <c r="D1678" s="25" t="s">
        <v>955</v>
      </c>
      <c r="E1678" s="4" t="str">
        <f t="shared" si="26"/>
        <v>0100.0445</v>
      </c>
      <c r="F1678" s="20" t="s">
        <v>89</v>
      </c>
      <c r="G1678" s="20" t="s">
        <v>635</v>
      </c>
      <c r="H1678" s="27" t="s">
        <v>732</v>
      </c>
    </row>
    <row r="1679" spans="1:8" ht="15" x14ac:dyDescent="0.25">
      <c r="A1679" s="20" t="s">
        <v>636</v>
      </c>
      <c r="B1679" s="25" t="s">
        <v>833</v>
      </c>
      <c r="C1679" s="20" t="s">
        <v>81</v>
      </c>
      <c r="D1679" s="25" t="s">
        <v>973</v>
      </c>
      <c r="E1679" s="4" t="str">
        <f t="shared" si="26"/>
        <v>0100.0454</v>
      </c>
      <c r="F1679" s="20" t="s">
        <v>111</v>
      </c>
      <c r="G1679" s="20" t="s">
        <v>635</v>
      </c>
      <c r="H1679" s="27" t="s">
        <v>732</v>
      </c>
    </row>
    <row r="1680" spans="1:8" ht="15" x14ac:dyDescent="0.25">
      <c r="A1680" s="20" t="s">
        <v>636</v>
      </c>
      <c r="B1680" s="25" t="s">
        <v>833</v>
      </c>
      <c r="C1680" s="20" t="s">
        <v>81</v>
      </c>
      <c r="D1680" s="25" t="s">
        <v>956</v>
      </c>
      <c r="E1680" s="4" t="str">
        <f t="shared" si="26"/>
        <v>0100.0499</v>
      </c>
      <c r="F1680" s="20" t="s">
        <v>90</v>
      </c>
      <c r="G1680" s="20" t="s">
        <v>635</v>
      </c>
      <c r="H1680" s="27" t="s">
        <v>732</v>
      </c>
    </row>
    <row r="1681" spans="1:8" ht="15" x14ac:dyDescent="0.25">
      <c r="A1681" s="20" t="s">
        <v>636</v>
      </c>
      <c r="B1681" s="25" t="s">
        <v>833</v>
      </c>
      <c r="C1681" s="20" t="s">
        <v>81</v>
      </c>
      <c r="D1681" s="25" t="s">
        <v>835</v>
      </c>
      <c r="E1681" s="4" t="str">
        <f t="shared" si="26"/>
        <v>0100.0500</v>
      </c>
      <c r="F1681" s="20" t="s">
        <v>91</v>
      </c>
      <c r="G1681" s="20" t="s">
        <v>635</v>
      </c>
      <c r="H1681" s="27" t="s">
        <v>732</v>
      </c>
    </row>
    <row r="1682" spans="1:8" ht="15" x14ac:dyDescent="0.25">
      <c r="A1682" s="20" t="s">
        <v>636</v>
      </c>
      <c r="B1682" s="25" t="s">
        <v>833</v>
      </c>
      <c r="C1682" s="20" t="s">
        <v>81</v>
      </c>
      <c r="D1682" s="25" t="s">
        <v>958</v>
      </c>
      <c r="E1682" s="4" t="str">
        <f t="shared" si="26"/>
        <v>0100.0511</v>
      </c>
      <c r="F1682" s="20" t="s">
        <v>93</v>
      </c>
      <c r="G1682" s="20" t="s">
        <v>635</v>
      </c>
      <c r="H1682" s="27" t="s">
        <v>732</v>
      </c>
    </row>
    <row r="1683" spans="1:8" ht="15" x14ac:dyDescent="0.25">
      <c r="A1683" s="20" t="s">
        <v>636</v>
      </c>
      <c r="B1683" s="25" t="s">
        <v>833</v>
      </c>
      <c r="C1683" s="20" t="s">
        <v>81</v>
      </c>
      <c r="D1683" s="25" t="s">
        <v>960</v>
      </c>
      <c r="E1683" s="4" t="str">
        <f t="shared" si="26"/>
        <v>0100.0524</v>
      </c>
      <c r="F1683" s="20" t="s">
        <v>162</v>
      </c>
      <c r="G1683" s="20" t="s">
        <v>635</v>
      </c>
      <c r="H1683" s="27" t="s">
        <v>732</v>
      </c>
    </row>
    <row r="1684" spans="1:8" ht="15" x14ac:dyDescent="0.25">
      <c r="A1684" s="20" t="s">
        <v>636</v>
      </c>
      <c r="B1684" s="25" t="s">
        <v>833</v>
      </c>
      <c r="C1684" s="20" t="s">
        <v>81</v>
      </c>
      <c r="D1684" s="25" t="s">
        <v>988</v>
      </c>
      <c r="E1684" s="4" t="str">
        <f t="shared" si="26"/>
        <v>0100.0525</v>
      </c>
      <c r="F1684" s="20" t="s">
        <v>122</v>
      </c>
      <c r="G1684" s="20" t="s">
        <v>635</v>
      </c>
      <c r="H1684" s="27" t="s">
        <v>732</v>
      </c>
    </row>
    <row r="1685" spans="1:8" ht="15" x14ac:dyDescent="0.25">
      <c r="A1685" s="20" t="s">
        <v>636</v>
      </c>
      <c r="B1685" s="25" t="s">
        <v>833</v>
      </c>
      <c r="C1685" s="20" t="s">
        <v>81</v>
      </c>
      <c r="D1685" s="25" t="s">
        <v>989</v>
      </c>
      <c r="E1685" s="4" t="str">
        <f t="shared" si="26"/>
        <v>0100.0526</v>
      </c>
      <c r="F1685" s="20" t="s">
        <v>232</v>
      </c>
      <c r="G1685" s="20" t="s">
        <v>635</v>
      </c>
      <c r="H1685" s="27" t="s">
        <v>732</v>
      </c>
    </row>
    <row r="1686" spans="1:8" ht="15" x14ac:dyDescent="0.25">
      <c r="A1686" s="20" t="s">
        <v>636</v>
      </c>
      <c r="B1686" s="25" t="s">
        <v>833</v>
      </c>
      <c r="C1686" s="20" t="s">
        <v>81</v>
      </c>
      <c r="D1686" s="25" t="s">
        <v>990</v>
      </c>
      <c r="E1686" s="4" t="str">
        <f t="shared" si="26"/>
        <v>0100.0528</v>
      </c>
      <c r="F1686" s="20" t="s">
        <v>233</v>
      </c>
      <c r="G1686" s="20" t="s">
        <v>635</v>
      </c>
      <c r="H1686" s="27" t="s">
        <v>732</v>
      </c>
    </row>
    <row r="1687" spans="1:8" ht="15" x14ac:dyDescent="0.25">
      <c r="A1687" s="20" t="s">
        <v>636</v>
      </c>
      <c r="B1687" s="25" t="s">
        <v>833</v>
      </c>
      <c r="C1687" s="20" t="s">
        <v>81</v>
      </c>
      <c r="D1687" s="25" t="s">
        <v>961</v>
      </c>
      <c r="E1687" s="4" t="str">
        <f t="shared" si="26"/>
        <v>0100.0532</v>
      </c>
      <c r="F1687" s="20" t="s">
        <v>94</v>
      </c>
      <c r="G1687" s="20" t="s">
        <v>635</v>
      </c>
      <c r="H1687" s="27" t="s">
        <v>732</v>
      </c>
    </row>
    <row r="1688" spans="1:8" ht="15" x14ac:dyDescent="0.25">
      <c r="A1688" s="20" t="s">
        <v>636</v>
      </c>
      <c r="B1688" s="25" t="s">
        <v>833</v>
      </c>
      <c r="C1688" s="20" t="s">
        <v>81</v>
      </c>
      <c r="D1688" s="25" t="s">
        <v>974</v>
      </c>
      <c r="E1688" s="4" t="str">
        <f t="shared" si="26"/>
        <v>0100.0550</v>
      </c>
      <c r="F1688" s="20" t="s">
        <v>123</v>
      </c>
      <c r="G1688" s="20" t="s">
        <v>635</v>
      </c>
      <c r="H1688" s="27" t="s">
        <v>732</v>
      </c>
    </row>
    <row r="1689" spans="1:8" ht="15" x14ac:dyDescent="0.25">
      <c r="A1689" s="20" t="s">
        <v>636</v>
      </c>
      <c r="B1689" s="25" t="s">
        <v>833</v>
      </c>
      <c r="C1689" s="20" t="s">
        <v>81</v>
      </c>
      <c r="D1689" s="25" t="s">
        <v>962</v>
      </c>
      <c r="E1689" s="4" t="str">
        <f t="shared" si="26"/>
        <v>0100.0570</v>
      </c>
      <c r="F1689" s="20" t="s">
        <v>95</v>
      </c>
      <c r="G1689" s="20" t="s">
        <v>635</v>
      </c>
      <c r="H1689" s="27" t="s">
        <v>732</v>
      </c>
    </row>
    <row r="1690" spans="1:8" ht="15" x14ac:dyDescent="0.25">
      <c r="A1690" s="20" t="s">
        <v>636</v>
      </c>
      <c r="B1690" s="25" t="s">
        <v>833</v>
      </c>
      <c r="C1690" s="20" t="s">
        <v>81</v>
      </c>
      <c r="D1690" s="25" t="s">
        <v>839</v>
      </c>
      <c r="E1690" s="4" t="str">
        <f t="shared" si="26"/>
        <v>0100.0600</v>
      </c>
      <c r="F1690" s="20" t="s">
        <v>165</v>
      </c>
      <c r="G1690" s="20" t="s">
        <v>635</v>
      </c>
      <c r="H1690" s="27" t="s">
        <v>732</v>
      </c>
    </row>
    <row r="1691" spans="1:8" ht="15" x14ac:dyDescent="0.25">
      <c r="A1691" s="20" t="s">
        <v>636</v>
      </c>
      <c r="B1691" s="25" t="s">
        <v>833</v>
      </c>
      <c r="C1691" s="20" t="s">
        <v>81</v>
      </c>
      <c r="D1691" s="25" t="s">
        <v>964</v>
      </c>
      <c r="E1691" s="4" t="str">
        <f t="shared" si="26"/>
        <v>0100.0970</v>
      </c>
      <c r="F1691" s="20" t="s">
        <v>98</v>
      </c>
      <c r="G1691" s="20" t="s">
        <v>635</v>
      </c>
      <c r="H1691" s="27" t="s">
        <v>732</v>
      </c>
    </row>
    <row r="1692" spans="1:8" ht="15" x14ac:dyDescent="0.25">
      <c r="A1692" s="20" t="s">
        <v>636</v>
      </c>
      <c r="B1692" s="25" t="s">
        <v>833</v>
      </c>
      <c r="C1692" s="20" t="s">
        <v>81</v>
      </c>
      <c r="D1692" s="25" t="s">
        <v>965</v>
      </c>
      <c r="E1692" s="4" t="str">
        <f t="shared" si="26"/>
        <v>0100.0982</v>
      </c>
      <c r="F1692" s="20" t="s">
        <v>210</v>
      </c>
      <c r="G1692" s="20" t="s">
        <v>635</v>
      </c>
      <c r="H1692" s="27" t="s">
        <v>732</v>
      </c>
    </row>
    <row r="1693" spans="1:8" ht="15" x14ac:dyDescent="0.25">
      <c r="A1693" s="19" t="s">
        <v>802</v>
      </c>
      <c r="B1693" s="23"/>
      <c r="C1693" s="23"/>
      <c r="D1693" s="23"/>
      <c r="E1693" s="4" t="str">
        <f t="shared" si="26"/>
        <v>.</v>
      </c>
      <c r="F1693" s="23"/>
      <c r="G1693" s="23"/>
      <c r="H1693" s="29"/>
    </row>
    <row r="1694" spans="1:8" ht="15" x14ac:dyDescent="0.25">
      <c r="A1694" s="21"/>
      <c r="B1694" s="21"/>
      <c r="C1694" s="21"/>
      <c r="D1694" s="21"/>
      <c r="E1694" s="4" t="str">
        <f t="shared" si="26"/>
        <v>.</v>
      </c>
      <c r="F1694" s="21"/>
      <c r="G1694" s="21"/>
      <c r="H1694" s="30"/>
    </row>
    <row r="1695" spans="1:8" ht="15" x14ac:dyDescent="0.25">
      <c r="A1695" s="19" t="s">
        <v>803</v>
      </c>
      <c r="B1695" s="23"/>
      <c r="C1695" s="23"/>
      <c r="D1695" s="23"/>
      <c r="E1695" s="4" t="str">
        <f t="shared" si="26"/>
        <v>.</v>
      </c>
      <c r="F1695" s="23"/>
      <c r="G1695" s="23"/>
      <c r="H1695" s="29"/>
    </row>
    <row r="1696" spans="1:8" ht="15" x14ac:dyDescent="0.25">
      <c r="A1696" s="20" t="s">
        <v>262</v>
      </c>
      <c r="B1696" s="25" t="s">
        <v>846</v>
      </c>
      <c r="C1696" s="20" t="s">
        <v>235</v>
      </c>
      <c r="D1696" s="25" t="s">
        <v>999</v>
      </c>
      <c r="E1696" s="4" t="str">
        <f t="shared" si="26"/>
        <v>0110.0802</v>
      </c>
      <c r="F1696" s="20" t="s">
        <v>236</v>
      </c>
      <c r="G1696" s="20" t="s">
        <v>260</v>
      </c>
      <c r="H1696" s="27" t="s">
        <v>727</v>
      </c>
    </row>
    <row r="1697" spans="1:8" ht="15" x14ac:dyDescent="0.25">
      <c r="A1697" s="20" t="s">
        <v>284</v>
      </c>
      <c r="B1697" s="25" t="s">
        <v>846</v>
      </c>
      <c r="C1697" s="20" t="s">
        <v>235</v>
      </c>
      <c r="D1697" s="25" t="s">
        <v>999</v>
      </c>
      <c r="E1697" s="4" t="str">
        <f t="shared" si="26"/>
        <v>0110.0802</v>
      </c>
      <c r="F1697" s="20" t="s">
        <v>236</v>
      </c>
      <c r="G1697" s="20" t="s">
        <v>282</v>
      </c>
      <c r="H1697" s="27" t="s">
        <v>727</v>
      </c>
    </row>
    <row r="1698" spans="1:8" ht="15" x14ac:dyDescent="0.25">
      <c r="A1698" s="20" t="s">
        <v>345</v>
      </c>
      <c r="B1698" s="25" t="s">
        <v>846</v>
      </c>
      <c r="C1698" s="20" t="s">
        <v>235</v>
      </c>
      <c r="D1698" s="25" t="s">
        <v>1000</v>
      </c>
      <c r="E1698" s="4" t="str">
        <f t="shared" si="26"/>
        <v>0110.0801</v>
      </c>
      <c r="F1698" s="20" t="s">
        <v>346</v>
      </c>
      <c r="G1698" s="20" t="s">
        <v>341</v>
      </c>
      <c r="H1698" s="27" t="s">
        <v>727</v>
      </c>
    </row>
    <row r="1699" spans="1:8" ht="15" x14ac:dyDescent="0.25">
      <c r="A1699" s="20" t="s">
        <v>353</v>
      </c>
      <c r="B1699" s="25" t="s">
        <v>847</v>
      </c>
      <c r="C1699" s="20" t="s">
        <v>354</v>
      </c>
      <c r="D1699" s="25" t="s">
        <v>848</v>
      </c>
      <c r="E1699" s="4" t="str">
        <f t="shared" si="26"/>
        <v>0210.0800</v>
      </c>
      <c r="F1699" s="20" t="s">
        <v>355</v>
      </c>
      <c r="G1699" s="20" t="s">
        <v>341</v>
      </c>
      <c r="H1699" s="27" t="s">
        <v>727</v>
      </c>
    </row>
    <row r="1700" spans="1:8" ht="15" x14ac:dyDescent="0.25">
      <c r="A1700" s="20" t="s">
        <v>360</v>
      </c>
      <c r="B1700" s="25" t="s">
        <v>839</v>
      </c>
      <c r="C1700" s="20" t="s">
        <v>199</v>
      </c>
      <c r="D1700" s="25" t="s">
        <v>1001</v>
      </c>
      <c r="E1700" s="4" t="str">
        <f t="shared" si="26"/>
        <v>0600.0850</v>
      </c>
      <c r="F1700" s="20" t="s">
        <v>352</v>
      </c>
      <c r="G1700" s="20" t="s">
        <v>341</v>
      </c>
      <c r="H1700" s="27" t="s">
        <v>727</v>
      </c>
    </row>
    <row r="1701" spans="1:8" ht="15" x14ac:dyDescent="0.25">
      <c r="A1701" s="20" t="s">
        <v>366</v>
      </c>
      <c r="B1701" s="25" t="s">
        <v>839</v>
      </c>
      <c r="C1701" s="20" t="s">
        <v>199</v>
      </c>
      <c r="D1701" s="25" t="s">
        <v>1001</v>
      </c>
      <c r="E1701" s="4" t="str">
        <f t="shared" si="26"/>
        <v>0600.0850</v>
      </c>
      <c r="F1701" s="20" t="s">
        <v>352</v>
      </c>
      <c r="G1701" s="20" t="s">
        <v>362</v>
      </c>
      <c r="H1701" s="27" t="s">
        <v>727</v>
      </c>
    </row>
    <row r="1702" spans="1:8" ht="15" x14ac:dyDescent="0.25">
      <c r="A1702" s="20" t="s">
        <v>371</v>
      </c>
      <c r="B1702" s="25" t="s">
        <v>839</v>
      </c>
      <c r="C1702" s="20" t="s">
        <v>199</v>
      </c>
      <c r="D1702" s="25" t="s">
        <v>1001</v>
      </c>
      <c r="E1702" s="4" t="str">
        <f t="shared" si="26"/>
        <v>0600.0850</v>
      </c>
      <c r="F1702" s="20" t="s">
        <v>352</v>
      </c>
      <c r="G1702" s="20" t="s">
        <v>367</v>
      </c>
      <c r="H1702" s="27" t="s">
        <v>727</v>
      </c>
    </row>
    <row r="1703" spans="1:8" ht="15" x14ac:dyDescent="0.25">
      <c r="A1703" s="20" t="s">
        <v>376</v>
      </c>
      <c r="B1703" s="25" t="s">
        <v>839</v>
      </c>
      <c r="C1703" s="20" t="s">
        <v>199</v>
      </c>
      <c r="D1703" s="25" t="s">
        <v>1001</v>
      </c>
      <c r="E1703" s="4" t="str">
        <f t="shared" si="26"/>
        <v>0600.0850</v>
      </c>
      <c r="F1703" s="20" t="s">
        <v>352</v>
      </c>
      <c r="G1703" s="20" t="s">
        <v>372</v>
      </c>
      <c r="H1703" s="27" t="s">
        <v>727</v>
      </c>
    </row>
    <row r="1704" spans="1:8" ht="15" x14ac:dyDescent="0.25">
      <c r="A1704" s="20" t="s">
        <v>804</v>
      </c>
      <c r="B1704" s="25" t="s">
        <v>846</v>
      </c>
      <c r="C1704" s="20" t="s">
        <v>235</v>
      </c>
      <c r="D1704" s="25" t="s">
        <v>999</v>
      </c>
      <c r="E1704" s="4" t="str">
        <f t="shared" si="26"/>
        <v>0110.0802</v>
      </c>
      <c r="F1704" s="20" t="s">
        <v>236</v>
      </c>
      <c r="G1704" s="20" t="s">
        <v>402</v>
      </c>
      <c r="H1704" s="27" t="s">
        <v>727</v>
      </c>
    </row>
    <row r="1705" spans="1:8" ht="15" x14ac:dyDescent="0.25">
      <c r="A1705" s="20" t="s">
        <v>415</v>
      </c>
      <c r="B1705" s="25" t="s">
        <v>846</v>
      </c>
      <c r="C1705" s="20" t="s">
        <v>235</v>
      </c>
      <c r="D1705" s="25" t="s">
        <v>999</v>
      </c>
      <c r="E1705" s="4" t="str">
        <f t="shared" si="26"/>
        <v>0110.0802</v>
      </c>
      <c r="F1705" s="20" t="s">
        <v>236</v>
      </c>
      <c r="G1705" s="20" t="s">
        <v>413</v>
      </c>
      <c r="H1705" s="27" t="s">
        <v>727</v>
      </c>
    </row>
    <row r="1706" spans="1:8" ht="15" x14ac:dyDescent="0.25">
      <c r="A1706" s="20" t="s">
        <v>436</v>
      </c>
      <c r="B1706" s="25" t="s">
        <v>838</v>
      </c>
      <c r="C1706" s="20" t="s">
        <v>114</v>
      </c>
      <c r="D1706" s="25" t="s">
        <v>1001</v>
      </c>
      <c r="E1706" s="4" t="str">
        <f t="shared" si="26"/>
        <v>0200.0850</v>
      </c>
      <c r="F1706" s="20" t="s">
        <v>352</v>
      </c>
      <c r="G1706" s="20" t="s">
        <v>434</v>
      </c>
      <c r="H1706" s="27" t="s">
        <v>727</v>
      </c>
    </row>
    <row r="1707" spans="1:8" ht="15" x14ac:dyDescent="0.25">
      <c r="A1707" s="20" t="s">
        <v>479</v>
      </c>
      <c r="B1707" s="25" t="s">
        <v>839</v>
      </c>
      <c r="C1707" s="20" t="s">
        <v>199</v>
      </c>
      <c r="D1707" s="25" t="s">
        <v>1002</v>
      </c>
      <c r="E1707" s="4" t="str">
        <f t="shared" si="26"/>
        <v>0600.0852</v>
      </c>
      <c r="F1707" s="20" t="s">
        <v>480</v>
      </c>
      <c r="G1707" s="20" t="s">
        <v>476</v>
      </c>
      <c r="H1707" s="27" t="s">
        <v>727</v>
      </c>
    </row>
    <row r="1708" spans="1:8" ht="15" x14ac:dyDescent="0.25">
      <c r="A1708" s="20" t="s">
        <v>573</v>
      </c>
      <c r="B1708" s="25" t="s">
        <v>847</v>
      </c>
      <c r="C1708" s="20" t="s">
        <v>354</v>
      </c>
      <c r="D1708" s="25" t="s">
        <v>848</v>
      </c>
      <c r="E1708" s="4" t="str">
        <f t="shared" si="26"/>
        <v>0210.0800</v>
      </c>
      <c r="F1708" s="20" t="s">
        <v>355</v>
      </c>
      <c r="G1708" s="20" t="s">
        <v>565</v>
      </c>
      <c r="H1708" s="27" t="s">
        <v>727</v>
      </c>
    </row>
    <row r="1709" spans="1:8" ht="15" x14ac:dyDescent="0.25">
      <c r="A1709" s="20" t="s">
        <v>583</v>
      </c>
      <c r="B1709" s="25" t="s">
        <v>846</v>
      </c>
      <c r="C1709" s="20" t="s">
        <v>235</v>
      </c>
      <c r="D1709" s="25" t="s">
        <v>1000</v>
      </c>
      <c r="E1709" s="4" t="str">
        <f t="shared" si="26"/>
        <v>0110.0801</v>
      </c>
      <c r="F1709" s="20" t="s">
        <v>346</v>
      </c>
      <c r="G1709" s="20" t="s">
        <v>581</v>
      </c>
      <c r="H1709" s="27" t="s">
        <v>727</v>
      </c>
    </row>
    <row r="1710" spans="1:8" ht="15" x14ac:dyDescent="0.25">
      <c r="A1710" s="19" t="s">
        <v>805</v>
      </c>
      <c r="B1710" s="23"/>
      <c r="C1710" s="23"/>
      <c r="D1710" s="23"/>
      <c r="E1710" s="4" t="str">
        <f t="shared" si="26"/>
        <v>.</v>
      </c>
      <c r="F1710" s="23"/>
      <c r="G1710" s="23"/>
      <c r="H1710" s="29"/>
    </row>
    <row r="1711" spans="1:8" ht="15" x14ac:dyDescent="0.25">
      <c r="A1711" s="21"/>
      <c r="B1711" s="21"/>
      <c r="C1711" s="21"/>
      <c r="D1711" s="21"/>
      <c r="E1711" s="4" t="str">
        <f t="shared" si="26"/>
        <v>.</v>
      </c>
      <c r="F1711" s="21"/>
      <c r="G1711" s="21"/>
      <c r="H1711" s="30"/>
    </row>
    <row r="1712" spans="1:8" ht="15" x14ac:dyDescent="0.25">
      <c r="A1712" s="19" t="s">
        <v>19</v>
      </c>
      <c r="B1712" s="23"/>
      <c r="C1712" s="23"/>
      <c r="D1712" s="23"/>
      <c r="E1712" s="4" t="str">
        <f t="shared" si="26"/>
        <v>.</v>
      </c>
      <c r="F1712" s="23"/>
      <c r="G1712" s="23"/>
      <c r="H1712" s="29"/>
    </row>
    <row r="1713" spans="1:8" ht="15" x14ac:dyDescent="0.25">
      <c r="A1713" s="20" t="s">
        <v>101</v>
      </c>
      <c r="B1713" s="25" t="s">
        <v>833</v>
      </c>
      <c r="C1713" s="20" t="s">
        <v>81</v>
      </c>
      <c r="D1713" s="25" t="s">
        <v>1003</v>
      </c>
      <c r="E1713" s="4" t="str">
        <f t="shared" si="26"/>
        <v>0100.0425</v>
      </c>
      <c r="F1713" s="20" t="s">
        <v>103</v>
      </c>
      <c r="G1713" s="20" t="s">
        <v>100</v>
      </c>
      <c r="H1713" s="27" t="s">
        <v>735</v>
      </c>
    </row>
    <row r="1714" spans="1:8" ht="15" x14ac:dyDescent="0.25">
      <c r="A1714" s="20" t="s">
        <v>101</v>
      </c>
      <c r="B1714" s="25" t="s">
        <v>833</v>
      </c>
      <c r="C1714" s="20" t="s">
        <v>81</v>
      </c>
      <c r="D1714" s="25" t="s">
        <v>1004</v>
      </c>
      <c r="E1714" s="4" t="str">
        <f t="shared" si="26"/>
        <v>0100.0426</v>
      </c>
      <c r="F1714" s="20" t="s">
        <v>104</v>
      </c>
      <c r="G1714" s="20" t="s">
        <v>100</v>
      </c>
      <c r="H1714" s="27" t="s">
        <v>735</v>
      </c>
    </row>
    <row r="1715" spans="1:8" ht="15" x14ac:dyDescent="0.25">
      <c r="A1715" s="20" t="s">
        <v>101</v>
      </c>
      <c r="B1715" s="25" t="s">
        <v>833</v>
      </c>
      <c r="C1715" s="20" t="s">
        <v>81</v>
      </c>
      <c r="D1715" s="25" t="s">
        <v>1005</v>
      </c>
      <c r="E1715" s="4" t="str">
        <f t="shared" si="26"/>
        <v>0100.0427</v>
      </c>
      <c r="F1715" s="20" t="s">
        <v>105</v>
      </c>
      <c r="G1715" s="20" t="s">
        <v>100</v>
      </c>
      <c r="H1715" s="27" t="s">
        <v>735</v>
      </c>
    </row>
    <row r="1716" spans="1:8" ht="15" x14ac:dyDescent="0.25">
      <c r="A1716" s="20" t="s">
        <v>101</v>
      </c>
      <c r="B1716" s="25" t="s">
        <v>833</v>
      </c>
      <c r="C1716" s="20" t="s">
        <v>81</v>
      </c>
      <c r="D1716" s="25" t="s">
        <v>1006</v>
      </c>
      <c r="E1716" s="4" t="str">
        <f t="shared" si="26"/>
        <v>0100.0448</v>
      </c>
      <c r="F1716" s="20" t="s">
        <v>106</v>
      </c>
      <c r="G1716" s="20" t="s">
        <v>100</v>
      </c>
      <c r="H1716" s="27" t="s">
        <v>735</v>
      </c>
    </row>
    <row r="1717" spans="1:8" ht="15" x14ac:dyDescent="0.25">
      <c r="A1717" s="20" t="s">
        <v>101</v>
      </c>
      <c r="B1717" s="25" t="s">
        <v>833</v>
      </c>
      <c r="C1717" s="20" t="s">
        <v>81</v>
      </c>
      <c r="D1717" s="25" t="s">
        <v>1007</v>
      </c>
      <c r="E1717" s="4" t="str">
        <f t="shared" si="26"/>
        <v>0100.0523</v>
      </c>
      <c r="F1717" s="20" t="s">
        <v>107</v>
      </c>
      <c r="G1717" s="20" t="s">
        <v>100</v>
      </c>
      <c r="H1717" s="27" t="s">
        <v>735</v>
      </c>
    </row>
    <row r="1718" spans="1:8" ht="15" x14ac:dyDescent="0.25">
      <c r="A1718" s="20" t="s">
        <v>109</v>
      </c>
      <c r="B1718" s="25" t="s">
        <v>833</v>
      </c>
      <c r="C1718" s="20" t="s">
        <v>81</v>
      </c>
      <c r="D1718" s="25" t="s">
        <v>1006</v>
      </c>
      <c r="E1718" s="4" t="str">
        <f t="shared" si="26"/>
        <v>0100.0448</v>
      </c>
      <c r="F1718" s="20" t="s">
        <v>106</v>
      </c>
      <c r="G1718" s="20" t="s">
        <v>108</v>
      </c>
      <c r="H1718" s="27" t="s">
        <v>735</v>
      </c>
    </row>
    <row r="1719" spans="1:8" ht="15" x14ac:dyDescent="0.25">
      <c r="A1719" s="20" t="s">
        <v>109</v>
      </c>
      <c r="B1719" s="25" t="s">
        <v>833</v>
      </c>
      <c r="C1719" s="20" t="s">
        <v>81</v>
      </c>
      <c r="D1719" s="25" t="s">
        <v>1007</v>
      </c>
      <c r="E1719" s="4" t="str">
        <f t="shared" si="26"/>
        <v>0100.0523</v>
      </c>
      <c r="F1719" s="20" t="s">
        <v>107</v>
      </c>
      <c r="G1719" s="20" t="s">
        <v>108</v>
      </c>
      <c r="H1719" s="27" t="s">
        <v>735</v>
      </c>
    </row>
    <row r="1720" spans="1:8" ht="15" x14ac:dyDescent="0.25">
      <c r="A1720" s="20" t="s">
        <v>141</v>
      </c>
      <c r="B1720" s="25" t="s">
        <v>833</v>
      </c>
      <c r="C1720" s="20" t="s">
        <v>81</v>
      </c>
      <c r="D1720" s="25" t="s">
        <v>1008</v>
      </c>
      <c r="E1720" s="4" t="str">
        <f t="shared" si="26"/>
        <v>0100.0420</v>
      </c>
      <c r="F1720" s="20" t="s">
        <v>148</v>
      </c>
      <c r="G1720" s="20" t="s">
        <v>140</v>
      </c>
      <c r="H1720" s="27" t="s">
        <v>735</v>
      </c>
    </row>
    <row r="1721" spans="1:8" ht="15" x14ac:dyDescent="0.25">
      <c r="A1721" s="20" t="s">
        <v>156</v>
      </c>
      <c r="B1721" s="25" t="s">
        <v>843</v>
      </c>
      <c r="C1721" s="20" t="s">
        <v>157</v>
      </c>
      <c r="D1721" s="25" t="s">
        <v>1009</v>
      </c>
      <c r="E1721" s="4" t="str">
        <f t="shared" si="26"/>
        <v>0950.0021</v>
      </c>
      <c r="F1721" s="20" t="s">
        <v>158</v>
      </c>
      <c r="G1721" s="20" t="s">
        <v>140</v>
      </c>
      <c r="H1721" s="27" t="s">
        <v>735</v>
      </c>
    </row>
    <row r="1722" spans="1:8" ht="15" x14ac:dyDescent="0.25">
      <c r="A1722" s="20" t="s">
        <v>185</v>
      </c>
      <c r="B1722" s="25" t="s">
        <v>833</v>
      </c>
      <c r="C1722" s="20" t="s">
        <v>81</v>
      </c>
      <c r="D1722" s="25" t="s">
        <v>1010</v>
      </c>
      <c r="E1722" s="4" t="str">
        <f t="shared" si="26"/>
        <v>0100.0620</v>
      </c>
      <c r="F1722" s="20" t="s">
        <v>187</v>
      </c>
      <c r="G1722" s="20" t="s">
        <v>184</v>
      </c>
      <c r="H1722" s="27" t="s">
        <v>735</v>
      </c>
    </row>
    <row r="1723" spans="1:8" ht="15" x14ac:dyDescent="0.25">
      <c r="A1723" s="20" t="s">
        <v>216</v>
      </c>
      <c r="B1723" s="25" t="s">
        <v>833</v>
      </c>
      <c r="C1723" s="20" t="s">
        <v>81</v>
      </c>
      <c r="D1723" s="25" t="s">
        <v>1011</v>
      </c>
      <c r="E1723" s="4" t="str">
        <f t="shared" si="26"/>
        <v>0100.0458</v>
      </c>
      <c r="F1723" s="20" t="s">
        <v>217</v>
      </c>
      <c r="G1723" s="20" t="s">
        <v>215</v>
      </c>
      <c r="H1723" s="27" t="s">
        <v>735</v>
      </c>
    </row>
    <row r="1724" spans="1:8" ht="15" x14ac:dyDescent="0.25">
      <c r="A1724" s="20" t="s">
        <v>270</v>
      </c>
      <c r="B1724" s="25" t="s">
        <v>833</v>
      </c>
      <c r="C1724" s="20" t="s">
        <v>81</v>
      </c>
      <c r="D1724" s="25" t="s">
        <v>1007</v>
      </c>
      <c r="E1724" s="4" t="str">
        <f t="shared" si="26"/>
        <v>0100.0523</v>
      </c>
      <c r="F1724" s="20" t="s">
        <v>107</v>
      </c>
      <c r="G1724" s="20" t="s">
        <v>269</v>
      </c>
      <c r="H1724" s="27" t="s">
        <v>735</v>
      </c>
    </row>
    <row r="1725" spans="1:8" ht="15" x14ac:dyDescent="0.25">
      <c r="A1725" s="20" t="s">
        <v>283</v>
      </c>
      <c r="B1725" s="25" t="s">
        <v>833</v>
      </c>
      <c r="C1725" s="20" t="s">
        <v>81</v>
      </c>
      <c r="D1725" s="25" t="s">
        <v>1012</v>
      </c>
      <c r="E1725" s="4" t="str">
        <f t="shared" si="26"/>
        <v>0100.0984</v>
      </c>
      <c r="F1725" s="20" t="s">
        <v>254</v>
      </c>
      <c r="G1725" s="20" t="s">
        <v>282</v>
      </c>
      <c r="H1725" s="27" t="s">
        <v>735</v>
      </c>
    </row>
    <row r="1726" spans="1:8" ht="15" x14ac:dyDescent="0.25">
      <c r="A1726" s="20" t="s">
        <v>309</v>
      </c>
      <c r="B1726" s="25" t="s">
        <v>833</v>
      </c>
      <c r="C1726" s="20" t="s">
        <v>81</v>
      </c>
      <c r="D1726" s="25" t="s">
        <v>1012</v>
      </c>
      <c r="E1726" s="4" t="str">
        <f t="shared" si="26"/>
        <v>0100.0984</v>
      </c>
      <c r="F1726" s="20" t="s">
        <v>254</v>
      </c>
      <c r="G1726" s="20" t="s">
        <v>308</v>
      </c>
      <c r="H1726" s="27" t="s">
        <v>735</v>
      </c>
    </row>
    <row r="1727" spans="1:8" ht="15" x14ac:dyDescent="0.25">
      <c r="A1727" s="20" t="s">
        <v>327</v>
      </c>
      <c r="B1727" s="25" t="s">
        <v>838</v>
      </c>
      <c r="C1727" s="20" t="s">
        <v>114</v>
      </c>
      <c r="D1727" s="25" t="s">
        <v>1013</v>
      </c>
      <c r="E1727" s="4" t="str">
        <f t="shared" si="26"/>
        <v>0200.0983</v>
      </c>
      <c r="F1727" s="20" t="s">
        <v>328</v>
      </c>
      <c r="G1727" s="20" t="s">
        <v>323</v>
      </c>
      <c r="H1727" s="27" t="s">
        <v>735</v>
      </c>
    </row>
    <row r="1728" spans="1:8" ht="15" x14ac:dyDescent="0.25">
      <c r="A1728" s="20" t="s">
        <v>332</v>
      </c>
      <c r="B1728" s="25" t="s">
        <v>833</v>
      </c>
      <c r="C1728" s="20" t="s">
        <v>81</v>
      </c>
      <c r="D1728" s="25" t="s">
        <v>1007</v>
      </c>
      <c r="E1728" s="4" t="str">
        <f t="shared" si="26"/>
        <v>0100.0523</v>
      </c>
      <c r="F1728" s="20" t="s">
        <v>107</v>
      </c>
      <c r="G1728" s="20" t="s">
        <v>331</v>
      </c>
      <c r="H1728" s="27" t="s">
        <v>735</v>
      </c>
    </row>
    <row r="1729" spans="1:8" ht="15" x14ac:dyDescent="0.25">
      <c r="A1729" s="20" t="s">
        <v>422</v>
      </c>
      <c r="B1729" s="25" t="s">
        <v>833</v>
      </c>
      <c r="C1729" s="20" t="s">
        <v>81</v>
      </c>
      <c r="D1729" s="25" t="s">
        <v>1007</v>
      </c>
      <c r="E1729" s="4" t="str">
        <f t="shared" si="26"/>
        <v>0100.0523</v>
      </c>
      <c r="F1729" s="20" t="s">
        <v>107</v>
      </c>
      <c r="G1729" s="20" t="s">
        <v>421</v>
      </c>
      <c r="H1729" s="27" t="s">
        <v>735</v>
      </c>
    </row>
    <row r="1730" spans="1:8" ht="15" x14ac:dyDescent="0.25">
      <c r="A1730" s="20" t="s">
        <v>448</v>
      </c>
      <c r="B1730" s="25" t="s">
        <v>835</v>
      </c>
      <c r="C1730" s="20" t="s">
        <v>198</v>
      </c>
      <c r="D1730" s="25" t="s">
        <v>1014</v>
      </c>
      <c r="E1730" s="4" t="str">
        <f t="shared" si="26"/>
        <v>0500.0520</v>
      </c>
      <c r="F1730" s="20" t="s">
        <v>444</v>
      </c>
      <c r="G1730" s="20" t="s">
        <v>442</v>
      </c>
      <c r="H1730" s="27" t="s">
        <v>772</v>
      </c>
    </row>
    <row r="1731" spans="1:8" ht="15" x14ac:dyDescent="0.25">
      <c r="A1731" s="20" t="s">
        <v>453</v>
      </c>
      <c r="B1731" s="25" t="s">
        <v>833</v>
      </c>
      <c r="C1731" s="20" t="s">
        <v>81</v>
      </c>
      <c r="D1731" s="25" t="s">
        <v>1007</v>
      </c>
      <c r="E1731" s="4" t="str">
        <f t="shared" si="26"/>
        <v>0100.0523</v>
      </c>
      <c r="F1731" s="20" t="s">
        <v>107</v>
      </c>
      <c r="G1731" s="20" t="s">
        <v>452</v>
      </c>
      <c r="H1731" s="27" t="s">
        <v>735</v>
      </c>
    </row>
    <row r="1732" spans="1:8" ht="15" x14ac:dyDescent="0.25">
      <c r="A1732" s="20" t="s">
        <v>459</v>
      </c>
      <c r="B1732" s="25" t="s">
        <v>833</v>
      </c>
      <c r="C1732" s="20" t="s">
        <v>81</v>
      </c>
      <c r="D1732" s="25" t="s">
        <v>1006</v>
      </c>
      <c r="E1732" s="4" t="str">
        <f t="shared" ref="E1732:E1795" si="27">_xlfn.CONCAT(B1732,".",D1732)</f>
        <v>0100.0448</v>
      </c>
      <c r="F1732" s="20" t="s">
        <v>106</v>
      </c>
      <c r="G1732" s="20" t="s">
        <v>458</v>
      </c>
      <c r="H1732" s="27" t="s">
        <v>735</v>
      </c>
    </row>
    <row r="1733" spans="1:8" ht="15" x14ac:dyDescent="0.25">
      <c r="A1733" s="20" t="s">
        <v>459</v>
      </c>
      <c r="B1733" s="25" t="s">
        <v>833</v>
      </c>
      <c r="C1733" s="20" t="s">
        <v>81</v>
      </c>
      <c r="D1733" s="25" t="s">
        <v>1007</v>
      </c>
      <c r="E1733" s="4" t="str">
        <f t="shared" si="27"/>
        <v>0100.0523</v>
      </c>
      <c r="F1733" s="20" t="s">
        <v>107</v>
      </c>
      <c r="G1733" s="20" t="s">
        <v>458</v>
      </c>
      <c r="H1733" s="27" t="s">
        <v>735</v>
      </c>
    </row>
    <row r="1734" spans="1:8" ht="15" x14ac:dyDescent="0.25">
      <c r="A1734" s="20" t="s">
        <v>464</v>
      </c>
      <c r="B1734" s="25" t="s">
        <v>833</v>
      </c>
      <c r="C1734" s="20" t="s">
        <v>81</v>
      </c>
      <c r="D1734" s="25" t="s">
        <v>1007</v>
      </c>
      <c r="E1734" s="4" t="str">
        <f t="shared" si="27"/>
        <v>0100.0523</v>
      </c>
      <c r="F1734" s="20" t="s">
        <v>107</v>
      </c>
      <c r="G1734" s="20" t="s">
        <v>463</v>
      </c>
      <c r="H1734" s="27" t="s">
        <v>735</v>
      </c>
    </row>
    <row r="1735" spans="1:8" ht="15" x14ac:dyDescent="0.25">
      <c r="A1735" s="20" t="s">
        <v>526</v>
      </c>
      <c r="B1735" s="25" t="s">
        <v>848</v>
      </c>
      <c r="C1735" s="20" t="s">
        <v>527</v>
      </c>
      <c r="D1735" s="25" t="s">
        <v>1015</v>
      </c>
      <c r="E1735" s="4" t="str">
        <f t="shared" si="27"/>
        <v>0800.0020</v>
      </c>
      <c r="F1735" s="20" t="s">
        <v>528</v>
      </c>
      <c r="G1735" s="20" t="s">
        <v>520</v>
      </c>
      <c r="H1735" s="27" t="s">
        <v>735</v>
      </c>
    </row>
    <row r="1736" spans="1:8" ht="15" x14ac:dyDescent="0.25">
      <c r="A1736" s="20" t="s">
        <v>529</v>
      </c>
      <c r="B1736" s="25" t="s">
        <v>843</v>
      </c>
      <c r="C1736" s="20" t="s">
        <v>157</v>
      </c>
      <c r="D1736" s="25" t="s">
        <v>1009</v>
      </c>
      <c r="E1736" s="4" t="str">
        <f t="shared" si="27"/>
        <v>0950.0021</v>
      </c>
      <c r="F1736" s="20" t="s">
        <v>158</v>
      </c>
      <c r="G1736" s="20" t="s">
        <v>520</v>
      </c>
      <c r="H1736" s="27" t="s">
        <v>735</v>
      </c>
    </row>
    <row r="1737" spans="1:8" ht="15" x14ac:dyDescent="0.25">
      <c r="A1737" s="20" t="s">
        <v>532</v>
      </c>
      <c r="B1737" s="25" t="s">
        <v>833</v>
      </c>
      <c r="C1737" s="20" t="s">
        <v>81</v>
      </c>
      <c r="D1737" s="25" t="s">
        <v>1007</v>
      </c>
      <c r="E1737" s="4" t="str">
        <f t="shared" si="27"/>
        <v>0100.0523</v>
      </c>
      <c r="F1737" s="20" t="s">
        <v>107</v>
      </c>
      <c r="G1737" s="20" t="s">
        <v>531</v>
      </c>
      <c r="H1737" s="27" t="s">
        <v>735</v>
      </c>
    </row>
    <row r="1738" spans="1:8" ht="15" x14ac:dyDescent="0.25">
      <c r="A1738" s="20" t="s">
        <v>535</v>
      </c>
      <c r="B1738" s="25" t="s">
        <v>833</v>
      </c>
      <c r="C1738" s="20" t="s">
        <v>81</v>
      </c>
      <c r="D1738" s="25" t="s">
        <v>1007</v>
      </c>
      <c r="E1738" s="4" t="str">
        <f t="shared" si="27"/>
        <v>0100.0523</v>
      </c>
      <c r="F1738" s="20" t="s">
        <v>107</v>
      </c>
      <c r="G1738" s="20" t="s">
        <v>534</v>
      </c>
      <c r="H1738" s="27" t="s">
        <v>735</v>
      </c>
    </row>
    <row r="1739" spans="1:8" ht="15" x14ac:dyDescent="0.25">
      <c r="A1739" s="20" t="s">
        <v>541</v>
      </c>
      <c r="B1739" s="25" t="s">
        <v>833</v>
      </c>
      <c r="C1739" s="20" t="s">
        <v>81</v>
      </c>
      <c r="D1739" s="25" t="s">
        <v>1007</v>
      </c>
      <c r="E1739" s="4" t="str">
        <f t="shared" si="27"/>
        <v>0100.0523</v>
      </c>
      <c r="F1739" s="20" t="s">
        <v>107</v>
      </c>
      <c r="G1739" s="20" t="s">
        <v>540</v>
      </c>
      <c r="H1739" s="27" t="s">
        <v>735</v>
      </c>
    </row>
    <row r="1740" spans="1:8" ht="15" x14ac:dyDescent="0.25">
      <c r="A1740" s="20" t="s">
        <v>544</v>
      </c>
      <c r="B1740" s="25" t="s">
        <v>833</v>
      </c>
      <c r="C1740" s="20" t="s">
        <v>81</v>
      </c>
      <c r="D1740" s="25" t="s">
        <v>1007</v>
      </c>
      <c r="E1740" s="4" t="str">
        <f t="shared" si="27"/>
        <v>0100.0523</v>
      </c>
      <c r="F1740" s="20" t="s">
        <v>107</v>
      </c>
      <c r="G1740" s="20" t="s">
        <v>543</v>
      </c>
      <c r="H1740" s="27" t="s">
        <v>735</v>
      </c>
    </row>
    <row r="1741" spans="1:8" ht="15" x14ac:dyDescent="0.25">
      <c r="A1741" s="20" t="s">
        <v>547</v>
      </c>
      <c r="B1741" s="25" t="s">
        <v>833</v>
      </c>
      <c r="C1741" s="20" t="s">
        <v>81</v>
      </c>
      <c r="D1741" s="25" t="s">
        <v>1007</v>
      </c>
      <c r="E1741" s="4" t="str">
        <f t="shared" si="27"/>
        <v>0100.0523</v>
      </c>
      <c r="F1741" s="20" t="s">
        <v>107</v>
      </c>
      <c r="G1741" s="20" t="s">
        <v>546</v>
      </c>
      <c r="H1741" s="27" t="s">
        <v>735</v>
      </c>
    </row>
    <row r="1742" spans="1:8" ht="15" x14ac:dyDescent="0.25">
      <c r="A1742" s="20" t="s">
        <v>557</v>
      </c>
      <c r="B1742" s="25" t="s">
        <v>848</v>
      </c>
      <c r="C1742" s="20" t="s">
        <v>527</v>
      </c>
      <c r="D1742" s="25" t="s">
        <v>1015</v>
      </c>
      <c r="E1742" s="4" t="str">
        <f t="shared" si="27"/>
        <v>0800.0020</v>
      </c>
      <c r="F1742" s="20" t="s">
        <v>528</v>
      </c>
      <c r="G1742" s="20" t="s">
        <v>549</v>
      </c>
      <c r="H1742" s="27" t="s">
        <v>735</v>
      </c>
    </row>
    <row r="1743" spans="1:8" ht="15" x14ac:dyDescent="0.25">
      <c r="A1743" s="20" t="s">
        <v>558</v>
      </c>
      <c r="B1743" s="25" t="s">
        <v>844</v>
      </c>
      <c r="C1743" s="20" t="s">
        <v>559</v>
      </c>
      <c r="D1743" s="25" t="s">
        <v>1015</v>
      </c>
      <c r="E1743" s="4" t="str">
        <f t="shared" si="27"/>
        <v>0805.0020</v>
      </c>
      <c r="F1743" s="20" t="s">
        <v>528</v>
      </c>
      <c r="G1743" s="20" t="s">
        <v>549</v>
      </c>
      <c r="H1743" s="27" t="s">
        <v>735</v>
      </c>
    </row>
    <row r="1744" spans="1:8" ht="15" x14ac:dyDescent="0.25">
      <c r="A1744" s="20" t="s">
        <v>560</v>
      </c>
      <c r="B1744" s="25" t="s">
        <v>849</v>
      </c>
      <c r="C1744" s="20" t="s">
        <v>561</v>
      </c>
      <c r="D1744" s="25" t="s">
        <v>1015</v>
      </c>
      <c r="E1744" s="4" t="str">
        <f t="shared" si="27"/>
        <v>0900.0020</v>
      </c>
      <c r="F1744" s="20" t="s">
        <v>528</v>
      </c>
      <c r="G1744" s="20" t="s">
        <v>549</v>
      </c>
      <c r="H1744" s="27" t="s">
        <v>735</v>
      </c>
    </row>
    <row r="1745" spans="1:8" ht="15" x14ac:dyDescent="0.25">
      <c r="A1745" s="20" t="s">
        <v>560</v>
      </c>
      <c r="B1745" s="25" t="s">
        <v>849</v>
      </c>
      <c r="C1745" s="20" t="s">
        <v>561</v>
      </c>
      <c r="D1745" s="25" t="s">
        <v>1016</v>
      </c>
      <c r="E1745" s="4" t="str">
        <f t="shared" si="27"/>
        <v>0900.0031</v>
      </c>
      <c r="F1745" s="20" t="s">
        <v>563</v>
      </c>
      <c r="G1745" s="20" t="s">
        <v>549</v>
      </c>
      <c r="H1745" s="27" t="s">
        <v>735</v>
      </c>
    </row>
    <row r="1746" spans="1:8" ht="15" x14ac:dyDescent="0.25">
      <c r="A1746" s="20" t="s">
        <v>564</v>
      </c>
      <c r="B1746" s="25" t="s">
        <v>843</v>
      </c>
      <c r="C1746" s="20" t="s">
        <v>157</v>
      </c>
      <c r="D1746" s="25" t="s">
        <v>1009</v>
      </c>
      <c r="E1746" s="4" t="str">
        <f t="shared" si="27"/>
        <v>0950.0021</v>
      </c>
      <c r="F1746" s="20" t="s">
        <v>158</v>
      </c>
      <c r="G1746" s="20" t="s">
        <v>549</v>
      </c>
      <c r="H1746" s="27" t="s">
        <v>735</v>
      </c>
    </row>
    <row r="1747" spans="1:8" ht="15" x14ac:dyDescent="0.25">
      <c r="A1747" s="20" t="s">
        <v>566</v>
      </c>
      <c r="B1747" s="25" t="s">
        <v>833</v>
      </c>
      <c r="C1747" s="20" t="s">
        <v>81</v>
      </c>
      <c r="D1747" s="25" t="s">
        <v>1008</v>
      </c>
      <c r="E1747" s="4" t="str">
        <f t="shared" si="27"/>
        <v>0100.0420</v>
      </c>
      <c r="F1747" s="20" t="s">
        <v>148</v>
      </c>
      <c r="G1747" s="20" t="s">
        <v>565</v>
      </c>
      <c r="H1747" s="27" t="s">
        <v>735</v>
      </c>
    </row>
    <row r="1748" spans="1:8" ht="15" x14ac:dyDescent="0.25">
      <c r="A1748" s="20" t="s">
        <v>578</v>
      </c>
      <c r="B1748" s="25" t="s">
        <v>848</v>
      </c>
      <c r="C1748" s="20" t="s">
        <v>527</v>
      </c>
      <c r="D1748" s="25" t="s">
        <v>1015</v>
      </c>
      <c r="E1748" s="4" t="str">
        <f t="shared" si="27"/>
        <v>0800.0020</v>
      </c>
      <c r="F1748" s="20" t="s">
        <v>528</v>
      </c>
      <c r="G1748" s="20" t="s">
        <v>565</v>
      </c>
      <c r="H1748" s="27" t="s">
        <v>735</v>
      </c>
    </row>
    <row r="1749" spans="1:8" ht="15" x14ac:dyDescent="0.25">
      <c r="A1749" s="20" t="s">
        <v>579</v>
      </c>
      <c r="B1749" s="25" t="s">
        <v>844</v>
      </c>
      <c r="C1749" s="20" t="s">
        <v>559</v>
      </c>
      <c r="D1749" s="25" t="s">
        <v>1015</v>
      </c>
      <c r="E1749" s="4" t="str">
        <f t="shared" si="27"/>
        <v>0805.0020</v>
      </c>
      <c r="F1749" s="20" t="s">
        <v>528</v>
      </c>
      <c r="G1749" s="20" t="s">
        <v>565</v>
      </c>
      <c r="H1749" s="27" t="s">
        <v>735</v>
      </c>
    </row>
    <row r="1750" spans="1:8" ht="15" x14ac:dyDescent="0.25">
      <c r="A1750" s="20" t="s">
        <v>580</v>
      </c>
      <c r="B1750" s="25" t="s">
        <v>843</v>
      </c>
      <c r="C1750" s="20" t="s">
        <v>157</v>
      </c>
      <c r="D1750" s="25" t="s">
        <v>1009</v>
      </c>
      <c r="E1750" s="4" t="str">
        <f t="shared" si="27"/>
        <v>0950.0021</v>
      </c>
      <c r="F1750" s="20" t="s">
        <v>158</v>
      </c>
      <c r="G1750" s="20" t="s">
        <v>565</v>
      </c>
      <c r="H1750" s="27" t="s">
        <v>735</v>
      </c>
    </row>
    <row r="1751" spans="1:8" ht="15" x14ac:dyDescent="0.25">
      <c r="A1751" s="20" t="s">
        <v>582</v>
      </c>
      <c r="B1751" s="25" t="s">
        <v>833</v>
      </c>
      <c r="C1751" s="20" t="s">
        <v>81</v>
      </c>
      <c r="D1751" s="25" t="s">
        <v>1008</v>
      </c>
      <c r="E1751" s="4" t="str">
        <f t="shared" si="27"/>
        <v>0100.0420</v>
      </c>
      <c r="F1751" s="20" t="s">
        <v>148</v>
      </c>
      <c r="G1751" s="20" t="s">
        <v>581</v>
      </c>
      <c r="H1751" s="27" t="s">
        <v>735</v>
      </c>
    </row>
    <row r="1752" spans="1:8" ht="15" x14ac:dyDescent="0.25">
      <c r="A1752" s="20" t="s">
        <v>594</v>
      </c>
      <c r="B1752" s="25" t="s">
        <v>848</v>
      </c>
      <c r="C1752" s="20" t="s">
        <v>527</v>
      </c>
      <c r="D1752" s="25" t="s">
        <v>1015</v>
      </c>
      <c r="E1752" s="4" t="str">
        <f t="shared" si="27"/>
        <v>0800.0020</v>
      </c>
      <c r="F1752" s="20" t="s">
        <v>528</v>
      </c>
      <c r="G1752" s="20" t="s">
        <v>581</v>
      </c>
      <c r="H1752" s="27" t="s">
        <v>735</v>
      </c>
    </row>
    <row r="1753" spans="1:8" ht="15" x14ac:dyDescent="0.25">
      <c r="A1753" s="20" t="s">
        <v>595</v>
      </c>
      <c r="B1753" s="25" t="s">
        <v>844</v>
      </c>
      <c r="C1753" s="20" t="s">
        <v>559</v>
      </c>
      <c r="D1753" s="25" t="s">
        <v>1015</v>
      </c>
      <c r="E1753" s="4" t="str">
        <f t="shared" si="27"/>
        <v>0805.0020</v>
      </c>
      <c r="F1753" s="20" t="s">
        <v>528</v>
      </c>
      <c r="G1753" s="20" t="s">
        <v>581</v>
      </c>
      <c r="H1753" s="27" t="s">
        <v>735</v>
      </c>
    </row>
    <row r="1754" spans="1:8" ht="15" x14ac:dyDescent="0.25">
      <c r="A1754" s="20" t="s">
        <v>596</v>
      </c>
      <c r="B1754" s="25" t="s">
        <v>843</v>
      </c>
      <c r="C1754" s="20" t="s">
        <v>157</v>
      </c>
      <c r="D1754" s="25" t="s">
        <v>1009</v>
      </c>
      <c r="E1754" s="4" t="str">
        <f t="shared" si="27"/>
        <v>0950.0021</v>
      </c>
      <c r="F1754" s="20" t="s">
        <v>158</v>
      </c>
      <c r="G1754" s="20" t="s">
        <v>581</v>
      </c>
      <c r="H1754" s="27" t="s">
        <v>735</v>
      </c>
    </row>
    <row r="1755" spans="1:8" ht="15" x14ac:dyDescent="0.25">
      <c r="A1755" s="20" t="s">
        <v>606</v>
      </c>
      <c r="B1755" s="25" t="s">
        <v>833</v>
      </c>
      <c r="C1755" s="20" t="s">
        <v>81</v>
      </c>
      <c r="D1755" s="25" t="s">
        <v>1008</v>
      </c>
      <c r="E1755" s="4" t="str">
        <f t="shared" si="27"/>
        <v>0100.0420</v>
      </c>
      <c r="F1755" s="20" t="s">
        <v>148</v>
      </c>
      <c r="G1755" s="20" t="s">
        <v>605</v>
      </c>
      <c r="H1755" s="27" t="s">
        <v>735</v>
      </c>
    </row>
    <row r="1756" spans="1:8" ht="15" x14ac:dyDescent="0.25">
      <c r="A1756" s="20" t="s">
        <v>606</v>
      </c>
      <c r="B1756" s="25" t="s">
        <v>833</v>
      </c>
      <c r="C1756" s="20" t="s">
        <v>81</v>
      </c>
      <c r="D1756" s="25" t="s">
        <v>1017</v>
      </c>
      <c r="E1756" s="4" t="str">
        <f t="shared" si="27"/>
        <v>0100.0790</v>
      </c>
      <c r="F1756" s="20" t="s">
        <v>607</v>
      </c>
      <c r="G1756" s="20" t="s">
        <v>605</v>
      </c>
      <c r="H1756" s="27" t="s">
        <v>735</v>
      </c>
    </row>
    <row r="1757" spans="1:8" ht="15" x14ac:dyDescent="0.25">
      <c r="A1757" s="20" t="s">
        <v>606</v>
      </c>
      <c r="B1757" s="25" t="s">
        <v>833</v>
      </c>
      <c r="C1757" s="20" t="s">
        <v>81</v>
      </c>
      <c r="D1757" s="25" t="s">
        <v>1012</v>
      </c>
      <c r="E1757" s="4" t="str">
        <f t="shared" si="27"/>
        <v>0100.0984</v>
      </c>
      <c r="F1757" s="20" t="s">
        <v>254</v>
      </c>
      <c r="G1757" s="20" t="s">
        <v>605</v>
      </c>
      <c r="H1757" s="27" t="s">
        <v>735</v>
      </c>
    </row>
    <row r="1758" spans="1:8" ht="15" x14ac:dyDescent="0.25">
      <c r="A1758" s="20" t="s">
        <v>617</v>
      </c>
      <c r="B1758" s="25" t="s">
        <v>848</v>
      </c>
      <c r="C1758" s="20" t="s">
        <v>527</v>
      </c>
      <c r="D1758" s="25" t="s">
        <v>1015</v>
      </c>
      <c r="E1758" s="4" t="str">
        <f t="shared" si="27"/>
        <v>0800.0020</v>
      </c>
      <c r="F1758" s="20" t="s">
        <v>528</v>
      </c>
      <c r="G1758" s="20" t="s">
        <v>605</v>
      </c>
      <c r="H1758" s="27" t="s">
        <v>735</v>
      </c>
    </row>
    <row r="1759" spans="1:8" ht="15" x14ac:dyDescent="0.25">
      <c r="A1759" s="20" t="s">
        <v>618</v>
      </c>
      <c r="B1759" s="25" t="s">
        <v>844</v>
      </c>
      <c r="C1759" s="20" t="s">
        <v>559</v>
      </c>
      <c r="D1759" s="25" t="s">
        <v>1015</v>
      </c>
      <c r="E1759" s="4" t="str">
        <f t="shared" si="27"/>
        <v>0805.0020</v>
      </c>
      <c r="F1759" s="20" t="s">
        <v>528</v>
      </c>
      <c r="G1759" s="20" t="s">
        <v>605</v>
      </c>
      <c r="H1759" s="27" t="s">
        <v>735</v>
      </c>
    </row>
    <row r="1760" spans="1:8" ht="15" x14ac:dyDescent="0.25">
      <c r="A1760" s="20" t="s">
        <v>619</v>
      </c>
      <c r="B1760" s="25" t="s">
        <v>843</v>
      </c>
      <c r="C1760" s="20" t="s">
        <v>157</v>
      </c>
      <c r="D1760" s="25" t="s">
        <v>1009</v>
      </c>
      <c r="E1760" s="4" t="str">
        <f t="shared" si="27"/>
        <v>0950.0021</v>
      </c>
      <c r="F1760" s="20" t="s">
        <v>158</v>
      </c>
      <c r="G1760" s="20" t="s">
        <v>605</v>
      </c>
      <c r="H1760" s="27" t="s">
        <v>735</v>
      </c>
    </row>
    <row r="1761" spans="1:8" ht="15" x14ac:dyDescent="0.25">
      <c r="A1761" s="20" t="s">
        <v>625</v>
      </c>
      <c r="B1761" s="25" t="s">
        <v>848</v>
      </c>
      <c r="C1761" s="20" t="s">
        <v>527</v>
      </c>
      <c r="D1761" s="25" t="s">
        <v>1015</v>
      </c>
      <c r="E1761" s="4" t="str">
        <f t="shared" si="27"/>
        <v>0800.0020</v>
      </c>
      <c r="F1761" s="20" t="s">
        <v>528</v>
      </c>
      <c r="G1761" s="20" t="s">
        <v>620</v>
      </c>
      <c r="H1761" s="27" t="s">
        <v>735</v>
      </c>
    </row>
    <row r="1762" spans="1:8" ht="15" x14ac:dyDescent="0.25">
      <c r="A1762" s="20" t="s">
        <v>626</v>
      </c>
      <c r="B1762" s="25" t="s">
        <v>843</v>
      </c>
      <c r="C1762" s="20" t="s">
        <v>157</v>
      </c>
      <c r="D1762" s="25" t="s">
        <v>1009</v>
      </c>
      <c r="E1762" s="4" t="str">
        <f t="shared" si="27"/>
        <v>0950.0021</v>
      </c>
      <c r="F1762" s="20" t="s">
        <v>158</v>
      </c>
      <c r="G1762" s="20" t="s">
        <v>620</v>
      </c>
      <c r="H1762" s="27" t="s">
        <v>735</v>
      </c>
    </row>
    <row r="1763" spans="1:8" ht="15" x14ac:dyDescent="0.25">
      <c r="A1763" s="20" t="s">
        <v>628</v>
      </c>
      <c r="B1763" s="25" t="s">
        <v>833</v>
      </c>
      <c r="C1763" s="20" t="s">
        <v>81</v>
      </c>
      <c r="D1763" s="25" t="s">
        <v>1008</v>
      </c>
      <c r="E1763" s="4" t="str">
        <f t="shared" si="27"/>
        <v>0100.0420</v>
      </c>
      <c r="F1763" s="20" t="s">
        <v>148</v>
      </c>
      <c r="G1763" s="20" t="s">
        <v>627</v>
      </c>
      <c r="H1763" s="27" t="s">
        <v>735</v>
      </c>
    </row>
    <row r="1764" spans="1:8" ht="15" x14ac:dyDescent="0.25">
      <c r="A1764" s="19" t="s">
        <v>806</v>
      </c>
      <c r="B1764" s="23"/>
      <c r="C1764" s="23"/>
      <c r="D1764" s="23"/>
      <c r="E1764" s="4" t="str">
        <f t="shared" si="27"/>
        <v>.</v>
      </c>
      <c r="F1764" s="23"/>
      <c r="G1764" s="23"/>
      <c r="H1764" s="29"/>
    </row>
    <row r="1765" spans="1:8" ht="15" x14ac:dyDescent="0.25">
      <c r="A1765" s="21"/>
      <c r="B1765" s="21"/>
      <c r="C1765" s="21"/>
      <c r="D1765" s="21"/>
      <c r="E1765" s="4" t="str">
        <f t="shared" si="27"/>
        <v>.</v>
      </c>
      <c r="F1765" s="21"/>
      <c r="G1765" s="21"/>
      <c r="H1765" s="30"/>
    </row>
    <row r="1766" spans="1:8" ht="15" x14ac:dyDescent="0.25">
      <c r="A1766" s="19" t="s">
        <v>21</v>
      </c>
      <c r="B1766" s="23"/>
      <c r="C1766" s="23"/>
      <c r="D1766" s="23"/>
      <c r="E1766" s="4" t="str">
        <f t="shared" si="27"/>
        <v>.</v>
      </c>
      <c r="F1766" s="23"/>
      <c r="G1766" s="23"/>
      <c r="H1766" s="29"/>
    </row>
    <row r="1767" spans="1:8" ht="15" x14ac:dyDescent="0.25">
      <c r="A1767" s="20" t="s">
        <v>669</v>
      </c>
      <c r="B1767" s="25" t="s">
        <v>838</v>
      </c>
      <c r="C1767" s="20" t="s">
        <v>114</v>
      </c>
      <c r="D1767" s="25" t="s">
        <v>1018</v>
      </c>
      <c r="E1767" s="4" t="str">
        <f t="shared" si="27"/>
        <v>0200.0208</v>
      </c>
      <c r="F1767" s="20" t="s">
        <v>286</v>
      </c>
      <c r="G1767" s="20" t="s">
        <v>100</v>
      </c>
      <c r="H1767" s="27" t="s">
        <v>723</v>
      </c>
    </row>
    <row r="1768" spans="1:8" ht="15" x14ac:dyDescent="0.25">
      <c r="A1768" s="20" t="s">
        <v>669</v>
      </c>
      <c r="B1768" s="25" t="s">
        <v>838</v>
      </c>
      <c r="C1768" s="20" t="s">
        <v>114</v>
      </c>
      <c r="D1768" s="25" t="s">
        <v>1019</v>
      </c>
      <c r="E1768" s="4" t="str">
        <f t="shared" si="27"/>
        <v>0200.0249</v>
      </c>
      <c r="F1768" s="20" t="s">
        <v>154</v>
      </c>
      <c r="G1768" s="20" t="s">
        <v>100</v>
      </c>
      <c r="H1768" s="27" t="s">
        <v>723</v>
      </c>
    </row>
    <row r="1769" spans="1:8" ht="15" x14ac:dyDescent="0.25">
      <c r="A1769" s="20" t="s">
        <v>671</v>
      </c>
      <c r="B1769" s="25" t="s">
        <v>838</v>
      </c>
      <c r="C1769" s="20" t="s">
        <v>114</v>
      </c>
      <c r="D1769" s="25" t="s">
        <v>1019</v>
      </c>
      <c r="E1769" s="4" t="str">
        <f t="shared" si="27"/>
        <v>0200.0249</v>
      </c>
      <c r="F1769" s="20" t="s">
        <v>154</v>
      </c>
      <c r="G1769" s="20" t="s">
        <v>124</v>
      </c>
      <c r="H1769" s="27" t="s">
        <v>723</v>
      </c>
    </row>
    <row r="1770" spans="1:8" ht="15" x14ac:dyDescent="0.25">
      <c r="A1770" s="20" t="s">
        <v>698</v>
      </c>
      <c r="B1770" s="25" t="s">
        <v>838</v>
      </c>
      <c r="C1770" s="20" t="s">
        <v>114</v>
      </c>
      <c r="D1770" s="25" t="s">
        <v>1019</v>
      </c>
      <c r="E1770" s="4" t="str">
        <f t="shared" si="27"/>
        <v>0200.0249</v>
      </c>
      <c r="F1770" s="20" t="s">
        <v>154</v>
      </c>
      <c r="G1770" s="20" t="s">
        <v>132</v>
      </c>
      <c r="H1770" s="27" t="s">
        <v>723</v>
      </c>
    </row>
    <row r="1771" spans="1:8" ht="15" x14ac:dyDescent="0.25">
      <c r="A1771" s="20" t="s">
        <v>152</v>
      </c>
      <c r="B1771" s="25" t="s">
        <v>838</v>
      </c>
      <c r="C1771" s="20" t="s">
        <v>114</v>
      </c>
      <c r="D1771" s="25" t="s">
        <v>1019</v>
      </c>
      <c r="E1771" s="4" t="str">
        <f t="shared" si="27"/>
        <v>0200.0249</v>
      </c>
      <c r="F1771" s="20" t="s">
        <v>154</v>
      </c>
      <c r="G1771" s="20" t="s">
        <v>140</v>
      </c>
      <c r="H1771" s="27" t="s">
        <v>723</v>
      </c>
    </row>
    <row r="1772" spans="1:8" ht="15" x14ac:dyDescent="0.25">
      <c r="A1772" s="20" t="s">
        <v>168</v>
      </c>
      <c r="B1772" s="25" t="s">
        <v>838</v>
      </c>
      <c r="C1772" s="20" t="s">
        <v>114</v>
      </c>
      <c r="D1772" s="25" t="s">
        <v>1020</v>
      </c>
      <c r="E1772" s="4" t="str">
        <f t="shared" si="27"/>
        <v>0200.0204</v>
      </c>
      <c r="F1772" s="20" t="s">
        <v>171</v>
      </c>
      <c r="G1772" s="20" t="s">
        <v>159</v>
      </c>
      <c r="H1772" s="27" t="s">
        <v>723</v>
      </c>
    </row>
    <row r="1773" spans="1:8" ht="15" x14ac:dyDescent="0.25">
      <c r="A1773" s="20" t="s">
        <v>168</v>
      </c>
      <c r="B1773" s="25" t="s">
        <v>838</v>
      </c>
      <c r="C1773" s="20" t="s">
        <v>114</v>
      </c>
      <c r="D1773" s="25" t="s">
        <v>1019</v>
      </c>
      <c r="E1773" s="4" t="str">
        <f t="shared" si="27"/>
        <v>0200.0249</v>
      </c>
      <c r="F1773" s="20" t="s">
        <v>154</v>
      </c>
      <c r="G1773" s="20" t="s">
        <v>159</v>
      </c>
      <c r="H1773" s="27" t="s">
        <v>723</v>
      </c>
    </row>
    <row r="1774" spans="1:8" ht="15" x14ac:dyDescent="0.25">
      <c r="A1774" s="20" t="s">
        <v>180</v>
      </c>
      <c r="B1774" s="25" t="s">
        <v>838</v>
      </c>
      <c r="C1774" s="20" t="s">
        <v>114</v>
      </c>
      <c r="D1774" s="25" t="s">
        <v>1021</v>
      </c>
      <c r="E1774" s="4" t="str">
        <f t="shared" si="27"/>
        <v>0200.0206</v>
      </c>
      <c r="F1774" s="20" t="s">
        <v>181</v>
      </c>
      <c r="G1774" s="20" t="s">
        <v>174</v>
      </c>
      <c r="H1774" s="27" t="s">
        <v>723</v>
      </c>
    </row>
    <row r="1775" spans="1:8" ht="15" x14ac:dyDescent="0.25">
      <c r="A1775" s="20" t="s">
        <v>191</v>
      </c>
      <c r="B1775" s="25" t="s">
        <v>838</v>
      </c>
      <c r="C1775" s="20" t="s">
        <v>114</v>
      </c>
      <c r="D1775" s="25" t="s">
        <v>1019</v>
      </c>
      <c r="E1775" s="4" t="str">
        <f t="shared" si="27"/>
        <v>0200.0249</v>
      </c>
      <c r="F1775" s="20" t="s">
        <v>154</v>
      </c>
      <c r="G1775" s="20" t="s">
        <v>184</v>
      </c>
      <c r="H1775" s="27" t="s">
        <v>723</v>
      </c>
    </row>
    <row r="1776" spans="1:8" ht="15" x14ac:dyDescent="0.25">
      <c r="A1776" s="20" t="s">
        <v>218</v>
      </c>
      <c r="B1776" s="25" t="s">
        <v>838</v>
      </c>
      <c r="C1776" s="20" t="s">
        <v>114</v>
      </c>
      <c r="D1776" s="25" t="s">
        <v>1022</v>
      </c>
      <c r="E1776" s="4" t="str">
        <f t="shared" si="27"/>
        <v>0200.0212</v>
      </c>
      <c r="F1776" s="20" t="s">
        <v>219</v>
      </c>
      <c r="G1776" s="20" t="s">
        <v>215</v>
      </c>
      <c r="H1776" s="27" t="s">
        <v>723</v>
      </c>
    </row>
    <row r="1777" spans="1:8" ht="15" x14ac:dyDescent="0.25">
      <c r="A1777" s="20" t="s">
        <v>218</v>
      </c>
      <c r="B1777" s="25" t="s">
        <v>838</v>
      </c>
      <c r="C1777" s="20" t="s">
        <v>114</v>
      </c>
      <c r="D1777" s="25" t="s">
        <v>1023</v>
      </c>
      <c r="E1777" s="4" t="str">
        <f t="shared" si="27"/>
        <v>0200.0247</v>
      </c>
      <c r="F1777" s="20" t="s">
        <v>674</v>
      </c>
      <c r="G1777" s="20" t="s">
        <v>215</v>
      </c>
      <c r="H1777" s="27" t="s">
        <v>723</v>
      </c>
    </row>
    <row r="1778" spans="1:8" ht="15" x14ac:dyDescent="0.25">
      <c r="A1778" s="20" t="s">
        <v>237</v>
      </c>
      <c r="B1778" s="25" t="s">
        <v>838</v>
      </c>
      <c r="C1778" s="20" t="s">
        <v>114</v>
      </c>
      <c r="D1778" s="25" t="s">
        <v>838</v>
      </c>
      <c r="E1778" s="4" t="str">
        <f t="shared" si="27"/>
        <v>0200.0200</v>
      </c>
      <c r="F1778" s="20" t="s">
        <v>239</v>
      </c>
      <c r="G1778" s="20" t="s">
        <v>229</v>
      </c>
      <c r="H1778" s="27" t="s">
        <v>723</v>
      </c>
    </row>
    <row r="1779" spans="1:8" ht="15" x14ac:dyDescent="0.25">
      <c r="A1779" s="20" t="s">
        <v>237</v>
      </c>
      <c r="B1779" s="25" t="s">
        <v>838</v>
      </c>
      <c r="C1779" s="20" t="s">
        <v>114</v>
      </c>
      <c r="D1779" s="25" t="s">
        <v>1019</v>
      </c>
      <c r="E1779" s="4" t="str">
        <f t="shared" si="27"/>
        <v>0200.0249</v>
      </c>
      <c r="F1779" s="20" t="s">
        <v>154</v>
      </c>
      <c r="G1779" s="20" t="s">
        <v>229</v>
      </c>
      <c r="H1779" s="27" t="s">
        <v>723</v>
      </c>
    </row>
    <row r="1780" spans="1:8" ht="15" x14ac:dyDescent="0.25">
      <c r="A1780" s="20" t="s">
        <v>251</v>
      </c>
      <c r="B1780" s="25" t="s">
        <v>838</v>
      </c>
      <c r="C1780" s="20" t="s">
        <v>114</v>
      </c>
      <c r="D1780" s="25" t="s">
        <v>1019</v>
      </c>
      <c r="E1780" s="4" t="str">
        <f t="shared" si="27"/>
        <v>0200.0249</v>
      </c>
      <c r="F1780" s="20" t="s">
        <v>154</v>
      </c>
      <c r="G1780" s="20" t="s">
        <v>249</v>
      </c>
      <c r="H1780" s="27" t="s">
        <v>723</v>
      </c>
    </row>
    <row r="1781" spans="1:8" ht="15" x14ac:dyDescent="0.25">
      <c r="A1781" s="20" t="s">
        <v>273</v>
      </c>
      <c r="B1781" s="25" t="s">
        <v>838</v>
      </c>
      <c r="C1781" s="20" t="s">
        <v>114</v>
      </c>
      <c r="D1781" s="25" t="s">
        <v>1019</v>
      </c>
      <c r="E1781" s="4" t="str">
        <f t="shared" si="27"/>
        <v>0200.0249</v>
      </c>
      <c r="F1781" s="20" t="s">
        <v>154</v>
      </c>
      <c r="G1781" s="20" t="s">
        <v>269</v>
      </c>
      <c r="H1781" s="27" t="s">
        <v>723</v>
      </c>
    </row>
    <row r="1782" spans="1:8" ht="15" x14ac:dyDescent="0.25">
      <c r="A1782" s="20" t="s">
        <v>327</v>
      </c>
      <c r="B1782" s="25" t="s">
        <v>838</v>
      </c>
      <c r="C1782" s="20" t="s">
        <v>114</v>
      </c>
      <c r="D1782" s="25" t="s">
        <v>1021</v>
      </c>
      <c r="E1782" s="4" t="str">
        <f t="shared" si="27"/>
        <v>0200.0206</v>
      </c>
      <c r="F1782" s="20" t="s">
        <v>181</v>
      </c>
      <c r="G1782" s="20" t="s">
        <v>323</v>
      </c>
      <c r="H1782" s="27" t="s">
        <v>723</v>
      </c>
    </row>
    <row r="1783" spans="1:8" ht="15" x14ac:dyDescent="0.25">
      <c r="A1783" s="20" t="s">
        <v>327</v>
      </c>
      <c r="B1783" s="25" t="s">
        <v>838</v>
      </c>
      <c r="C1783" s="20" t="s">
        <v>114</v>
      </c>
      <c r="D1783" s="25" t="s">
        <v>1019</v>
      </c>
      <c r="E1783" s="4" t="str">
        <f t="shared" si="27"/>
        <v>0200.0249</v>
      </c>
      <c r="F1783" s="20" t="s">
        <v>154</v>
      </c>
      <c r="G1783" s="20" t="s">
        <v>323</v>
      </c>
      <c r="H1783" s="27" t="s">
        <v>723</v>
      </c>
    </row>
    <row r="1784" spans="1:8" ht="15" x14ac:dyDescent="0.25">
      <c r="A1784" s="20" t="s">
        <v>333</v>
      </c>
      <c r="B1784" s="25" t="s">
        <v>838</v>
      </c>
      <c r="C1784" s="20" t="s">
        <v>114</v>
      </c>
      <c r="D1784" s="25" t="s">
        <v>1019</v>
      </c>
      <c r="E1784" s="4" t="str">
        <f t="shared" si="27"/>
        <v>0200.0249</v>
      </c>
      <c r="F1784" s="20" t="s">
        <v>154</v>
      </c>
      <c r="G1784" s="20" t="s">
        <v>331</v>
      </c>
      <c r="H1784" s="27" t="s">
        <v>723</v>
      </c>
    </row>
    <row r="1785" spans="1:8" ht="15" x14ac:dyDescent="0.25">
      <c r="A1785" s="20" t="s">
        <v>349</v>
      </c>
      <c r="B1785" s="25" t="s">
        <v>838</v>
      </c>
      <c r="C1785" s="20" t="s">
        <v>114</v>
      </c>
      <c r="D1785" s="25" t="s">
        <v>1019</v>
      </c>
      <c r="E1785" s="4" t="str">
        <f t="shared" si="27"/>
        <v>0200.0249</v>
      </c>
      <c r="F1785" s="20" t="s">
        <v>154</v>
      </c>
      <c r="G1785" s="20" t="s">
        <v>341</v>
      </c>
      <c r="H1785" s="27" t="s">
        <v>723</v>
      </c>
    </row>
    <row r="1786" spans="1:8" ht="15" x14ac:dyDescent="0.25">
      <c r="A1786" s="20" t="s">
        <v>392</v>
      </c>
      <c r="B1786" s="25" t="s">
        <v>838</v>
      </c>
      <c r="C1786" s="20" t="s">
        <v>114</v>
      </c>
      <c r="D1786" s="25" t="s">
        <v>1018</v>
      </c>
      <c r="E1786" s="4" t="str">
        <f t="shared" si="27"/>
        <v>0200.0208</v>
      </c>
      <c r="F1786" s="20" t="s">
        <v>286</v>
      </c>
      <c r="G1786" s="20" t="s">
        <v>390</v>
      </c>
      <c r="H1786" s="27" t="s">
        <v>723</v>
      </c>
    </row>
    <row r="1787" spans="1:8" ht="15" x14ac:dyDescent="0.25">
      <c r="A1787" s="20" t="s">
        <v>392</v>
      </c>
      <c r="B1787" s="25" t="s">
        <v>838</v>
      </c>
      <c r="C1787" s="20" t="s">
        <v>114</v>
      </c>
      <c r="D1787" s="25" t="s">
        <v>1019</v>
      </c>
      <c r="E1787" s="4" t="str">
        <f t="shared" si="27"/>
        <v>0200.0249</v>
      </c>
      <c r="F1787" s="20" t="s">
        <v>154</v>
      </c>
      <c r="G1787" s="20" t="s">
        <v>390</v>
      </c>
      <c r="H1787" s="27" t="s">
        <v>723</v>
      </c>
    </row>
    <row r="1788" spans="1:8" ht="15" x14ac:dyDescent="0.25">
      <c r="A1788" s="20" t="s">
        <v>416</v>
      </c>
      <c r="B1788" s="25" t="s">
        <v>838</v>
      </c>
      <c r="C1788" s="20" t="s">
        <v>114</v>
      </c>
      <c r="D1788" s="25" t="s">
        <v>1019</v>
      </c>
      <c r="E1788" s="4" t="str">
        <f t="shared" si="27"/>
        <v>0200.0249</v>
      </c>
      <c r="F1788" s="20" t="s">
        <v>154</v>
      </c>
      <c r="G1788" s="20" t="s">
        <v>413</v>
      </c>
      <c r="H1788" s="27" t="s">
        <v>723</v>
      </c>
    </row>
    <row r="1789" spans="1:8" ht="15" x14ac:dyDescent="0.25">
      <c r="A1789" s="20" t="s">
        <v>436</v>
      </c>
      <c r="B1789" s="25" t="s">
        <v>838</v>
      </c>
      <c r="C1789" s="20" t="s">
        <v>114</v>
      </c>
      <c r="D1789" s="25" t="s">
        <v>1019</v>
      </c>
      <c r="E1789" s="4" t="str">
        <f t="shared" si="27"/>
        <v>0200.0249</v>
      </c>
      <c r="F1789" s="20" t="s">
        <v>154</v>
      </c>
      <c r="G1789" s="20" t="s">
        <v>434</v>
      </c>
      <c r="H1789" s="27" t="s">
        <v>723</v>
      </c>
    </row>
    <row r="1790" spans="1:8" ht="15" x14ac:dyDescent="0.25">
      <c r="A1790" s="20" t="s">
        <v>445</v>
      </c>
      <c r="B1790" s="25" t="s">
        <v>838</v>
      </c>
      <c r="C1790" s="20" t="s">
        <v>114</v>
      </c>
      <c r="D1790" s="25" t="s">
        <v>1024</v>
      </c>
      <c r="E1790" s="4" t="str">
        <f t="shared" si="27"/>
        <v>0200.0248</v>
      </c>
      <c r="F1790" s="20" t="s">
        <v>447</v>
      </c>
      <c r="G1790" s="20" t="s">
        <v>442</v>
      </c>
      <c r="H1790" s="27" t="s">
        <v>723</v>
      </c>
    </row>
    <row r="1791" spans="1:8" ht="15" x14ac:dyDescent="0.25">
      <c r="A1791" s="20" t="s">
        <v>454</v>
      </c>
      <c r="B1791" s="25" t="s">
        <v>838</v>
      </c>
      <c r="C1791" s="20" t="s">
        <v>114</v>
      </c>
      <c r="D1791" s="25" t="s">
        <v>1019</v>
      </c>
      <c r="E1791" s="4" t="str">
        <f t="shared" si="27"/>
        <v>0200.0249</v>
      </c>
      <c r="F1791" s="20" t="s">
        <v>154</v>
      </c>
      <c r="G1791" s="20" t="s">
        <v>452</v>
      </c>
      <c r="H1791" s="27" t="s">
        <v>723</v>
      </c>
    </row>
    <row r="1792" spans="1:8" ht="15" x14ac:dyDescent="0.25">
      <c r="A1792" s="20" t="s">
        <v>460</v>
      </c>
      <c r="B1792" s="25" t="s">
        <v>838</v>
      </c>
      <c r="C1792" s="20" t="s">
        <v>114</v>
      </c>
      <c r="D1792" s="25" t="s">
        <v>1022</v>
      </c>
      <c r="E1792" s="4" t="str">
        <f t="shared" si="27"/>
        <v>0200.0212</v>
      </c>
      <c r="F1792" s="20" t="s">
        <v>219</v>
      </c>
      <c r="G1792" s="20" t="s">
        <v>458</v>
      </c>
      <c r="H1792" s="27" t="s">
        <v>723</v>
      </c>
    </row>
    <row r="1793" spans="1:8" ht="15" x14ac:dyDescent="0.25">
      <c r="A1793" s="20" t="s">
        <v>460</v>
      </c>
      <c r="B1793" s="25" t="s">
        <v>838</v>
      </c>
      <c r="C1793" s="20" t="s">
        <v>114</v>
      </c>
      <c r="D1793" s="25" t="s">
        <v>1024</v>
      </c>
      <c r="E1793" s="4" t="str">
        <f t="shared" si="27"/>
        <v>0200.0248</v>
      </c>
      <c r="F1793" s="20" t="s">
        <v>447</v>
      </c>
      <c r="G1793" s="20" t="s">
        <v>458</v>
      </c>
      <c r="H1793" s="27" t="s">
        <v>723</v>
      </c>
    </row>
    <row r="1794" spans="1:8" ht="15" x14ac:dyDescent="0.25">
      <c r="A1794" s="20" t="s">
        <v>460</v>
      </c>
      <c r="B1794" s="25" t="s">
        <v>838</v>
      </c>
      <c r="C1794" s="20" t="s">
        <v>114</v>
      </c>
      <c r="D1794" s="25" t="s">
        <v>1019</v>
      </c>
      <c r="E1794" s="4" t="str">
        <f t="shared" si="27"/>
        <v>0200.0249</v>
      </c>
      <c r="F1794" s="20" t="s">
        <v>154</v>
      </c>
      <c r="G1794" s="20" t="s">
        <v>458</v>
      </c>
      <c r="H1794" s="27" t="s">
        <v>723</v>
      </c>
    </row>
    <row r="1795" spans="1:8" ht="15" x14ac:dyDescent="0.25">
      <c r="A1795" s="20" t="s">
        <v>465</v>
      </c>
      <c r="B1795" s="25" t="s">
        <v>838</v>
      </c>
      <c r="C1795" s="20" t="s">
        <v>114</v>
      </c>
      <c r="D1795" s="25" t="s">
        <v>1019</v>
      </c>
      <c r="E1795" s="4" t="str">
        <f t="shared" si="27"/>
        <v>0200.0249</v>
      </c>
      <c r="F1795" s="20" t="s">
        <v>154</v>
      </c>
      <c r="G1795" s="20" t="s">
        <v>463</v>
      </c>
      <c r="H1795" s="27" t="s">
        <v>723</v>
      </c>
    </row>
    <row r="1796" spans="1:8" ht="15" x14ac:dyDescent="0.25">
      <c r="A1796" s="20" t="s">
        <v>473</v>
      </c>
      <c r="B1796" s="25" t="s">
        <v>838</v>
      </c>
      <c r="C1796" s="20" t="s">
        <v>114</v>
      </c>
      <c r="D1796" s="25" t="s">
        <v>1024</v>
      </c>
      <c r="E1796" s="4" t="str">
        <f t="shared" ref="E1796:E1859" si="28">_xlfn.CONCAT(B1796,".",D1796)</f>
        <v>0200.0248</v>
      </c>
      <c r="F1796" s="20" t="s">
        <v>447</v>
      </c>
      <c r="G1796" s="20" t="s">
        <v>471</v>
      </c>
      <c r="H1796" s="27" t="s">
        <v>723</v>
      </c>
    </row>
    <row r="1797" spans="1:8" ht="15" x14ac:dyDescent="0.25">
      <c r="A1797" s="20" t="s">
        <v>491</v>
      </c>
      <c r="B1797" s="25" t="s">
        <v>838</v>
      </c>
      <c r="C1797" s="20" t="s">
        <v>114</v>
      </c>
      <c r="D1797" s="25" t="s">
        <v>1022</v>
      </c>
      <c r="E1797" s="4" t="str">
        <f t="shared" si="28"/>
        <v>0200.0212</v>
      </c>
      <c r="F1797" s="20" t="s">
        <v>219</v>
      </c>
      <c r="G1797" s="20" t="s">
        <v>489</v>
      </c>
      <c r="H1797" s="27" t="s">
        <v>723</v>
      </c>
    </row>
    <row r="1798" spans="1:8" ht="15" x14ac:dyDescent="0.25">
      <c r="A1798" s="20" t="s">
        <v>496</v>
      </c>
      <c r="B1798" s="25" t="s">
        <v>838</v>
      </c>
      <c r="C1798" s="20" t="s">
        <v>114</v>
      </c>
      <c r="D1798" s="25" t="s">
        <v>1020</v>
      </c>
      <c r="E1798" s="4" t="str">
        <f t="shared" si="28"/>
        <v>0200.0204</v>
      </c>
      <c r="F1798" s="20" t="s">
        <v>171</v>
      </c>
      <c r="G1798" s="20" t="s">
        <v>494</v>
      </c>
      <c r="H1798" s="27" t="s">
        <v>723</v>
      </c>
    </row>
    <row r="1799" spans="1:8" ht="15" x14ac:dyDescent="0.25">
      <c r="A1799" s="20" t="s">
        <v>496</v>
      </c>
      <c r="B1799" s="25" t="s">
        <v>838</v>
      </c>
      <c r="C1799" s="20" t="s">
        <v>114</v>
      </c>
      <c r="D1799" s="25" t="s">
        <v>1019</v>
      </c>
      <c r="E1799" s="4" t="str">
        <f t="shared" si="28"/>
        <v>0200.0249</v>
      </c>
      <c r="F1799" s="20" t="s">
        <v>154</v>
      </c>
      <c r="G1799" s="20" t="s">
        <v>494</v>
      </c>
      <c r="H1799" s="27" t="s">
        <v>723</v>
      </c>
    </row>
    <row r="1800" spans="1:8" ht="15" x14ac:dyDescent="0.25">
      <c r="A1800" s="20" t="s">
        <v>518</v>
      </c>
      <c r="B1800" s="25" t="s">
        <v>838</v>
      </c>
      <c r="C1800" s="20" t="s">
        <v>114</v>
      </c>
      <c r="D1800" s="25" t="s">
        <v>1019</v>
      </c>
      <c r="E1800" s="4" t="str">
        <f t="shared" si="28"/>
        <v>0200.0249</v>
      </c>
      <c r="F1800" s="20" t="s">
        <v>154</v>
      </c>
      <c r="G1800" s="20" t="s">
        <v>516</v>
      </c>
      <c r="H1800" s="27" t="s">
        <v>723</v>
      </c>
    </row>
    <row r="1801" spans="1:8" ht="15" x14ac:dyDescent="0.25">
      <c r="A1801" s="20" t="s">
        <v>536</v>
      </c>
      <c r="B1801" s="25" t="s">
        <v>838</v>
      </c>
      <c r="C1801" s="20" t="s">
        <v>114</v>
      </c>
      <c r="D1801" s="25" t="s">
        <v>1019</v>
      </c>
      <c r="E1801" s="4" t="str">
        <f t="shared" si="28"/>
        <v>0200.0249</v>
      </c>
      <c r="F1801" s="20" t="s">
        <v>154</v>
      </c>
      <c r="G1801" s="20" t="s">
        <v>534</v>
      </c>
      <c r="H1801" s="27" t="s">
        <v>723</v>
      </c>
    </row>
    <row r="1802" spans="1:8" ht="15" x14ac:dyDescent="0.25">
      <c r="A1802" s="20" t="s">
        <v>545</v>
      </c>
      <c r="B1802" s="25" t="s">
        <v>838</v>
      </c>
      <c r="C1802" s="20" t="s">
        <v>114</v>
      </c>
      <c r="D1802" s="25" t="s">
        <v>1024</v>
      </c>
      <c r="E1802" s="4" t="str">
        <f t="shared" si="28"/>
        <v>0200.0248</v>
      </c>
      <c r="F1802" s="20" t="s">
        <v>447</v>
      </c>
      <c r="G1802" s="20" t="s">
        <v>543</v>
      </c>
      <c r="H1802" s="27" t="s">
        <v>723</v>
      </c>
    </row>
    <row r="1803" spans="1:8" ht="15" x14ac:dyDescent="0.25">
      <c r="A1803" s="20" t="s">
        <v>567</v>
      </c>
      <c r="B1803" s="25" t="s">
        <v>838</v>
      </c>
      <c r="C1803" s="20" t="s">
        <v>114</v>
      </c>
      <c r="D1803" s="25" t="s">
        <v>1019</v>
      </c>
      <c r="E1803" s="4" t="str">
        <f t="shared" si="28"/>
        <v>0200.0249</v>
      </c>
      <c r="F1803" s="20" t="s">
        <v>154</v>
      </c>
      <c r="G1803" s="20" t="s">
        <v>565</v>
      </c>
      <c r="H1803" s="27" t="s">
        <v>723</v>
      </c>
    </row>
    <row r="1804" spans="1:8" ht="15" x14ac:dyDescent="0.25">
      <c r="A1804" s="20" t="s">
        <v>584</v>
      </c>
      <c r="B1804" s="25" t="s">
        <v>838</v>
      </c>
      <c r="C1804" s="20" t="s">
        <v>114</v>
      </c>
      <c r="D1804" s="25" t="s">
        <v>1019</v>
      </c>
      <c r="E1804" s="4" t="str">
        <f t="shared" si="28"/>
        <v>0200.0249</v>
      </c>
      <c r="F1804" s="20" t="s">
        <v>154</v>
      </c>
      <c r="G1804" s="20" t="s">
        <v>581</v>
      </c>
      <c r="H1804" s="27" t="s">
        <v>723</v>
      </c>
    </row>
    <row r="1805" spans="1:8" ht="15" x14ac:dyDescent="0.25">
      <c r="A1805" s="20" t="s">
        <v>608</v>
      </c>
      <c r="B1805" s="25" t="s">
        <v>838</v>
      </c>
      <c r="C1805" s="20" t="s">
        <v>114</v>
      </c>
      <c r="D1805" s="25" t="s">
        <v>1024</v>
      </c>
      <c r="E1805" s="4" t="str">
        <f t="shared" si="28"/>
        <v>0200.0248</v>
      </c>
      <c r="F1805" s="20" t="s">
        <v>447</v>
      </c>
      <c r="G1805" s="20" t="s">
        <v>605</v>
      </c>
      <c r="H1805" s="27" t="s">
        <v>723</v>
      </c>
    </row>
    <row r="1806" spans="1:8" ht="15" x14ac:dyDescent="0.25">
      <c r="A1806" s="20" t="s">
        <v>608</v>
      </c>
      <c r="B1806" s="25" t="s">
        <v>838</v>
      </c>
      <c r="C1806" s="20" t="s">
        <v>114</v>
      </c>
      <c r="D1806" s="25" t="s">
        <v>1019</v>
      </c>
      <c r="E1806" s="4" t="str">
        <f t="shared" si="28"/>
        <v>0200.0249</v>
      </c>
      <c r="F1806" s="20" t="s">
        <v>154</v>
      </c>
      <c r="G1806" s="20" t="s">
        <v>605</v>
      </c>
      <c r="H1806" s="27" t="s">
        <v>723</v>
      </c>
    </row>
    <row r="1807" spans="1:8" ht="15" x14ac:dyDescent="0.25">
      <c r="A1807" s="20" t="s">
        <v>622</v>
      </c>
      <c r="B1807" s="25" t="s">
        <v>838</v>
      </c>
      <c r="C1807" s="20" t="s">
        <v>114</v>
      </c>
      <c r="D1807" s="25" t="s">
        <v>1021</v>
      </c>
      <c r="E1807" s="4" t="str">
        <f t="shared" si="28"/>
        <v>0200.0206</v>
      </c>
      <c r="F1807" s="20" t="s">
        <v>181</v>
      </c>
      <c r="G1807" s="20" t="s">
        <v>620</v>
      </c>
      <c r="H1807" s="27" t="s">
        <v>723</v>
      </c>
    </row>
    <row r="1808" spans="1:8" ht="15" x14ac:dyDescent="0.25">
      <c r="A1808" s="20" t="s">
        <v>622</v>
      </c>
      <c r="B1808" s="25" t="s">
        <v>838</v>
      </c>
      <c r="C1808" s="20" t="s">
        <v>114</v>
      </c>
      <c r="D1808" s="25" t="s">
        <v>1019</v>
      </c>
      <c r="E1808" s="4" t="str">
        <f t="shared" si="28"/>
        <v>0200.0249</v>
      </c>
      <c r="F1808" s="20" t="s">
        <v>154</v>
      </c>
      <c r="G1808" s="20" t="s">
        <v>620</v>
      </c>
      <c r="H1808" s="27" t="s">
        <v>723</v>
      </c>
    </row>
    <row r="1809" spans="1:8" ht="15" x14ac:dyDescent="0.25">
      <c r="A1809" s="20" t="s">
        <v>630</v>
      </c>
      <c r="B1809" s="25" t="s">
        <v>838</v>
      </c>
      <c r="C1809" s="20" t="s">
        <v>114</v>
      </c>
      <c r="D1809" s="25" t="s">
        <v>1019</v>
      </c>
      <c r="E1809" s="4" t="str">
        <f t="shared" si="28"/>
        <v>0200.0249</v>
      </c>
      <c r="F1809" s="20" t="s">
        <v>154</v>
      </c>
      <c r="G1809" s="20" t="s">
        <v>627</v>
      </c>
      <c r="H1809" s="27" t="s">
        <v>723</v>
      </c>
    </row>
    <row r="1810" spans="1:8" ht="15" x14ac:dyDescent="0.25">
      <c r="A1810" s="20" t="s">
        <v>637</v>
      </c>
      <c r="B1810" s="25" t="s">
        <v>838</v>
      </c>
      <c r="C1810" s="20" t="s">
        <v>114</v>
      </c>
      <c r="D1810" s="25" t="s">
        <v>1019</v>
      </c>
      <c r="E1810" s="4" t="str">
        <f t="shared" si="28"/>
        <v>0200.0249</v>
      </c>
      <c r="F1810" s="20" t="s">
        <v>154</v>
      </c>
      <c r="G1810" s="20" t="s">
        <v>635</v>
      </c>
      <c r="H1810" s="27" t="s">
        <v>723</v>
      </c>
    </row>
    <row r="1811" spans="1:8" ht="15" x14ac:dyDescent="0.25">
      <c r="A1811" s="19" t="s">
        <v>807</v>
      </c>
      <c r="B1811" s="23"/>
      <c r="C1811" s="23"/>
      <c r="D1811" s="23"/>
      <c r="E1811" s="4" t="str">
        <f t="shared" si="28"/>
        <v>.</v>
      </c>
      <c r="F1811" s="23"/>
      <c r="G1811" s="23"/>
      <c r="H1811" s="29"/>
    </row>
    <row r="1812" spans="1:8" ht="15" x14ac:dyDescent="0.25">
      <c r="A1812" s="21"/>
      <c r="B1812" s="21"/>
      <c r="C1812" s="21"/>
      <c r="D1812" s="21"/>
      <c r="E1812" s="4" t="str">
        <f t="shared" si="28"/>
        <v>.</v>
      </c>
      <c r="F1812" s="21"/>
      <c r="G1812" s="21"/>
      <c r="H1812" s="30"/>
    </row>
    <row r="1813" spans="1:8" ht="15" x14ac:dyDescent="0.25">
      <c r="A1813" s="19" t="s">
        <v>808</v>
      </c>
      <c r="B1813" s="23"/>
      <c r="C1813" s="23"/>
      <c r="D1813" s="23"/>
      <c r="E1813" s="4" t="str">
        <f t="shared" si="28"/>
        <v>.</v>
      </c>
      <c r="F1813" s="23"/>
      <c r="G1813" s="23"/>
      <c r="H1813" s="29"/>
    </row>
    <row r="1814" spans="1:8" ht="15" x14ac:dyDescent="0.25">
      <c r="A1814" s="20" t="s">
        <v>526</v>
      </c>
      <c r="B1814" s="25" t="s">
        <v>848</v>
      </c>
      <c r="C1814" s="20" t="s">
        <v>527</v>
      </c>
      <c r="D1814" s="25" t="s">
        <v>1025</v>
      </c>
      <c r="E1814" s="4" t="str">
        <f t="shared" si="28"/>
        <v>0800.0077</v>
      </c>
      <c r="F1814" s="20" t="s">
        <v>523</v>
      </c>
      <c r="G1814" s="20" t="s">
        <v>520</v>
      </c>
      <c r="H1814" s="27" t="s">
        <v>721</v>
      </c>
    </row>
    <row r="1815" spans="1:8" ht="15" x14ac:dyDescent="0.25">
      <c r="A1815" s="20" t="s">
        <v>557</v>
      </c>
      <c r="B1815" s="25" t="s">
        <v>848</v>
      </c>
      <c r="C1815" s="20" t="s">
        <v>527</v>
      </c>
      <c r="D1815" s="25" t="s">
        <v>1026</v>
      </c>
      <c r="E1815" s="4" t="str">
        <f t="shared" si="28"/>
        <v>0800.0035</v>
      </c>
      <c r="F1815" s="20" t="s">
        <v>554</v>
      </c>
      <c r="G1815" s="20" t="s">
        <v>549</v>
      </c>
      <c r="H1815" s="27" t="s">
        <v>721</v>
      </c>
    </row>
    <row r="1816" spans="1:8" ht="15" x14ac:dyDescent="0.25">
      <c r="A1816" s="20" t="s">
        <v>557</v>
      </c>
      <c r="B1816" s="25" t="s">
        <v>848</v>
      </c>
      <c r="C1816" s="20" t="s">
        <v>527</v>
      </c>
      <c r="D1816" s="25" t="s">
        <v>1027</v>
      </c>
      <c r="E1816" s="4" t="str">
        <f t="shared" si="28"/>
        <v>0800.0037</v>
      </c>
      <c r="F1816" s="20" t="s">
        <v>687</v>
      </c>
      <c r="G1816" s="20" t="s">
        <v>549</v>
      </c>
      <c r="H1816" s="27" t="s">
        <v>721</v>
      </c>
    </row>
    <row r="1817" spans="1:8" ht="15" x14ac:dyDescent="0.25">
      <c r="A1817" s="20" t="s">
        <v>557</v>
      </c>
      <c r="B1817" s="25" t="s">
        <v>848</v>
      </c>
      <c r="C1817" s="20" t="s">
        <v>527</v>
      </c>
      <c r="D1817" s="25" t="s">
        <v>1028</v>
      </c>
      <c r="E1817" s="4" t="str">
        <f t="shared" si="28"/>
        <v>0800.0073</v>
      </c>
      <c r="F1817" s="20" t="s">
        <v>314</v>
      </c>
      <c r="G1817" s="20" t="s">
        <v>549</v>
      </c>
      <c r="H1817" s="27" t="s">
        <v>721</v>
      </c>
    </row>
    <row r="1818" spans="1:8" ht="15" x14ac:dyDescent="0.25">
      <c r="A1818" s="20" t="s">
        <v>558</v>
      </c>
      <c r="B1818" s="25" t="s">
        <v>844</v>
      </c>
      <c r="C1818" s="20" t="s">
        <v>559</v>
      </c>
      <c r="D1818" s="25" t="s">
        <v>1029</v>
      </c>
      <c r="E1818" s="4" t="str">
        <f t="shared" si="28"/>
        <v>0805.0010</v>
      </c>
      <c r="F1818" s="20" t="s">
        <v>551</v>
      </c>
      <c r="G1818" s="20" t="s">
        <v>549</v>
      </c>
      <c r="H1818" s="27" t="s">
        <v>721</v>
      </c>
    </row>
    <row r="1819" spans="1:8" ht="15" x14ac:dyDescent="0.25">
      <c r="A1819" s="20" t="s">
        <v>560</v>
      </c>
      <c r="B1819" s="25" t="s">
        <v>849</v>
      </c>
      <c r="C1819" s="20" t="s">
        <v>561</v>
      </c>
      <c r="D1819" s="25" t="s">
        <v>1029</v>
      </c>
      <c r="E1819" s="4" t="str">
        <f t="shared" si="28"/>
        <v>0900.0010</v>
      </c>
      <c r="F1819" s="20" t="s">
        <v>551</v>
      </c>
      <c r="G1819" s="20" t="s">
        <v>549</v>
      </c>
      <c r="H1819" s="27" t="s">
        <v>721</v>
      </c>
    </row>
    <row r="1820" spans="1:8" ht="15" x14ac:dyDescent="0.25">
      <c r="A1820" s="20" t="s">
        <v>560</v>
      </c>
      <c r="B1820" s="25" t="s">
        <v>849</v>
      </c>
      <c r="C1820" s="20" t="s">
        <v>561</v>
      </c>
      <c r="D1820" s="25" t="s">
        <v>1030</v>
      </c>
      <c r="E1820" s="4" t="str">
        <f t="shared" si="28"/>
        <v>0900.0011</v>
      </c>
      <c r="F1820" s="20" t="s">
        <v>552</v>
      </c>
      <c r="G1820" s="20" t="s">
        <v>549</v>
      </c>
      <c r="H1820" s="27" t="s">
        <v>721</v>
      </c>
    </row>
    <row r="1821" spans="1:8" ht="15" x14ac:dyDescent="0.25">
      <c r="A1821" s="20" t="s">
        <v>560</v>
      </c>
      <c r="B1821" s="25" t="s">
        <v>849</v>
      </c>
      <c r="C1821" s="20" t="s">
        <v>561</v>
      </c>
      <c r="D1821" s="25" t="s">
        <v>1031</v>
      </c>
      <c r="E1821" s="4" t="str">
        <f t="shared" si="28"/>
        <v>0900.0012</v>
      </c>
      <c r="F1821" s="20" t="s">
        <v>553</v>
      </c>
      <c r="G1821" s="20" t="s">
        <v>549</v>
      </c>
      <c r="H1821" s="27" t="s">
        <v>721</v>
      </c>
    </row>
    <row r="1822" spans="1:8" ht="15" x14ac:dyDescent="0.25">
      <c r="A1822" s="20" t="s">
        <v>560</v>
      </c>
      <c r="B1822" s="25" t="s">
        <v>849</v>
      </c>
      <c r="C1822" s="20" t="s">
        <v>561</v>
      </c>
      <c r="D1822" s="25" t="s">
        <v>1032</v>
      </c>
      <c r="E1822" s="4" t="str">
        <f t="shared" si="28"/>
        <v>0900.0030</v>
      </c>
      <c r="F1822" s="20" t="s">
        <v>562</v>
      </c>
      <c r="G1822" s="20" t="s">
        <v>549</v>
      </c>
      <c r="H1822" s="27" t="s">
        <v>721</v>
      </c>
    </row>
    <row r="1823" spans="1:8" ht="15" x14ac:dyDescent="0.25">
      <c r="A1823" s="20" t="s">
        <v>560</v>
      </c>
      <c r="B1823" s="25" t="s">
        <v>849</v>
      </c>
      <c r="C1823" s="20" t="s">
        <v>561</v>
      </c>
      <c r="D1823" s="25" t="s">
        <v>1026</v>
      </c>
      <c r="E1823" s="4" t="str">
        <f t="shared" si="28"/>
        <v>0900.0035</v>
      </c>
      <c r="F1823" s="20" t="s">
        <v>554</v>
      </c>
      <c r="G1823" s="20" t="s">
        <v>549</v>
      </c>
      <c r="H1823" s="27" t="s">
        <v>721</v>
      </c>
    </row>
    <row r="1824" spans="1:8" ht="15" x14ac:dyDescent="0.25">
      <c r="A1824" s="20" t="s">
        <v>560</v>
      </c>
      <c r="B1824" s="25" t="s">
        <v>849</v>
      </c>
      <c r="C1824" s="20" t="s">
        <v>561</v>
      </c>
      <c r="D1824" s="25" t="s">
        <v>1027</v>
      </c>
      <c r="E1824" s="4" t="str">
        <f t="shared" si="28"/>
        <v>0900.0037</v>
      </c>
      <c r="F1824" s="20" t="s">
        <v>687</v>
      </c>
      <c r="G1824" s="20" t="s">
        <v>549</v>
      </c>
      <c r="H1824" s="27" t="s">
        <v>721</v>
      </c>
    </row>
    <row r="1825" spans="1:8" ht="15" x14ac:dyDescent="0.25">
      <c r="A1825" s="20" t="s">
        <v>560</v>
      </c>
      <c r="B1825" s="25" t="s">
        <v>849</v>
      </c>
      <c r="C1825" s="20" t="s">
        <v>561</v>
      </c>
      <c r="D1825" s="25" t="s">
        <v>1033</v>
      </c>
      <c r="E1825" s="4" t="str">
        <f t="shared" si="28"/>
        <v>0900.0258</v>
      </c>
      <c r="F1825" s="20" t="s">
        <v>556</v>
      </c>
      <c r="G1825" s="20" t="s">
        <v>549</v>
      </c>
      <c r="H1825" s="27" t="s">
        <v>721</v>
      </c>
    </row>
    <row r="1826" spans="1:8" ht="15" x14ac:dyDescent="0.25">
      <c r="A1826" s="20" t="s">
        <v>578</v>
      </c>
      <c r="B1826" s="25" t="s">
        <v>848</v>
      </c>
      <c r="C1826" s="20" t="s">
        <v>527</v>
      </c>
      <c r="D1826" s="25" t="s">
        <v>1032</v>
      </c>
      <c r="E1826" s="4" t="str">
        <f t="shared" si="28"/>
        <v>0800.0030</v>
      </c>
      <c r="F1826" s="20" t="s">
        <v>562</v>
      </c>
      <c r="G1826" s="20" t="s">
        <v>565</v>
      </c>
      <c r="H1826" s="27" t="s">
        <v>721</v>
      </c>
    </row>
    <row r="1827" spans="1:8" ht="15" x14ac:dyDescent="0.25">
      <c r="A1827" s="20" t="s">
        <v>578</v>
      </c>
      <c r="B1827" s="25" t="s">
        <v>848</v>
      </c>
      <c r="C1827" s="20" t="s">
        <v>527</v>
      </c>
      <c r="D1827" s="25" t="s">
        <v>1026</v>
      </c>
      <c r="E1827" s="4" t="str">
        <f t="shared" si="28"/>
        <v>0800.0035</v>
      </c>
      <c r="F1827" s="20" t="s">
        <v>554</v>
      </c>
      <c r="G1827" s="20" t="s">
        <v>565</v>
      </c>
      <c r="H1827" s="27" t="s">
        <v>721</v>
      </c>
    </row>
    <row r="1828" spans="1:8" ht="15" x14ac:dyDescent="0.25">
      <c r="A1828" s="20" t="s">
        <v>578</v>
      </c>
      <c r="B1828" s="25" t="s">
        <v>848</v>
      </c>
      <c r="C1828" s="20" t="s">
        <v>527</v>
      </c>
      <c r="D1828" s="25" t="s">
        <v>1027</v>
      </c>
      <c r="E1828" s="4" t="str">
        <f t="shared" si="28"/>
        <v>0800.0037</v>
      </c>
      <c r="F1828" s="20" t="s">
        <v>687</v>
      </c>
      <c r="G1828" s="20" t="s">
        <v>565</v>
      </c>
      <c r="H1828" s="27" t="s">
        <v>721</v>
      </c>
    </row>
    <row r="1829" spans="1:8" ht="15" x14ac:dyDescent="0.25">
      <c r="A1829" s="20" t="s">
        <v>578</v>
      </c>
      <c r="B1829" s="25" t="s">
        <v>848</v>
      </c>
      <c r="C1829" s="20" t="s">
        <v>527</v>
      </c>
      <c r="D1829" s="25" t="s">
        <v>1034</v>
      </c>
      <c r="E1829" s="4" t="str">
        <f t="shared" si="28"/>
        <v>0800.0071</v>
      </c>
      <c r="F1829" s="20" t="s">
        <v>568</v>
      </c>
      <c r="G1829" s="20" t="s">
        <v>565</v>
      </c>
      <c r="H1829" s="27" t="s">
        <v>721</v>
      </c>
    </row>
    <row r="1830" spans="1:8" ht="15" x14ac:dyDescent="0.25">
      <c r="A1830" s="20" t="s">
        <v>578</v>
      </c>
      <c r="B1830" s="25" t="s">
        <v>848</v>
      </c>
      <c r="C1830" s="20" t="s">
        <v>527</v>
      </c>
      <c r="D1830" s="25" t="s">
        <v>1033</v>
      </c>
      <c r="E1830" s="4" t="str">
        <f t="shared" si="28"/>
        <v>0800.0258</v>
      </c>
      <c r="F1830" s="20" t="s">
        <v>556</v>
      </c>
      <c r="G1830" s="20" t="s">
        <v>565</v>
      </c>
      <c r="H1830" s="27" t="s">
        <v>721</v>
      </c>
    </row>
    <row r="1831" spans="1:8" ht="15" x14ac:dyDescent="0.25">
      <c r="A1831" s="20" t="s">
        <v>579</v>
      </c>
      <c r="B1831" s="25" t="s">
        <v>844</v>
      </c>
      <c r="C1831" s="20" t="s">
        <v>559</v>
      </c>
      <c r="D1831" s="25" t="s">
        <v>1026</v>
      </c>
      <c r="E1831" s="4" t="str">
        <f t="shared" si="28"/>
        <v>0805.0035</v>
      </c>
      <c r="F1831" s="20" t="s">
        <v>554</v>
      </c>
      <c r="G1831" s="20" t="s">
        <v>565</v>
      </c>
      <c r="H1831" s="27" t="s">
        <v>721</v>
      </c>
    </row>
    <row r="1832" spans="1:8" ht="15" x14ac:dyDescent="0.25">
      <c r="A1832" s="20" t="s">
        <v>579</v>
      </c>
      <c r="B1832" s="25" t="s">
        <v>844</v>
      </c>
      <c r="C1832" s="20" t="s">
        <v>559</v>
      </c>
      <c r="D1832" s="25" t="s">
        <v>1034</v>
      </c>
      <c r="E1832" s="4" t="str">
        <f t="shared" si="28"/>
        <v>0805.0071</v>
      </c>
      <c r="F1832" s="20" t="s">
        <v>568</v>
      </c>
      <c r="G1832" s="20" t="s">
        <v>565</v>
      </c>
      <c r="H1832" s="27" t="s">
        <v>721</v>
      </c>
    </row>
    <row r="1833" spans="1:8" ht="15" x14ac:dyDescent="0.25">
      <c r="A1833" s="20" t="s">
        <v>579</v>
      </c>
      <c r="B1833" s="25" t="s">
        <v>844</v>
      </c>
      <c r="C1833" s="20" t="s">
        <v>559</v>
      </c>
      <c r="D1833" s="25" t="s">
        <v>1033</v>
      </c>
      <c r="E1833" s="4" t="str">
        <f t="shared" si="28"/>
        <v>0805.0258</v>
      </c>
      <c r="F1833" s="20" t="s">
        <v>556</v>
      </c>
      <c r="G1833" s="20" t="s">
        <v>565</v>
      </c>
      <c r="H1833" s="27" t="s">
        <v>721</v>
      </c>
    </row>
    <row r="1834" spans="1:8" ht="15" x14ac:dyDescent="0.25">
      <c r="A1834" s="20" t="s">
        <v>594</v>
      </c>
      <c r="B1834" s="25" t="s">
        <v>848</v>
      </c>
      <c r="C1834" s="20" t="s">
        <v>527</v>
      </c>
      <c r="D1834" s="25" t="s">
        <v>1026</v>
      </c>
      <c r="E1834" s="4" t="str">
        <f t="shared" si="28"/>
        <v>0800.0035</v>
      </c>
      <c r="F1834" s="20" t="s">
        <v>554</v>
      </c>
      <c r="G1834" s="20" t="s">
        <v>581</v>
      </c>
      <c r="H1834" s="27" t="s">
        <v>721</v>
      </c>
    </row>
    <row r="1835" spans="1:8" ht="15" x14ac:dyDescent="0.25">
      <c r="A1835" s="20" t="s">
        <v>594</v>
      </c>
      <c r="B1835" s="25" t="s">
        <v>848</v>
      </c>
      <c r="C1835" s="20" t="s">
        <v>527</v>
      </c>
      <c r="D1835" s="25" t="s">
        <v>1027</v>
      </c>
      <c r="E1835" s="4" t="str">
        <f t="shared" si="28"/>
        <v>0800.0037</v>
      </c>
      <c r="F1835" s="20" t="s">
        <v>687</v>
      </c>
      <c r="G1835" s="20" t="s">
        <v>581</v>
      </c>
      <c r="H1835" s="27" t="s">
        <v>721</v>
      </c>
    </row>
    <row r="1836" spans="1:8" ht="15" x14ac:dyDescent="0.25">
      <c r="A1836" s="20" t="s">
        <v>594</v>
      </c>
      <c r="B1836" s="25" t="s">
        <v>848</v>
      </c>
      <c r="C1836" s="20" t="s">
        <v>527</v>
      </c>
      <c r="D1836" s="25" t="s">
        <v>1035</v>
      </c>
      <c r="E1836" s="4" t="str">
        <f t="shared" si="28"/>
        <v>0800.0072</v>
      </c>
      <c r="F1836" s="20" t="s">
        <v>585</v>
      </c>
      <c r="G1836" s="20" t="s">
        <v>581</v>
      </c>
      <c r="H1836" s="27" t="s">
        <v>721</v>
      </c>
    </row>
    <row r="1837" spans="1:8" ht="15" x14ac:dyDescent="0.25">
      <c r="A1837" s="20" t="s">
        <v>594</v>
      </c>
      <c r="B1837" s="25" t="s">
        <v>848</v>
      </c>
      <c r="C1837" s="20" t="s">
        <v>527</v>
      </c>
      <c r="D1837" s="25" t="s">
        <v>1033</v>
      </c>
      <c r="E1837" s="4" t="str">
        <f t="shared" si="28"/>
        <v>0800.0258</v>
      </c>
      <c r="F1837" s="20" t="s">
        <v>556</v>
      </c>
      <c r="G1837" s="20" t="s">
        <v>581</v>
      </c>
      <c r="H1837" s="27" t="s">
        <v>721</v>
      </c>
    </row>
    <row r="1838" spans="1:8" ht="15" x14ac:dyDescent="0.25">
      <c r="A1838" s="20" t="s">
        <v>595</v>
      </c>
      <c r="B1838" s="25" t="s">
        <v>844</v>
      </c>
      <c r="C1838" s="20" t="s">
        <v>559</v>
      </c>
      <c r="D1838" s="25" t="s">
        <v>1026</v>
      </c>
      <c r="E1838" s="4" t="str">
        <f t="shared" si="28"/>
        <v>0805.0035</v>
      </c>
      <c r="F1838" s="20" t="s">
        <v>554</v>
      </c>
      <c r="G1838" s="20" t="s">
        <v>581</v>
      </c>
      <c r="H1838" s="27" t="s">
        <v>721</v>
      </c>
    </row>
    <row r="1839" spans="1:8" ht="15" x14ac:dyDescent="0.25">
      <c r="A1839" s="20" t="s">
        <v>595</v>
      </c>
      <c r="B1839" s="25" t="s">
        <v>844</v>
      </c>
      <c r="C1839" s="20" t="s">
        <v>559</v>
      </c>
      <c r="D1839" s="25" t="s">
        <v>1035</v>
      </c>
      <c r="E1839" s="4" t="str">
        <f t="shared" si="28"/>
        <v>0805.0072</v>
      </c>
      <c r="F1839" s="20" t="s">
        <v>585</v>
      </c>
      <c r="G1839" s="20" t="s">
        <v>581</v>
      </c>
      <c r="H1839" s="27" t="s">
        <v>721</v>
      </c>
    </row>
    <row r="1840" spans="1:8" ht="15" x14ac:dyDescent="0.25">
      <c r="A1840" s="20" t="s">
        <v>595</v>
      </c>
      <c r="B1840" s="25" t="s">
        <v>844</v>
      </c>
      <c r="C1840" s="20" t="s">
        <v>559</v>
      </c>
      <c r="D1840" s="25" t="s">
        <v>1033</v>
      </c>
      <c r="E1840" s="4" t="str">
        <f t="shared" si="28"/>
        <v>0805.0258</v>
      </c>
      <c r="F1840" s="20" t="s">
        <v>556</v>
      </c>
      <c r="G1840" s="20" t="s">
        <v>581</v>
      </c>
      <c r="H1840" s="27" t="s">
        <v>721</v>
      </c>
    </row>
    <row r="1841" spans="1:8" ht="15" x14ac:dyDescent="0.25">
      <c r="A1841" s="20" t="s">
        <v>602</v>
      </c>
      <c r="B1841" s="25" t="s">
        <v>848</v>
      </c>
      <c r="C1841" s="20" t="s">
        <v>527</v>
      </c>
      <c r="D1841" s="25" t="s">
        <v>1036</v>
      </c>
      <c r="E1841" s="4" t="str">
        <f t="shared" si="28"/>
        <v>0800.0078</v>
      </c>
      <c r="F1841" s="20" t="s">
        <v>600</v>
      </c>
      <c r="G1841" s="20" t="s">
        <v>597</v>
      </c>
      <c r="H1841" s="27" t="s">
        <v>721</v>
      </c>
    </row>
    <row r="1842" spans="1:8" ht="15" x14ac:dyDescent="0.25">
      <c r="A1842" s="20" t="s">
        <v>603</v>
      </c>
      <c r="B1842" s="25" t="s">
        <v>844</v>
      </c>
      <c r="C1842" s="20" t="s">
        <v>559</v>
      </c>
      <c r="D1842" s="25" t="s">
        <v>1036</v>
      </c>
      <c r="E1842" s="4" t="str">
        <f t="shared" si="28"/>
        <v>0805.0078</v>
      </c>
      <c r="F1842" s="20" t="s">
        <v>600</v>
      </c>
      <c r="G1842" s="20" t="s">
        <v>597</v>
      </c>
      <c r="H1842" s="27" t="s">
        <v>721</v>
      </c>
    </row>
    <row r="1843" spans="1:8" ht="15" x14ac:dyDescent="0.25">
      <c r="A1843" s="20" t="s">
        <v>608</v>
      </c>
      <c r="B1843" s="25" t="s">
        <v>838</v>
      </c>
      <c r="C1843" s="20" t="s">
        <v>114</v>
      </c>
      <c r="D1843" s="25" t="s">
        <v>1037</v>
      </c>
      <c r="E1843" s="4" t="str">
        <f t="shared" si="28"/>
        <v>0200.0103</v>
      </c>
      <c r="F1843" s="20" t="s">
        <v>610</v>
      </c>
      <c r="G1843" s="20" t="s">
        <v>605</v>
      </c>
      <c r="H1843" s="27" t="s">
        <v>721</v>
      </c>
    </row>
    <row r="1844" spans="1:8" ht="15" x14ac:dyDescent="0.25">
      <c r="A1844" s="20" t="s">
        <v>608</v>
      </c>
      <c r="B1844" s="25" t="s">
        <v>838</v>
      </c>
      <c r="C1844" s="20" t="s">
        <v>114</v>
      </c>
      <c r="D1844" s="25" t="s">
        <v>1038</v>
      </c>
      <c r="E1844" s="4" t="str">
        <f t="shared" si="28"/>
        <v>0200.0105</v>
      </c>
      <c r="F1844" s="20" t="s">
        <v>611</v>
      </c>
      <c r="G1844" s="20" t="s">
        <v>605</v>
      </c>
      <c r="H1844" s="27" t="s">
        <v>721</v>
      </c>
    </row>
    <row r="1845" spans="1:8" ht="15" x14ac:dyDescent="0.25">
      <c r="A1845" s="20" t="s">
        <v>617</v>
      </c>
      <c r="B1845" s="25" t="s">
        <v>848</v>
      </c>
      <c r="C1845" s="20" t="s">
        <v>527</v>
      </c>
      <c r="D1845" s="25" t="s">
        <v>1039</v>
      </c>
      <c r="E1845" s="4" t="str">
        <f t="shared" si="28"/>
        <v>0800.0070</v>
      </c>
      <c r="F1845" s="20" t="s">
        <v>609</v>
      </c>
      <c r="G1845" s="20" t="s">
        <v>605</v>
      </c>
      <c r="H1845" s="27" t="s">
        <v>721</v>
      </c>
    </row>
    <row r="1846" spans="1:8" ht="15" x14ac:dyDescent="0.25">
      <c r="A1846" s="20" t="s">
        <v>625</v>
      </c>
      <c r="B1846" s="25" t="s">
        <v>848</v>
      </c>
      <c r="C1846" s="20" t="s">
        <v>527</v>
      </c>
      <c r="D1846" s="25" t="s">
        <v>1040</v>
      </c>
      <c r="E1846" s="4" t="str">
        <f t="shared" si="28"/>
        <v>0800.0074</v>
      </c>
      <c r="F1846" s="20" t="s">
        <v>623</v>
      </c>
      <c r="G1846" s="20" t="s">
        <v>620</v>
      </c>
      <c r="H1846" s="27" t="s">
        <v>721</v>
      </c>
    </row>
    <row r="1847" spans="1:8" ht="15" x14ac:dyDescent="0.25">
      <c r="A1847" s="19" t="s">
        <v>809</v>
      </c>
      <c r="B1847" s="23"/>
      <c r="C1847" s="23"/>
      <c r="D1847" s="23"/>
      <c r="E1847" s="4" t="str">
        <f t="shared" si="28"/>
        <v>.</v>
      </c>
      <c r="F1847" s="23"/>
      <c r="G1847" s="23"/>
      <c r="H1847" s="29"/>
    </row>
    <row r="1848" spans="1:8" ht="15" x14ac:dyDescent="0.25">
      <c r="A1848" s="21"/>
      <c r="B1848" s="21"/>
      <c r="C1848" s="21"/>
      <c r="D1848" s="21"/>
      <c r="E1848" s="4" t="str">
        <f t="shared" si="28"/>
        <v>.</v>
      </c>
      <c r="F1848" s="21"/>
      <c r="G1848" s="21"/>
      <c r="H1848" s="30"/>
    </row>
    <row r="1849" spans="1:8" ht="15" x14ac:dyDescent="0.25">
      <c r="A1849" s="19" t="s">
        <v>810</v>
      </c>
      <c r="B1849" s="23"/>
      <c r="C1849" s="23"/>
      <c r="D1849" s="23"/>
      <c r="E1849" s="4" t="str">
        <f t="shared" si="28"/>
        <v>.</v>
      </c>
      <c r="F1849" s="23"/>
      <c r="G1849" s="23"/>
      <c r="H1849" s="29"/>
    </row>
    <row r="1850" spans="1:8" ht="15" x14ac:dyDescent="0.25">
      <c r="A1850" s="20" t="s">
        <v>237</v>
      </c>
      <c r="B1850" s="25" t="s">
        <v>838</v>
      </c>
      <c r="C1850" s="20" t="s">
        <v>114</v>
      </c>
      <c r="D1850" s="25" t="s">
        <v>1041</v>
      </c>
      <c r="E1850" s="4" t="str">
        <f t="shared" si="28"/>
        <v>0200.0137</v>
      </c>
      <c r="F1850" s="20" t="s">
        <v>192</v>
      </c>
      <c r="G1850" s="20" t="s">
        <v>229</v>
      </c>
      <c r="H1850" s="27" t="s">
        <v>728</v>
      </c>
    </row>
    <row r="1851" spans="1:8" ht="15" x14ac:dyDescent="0.25">
      <c r="A1851" s="20" t="s">
        <v>251</v>
      </c>
      <c r="B1851" s="25" t="s">
        <v>838</v>
      </c>
      <c r="C1851" s="20" t="s">
        <v>114</v>
      </c>
      <c r="D1851" s="25" t="s">
        <v>1041</v>
      </c>
      <c r="E1851" s="4" t="str">
        <f t="shared" si="28"/>
        <v>0200.0137</v>
      </c>
      <c r="F1851" s="20" t="s">
        <v>192</v>
      </c>
      <c r="G1851" s="20" t="s">
        <v>249</v>
      </c>
      <c r="H1851" s="27" t="s">
        <v>728</v>
      </c>
    </row>
    <row r="1852" spans="1:8" ht="15" x14ac:dyDescent="0.25">
      <c r="A1852" s="20" t="s">
        <v>251</v>
      </c>
      <c r="B1852" s="25" t="s">
        <v>838</v>
      </c>
      <c r="C1852" s="20" t="s">
        <v>114</v>
      </c>
      <c r="D1852" s="25" t="s">
        <v>1042</v>
      </c>
      <c r="E1852" s="4" t="str">
        <f t="shared" si="28"/>
        <v>0200.0138</v>
      </c>
      <c r="F1852" s="20" t="s">
        <v>252</v>
      </c>
      <c r="G1852" s="20" t="s">
        <v>249</v>
      </c>
      <c r="H1852" s="27" t="s">
        <v>728</v>
      </c>
    </row>
    <row r="1853" spans="1:8" ht="15" x14ac:dyDescent="0.25">
      <c r="A1853" s="20" t="s">
        <v>349</v>
      </c>
      <c r="B1853" s="25" t="s">
        <v>838</v>
      </c>
      <c r="C1853" s="20" t="s">
        <v>114</v>
      </c>
      <c r="D1853" s="25" t="s">
        <v>1043</v>
      </c>
      <c r="E1853" s="4" t="str">
        <f t="shared" si="28"/>
        <v>0200.0203</v>
      </c>
      <c r="F1853" s="20" t="s">
        <v>351</v>
      </c>
      <c r="G1853" s="20" t="s">
        <v>341</v>
      </c>
      <c r="H1853" s="27" t="s">
        <v>728</v>
      </c>
    </row>
    <row r="1854" spans="1:8" ht="15" x14ac:dyDescent="0.25">
      <c r="A1854" s="20" t="s">
        <v>385</v>
      </c>
      <c r="B1854" s="25" t="s">
        <v>838</v>
      </c>
      <c r="C1854" s="20" t="s">
        <v>114</v>
      </c>
      <c r="D1854" s="25" t="s">
        <v>1044</v>
      </c>
      <c r="E1854" s="4" t="str">
        <f t="shared" si="28"/>
        <v>0200.0135</v>
      </c>
      <c r="F1854" s="20" t="s">
        <v>386</v>
      </c>
      <c r="G1854" s="20" t="s">
        <v>383</v>
      </c>
      <c r="H1854" s="27" t="s">
        <v>728</v>
      </c>
    </row>
    <row r="1855" spans="1:8" ht="15" x14ac:dyDescent="0.25">
      <c r="A1855" s="20" t="s">
        <v>392</v>
      </c>
      <c r="B1855" s="25" t="s">
        <v>838</v>
      </c>
      <c r="C1855" s="20" t="s">
        <v>114</v>
      </c>
      <c r="D1855" s="25" t="s">
        <v>1044</v>
      </c>
      <c r="E1855" s="4" t="str">
        <f t="shared" si="28"/>
        <v>0200.0135</v>
      </c>
      <c r="F1855" s="20" t="s">
        <v>386</v>
      </c>
      <c r="G1855" s="20" t="s">
        <v>390</v>
      </c>
      <c r="H1855" s="27" t="s">
        <v>728</v>
      </c>
    </row>
    <row r="1856" spans="1:8" ht="15" x14ac:dyDescent="0.25">
      <c r="A1856" s="20" t="s">
        <v>392</v>
      </c>
      <c r="B1856" s="25" t="s">
        <v>838</v>
      </c>
      <c r="C1856" s="20" t="s">
        <v>114</v>
      </c>
      <c r="D1856" s="25" t="s">
        <v>1041</v>
      </c>
      <c r="E1856" s="4" t="str">
        <f t="shared" si="28"/>
        <v>0200.0137</v>
      </c>
      <c r="F1856" s="20" t="s">
        <v>192</v>
      </c>
      <c r="G1856" s="20" t="s">
        <v>390</v>
      </c>
      <c r="H1856" s="27" t="s">
        <v>728</v>
      </c>
    </row>
    <row r="1857" spans="1:8" ht="15" x14ac:dyDescent="0.25">
      <c r="A1857" s="20" t="s">
        <v>392</v>
      </c>
      <c r="B1857" s="25" t="s">
        <v>838</v>
      </c>
      <c r="C1857" s="20" t="s">
        <v>114</v>
      </c>
      <c r="D1857" s="25" t="s">
        <v>1042</v>
      </c>
      <c r="E1857" s="4" t="str">
        <f t="shared" si="28"/>
        <v>0200.0138</v>
      </c>
      <c r="F1857" s="20" t="s">
        <v>252</v>
      </c>
      <c r="G1857" s="20" t="s">
        <v>390</v>
      </c>
      <c r="H1857" s="27" t="s">
        <v>728</v>
      </c>
    </row>
    <row r="1858" spans="1:8" ht="15" x14ac:dyDescent="0.25">
      <c r="A1858" s="20" t="s">
        <v>404</v>
      </c>
      <c r="B1858" s="25" t="s">
        <v>838</v>
      </c>
      <c r="C1858" s="20" t="s">
        <v>114</v>
      </c>
      <c r="D1858" s="25" t="s">
        <v>1041</v>
      </c>
      <c r="E1858" s="4" t="str">
        <f t="shared" si="28"/>
        <v>0200.0137</v>
      </c>
      <c r="F1858" s="20" t="s">
        <v>192</v>
      </c>
      <c r="G1858" s="20" t="s">
        <v>402</v>
      </c>
      <c r="H1858" s="27" t="s">
        <v>728</v>
      </c>
    </row>
    <row r="1859" spans="1:8" ht="15" x14ac:dyDescent="0.25">
      <c r="A1859" s="20" t="s">
        <v>416</v>
      </c>
      <c r="B1859" s="25" t="s">
        <v>838</v>
      </c>
      <c r="C1859" s="20" t="s">
        <v>114</v>
      </c>
      <c r="D1859" s="25" t="s">
        <v>1044</v>
      </c>
      <c r="E1859" s="4" t="str">
        <f t="shared" si="28"/>
        <v>0200.0135</v>
      </c>
      <c r="F1859" s="20" t="s">
        <v>386</v>
      </c>
      <c r="G1859" s="20" t="s">
        <v>413</v>
      </c>
      <c r="H1859" s="27" t="s">
        <v>728</v>
      </c>
    </row>
    <row r="1860" spans="1:8" ht="15" x14ac:dyDescent="0.25">
      <c r="A1860" s="20" t="s">
        <v>416</v>
      </c>
      <c r="B1860" s="25" t="s">
        <v>838</v>
      </c>
      <c r="C1860" s="20" t="s">
        <v>114</v>
      </c>
      <c r="D1860" s="25" t="s">
        <v>1041</v>
      </c>
      <c r="E1860" s="4" t="str">
        <f t="shared" ref="E1860:E1923" si="29">_xlfn.CONCAT(B1860,".",D1860)</f>
        <v>0200.0137</v>
      </c>
      <c r="F1860" s="20" t="s">
        <v>192</v>
      </c>
      <c r="G1860" s="20" t="s">
        <v>413</v>
      </c>
      <c r="H1860" s="27" t="s">
        <v>728</v>
      </c>
    </row>
    <row r="1861" spans="1:8" ht="15" x14ac:dyDescent="0.25">
      <c r="A1861" s="20" t="s">
        <v>445</v>
      </c>
      <c r="B1861" s="25" t="s">
        <v>838</v>
      </c>
      <c r="C1861" s="20" t="s">
        <v>114</v>
      </c>
      <c r="D1861" s="25" t="s">
        <v>1041</v>
      </c>
      <c r="E1861" s="4" t="str">
        <f t="shared" si="29"/>
        <v>0200.0137</v>
      </c>
      <c r="F1861" s="20" t="s">
        <v>192</v>
      </c>
      <c r="G1861" s="20" t="s">
        <v>442</v>
      </c>
      <c r="H1861" s="27" t="s">
        <v>728</v>
      </c>
    </row>
    <row r="1862" spans="1:8" ht="15" x14ac:dyDescent="0.25">
      <c r="A1862" s="20" t="s">
        <v>457</v>
      </c>
      <c r="B1862" s="25" t="s">
        <v>838</v>
      </c>
      <c r="C1862" s="20" t="s">
        <v>114</v>
      </c>
      <c r="D1862" s="25" t="s">
        <v>1044</v>
      </c>
      <c r="E1862" s="4" t="str">
        <f t="shared" si="29"/>
        <v>0200.0135</v>
      </c>
      <c r="F1862" s="20" t="s">
        <v>386</v>
      </c>
      <c r="G1862" s="20" t="s">
        <v>455</v>
      </c>
      <c r="H1862" s="27" t="s">
        <v>728</v>
      </c>
    </row>
    <row r="1863" spans="1:8" ht="15" x14ac:dyDescent="0.25">
      <c r="A1863" s="20" t="s">
        <v>473</v>
      </c>
      <c r="B1863" s="25" t="s">
        <v>838</v>
      </c>
      <c r="C1863" s="20" t="s">
        <v>114</v>
      </c>
      <c r="D1863" s="25" t="s">
        <v>1044</v>
      </c>
      <c r="E1863" s="4" t="str">
        <f t="shared" si="29"/>
        <v>0200.0135</v>
      </c>
      <c r="F1863" s="20" t="s">
        <v>386</v>
      </c>
      <c r="G1863" s="20" t="s">
        <v>471</v>
      </c>
      <c r="H1863" s="27" t="s">
        <v>728</v>
      </c>
    </row>
    <row r="1864" spans="1:8" ht="15" x14ac:dyDescent="0.25">
      <c r="A1864" s="19" t="s">
        <v>811</v>
      </c>
      <c r="B1864" s="23"/>
      <c r="C1864" s="23"/>
      <c r="D1864" s="23"/>
      <c r="E1864" s="4" t="str">
        <f t="shared" si="29"/>
        <v>.</v>
      </c>
      <c r="F1864" s="23"/>
      <c r="G1864" s="23"/>
      <c r="H1864" s="29"/>
    </row>
    <row r="1865" spans="1:8" ht="15" x14ac:dyDescent="0.25">
      <c r="A1865" s="21"/>
      <c r="B1865" s="21"/>
      <c r="C1865" s="21"/>
      <c r="D1865" s="21"/>
      <c r="E1865" s="4" t="str">
        <f t="shared" si="29"/>
        <v>.</v>
      </c>
      <c r="F1865" s="21"/>
      <c r="G1865" s="21"/>
      <c r="H1865" s="30"/>
    </row>
    <row r="1866" spans="1:8" ht="15" x14ac:dyDescent="0.25">
      <c r="A1866" s="19" t="s">
        <v>812</v>
      </c>
      <c r="B1866" s="23"/>
      <c r="C1866" s="23"/>
      <c r="D1866" s="23"/>
      <c r="E1866" s="4" t="str">
        <f t="shared" si="29"/>
        <v>.</v>
      </c>
      <c r="F1866" s="23"/>
      <c r="G1866" s="23"/>
      <c r="H1866" s="29"/>
    </row>
    <row r="1867" spans="1:8" ht="15" x14ac:dyDescent="0.25">
      <c r="A1867" s="20" t="s">
        <v>681</v>
      </c>
      <c r="B1867" s="25" t="s">
        <v>850</v>
      </c>
      <c r="C1867" s="20" t="s">
        <v>672</v>
      </c>
      <c r="D1867" s="25" t="s">
        <v>1045</v>
      </c>
      <c r="E1867" s="4" t="str">
        <f t="shared" si="29"/>
        <v>1000.0905</v>
      </c>
      <c r="F1867" s="20" t="s">
        <v>700</v>
      </c>
      <c r="G1867" s="20" t="s">
        <v>481</v>
      </c>
      <c r="H1867" s="27"/>
    </row>
    <row r="1868" spans="1:8" ht="15" x14ac:dyDescent="0.25">
      <c r="A1868" s="20" t="s">
        <v>682</v>
      </c>
      <c r="B1868" s="25" t="s">
        <v>851</v>
      </c>
      <c r="C1868" s="20" t="s">
        <v>683</v>
      </c>
      <c r="D1868" s="25" t="s">
        <v>1046</v>
      </c>
      <c r="E1868" s="4" t="str">
        <f t="shared" si="29"/>
        <v>1010.0936</v>
      </c>
      <c r="F1868" s="20" t="s">
        <v>684</v>
      </c>
      <c r="G1868" s="20" t="s">
        <v>481</v>
      </c>
      <c r="H1868" s="27"/>
    </row>
    <row r="1869" spans="1:8" ht="15" x14ac:dyDescent="0.25">
      <c r="A1869" s="20" t="s">
        <v>701</v>
      </c>
      <c r="B1869" s="25" t="s">
        <v>852</v>
      </c>
      <c r="C1869" s="20" t="s">
        <v>702</v>
      </c>
      <c r="D1869" s="25" t="s">
        <v>1047</v>
      </c>
      <c r="E1869" s="4" t="str">
        <f t="shared" si="29"/>
        <v>1020.0909</v>
      </c>
      <c r="F1869" s="20" t="s">
        <v>703</v>
      </c>
      <c r="G1869" s="20" t="s">
        <v>481</v>
      </c>
      <c r="H1869" s="27"/>
    </row>
    <row r="1870" spans="1:8" ht="15" x14ac:dyDescent="0.25">
      <c r="A1870" s="20" t="s">
        <v>706</v>
      </c>
      <c r="B1870" s="25" t="s">
        <v>850</v>
      </c>
      <c r="C1870" s="20" t="s">
        <v>672</v>
      </c>
      <c r="D1870" s="25" t="s">
        <v>1047</v>
      </c>
      <c r="E1870" s="4" t="str">
        <f t="shared" si="29"/>
        <v>1000.0909</v>
      </c>
      <c r="F1870" s="20" t="s">
        <v>703</v>
      </c>
      <c r="G1870" s="20" t="s">
        <v>565</v>
      </c>
      <c r="H1870" s="27"/>
    </row>
    <row r="1871" spans="1:8" ht="15" x14ac:dyDescent="0.25">
      <c r="A1871" s="20" t="s">
        <v>707</v>
      </c>
      <c r="B1871" s="25" t="s">
        <v>850</v>
      </c>
      <c r="C1871" s="20" t="s">
        <v>672</v>
      </c>
      <c r="D1871" s="25" t="s">
        <v>1048</v>
      </c>
      <c r="E1871" s="4" t="str">
        <f t="shared" si="29"/>
        <v>1000.0910</v>
      </c>
      <c r="F1871" s="20" t="s">
        <v>708</v>
      </c>
      <c r="G1871" s="20" t="s">
        <v>581</v>
      </c>
      <c r="H1871" s="27"/>
    </row>
    <row r="1872" spans="1:8" ht="15" x14ac:dyDescent="0.25">
      <c r="A1872" s="20" t="s">
        <v>691</v>
      </c>
      <c r="B1872" s="25" t="s">
        <v>850</v>
      </c>
      <c r="C1872" s="20" t="s">
        <v>672</v>
      </c>
      <c r="D1872" s="25" t="s">
        <v>1049</v>
      </c>
      <c r="E1872" s="4" t="str">
        <f t="shared" si="29"/>
        <v>1000.0934</v>
      </c>
      <c r="F1872" s="20" t="s">
        <v>709</v>
      </c>
      <c r="G1872" s="20" t="s">
        <v>605</v>
      </c>
      <c r="H1872" s="27"/>
    </row>
    <row r="1873" spans="1:8" ht="15" x14ac:dyDescent="0.25">
      <c r="A1873" s="19" t="s">
        <v>813</v>
      </c>
      <c r="B1873" s="23"/>
      <c r="C1873" s="23"/>
      <c r="D1873" s="23"/>
      <c r="E1873" s="4" t="str">
        <f t="shared" si="29"/>
        <v>.</v>
      </c>
      <c r="F1873" s="23"/>
      <c r="G1873" s="23"/>
      <c r="H1873" s="29"/>
    </row>
    <row r="1874" spans="1:8" ht="15" x14ac:dyDescent="0.25">
      <c r="A1874" s="21"/>
      <c r="B1874" s="21"/>
      <c r="C1874" s="21"/>
      <c r="D1874" s="21"/>
      <c r="E1874" s="4" t="str">
        <f t="shared" si="29"/>
        <v>.</v>
      </c>
      <c r="F1874" s="21"/>
      <c r="G1874" s="21"/>
      <c r="H1874" s="30"/>
    </row>
    <row r="1875" spans="1:8" ht="15" x14ac:dyDescent="0.25">
      <c r="A1875" s="19" t="s">
        <v>814</v>
      </c>
      <c r="B1875" s="23"/>
      <c r="C1875" s="23"/>
      <c r="D1875" s="23"/>
      <c r="E1875" s="4" t="str">
        <f t="shared" si="29"/>
        <v>.</v>
      </c>
      <c r="F1875" s="23"/>
      <c r="G1875" s="23"/>
      <c r="H1875" s="29"/>
    </row>
    <row r="1876" spans="1:8" ht="15" x14ac:dyDescent="0.25">
      <c r="A1876" s="20" t="s">
        <v>640</v>
      </c>
      <c r="B1876" s="25" t="s">
        <v>853</v>
      </c>
      <c r="C1876" s="20" t="s">
        <v>641</v>
      </c>
      <c r="D1876" s="25" t="s">
        <v>1050</v>
      </c>
      <c r="E1876" s="4" t="str">
        <f t="shared" si="29"/>
        <v>8240.0875</v>
      </c>
      <c r="F1876" s="20" t="s">
        <v>642</v>
      </c>
      <c r="G1876" s="20" t="s">
        <v>639</v>
      </c>
      <c r="H1876" s="27" t="s">
        <v>727</v>
      </c>
    </row>
    <row r="1877" spans="1:8" ht="15" x14ac:dyDescent="0.25">
      <c r="A1877" s="20" t="s">
        <v>658</v>
      </c>
      <c r="B1877" s="25" t="s">
        <v>853</v>
      </c>
      <c r="C1877" s="20" t="s">
        <v>641</v>
      </c>
      <c r="D1877" s="25" t="s">
        <v>1050</v>
      </c>
      <c r="E1877" s="4" t="str">
        <f t="shared" si="29"/>
        <v>8240.0875</v>
      </c>
      <c r="F1877" s="20" t="s">
        <v>642</v>
      </c>
      <c r="G1877" s="20" t="s">
        <v>657</v>
      </c>
      <c r="H1877" s="27" t="s">
        <v>727</v>
      </c>
    </row>
    <row r="1878" spans="1:8" ht="15" x14ac:dyDescent="0.25">
      <c r="A1878" s="20" t="s">
        <v>659</v>
      </c>
      <c r="B1878" s="25" t="s">
        <v>854</v>
      </c>
      <c r="C1878" s="20" t="s">
        <v>660</v>
      </c>
      <c r="D1878" s="25" t="s">
        <v>1050</v>
      </c>
      <c r="E1878" s="4" t="str">
        <f t="shared" si="29"/>
        <v>8252.0875</v>
      </c>
      <c r="F1878" s="20" t="s">
        <v>642</v>
      </c>
      <c r="G1878" s="20" t="s">
        <v>657</v>
      </c>
      <c r="H1878" s="27" t="s">
        <v>727</v>
      </c>
    </row>
    <row r="1879" spans="1:8" ht="15" x14ac:dyDescent="0.25">
      <c r="A1879" s="20" t="s">
        <v>692</v>
      </c>
      <c r="B1879" s="25" t="s">
        <v>853</v>
      </c>
      <c r="C1879" s="20" t="s">
        <v>641</v>
      </c>
      <c r="D1879" s="25" t="s">
        <v>1050</v>
      </c>
      <c r="E1879" s="4" t="str">
        <f t="shared" si="29"/>
        <v>8240.0875</v>
      </c>
      <c r="F1879" s="20" t="s">
        <v>642</v>
      </c>
      <c r="G1879" s="20" t="s">
        <v>662</v>
      </c>
      <c r="H1879" s="27" t="s">
        <v>727</v>
      </c>
    </row>
    <row r="1880" spans="1:8" ht="15" x14ac:dyDescent="0.25">
      <c r="A1880" s="19" t="s">
        <v>815</v>
      </c>
      <c r="B1880" s="23"/>
      <c r="C1880" s="23"/>
      <c r="D1880" s="23"/>
      <c r="E1880" s="4" t="str">
        <f t="shared" si="29"/>
        <v>.</v>
      </c>
      <c r="F1880" s="23"/>
      <c r="G1880" s="23"/>
      <c r="H1880" s="29"/>
    </row>
    <row r="1881" spans="1:8" ht="15" x14ac:dyDescent="0.25">
      <c r="A1881" s="21"/>
      <c r="B1881" s="21"/>
      <c r="C1881" s="21"/>
      <c r="D1881" s="21"/>
      <c r="E1881" s="4" t="str">
        <f t="shared" si="29"/>
        <v>.</v>
      </c>
      <c r="F1881" s="21"/>
      <c r="G1881" s="21"/>
      <c r="H1881" s="30"/>
    </row>
    <row r="1882" spans="1:8" ht="15" x14ac:dyDescent="0.25">
      <c r="A1882" s="19" t="s">
        <v>816</v>
      </c>
      <c r="B1882" s="23"/>
      <c r="C1882" s="23"/>
      <c r="D1882" s="23"/>
      <c r="E1882" s="4" t="str">
        <f t="shared" si="29"/>
        <v>.</v>
      </c>
      <c r="F1882" s="23"/>
      <c r="G1882" s="23"/>
      <c r="H1882" s="29"/>
    </row>
    <row r="1883" spans="1:8" ht="15" x14ac:dyDescent="0.25">
      <c r="A1883" s="20" t="s">
        <v>253</v>
      </c>
      <c r="B1883" s="25" t="s">
        <v>835</v>
      </c>
      <c r="C1883" s="20" t="s">
        <v>198</v>
      </c>
      <c r="D1883" s="25" t="s">
        <v>1051</v>
      </c>
      <c r="E1883" s="4" t="str">
        <f t="shared" si="29"/>
        <v>0500.0871</v>
      </c>
      <c r="F1883" s="20" t="s">
        <v>241</v>
      </c>
      <c r="G1883" s="20" t="s">
        <v>249</v>
      </c>
      <c r="H1883" s="27" t="s">
        <v>772</v>
      </c>
    </row>
    <row r="1884" spans="1:8" ht="15" x14ac:dyDescent="0.25">
      <c r="A1884" s="20" t="s">
        <v>263</v>
      </c>
      <c r="B1884" s="25" t="s">
        <v>835</v>
      </c>
      <c r="C1884" s="20" t="s">
        <v>198</v>
      </c>
      <c r="D1884" s="25" t="s">
        <v>1051</v>
      </c>
      <c r="E1884" s="4" t="str">
        <f t="shared" si="29"/>
        <v>0500.0871</v>
      </c>
      <c r="F1884" s="20" t="s">
        <v>241</v>
      </c>
      <c r="G1884" s="20" t="s">
        <v>260</v>
      </c>
      <c r="H1884" s="27" t="s">
        <v>772</v>
      </c>
    </row>
    <row r="1885" spans="1:8" ht="15" x14ac:dyDescent="0.25">
      <c r="A1885" s="20" t="s">
        <v>287</v>
      </c>
      <c r="B1885" s="25" t="s">
        <v>835</v>
      </c>
      <c r="C1885" s="20" t="s">
        <v>198</v>
      </c>
      <c r="D1885" s="25" t="s">
        <v>1051</v>
      </c>
      <c r="E1885" s="4" t="str">
        <f t="shared" si="29"/>
        <v>0500.0871</v>
      </c>
      <c r="F1885" s="20" t="s">
        <v>241</v>
      </c>
      <c r="G1885" s="20" t="s">
        <v>282</v>
      </c>
      <c r="H1885" s="27" t="s">
        <v>772</v>
      </c>
    </row>
    <row r="1886" spans="1:8" ht="15" x14ac:dyDescent="0.25">
      <c r="A1886" s="20" t="s">
        <v>387</v>
      </c>
      <c r="B1886" s="25" t="s">
        <v>835</v>
      </c>
      <c r="C1886" s="20" t="s">
        <v>198</v>
      </c>
      <c r="D1886" s="25" t="s">
        <v>1051</v>
      </c>
      <c r="E1886" s="4" t="str">
        <f t="shared" si="29"/>
        <v>0500.0871</v>
      </c>
      <c r="F1886" s="20" t="s">
        <v>241</v>
      </c>
      <c r="G1886" s="20" t="s">
        <v>383</v>
      </c>
      <c r="H1886" s="27" t="s">
        <v>772</v>
      </c>
    </row>
    <row r="1887" spans="1:8" ht="15" x14ac:dyDescent="0.25">
      <c r="A1887" s="20" t="s">
        <v>406</v>
      </c>
      <c r="B1887" s="25" t="s">
        <v>835</v>
      </c>
      <c r="C1887" s="20" t="s">
        <v>198</v>
      </c>
      <c r="D1887" s="25" t="s">
        <v>1051</v>
      </c>
      <c r="E1887" s="4" t="str">
        <f t="shared" si="29"/>
        <v>0500.0871</v>
      </c>
      <c r="F1887" s="20" t="s">
        <v>241</v>
      </c>
      <c r="G1887" s="20" t="s">
        <v>402</v>
      </c>
      <c r="H1887" s="27" t="s">
        <v>772</v>
      </c>
    </row>
    <row r="1888" spans="1:8" ht="15" x14ac:dyDescent="0.25">
      <c r="A1888" s="20" t="s">
        <v>474</v>
      </c>
      <c r="B1888" s="25" t="s">
        <v>835</v>
      </c>
      <c r="C1888" s="20" t="s">
        <v>198</v>
      </c>
      <c r="D1888" s="25" t="s">
        <v>1051</v>
      </c>
      <c r="E1888" s="4" t="str">
        <f t="shared" si="29"/>
        <v>0500.0871</v>
      </c>
      <c r="F1888" s="20" t="s">
        <v>241</v>
      </c>
      <c r="G1888" s="20" t="s">
        <v>471</v>
      </c>
      <c r="H1888" s="27" t="s">
        <v>772</v>
      </c>
    </row>
    <row r="1889" spans="1:8" ht="15" x14ac:dyDescent="0.25">
      <c r="A1889" s="20" t="s">
        <v>485</v>
      </c>
      <c r="B1889" s="25" t="s">
        <v>835</v>
      </c>
      <c r="C1889" s="20" t="s">
        <v>198</v>
      </c>
      <c r="D1889" s="25" t="s">
        <v>1051</v>
      </c>
      <c r="E1889" s="4" t="str">
        <f t="shared" si="29"/>
        <v>0500.0871</v>
      </c>
      <c r="F1889" s="20" t="s">
        <v>241</v>
      </c>
      <c r="G1889" s="20" t="s">
        <v>481</v>
      </c>
      <c r="H1889" s="27" t="s">
        <v>772</v>
      </c>
    </row>
    <row r="1890" spans="1:8" ht="15" x14ac:dyDescent="0.25">
      <c r="A1890" s="20" t="s">
        <v>574</v>
      </c>
      <c r="B1890" s="25" t="s">
        <v>835</v>
      </c>
      <c r="C1890" s="20" t="s">
        <v>198</v>
      </c>
      <c r="D1890" s="25" t="s">
        <v>1051</v>
      </c>
      <c r="E1890" s="4" t="str">
        <f t="shared" si="29"/>
        <v>0500.0871</v>
      </c>
      <c r="F1890" s="20" t="s">
        <v>241</v>
      </c>
      <c r="G1890" s="20" t="s">
        <v>565</v>
      </c>
      <c r="H1890" s="27" t="s">
        <v>772</v>
      </c>
    </row>
    <row r="1891" spans="1:8" ht="15" x14ac:dyDescent="0.25">
      <c r="A1891" s="20" t="s">
        <v>590</v>
      </c>
      <c r="B1891" s="25" t="s">
        <v>835</v>
      </c>
      <c r="C1891" s="20" t="s">
        <v>198</v>
      </c>
      <c r="D1891" s="25" t="s">
        <v>1051</v>
      </c>
      <c r="E1891" s="4" t="str">
        <f t="shared" si="29"/>
        <v>0500.0871</v>
      </c>
      <c r="F1891" s="20" t="s">
        <v>241</v>
      </c>
      <c r="G1891" s="20" t="s">
        <v>581</v>
      </c>
      <c r="H1891" s="27" t="s">
        <v>772</v>
      </c>
    </row>
    <row r="1892" spans="1:8" ht="15" x14ac:dyDescent="0.25">
      <c r="A1892" s="20" t="s">
        <v>640</v>
      </c>
      <c r="B1892" s="25" t="s">
        <v>853</v>
      </c>
      <c r="C1892" s="20" t="s">
        <v>641</v>
      </c>
      <c r="D1892" s="25" t="s">
        <v>1052</v>
      </c>
      <c r="E1892" s="4" t="str">
        <f t="shared" si="29"/>
        <v>8240.0870</v>
      </c>
      <c r="F1892" s="20" t="s">
        <v>437</v>
      </c>
      <c r="G1892" s="20" t="s">
        <v>639</v>
      </c>
      <c r="H1892" s="27" t="s">
        <v>772</v>
      </c>
    </row>
    <row r="1893" spans="1:8" ht="15" x14ac:dyDescent="0.25">
      <c r="A1893" s="20" t="s">
        <v>817</v>
      </c>
      <c r="B1893" s="25" t="s">
        <v>855</v>
      </c>
      <c r="C1893" s="20" t="s">
        <v>828</v>
      </c>
      <c r="D1893" s="25" t="s">
        <v>1052</v>
      </c>
      <c r="E1893" s="4" t="str">
        <f t="shared" si="29"/>
        <v>8241.0870</v>
      </c>
      <c r="F1893" s="20" t="s">
        <v>437</v>
      </c>
      <c r="G1893" s="20" t="s">
        <v>639</v>
      </c>
      <c r="H1893" s="27" t="s">
        <v>772</v>
      </c>
    </row>
    <row r="1894" spans="1:8" ht="15" x14ac:dyDescent="0.25">
      <c r="A1894" s="20" t="s">
        <v>818</v>
      </c>
      <c r="B1894" s="25" t="s">
        <v>856</v>
      </c>
      <c r="C1894" s="20" t="s">
        <v>829</v>
      </c>
      <c r="D1894" s="25" t="s">
        <v>1052</v>
      </c>
      <c r="E1894" s="4" t="str">
        <f t="shared" si="29"/>
        <v>8243.0870</v>
      </c>
      <c r="F1894" s="20" t="s">
        <v>437</v>
      </c>
      <c r="G1894" s="20" t="s">
        <v>639</v>
      </c>
      <c r="H1894" s="27" t="s">
        <v>772</v>
      </c>
    </row>
    <row r="1895" spans="1:8" ht="15" x14ac:dyDescent="0.25">
      <c r="A1895" s="20" t="s">
        <v>643</v>
      </c>
      <c r="B1895" s="25" t="s">
        <v>857</v>
      </c>
      <c r="C1895" s="20" t="s">
        <v>644</v>
      </c>
      <c r="D1895" s="25" t="s">
        <v>1052</v>
      </c>
      <c r="E1895" s="4" t="str">
        <f t="shared" si="29"/>
        <v>8245.0870</v>
      </c>
      <c r="F1895" s="20" t="s">
        <v>437</v>
      </c>
      <c r="G1895" s="20" t="s">
        <v>639</v>
      </c>
      <c r="H1895" s="27" t="s">
        <v>772</v>
      </c>
    </row>
    <row r="1896" spans="1:8" ht="15" x14ac:dyDescent="0.25">
      <c r="A1896" s="20" t="s">
        <v>645</v>
      </c>
      <c r="B1896" s="25" t="s">
        <v>858</v>
      </c>
      <c r="C1896" s="20" t="s">
        <v>646</v>
      </c>
      <c r="D1896" s="25" t="s">
        <v>1052</v>
      </c>
      <c r="E1896" s="4" t="str">
        <f t="shared" si="29"/>
        <v>8246.0870</v>
      </c>
      <c r="F1896" s="20" t="s">
        <v>437</v>
      </c>
      <c r="G1896" s="20" t="s">
        <v>639</v>
      </c>
      <c r="H1896" s="27" t="s">
        <v>772</v>
      </c>
    </row>
    <row r="1897" spans="1:8" ht="15" x14ac:dyDescent="0.25">
      <c r="A1897" s="20" t="s">
        <v>647</v>
      </c>
      <c r="B1897" s="25" t="s">
        <v>859</v>
      </c>
      <c r="C1897" s="20" t="s">
        <v>648</v>
      </c>
      <c r="D1897" s="25" t="s">
        <v>1052</v>
      </c>
      <c r="E1897" s="4" t="str">
        <f t="shared" si="29"/>
        <v>8247.0870</v>
      </c>
      <c r="F1897" s="20" t="s">
        <v>437</v>
      </c>
      <c r="G1897" s="20" t="s">
        <v>639</v>
      </c>
      <c r="H1897" s="27" t="s">
        <v>772</v>
      </c>
    </row>
    <row r="1898" spans="1:8" ht="15" x14ac:dyDescent="0.25">
      <c r="A1898" s="20" t="s">
        <v>649</v>
      </c>
      <c r="B1898" s="25" t="s">
        <v>860</v>
      </c>
      <c r="C1898" s="20" t="s">
        <v>650</v>
      </c>
      <c r="D1898" s="25" t="s">
        <v>1052</v>
      </c>
      <c r="E1898" s="4" t="str">
        <f t="shared" si="29"/>
        <v>8248.0870</v>
      </c>
      <c r="F1898" s="20" t="s">
        <v>437</v>
      </c>
      <c r="G1898" s="20" t="s">
        <v>639</v>
      </c>
      <c r="H1898" s="27" t="s">
        <v>772</v>
      </c>
    </row>
    <row r="1899" spans="1:8" ht="15" x14ac:dyDescent="0.25">
      <c r="A1899" s="20" t="s">
        <v>651</v>
      </c>
      <c r="B1899" s="25" t="s">
        <v>861</v>
      </c>
      <c r="C1899" s="20" t="s">
        <v>652</v>
      </c>
      <c r="D1899" s="25" t="s">
        <v>1052</v>
      </c>
      <c r="E1899" s="4" t="str">
        <f t="shared" si="29"/>
        <v>8249.0870</v>
      </c>
      <c r="F1899" s="20" t="s">
        <v>437</v>
      </c>
      <c r="G1899" s="20" t="s">
        <v>639</v>
      </c>
      <c r="H1899" s="27" t="s">
        <v>772</v>
      </c>
    </row>
    <row r="1900" spans="1:8" ht="15" x14ac:dyDescent="0.25">
      <c r="A1900" s="20" t="s">
        <v>653</v>
      </c>
      <c r="B1900" s="25" t="s">
        <v>862</v>
      </c>
      <c r="C1900" s="20" t="s">
        <v>654</v>
      </c>
      <c r="D1900" s="25" t="s">
        <v>1052</v>
      </c>
      <c r="E1900" s="4" t="str">
        <f t="shared" si="29"/>
        <v>8250.0870</v>
      </c>
      <c r="F1900" s="20" t="s">
        <v>437</v>
      </c>
      <c r="G1900" s="20" t="s">
        <v>639</v>
      </c>
      <c r="H1900" s="27" t="s">
        <v>772</v>
      </c>
    </row>
    <row r="1901" spans="1:8" ht="15" x14ac:dyDescent="0.25">
      <c r="A1901" s="20" t="s">
        <v>655</v>
      </c>
      <c r="B1901" s="25" t="s">
        <v>863</v>
      </c>
      <c r="C1901" s="20" t="s">
        <v>656</v>
      </c>
      <c r="D1901" s="25" t="s">
        <v>1052</v>
      </c>
      <c r="E1901" s="4" t="str">
        <f t="shared" si="29"/>
        <v>8254.0870</v>
      </c>
      <c r="F1901" s="20" t="s">
        <v>437</v>
      </c>
      <c r="G1901" s="20" t="s">
        <v>639</v>
      </c>
      <c r="H1901" s="27" t="s">
        <v>772</v>
      </c>
    </row>
    <row r="1902" spans="1:8" ht="15" x14ac:dyDescent="0.25">
      <c r="A1902" s="20" t="s">
        <v>819</v>
      </c>
      <c r="B1902" s="25" t="s">
        <v>864</v>
      </c>
      <c r="C1902" s="20" t="s">
        <v>830</v>
      </c>
      <c r="D1902" s="25" t="s">
        <v>1052</v>
      </c>
      <c r="E1902" s="4" t="str">
        <f t="shared" si="29"/>
        <v>8256.0870</v>
      </c>
      <c r="F1902" s="20" t="s">
        <v>437</v>
      </c>
      <c r="G1902" s="20" t="s">
        <v>639</v>
      </c>
      <c r="H1902" s="27" t="s">
        <v>772</v>
      </c>
    </row>
    <row r="1903" spans="1:8" ht="15" x14ac:dyDescent="0.25">
      <c r="A1903" s="20" t="s">
        <v>820</v>
      </c>
      <c r="B1903" s="25" t="s">
        <v>865</v>
      </c>
      <c r="C1903" s="20" t="s">
        <v>661</v>
      </c>
      <c r="D1903" s="25" t="s">
        <v>1052</v>
      </c>
      <c r="E1903" s="4" t="str">
        <f t="shared" si="29"/>
        <v>8259.0870</v>
      </c>
      <c r="F1903" s="20" t="s">
        <v>437</v>
      </c>
      <c r="G1903" s="20" t="s">
        <v>639</v>
      </c>
      <c r="H1903" s="27" t="s">
        <v>772</v>
      </c>
    </row>
    <row r="1904" spans="1:8" ht="15" x14ac:dyDescent="0.25">
      <c r="A1904" s="20" t="s">
        <v>821</v>
      </c>
      <c r="B1904" s="25" t="s">
        <v>866</v>
      </c>
      <c r="C1904" s="20" t="s">
        <v>831</v>
      </c>
      <c r="D1904" s="25" t="s">
        <v>1052</v>
      </c>
      <c r="E1904" s="4" t="str">
        <f t="shared" si="29"/>
        <v>8261.0870</v>
      </c>
      <c r="F1904" s="20" t="s">
        <v>437</v>
      </c>
      <c r="G1904" s="20" t="s">
        <v>639</v>
      </c>
      <c r="H1904" s="27" t="s">
        <v>772</v>
      </c>
    </row>
    <row r="1905" spans="1:8" ht="15" x14ac:dyDescent="0.25">
      <c r="A1905" s="20" t="s">
        <v>658</v>
      </c>
      <c r="B1905" s="25" t="s">
        <v>853</v>
      </c>
      <c r="C1905" s="20" t="s">
        <v>641</v>
      </c>
      <c r="D1905" s="25" t="s">
        <v>1052</v>
      </c>
      <c r="E1905" s="4" t="str">
        <f t="shared" si="29"/>
        <v>8240.0870</v>
      </c>
      <c r="F1905" s="20" t="s">
        <v>437</v>
      </c>
      <c r="G1905" s="20" t="s">
        <v>657</v>
      </c>
      <c r="H1905" s="27" t="s">
        <v>772</v>
      </c>
    </row>
    <row r="1906" spans="1:8" ht="15" x14ac:dyDescent="0.25">
      <c r="A1906" s="20" t="s">
        <v>659</v>
      </c>
      <c r="B1906" s="25" t="s">
        <v>854</v>
      </c>
      <c r="C1906" s="20" t="s">
        <v>660</v>
      </c>
      <c r="D1906" s="25" t="s">
        <v>1052</v>
      </c>
      <c r="E1906" s="4" t="str">
        <f t="shared" si="29"/>
        <v>8252.0870</v>
      </c>
      <c r="F1906" s="20" t="s">
        <v>437</v>
      </c>
      <c r="G1906" s="20" t="s">
        <v>657</v>
      </c>
      <c r="H1906" s="27" t="s">
        <v>772</v>
      </c>
    </row>
    <row r="1907" spans="1:8" ht="15" x14ac:dyDescent="0.25">
      <c r="A1907" s="20" t="s">
        <v>663</v>
      </c>
      <c r="B1907" s="25" t="s">
        <v>867</v>
      </c>
      <c r="C1907" s="20" t="s">
        <v>664</v>
      </c>
      <c r="D1907" s="25" t="s">
        <v>1052</v>
      </c>
      <c r="E1907" s="4" t="str">
        <f t="shared" si="29"/>
        <v>8253.0870</v>
      </c>
      <c r="F1907" s="20" t="s">
        <v>437</v>
      </c>
      <c r="G1907" s="20" t="s">
        <v>662</v>
      </c>
      <c r="H1907" s="27" t="s">
        <v>772</v>
      </c>
    </row>
    <row r="1908" spans="1:8" ht="15" x14ac:dyDescent="0.25">
      <c r="A1908" s="20" t="s">
        <v>693</v>
      </c>
      <c r="B1908" s="25" t="s">
        <v>853</v>
      </c>
      <c r="C1908" s="20" t="s">
        <v>641</v>
      </c>
      <c r="D1908" s="25" t="s">
        <v>1052</v>
      </c>
      <c r="E1908" s="4" t="str">
        <f t="shared" si="29"/>
        <v>8240.0870</v>
      </c>
      <c r="F1908" s="20" t="s">
        <v>437</v>
      </c>
      <c r="G1908" s="20" t="s">
        <v>665</v>
      </c>
      <c r="H1908" s="27" t="s">
        <v>772</v>
      </c>
    </row>
    <row r="1909" spans="1:8" ht="15" x14ac:dyDescent="0.25">
      <c r="A1909" s="20" t="s">
        <v>667</v>
      </c>
      <c r="B1909" s="25" t="s">
        <v>853</v>
      </c>
      <c r="C1909" s="20" t="s">
        <v>668</v>
      </c>
      <c r="D1909" s="25" t="s">
        <v>1052</v>
      </c>
      <c r="E1909" s="4" t="str">
        <f t="shared" si="29"/>
        <v>8240.0870</v>
      </c>
      <c r="F1909" s="20" t="s">
        <v>437</v>
      </c>
      <c r="G1909" s="20" t="s">
        <v>666</v>
      </c>
      <c r="H1909" s="27" t="s">
        <v>772</v>
      </c>
    </row>
    <row r="1910" spans="1:8" ht="15" x14ac:dyDescent="0.25">
      <c r="A1910" s="20" t="s">
        <v>822</v>
      </c>
      <c r="B1910" s="25" t="s">
        <v>855</v>
      </c>
      <c r="C1910" s="20" t="s">
        <v>828</v>
      </c>
      <c r="D1910" s="25" t="s">
        <v>1052</v>
      </c>
      <c r="E1910" s="4" t="str">
        <f t="shared" si="29"/>
        <v>8241.0870</v>
      </c>
      <c r="F1910" s="20" t="s">
        <v>437</v>
      </c>
      <c r="G1910" s="20" t="s">
        <v>666</v>
      </c>
      <c r="H1910" s="27" t="s">
        <v>772</v>
      </c>
    </row>
    <row r="1911" spans="1:8" ht="15" x14ac:dyDescent="0.25">
      <c r="A1911" s="20" t="s">
        <v>823</v>
      </c>
      <c r="B1911" s="25" t="s">
        <v>857</v>
      </c>
      <c r="C1911" s="20" t="s">
        <v>644</v>
      </c>
      <c r="D1911" s="25" t="s">
        <v>1052</v>
      </c>
      <c r="E1911" s="4" t="str">
        <f t="shared" si="29"/>
        <v>8245.0870</v>
      </c>
      <c r="F1911" s="20" t="s">
        <v>437</v>
      </c>
      <c r="G1911" s="20" t="s">
        <v>666</v>
      </c>
      <c r="H1911" s="27" t="s">
        <v>772</v>
      </c>
    </row>
    <row r="1912" spans="1:8" ht="15" x14ac:dyDescent="0.25">
      <c r="A1912" s="19" t="s">
        <v>824</v>
      </c>
      <c r="B1912" s="23"/>
      <c r="C1912" s="23"/>
      <c r="D1912" s="23"/>
      <c r="E1912" s="4" t="str">
        <f t="shared" si="29"/>
        <v>.</v>
      </c>
      <c r="F1912" s="23"/>
      <c r="G1912" s="23"/>
      <c r="H1912" s="29"/>
    </row>
    <row r="1913" spans="1:8" ht="15" x14ac:dyDescent="0.25">
      <c r="A1913" s="21"/>
      <c r="B1913" s="21"/>
      <c r="C1913" s="21"/>
      <c r="D1913" s="21"/>
      <c r="E1913" s="4" t="str">
        <f t="shared" si="29"/>
        <v>.</v>
      </c>
      <c r="F1913" s="21"/>
      <c r="G1913" s="21"/>
      <c r="H1913" s="30"/>
    </row>
    <row r="1914" spans="1:8" ht="15" x14ac:dyDescent="0.25">
      <c r="A1914" s="19" t="s">
        <v>825</v>
      </c>
      <c r="B1914" s="23"/>
      <c r="C1914" s="23"/>
      <c r="D1914" s="23"/>
      <c r="E1914" s="4" t="str">
        <f t="shared" si="29"/>
        <v>.</v>
      </c>
      <c r="F1914" s="23"/>
      <c r="G1914" s="23"/>
      <c r="H1914" s="29"/>
    </row>
    <row r="1915" spans="1:8" ht="15" x14ac:dyDescent="0.25">
      <c r="A1915" s="20" t="s">
        <v>113</v>
      </c>
      <c r="B1915" s="25" t="s">
        <v>838</v>
      </c>
      <c r="C1915" s="20" t="s">
        <v>114</v>
      </c>
      <c r="D1915" s="25" t="s">
        <v>1053</v>
      </c>
      <c r="E1915" s="4" t="str">
        <f t="shared" si="29"/>
        <v>0200.0124</v>
      </c>
      <c r="F1915" s="20" t="s">
        <v>115</v>
      </c>
      <c r="G1915" s="20" t="s">
        <v>108</v>
      </c>
      <c r="H1915" s="27" t="s">
        <v>722</v>
      </c>
    </row>
    <row r="1916" spans="1:8" ht="15" x14ac:dyDescent="0.25">
      <c r="A1916" s="20" t="s">
        <v>168</v>
      </c>
      <c r="B1916" s="25" t="s">
        <v>838</v>
      </c>
      <c r="C1916" s="20" t="s">
        <v>114</v>
      </c>
      <c r="D1916" s="25" t="s">
        <v>836</v>
      </c>
      <c r="E1916" s="4" t="str">
        <f t="shared" si="29"/>
        <v>0200.0120</v>
      </c>
      <c r="F1916" s="20" t="s">
        <v>169</v>
      </c>
      <c r="G1916" s="20" t="s">
        <v>159</v>
      </c>
      <c r="H1916" s="27" t="s">
        <v>722</v>
      </c>
    </row>
    <row r="1917" spans="1:8" ht="15" x14ac:dyDescent="0.25">
      <c r="A1917" s="20" t="s">
        <v>168</v>
      </c>
      <c r="B1917" s="25" t="s">
        <v>838</v>
      </c>
      <c r="C1917" s="20" t="s">
        <v>114</v>
      </c>
      <c r="D1917" s="25" t="s">
        <v>1054</v>
      </c>
      <c r="E1917" s="4" t="str">
        <f t="shared" si="29"/>
        <v>0200.0160</v>
      </c>
      <c r="F1917" s="20" t="s">
        <v>116</v>
      </c>
      <c r="G1917" s="20" t="s">
        <v>159</v>
      </c>
      <c r="H1917" s="27" t="s">
        <v>722</v>
      </c>
    </row>
    <row r="1918" spans="1:8" ht="15" x14ac:dyDescent="0.25">
      <c r="A1918" s="20" t="s">
        <v>172</v>
      </c>
      <c r="B1918" s="25" t="s">
        <v>842</v>
      </c>
      <c r="C1918" s="20" t="s">
        <v>173</v>
      </c>
      <c r="D1918" s="25" t="s">
        <v>1055</v>
      </c>
      <c r="E1918" s="4" t="str">
        <f t="shared" si="29"/>
        <v>0205.0150</v>
      </c>
      <c r="F1918" s="20" t="s">
        <v>170</v>
      </c>
      <c r="G1918" s="20" t="s">
        <v>159</v>
      </c>
      <c r="H1918" s="27" t="s">
        <v>722</v>
      </c>
    </row>
    <row r="1919" spans="1:8" ht="15" x14ac:dyDescent="0.25">
      <c r="A1919" s="20" t="s">
        <v>191</v>
      </c>
      <c r="B1919" s="25" t="s">
        <v>838</v>
      </c>
      <c r="C1919" s="20" t="s">
        <v>114</v>
      </c>
      <c r="D1919" s="25" t="s">
        <v>1054</v>
      </c>
      <c r="E1919" s="4" t="str">
        <f t="shared" si="29"/>
        <v>0200.0160</v>
      </c>
      <c r="F1919" s="20" t="s">
        <v>116</v>
      </c>
      <c r="G1919" s="20" t="s">
        <v>184</v>
      </c>
      <c r="H1919" s="27" t="s">
        <v>722</v>
      </c>
    </row>
    <row r="1920" spans="1:8" ht="15" x14ac:dyDescent="0.25">
      <c r="A1920" s="20" t="s">
        <v>196</v>
      </c>
      <c r="B1920" s="25" t="s">
        <v>842</v>
      </c>
      <c r="C1920" s="20" t="s">
        <v>173</v>
      </c>
      <c r="D1920" s="25" t="s">
        <v>1054</v>
      </c>
      <c r="E1920" s="4" t="str">
        <f t="shared" si="29"/>
        <v>0205.0160</v>
      </c>
      <c r="F1920" s="20" t="s">
        <v>116</v>
      </c>
      <c r="G1920" s="20" t="s">
        <v>184</v>
      </c>
      <c r="H1920" s="27" t="s">
        <v>722</v>
      </c>
    </row>
    <row r="1921" spans="1:8" ht="15" x14ac:dyDescent="0.25">
      <c r="A1921" s="20" t="s">
        <v>227</v>
      </c>
      <c r="B1921" s="25" t="s">
        <v>838</v>
      </c>
      <c r="C1921" s="20" t="s">
        <v>114</v>
      </c>
      <c r="D1921" s="25" t="s">
        <v>1053</v>
      </c>
      <c r="E1921" s="4" t="str">
        <f t="shared" si="29"/>
        <v>0200.0124</v>
      </c>
      <c r="F1921" s="20" t="s">
        <v>115</v>
      </c>
      <c r="G1921" s="20" t="s">
        <v>223</v>
      </c>
      <c r="H1921" s="27" t="s">
        <v>722</v>
      </c>
    </row>
    <row r="1922" spans="1:8" ht="15" x14ac:dyDescent="0.25">
      <c r="A1922" s="20" t="s">
        <v>227</v>
      </c>
      <c r="B1922" s="25" t="s">
        <v>838</v>
      </c>
      <c r="C1922" s="20" t="s">
        <v>114</v>
      </c>
      <c r="D1922" s="25" t="s">
        <v>1056</v>
      </c>
      <c r="E1922" s="4" t="str">
        <f t="shared" si="29"/>
        <v>0200.0145</v>
      </c>
      <c r="F1922" s="20" t="s">
        <v>335</v>
      </c>
      <c r="G1922" s="20" t="s">
        <v>223</v>
      </c>
      <c r="H1922" s="27" t="s">
        <v>722</v>
      </c>
    </row>
    <row r="1923" spans="1:8" ht="15" x14ac:dyDescent="0.25">
      <c r="A1923" s="20" t="s">
        <v>227</v>
      </c>
      <c r="B1923" s="25" t="s">
        <v>838</v>
      </c>
      <c r="C1923" s="20" t="s">
        <v>114</v>
      </c>
      <c r="D1923" s="25" t="s">
        <v>1055</v>
      </c>
      <c r="E1923" s="4" t="str">
        <f t="shared" si="29"/>
        <v>0200.0150</v>
      </c>
      <c r="F1923" s="20" t="s">
        <v>170</v>
      </c>
      <c r="G1923" s="20" t="s">
        <v>223</v>
      </c>
      <c r="H1923" s="27" t="s">
        <v>722</v>
      </c>
    </row>
    <row r="1924" spans="1:8" ht="15" x14ac:dyDescent="0.25">
      <c r="A1924" s="20" t="s">
        <v>227</v>
      </c>
      <c r="B1924" s="25" t="s">
        <v>838</v>
      </c>
      <c r="C1924" s="20" t="s">
        <v>114</v>
      </c>
      <c r="D1924" s="25" t="s">
        <v>1054</v>
      </c>
      <c r="E1924" s="4" t="str">
        <f t="shared" ref="E1924:E1987" si="30">_xlfn.CONCAT(B1924,".",D1924)</f>
        <v>0200.0160</v>
      </c>
      <c r="F1924" s="20" t="s">
        <v>116</v>
      </c>
      <c r="G1924" s="20" t="s">
        <v>223</v>
      </c>
      <c r="H1924" s="27" t="s">
        <v>722</v>
      </c>
    </row>
    <row r="1925" spans="1:8" ht="15" x14ac:dyDescent="0.25">
      <c r="A1925" s="20" t="s">
        <v>228</v>
      </c>
      <c r="B1925" s="25" t="s">
        <v>842</v>
      </c>
      <c r="C1925" s="20" t="s">
        <v>173</v>
      </c>
      <c r="D1925" s="25" t="s">
        <v>1055</v>
      </c>
      <c r="E1925" s="4" t="str">
        <f t="shared" si="30"/>
        <v>0205.0150</v>
      </c>
      <c r="F1925" s="20" t="s">
        <v>170</v>
      </c>
      <c r="G1925" s="20" t="s">
        <v>223</v>
      </c>
      <c r="H1925" s="27" t="s">
        <v>722</v>
      </c>
    </row>
    <row r="1926" spans="1:8" ht="15" x14ac:dyDescent="0.25">
      <c r="A1926" s="20" t="s">
        <v>237</v>
      </c>
      <c r="B1926" s="25" t="s">
        <v>838</v>
      </c>
      <c r="C1926" s="20" t="s">
        <v>114</v>
      </c>
      <c r="D1926" s="25" t="s">
        <v>1057</v>
      </c>
      <c r="E1926" s="4" t="str">
        <f t="shared" si="30"/>
        <v>0200.0131</v>
      </c>
      <c r="F1926" s="20" t="s">
        <v>238</v>
      </c>
      <c r="G1926" s="20" t="s">
        <v>229</v>
      </c>
      <c r="H1926" s="27" t="s">
        <v>722</v>
      </c>
    </row>
    <row r="1927" spans="1:8" ht="15" x14ac:dyDescent="0.25">
      <c r="A1927" s="20" t="s">
        <v>237</v>
      </c>
      <c r="B1927" s="25" t="s">
        <v>838</v>
      </c>
      <c r="C1927" s="20" t="s">
        <v>114</v>
      </c>
      <c r="D1927" s="25" t="s">
        <v>1054</v>
      </c>
      <c r="E1927" s="4" t="str">
        <f t="shared" si="30"/>
        <v>0200.0160</v>
      </c>
      <c r="F1927" s="20" t="s">
        <v>116</v>
      </c>
      <c r="G1927" s="20" t="s">
        <v>229</v>
      </c>
      <c r="H1927" s="27" t="s">
        <v>722</v>
      </c>
    </row>
    <row r="1928" spans="1:8" ht="15" x14ac:dyDescent="0.25">
      <c r="A1928" s="20" t="s">
        <v>273</v>
      </c>
      <c r="B1928" s="25" t="s">
        <v>838</v>
      </c>
      <c r="C1928" s="20" t="s">
        <v>114</v>
      </c>
      <c r="D1928" s="25" t="s">
        <v>1057</v>
      </c>
      <c r="E1928" s="4" t="str">
        <f t="shared" si="30"/>
        <v>0200.0131</v>
      </c>
      <c r="F1928" s="20" t="s">
        <v>238</v>
      </c>
      <c r="G1928" s="20" t="s">
        <v>269</v>
      </c>
      <c r="H1928" s="27" t="s">
        <v>722</v>
      </c>
    </row>
    <row r="1929" spans="1:8" ht="15" x14ac:dyDescent="0.25">
      <c r="A1929" s="20" t="s">
        <v>273</v>
      </c>
      <c r="B1929" s="25" t="s">
        <v>838</v>
      </c>
      <c r="C1929" s="20" t="s">
        <v>114</v>
      </c>
      <c r="D1929" s="25" t="s">
        <v>1054</v>
      </c>
      <c r="E1929" s="4" t="str">
        <f t="shared" si="30"/>
        <v>0200.0160</v>
      </c>
      <c r="F1929" s="20" t="s">
        <v>116</v>
      </c>
      <c r="G1929" s="20" t="s">
        <v>269</v>
      </c>
      <c r="H1929" s="27" t="s">
        <v>722</v>
      </c>
    </row>
    <row r="1930" spans="1:8" ht="15" x14ac:dyDescent="0.25">
      <c r="A1930" s="20" t="s">
        <v>292</v>
      </c>
      <c r="B1930" s="25" t="s">
        <v>838</v>
      </c>
      <c r="C1930" s="20" t="s">
        <v>114</v>
      </c>
      <c r="D1930" s="25" t="s">
        <v>1054</v>
      </c>
      <c r="E1930" s="4" t="str">
        <f t="shared" si="30"/>
        <v>0200.0160</v>
      </c>
      <c r="F1930" s="20" t="s">
        <v>116</v>
      </c>
      <c r="G1930" s="20" t="s">
        <v>290</v>
      </c>
      <c r="H1930" s="27" t="s">
        <v>722</v>
      </c>
    </row>
    <row r="1931" spans="1:8" ht="15" x14ac:dyDescent="0.25">
      <c r="A1931" s="20" t="s">
        <v>310</v>
      </c>
      <c r="B1931" s="25" t="s">
        <v>838</v>
      </c>
      <c r="C1931" s="20" t="s">
        <v>114</v>
      </c>
      <c r="D1931" s="25" t="s">
        <v>1058</v>
      </c>
      <c r="E1931" s="4" t="str">
        <f t="shared" si="30"/>
        <v>0200.0122</v>
      </c>
      <c r="F1931" s="20" t="s">
        <v>311</v>
      </c>
      <c r="G1931" s="20" t="s">
        <v>308</v>
      </c>
      <c r="H1931" s="27" t="s">
        <v>722</v>
      </c>
    </row>
    <row r="1932" spans="1:8" ht="15" x14ac:dyDescent="0.25">
      <c r="A1932" s="20" t="s">
        <v>337</v>
      </c>
      <c r="B1932" s="25" t="s">
        <v>842</v>
      </c>
      <c r="C1932" s="20" t="s">
        <v>173</v>
      </c>
      <c r="D1932" s="25" t="s">
        <v>1059</v>
      </c>
      <c r="E1932" s="4" t="str">
        <f t="shared" si="30"/>
        <v>0205.0134</v>
      </c>
      <c r="F1932" s="20" t="s">
        <v>334</v>
      </c>
      <c r="G1932" s="20" t="s">
        <v>331</v>
      </c>
      <c r="H1932" s="27" t="s">
        <v>722</v>
      </c>
    </row>
    <row r="1933" spans="1:8" ht="15" x14ac:dyDescent="0.25">
      <c r="A1933" s="20" t="s">
        <v>337</v>
      </c>
      <c r="B1933" s="25" t="s">
        <v>842</v>
      </c>
      <c r="C1933" s="20" t="s">
        <v>173</v>
      </c>
      <c r="D1933" s="25" t="s">
        <v>1054</v>
      </c>
      <c r="E1933" s="4" t="str">
        <f t="shared" si="30"/>
        <v>0205.0160</v>
      </c>
      <c r="F1933" s="20" t="s">
        <v>116</v>
      </c>
      <c r="G1933" s="20" t="s">
        <v>331</v>
      </c>
      <c r="H1933" s="27" t="s">
        <v>722</v>
      </c>
    </row>
    <row r="1934" spans="1:8" ht="15" x14ac:dyDescent="0.25">
      <c r="A1934" s="20" t="s">
        <v>349</v>
      </c>
      <c r="B1934" s="25" t="s">
        <v>838</v>
      </c>
      <c r="C1934" s="20" t="s">
        <v>114</v>
      </c>
      <c r="D1934" s="25" t="s">
        <v>1060</v>
      </c>
      <c r="E1934" s="4" t="str">
        <f t="shared" si="30"/>
        <v>0200.0143</v>
      </c>
      <c r="F1934" s="20" t="s">
        <v>350</v>
      </c>
      <c r="G1934" s="20" t="s">
        <v>341</v>
      </c>
      <c r="H1934" s="27" t="s">
        <v>722</v>
      </c>
    </row>
    <row r="1935" spans="1:8" ht="15" x14ac:dyDescent="0.25">
      <c r="A1935" s="20" t="s">
        <v>382</v>
      </c>
      <c r="B1935" s="25" t="s">
        <v>838</v>
      </c>
      <c r="C1935" s="20" t="s">
        <v>114</v>
      </c>
      <c r="D1935" s="25" t="s">
        <v>1056</v>
      </c>
      <c r="E1935" s="4" t="str">
        <f t="shared" si="30"/>
        <v>0200.0145</v>
      </c>
      <c r="F1935" s="20" t="s">
        <v>335</v>
      </c>
      <c r="G1935" s="20" t="s">
        <v>380</v>
      </c>
      <c r="H1935" s="27" t="s">
        <v>722</v>
      </c>
    </row>
    <row r="1936" spans="1:8" ht="15" x14ac:dyDescent="0.25">
      <c r="A1936" s="20" t="s">
        <v>398</v>
      </c>
      <c r="B1936" s="25" t="s">
        <v>838</v>
      </c>
      <c r="C1936" s="20" t="s">
        <v>114</v>
      </c>
      <c r="D1936" s="25" t="s">
        <v>1054</v>
      </c>
      <c r="E1936" s="4" t="str">
        <f t="shared" si="30"/>
        <v>0200.0160</v>
      </c>
      <c r="F1936" s="20" t="s">
        <v>116</v>
      </c>
      <c r="G1936" s="20" t="s">
        <v>396</v>
      </c>
      <c r="H1936" s="27" t="s">
        <v>722</v>
      </c>
    </row>
    <row r="1937" spans="1:8" ht="15" x14ac:dyDescent="0.25">
      <c r="A1937" s="20" t="s">
        <v>404</v>
      </c>
      <c r="B1937" s="25" t="s">
        <v>838</v>
      </c>
      <c r="C1937" s="20" t="s">
        <v>114</v>
      </c>
      <c r="D1937" s="25" t="s">
        <v>833</v>
      </c>
      <c r="E1937" s="4" t="str">
        <f t="shared" si="30"/>
        <v>0200.0100</v>
      </c>
      <c r="F1937" s="20" t="s">
        <v>405</v>
      </c>
      <c r="G1937" s="20" t="s">
        <v>402</v>
      </c>
      <c r="H1937" s="27" t="s">
        <v>722</v>
      </c>
    </row>
    <row r="1938" spans="1:8" ht="15" x14ac:dyDescent="0.25">
      <c r="A1938" s="20" t="s">
        <v>404</v>
      </c>
      <c r="B1938" s="25" t="s">
        <v>838</v>
      </c>
      <c r="C1938" s="20" t="s">
        <v>114</v>
      </c>
      <c r="D1938" s="25" t="s">
        <v>1054</v>
      </c>
      <c r="E1938" s="4" t="str">
        <f t="shared" si="30"/>
        <v>0200.0160</v>
      </c>
      <c r="F1938" s="20" t="s">
        <v>116</v>
      </c>
      <c r="G1938" s="20" t="s">
        <v>402</v>
      </c>
      <c r="H1938" s="27" t="s">
        <v>722</v>
      </c>
    </row>
    <row r="1939" spans="1:8" ht="15" x14ac:dyDescent="0.25">
      <c r="A1939" s="20" t="s">
        <v>416</v>
      </c>
      <c r="B1939" s="25" t="s">
        <v>838</v>
      </c>
      <c r="C1939" s="20" t="s">
        <v>114</v>
      </c>
      <c r="D1939" s="25" t="s">
        <v>1054</v>
      </c>
      <c r="E1939" s="4" t="str">
        <f t="shared" si="30"/>
        <v>0200.0160</v>
      </c>
      <c r="F1939" s="20" t="s">
        <v>116</v>
      </c>
      <c r="G1939" s="20" t="s">
        <v>413</v>
      </c>
      <c r="H1939" s="27" t="s">
        <v>722</v>
      </c>
    </row>
    <row r="1940" spans="1:8" ht="15" x14ac:dyDescent="0.25">
      <c r="A1940" s="20" t="s">
        <v>423</v>
      </c>
      <c r="B1940" s="25" t="s">
        <v>838</v>
      </c>
      <c r="C1940" s="20" t="s">
        <v>114</v>
      </c>
      <c r="D1940" s="25" t="s">
        <v>1061</v>
      </c>
      <c r="E1940" s="4" t="str">
        <f t="shared" si="30"/>
        <v>0200.0147</v>
      </c>
      <c r="F1940" s="20" t="s">
        <v>631</v>
      </c>
      <c r="G1940" s="20" t="s">
        <v>421</v>
      </c>
      <c r="H1940" s="27" t="s">
        <v>722</v>
      </c>
    </row>
    <row r="1941" spans="1:8" ht="15" x14ac:dyDescent="0.25">
      <c r="A1941" s="20" t="s">
        <v>423</v>
      </c>
      <c r="B1941" s="25" t="s">
        <v>838</v>
      </c>
      <c r="C1941" s="20" t="s">
        <v>114</v>
      </c>
      <c r="D1941" s="25" t="s">
        <v>1054</v>
      </c>
      <c r="E1941" s="4" t="str">
        <f t="shared" si="30"/>
        <v>0200.0160</v>
      </c>
      <c r="F1941" s="20" t="s">
        <v>116</v>
      </c>
      <c r="G1941" s="20" t="s">
        <v>421</v>
      </c>
      <c r="H1941" s="27" t="s">
        <v>722</v>
      </c>
    </row>
    <row r="1942" spans="1:8" ht="15" x14ac:dyDescent="0.25">
      <c r="A1942" s="20" t="s">
        <v>423</v>
      </c>
      <c r="B1942" s="25" t="s">
        <v>838</v>
      </c>
      <c r="C1942" s="20" t="s">
        <v>114</v>
      </c>
      <c r="D1942" s="25" t="s">
        <v>1062</v>
      </c>
      <c r="E1942" s="4" t="str">
        <f t="shared" si="30"/>
        <v>0200.0161</v>
      </c>
      <c r="F1942" s="20" t="s">
        <v>432</v>
      </c>
      <c r="G1942" s="20" t="s">
        <v>421</v>
      </c>
      <c r="H1942" s="27" t="s">
        <v>722</v>
      </c>
    </row>
    <row r="1943" spans="1:8" ht="15" x14ac:dyDescent="0.25">
      <c r="A1943" s="20" t="s">
        <v>428</v>
      </c>
      <c r="B1943" s="25" t="s">
        <v>838</v>
      </c>
      <c r="C1943" s="20" t="s">
        <v>114</v>
      </c>
      <c r="D1943" s="25" t="s">
        <v>1063</v>
      </c>
      <c r="E1943" s="4" t="str">
        <f t="shared" si="30"/>
        <v>0200.0144</v>
      </c>
      <c r="F1943" s="20" t="s">
        <v>424</v>
      </c>
      <c r="G1943" s="20" t="s">
        <v>426</v>
      </c>
      <c r="H1943" s="27" t="s">
        <v>722</v>
      </c>
    </row>
    <row r="1944" spans="1:8" ht="15" x14ac:dyDescent="0.25">
      <c r="A1944" s="20" t="s">
        <v>431</v>
      </c>
      <c r="B1944" s="25" t="s">
        <v>838</v>
      </c>
      <c r="C1944" s="20" t="s">
        <v>114</v>
      </c>
      <c r="D1944" s="25" t="s">
        <v>1063</v>
      </c>
      <c r="E1944" s="4" t="str">
        <f t="shared" si="30"/>
        <v>0200.0144</v>
      </c>
      <c r="F1944" s="20" t="s">
        <v>424</v>
      </c>
      <c r="G1944" s="20" t="s">
        <v>429</v>
      </c>
      <c r="H1944" s="27" t="s">
        <v>722</v>
      </c>
    </row>
    <row r="1945" spans="1:8" ht="15" x14ac:dyDescent="0.25">
      <c r="A1945" s="20" t="s">
        <v>431</v>
      </c>
      <c r="B1945" s="25" t="s">
        <v>838</v>
      </c>
      <c r="C1945" s="20" t="s">
        <v>114</v>
      </c>
      <c r="D1945" s="25" t="s">
        <v>1061</v>
      </c>
      <c r="E1945" s="4" t="str">
        <f t="shared" si="30"/>
        <v>0200.0147</v>
      </c>
      <c r="F1945" s="20" t="s">
        <v>631</v>
      </c>
      <c r="G1945" s="20" t="s">
        <v>429</v>
      </c>
      <c r="H1945" s="27" t="s">
        <v>722</v>
      </c>
    </row>
    <row r="1946" spans="1:8" ht="15" x14ac:dyDescent="0.25">
      <c r="A1946" s="20" t="s">
        <v>436</v>
      </c>
      <c r="B1946" s="25" t="s">
        <v>838</v>
      </c>
      <c r="C1946" s="20" t="s">
        <v>114</v>
      </c>
      <c r="D1946" s="25" t="s">
        <v>1063</v>
      </c>
      <c r="E1946" s="4" t="str">
        <f t="shared" si="30"/>
        <v>0200.0144</v>
      </c>
      <c r="F1946" s="20" t="s">
        <v>424</v>
      </c>
      <c r="G1946" s="20" t="s">
        <v>434</v>
      </c>
      <c r="H1946" s="27" t="s">
        <v>722</v>
      </c>
    </row>
    <row r="1947" spans="1:8" ht="15" x14ac:dyDescent="0.25">
      <c r="A1947" s="20" t="s">
        <v>436</v>
      </c>
      <c r="B1947" s="25" t="s">
        <v>838</v>
      </c>
      <c r="C1947" s="20" t="s">
        <v>114</v>
      </c>
      <c r="D1947" s="25" t="s">
        <v>1062</v>
      </c>
      <c r="E1947" s="4" t="str">
        <f t="shared" si="30"/>
        <v>0200.0161</v>
      </c>
      <c r="F1947" s="20" t="s">
        <v>432</v>
      </c>
      <c r="G1947" s="20" t="s">
        <v>434</v>
      </c>
      <c r="H1947" s="27" t="s">
        <v>722</v>
      </c>
    </row>
    <row r="1948" spans="1:8" ht="15" x14ac:dyDescent="0.25">
      <c r="A1948" s="20" t="s">
        <v>441</v>
      </c>
      <c r="B1948" s="25" t="s">
        <v>838</v>
      </c>
      <c r="C1948" s="20" t="s">
        <v>114</v>
      </c>
      <c r="D1948" s="25" t="s">
        <v>1063</v>
      </c>
      <c r="E1948" s="4" t="str">
        <f t="shared" si="30"/>
        <v>0200.0144</v>
      </c>
      <c r="F1948" s="20" t="s">
        <v>424</v>
      </c>
      <c r="G1948" s="20" t="s">
        <v>439</v>
      </c>
      <c r="H1948" s="27" t="s">
        <v>722</v>
      </c>
    </row>
    <row r="1949" spans="1:8" ht="15" x14ac:dyDescent="0.25">
      <c r="A1949" s="20" t="s">
        <v>445</v>
      </c>
      <c r="B1949" s="25" t="s">
        <v>838</v>
      </c>
      <c r="C1949" s="20" t="s">
        <v>114</v>
      </c>
      <c r="D1949" s="25" t="s">
        <v>1064</v>
      </c>
      <c r="E1949" s="4" t="str">
        <f t="shared" si="30"/>
        <v>0200.0140</v>
      </c>
      <c r="F1949" s="20" t="s">
        <v>446</v>
      </c>
      <c r="G1949" s="20" t="s">
        <v>442</v>
      </c>
      <c r="H1949" s="27" t="s">
        <v>722</v>
      </c>
    </row>
    <row r="1950" spans="1:8" ht="15" x14ac:dyDescent="0.25">
      <c r="A1950" s="20" t="s">
        <v>445</v>
      </c>
      <c r="B1950" s="25" t="s">
        <v>838</v>
      </c>
      <c r="C1950" s="20" t="s">
        <v>114</v>
      </c>
      <c r="D1950" s="25" t="s">
        <v>1054</v>
      </c>
      <c r="E1950" s="4" t="str">
        <f t="shared" si="30"/>
        <v>0200.0160</v>
      </c>
      <c r="F1950" s="20" t="s">
        <v>116</v>
      </c>
      <c r="G1950" s="20" t="s">
        <v>442</v>
      </c>
      <c r="H1950" s="27" t="s">
        <v>722</v>
      </c>
    </row>
    <row r="1951" spans="1:8" ht="15" x14ac:dyDescent="0.25">
      <c r="A1951" s="20" t="s">
        <v>473</v>
      </c>
      <c r="B1951" s="25" t="s">
        <v>838</v>
      </c>
      <c r="C1951" s="20" t="s">
        <v>114</v>
      </c>
      <c r="D1951" s="25" t="s">
        <v>1065</v>
      </c>
      <c r="E1951" s="4" t="str">
        <f t="shared" si="30"/>
        <v>0200.0123</v>
      </c>
      <c r="F1951" s="20" t="s">
        <v>417</v>
      </c>
      <c r="G1951" s="20" t="s">
        <v>471</v>
      </c>
      <c r="H1951" s="27" t="s">
        <v>722</v>
      </c>
    </row>
    <row r="1952" spans="1:8" ht="15" x14ac:dyDescent="0.25">
      <c r="A1952" s="20" t="s">
        <v>483</v>
      </c>
      <c r="B1952" s="25" t="s">
        <v>838</v>
      </c>
      <c r="C1952" s="20" t="s">
        <v>114</v>
      </c>
      <c r="D1952" s="25" t="s">
        <v>1066</v>
      </c>
      <c r="E1952" s="4" t="str">
        <f t="shared" si="30"/>
        <v>0200.0132</v>
      </c>
      <c r="F1952" s="20" t="s">
        <v>484</v>
      </c>
      <c r="G1952" s="20" t="s">
        <v>481</v>
      </c>
      <c r="H1952" s="27" t="s">
        <v>722</v>
      </c>
    </row>
    <row r="1953" spans="1:8" ht="15" x14ac:dyDescent="0.25">
      <c r="A1953" s="20" t="s">
        <v>491</v>
      </c>
      <c r="B1953" s="25" t="s">
        <v>838</v>
      </c>
      <c r="C1953" s="20" t="s">
        <v>114</v>
      </c>
      <c r="D1953" s="25" t="s">
        <v>1054</v>
      </c>
      <c r="E1953" s="4" t="str">
        <f t="shared" si="30"/>
        <v>0200.0160</v>
      </c>
      <c r="F1953" s="20" t="s">
        <v>116</v>
      </c>
      <c r="G1953" s="20" t="s">
        <v>489</v>
      </c>
      <c r="H1953" s="27" t="s">
        <v>722</v>
      </c>
    </row>
    <row r="1954" spans="1:8" ht="15" x14ac:dyDescent="0.25">
      <c r="A1954" s="20" t="s">
        <v>493</v>
      </c>
      <c r="B1954" s="25" t="s">
        <v>842</v>
      </c>
      <c r="C1954" s="20" t="s">
        <v>173</v>
      </c>
      <c r="D1954" s="25" t="s">
        <v>1067</v>
      </c>
      <c r="E1954" s="4" t="str">
        <f t="shared" si="30"/>
        <v>0205.0121</v>
      </c>
      <c r="F1954" s="20" t="s">
        <v>492</v>
      </c>
      <c r="G1954" s="20" t="s">
        <v>489</v>
      </c>
      <c r="H1954" s="27" t="s">
        <v>722</v>
      </c>
    </row>
    <row r="1955" spans="1:8" ht="15" x14ac:dyDescent="0.25">
      <c r="A1955" s="20" t="s">
        <v>493</v>
      </c>
      <c r="B1955" s="25" t="s">
        <v>842</v>
      </c>
      <c r="C1955" s="20" t="s">
        <v>173</v>
      </c>
      <c r="D1955" s="25" t="s">
        <v>1053</v>
      </c>
      <c r="E1955" s="4" t="str">
        <f t="shared" si="30"/>
        <v>0205.0124</v>
      </c>
      <c r="F1955" s="20" t="s">
        <v>115</v>
      </c>
      <c r="G1955" s="20" t="s">
        <v>489</v>
      </c>
      <c r="H1955" s="27" t="s">
        <v>722</v>
      </c>
    </row>
    <row r="1956" spans="1:8" ht="15" x14ac:dyDescent="0.25">
      <c r="A1956" s="20" t="s">
        <v>493</v>
      </c>
      <c r="B1956" s="25" t="s">
        <v>842</v>
      </c>
      <c r="C1956" s="20" t="s">
        <v>173</v>
      </c>
      <c r="D1956" s="25" t="s">
        <v>1057</v>
      </c>
      <c r="E1956" s="4" t="str">
        <f t="shared" si="30"/>
        <v>0205.0131</v>
      </c>
      <c r="F1956" s="20" t="s">
        <v>238</v>
      </c>
      <c r="G1956" s="20" t="s">
        <v>489</v>
      </c>
      <c r="H1956" s="27" t="s">
        <v>722</v>
      </c>
    </row>
    <row r="1957" spans="1:8" ht="15" x14ac:dyDescent="0.25">
      <c r="A1957" s="20" t="s">
        <v>493</v>
      </c>
      <c r="B1957" s="25" t="s">
        <v>842</v>
      </c>
      <c r="C1957" s="20" t="s">
        <v>173</v>
      </c>
      <c r="D1957" s="25" t="s">
        <v>1055</v>
      </c>
      <c r="E1957" s="4" t="str">
        <f t="shared" si="30"/>
        <v>0205.0150</v>
      </c>
      <c r="F1957" s="20" t="s">
        <v>170</v>
      </c>
      <c r="G1957" s="20" t="s">
        <v>489</v>
      </c>
      <c r="H1957" s="27" t="s">
        <v>722</v>
      </c>
    </row>
    <row r="1958" spans="1:8" ht="15" x14ac:dyDescent="0.25">
      <c r="A1958" s="20" t="s">
        <v>493</v>
      </c>
      <c r="B1958" s="25" t="s">
        <v>842</v>
      </c>
      <c r="C1958" s="20" t="s">
        <v>173</v>
      </c>
      <c r="D1958" s="25" t="s">
        <v>1054</v>
      </c>
      <c r="E1958" s="4" t="str">
        <f t="shared" si="30"/>
        <v>0205.0160</v>
      </c>
      <c r="F1958" s="20" t="s">
        <v>116</v>
      </c>
      <c r="G1958" s="20" t="s">
        <v>489</v>
      </c>
      <c r="H1958" s="27" t="s">
        <v>722</v>
      </c>
    </row>
    <row r="1959" spans="1:8" ht="15" x14ac:dyDescent="0.25">
      <c r="A1959" s="20" t="s">
        <v>496</v>
      </c>
      <c r="B1959" s="25" t="s">
        <v>838</v>
      </c>
      <c r="C1959" s="20" t="s">
        <v>114</v>
      </c>
      <c r="D1959" s="25" t="s">
        <v>1053</v>
      </c>
      <c r="E1959" s="4" t="str">
        <f t="shared" si="30"/>
        <v>0200.0124</v>
      </c>
      <c r="F1959" s="20" t="s">
        <v>115</v>
      </c>
      <c r="G1959" s="20" t="s">
        <v>494</v>
      </c>
      <c r="H1959" s="27" t="s">
        <v>722</v>
      </c>
    </row>
    <row r="1960" spans="1:8" ht="15" x14ac:dyDescent="0.25">
      <c r="A1960" s="20" t="s">
        <v>496</v>
      </c>
      <c r="B1960" s="25" t="s">
        <v>838</v>
      </c>
      <c r="C1960" s="20" t="s">
        <v>114</v>
      </c>
      <c r="D1960" s="25" t="s">
        <v>1068</v>
      </c>
      <c r="E1960" s="4" t="str">
        <f t="shared" si="30"/>
        <v>0200.0125</v>
      </c>
      <c r="F1960" s="20" t="s">
        <v>497</v>
      </c>
      <c r="G1960" s="20" t="s">
        <v>494</v>
      </c>
      <c r="H1960" s="27" t="s">
        <v>722</v>
      </c>
    </row>
    <row r="1961" spans="1:8" ht="15" x14ac:dyDescent="0.25">
      <c r="A1961" s="20" t="s">
        <v>496</v>
      </c>
      <c r="B1961" s="25" t="s">
        <v>838</v>
      </c>
      <c r="C1961" s="20" t="s">
        <v>114</v>
      </c>
      <c r="D1961" s="25" t="s">
        <v>1069</v>
      </c>
      <c r="E1961" s="4" t="str">
        <f t="shared" si="30"/>
        <v>0200.0127</v>
      </c>
      <c r="F1961" s="20" t="s">
        <v>498</v>
      </c>
      <c r="G1961" s="20" t="s">
        <v>494</v>
      </c>
      <c r="H1961" s="27" t="s">
        <v>722</v>
      </c>
    </row>
    <row r="1962" spans="1:8" ht="15" x14ac:dyDescent="0.25">
      <c r="A1962" s="20" t="s">
        <v>496</v>
      </c>
      <c r="B1962" s="25" t="s">
        <v>838</v>
      </c>
      <c r="C1962" s="20" t="s">
        <v>114</v>
      </c>
      <c r="D1962" s="25" t="s">
        <v>1054</v>
      </c>
      <c r="E1962" s="4" t="str">
        <f t="shared" si="30"/>
        <v>0200.0160</v>
      </c>
      <c r="F1962" s="20" t="s">
        <v>116</v>
      </c>
      <c r="G1962" s="20" t="s">
        <v>494</v>
      </c>
      <c r="H1962" s="27" t="s">
        <v>722</v>
      </c>
    </row>
    <row r="1963" spans="1:8" ht="15" x14ac:dyDescent="0.25">
      <c r="A1963" s="20" t="s">
        <v>685</v>
      </c>
      <c r="B1963" s="25" t="s">
        <v>842</v>
      </c>
      <c r="C1963" s="20" t="s">
        <v>173</v>
      </c>
      <c r="D1963" s="25" t="s">
        <v>1054</v>
      </c>
      <c r="E1963" s="4" t="str">
        <f t="shared" si="30"/>
        <v>0205.0160</v>
      </c>
      <c r="F1963" s="20" t="s">
        <v>116</v>
      </c>
      <c r="G1963" s="20" t="s">
        <v>494</v>
      </c>
      <c r="H1963" s="27" t="s">
        <v>722</v>
      </c>
    </row>
    <row r="1964" spans="1:8" ht="15" x14ac:dyDescent="0.25">
      <c r="A1964" s="20" t="s">
        <v>502</v>
      </c>
      <c r="B1964" s="25" t="s">
        <v>838</v>
      </c>
      <c r="C1964" s="20" t="s">
        <v>114</v>
      </c>
      <c r="D1964" s="25" t="s">
        <v>1067</v>
      </c>
      <c r="E1964" s="4" t="str">
        <f t="shared" si="30"/>
        <v>0200.0121</v>
      </c>
      <c r="F1964" s="20" t="s">
        <v>492</v>
      </c>
      <c r="G1964" s="20" t="s">
        <v>500</v>
      </c>
      <c r="H1964" s="27" t="s">
        <v>722</v>
      </c>
    </row>
    <row r="1965" spans="1:8" ht="15" x14ac:dyDescent="0.25">
      <c r="A1965" s="20" t="s">
        <v>515</v>
      </c>
      <c r="B1965" s="25" t="s">
        <v>842</v>
      </c>
      <c r="C1965" s="20" t="s">
        <v>173</v>
      </c>
      <c r="D1965" s="25" t="s">
        <v>1067</v>
      </c>
      <c r="E1965" s="4" t="str">
        <f t="shared" si="30"/>
        <v>0205.0121</v>
      </c>
      <c r="F1965" s="20" t="s">
        <v>492</v>
      </c>
      <c r="G1965" s="20" t="s">
        <v>500</v>
      </c>
      <c r="H1965" s="27" t="s">
        <v>722</v>
      </c>
    </row>
    <row r="1966" spans="1:8" ht="15" x14ac:dyDescent="0.25">
      <c r="A1966" s="20" t="s">
        <v>518</v>
      </c>
      <c r="B1966" s="25" t="s">
        <v>838</v>
      </c>
      <c r="C1966" s="20" t="s">
        <v>114</v>
      </c>
      <c r="D1966" s="25" t="s">
        <v>1055</v>
      </c>
      <c r="E1966" s="4" t="str">
        <f t="shared" si="30"/>
        <v>0200.0150</v>
      </c>
      <c r="F1966" s="20" t="s">
        <v>170</v>
      </c>
      <c r="G1966" s="20" t="s">
        <v>516</v>
      </c>
      <c r="H1966" s="27" t="s">
        <v>722</v>
      </c>
    </row>
    <row r="1967" spans="1:8" ht="15" x14ac:dyDescent="0.25">
      <c r="A1967" s="20" t="s">
        <v>518</v>
      </c>
      <c r="B1967" s="25" t="s">
        <v>838</v>
      </c>
      <c r="C1967" s="20" t="s">
        <v>114</v>
      </c>
      <c r="D1967" s="25" t="s">
        <v>1054</v>
      </c>
      <c r="E1967" s="4" t="str">
        <f t="shared" si="30"/>
        <v>0200.0160</v>
      </c>
      <c r="F1967" s="20" t="s">
        <v>116</v>
      </c>
      <c r="G1967" s="20" t="s">
        <v>516</v>
      </c>
      <c r="H1967" s="27" t="s">
        <v>722</v>
      </c>
    </row>
    <row r="1968" spans="1:8" ht="15" x14ac:dyDescent="0.25">
      <c r="A1968" s="20" t="s">
        <v>519</v>
      </c>
      <c r="B1968" s="25" t="s">
        <v>842</v>
      </c>
      <c r="C1968" s="20" t="s">
        <v>173</v>
      </c>
      <c r="D1968" s="25" t="s">
        <v>1053</v>
      </c>
      <c r="E1968" s="4" t="str">
        <f t="shared" si="30"/>
        <v>0205.0124</v>
      </c>
      <c r="F1968" s="20" t="s">
        <v>115</v>
      </c>
      <c r="G1968" s="20" t="s">
        <v>516</v>
      </c>
      <c r="H1968" s="27" t="s">
        <v>722</v>
      </c>
    </row>
    <row r="1969" spans="1:8" ht="15" x14ac:dyDescent="0.25">
      <c r="A1969" s="20" t="s">
        <v>519</v>
      </c>
      <c r="B1969" s="25" t="s">
        <v>842</v>
      </c>
      <c r="C1969" s="20" t="s">
        <v>173</v>
      </c>
      <c r="D1969" s="25" t="s">
        <v>1057</v>
      </c>
      <c r="E1969" s="4" t="str">
        <f t="shared" si="30"/>
        <v>0205.0131</v>
      </c>
      <c r="F1969" s="20" t="s">
        <v>238</v>
      </c>
      <c r="G1969" s="20" t="s">
        <v>516</v>
      </c>
      <c r="H1969" s="27" t="s">
        <v>722</v>
      </c>
    </row>
    <row r="1970" spans="1:8" ht="15" x14ac:dyDescent="0.25">
      <c r="A1970" s="20" t="s">
        <v>519</v>
      </c>
      <c r="B1970" s="25" t="s">
        <v>842</v>
      </c>
      <c r="C1970" s="20" t="s">
        <v>173</v>
      </c>
      <c r="D1970" s="25" t="s">
        <v>1055</v>
      </c>
      <c r="E1970" s="4" t="str">
        <f t="shared" si="30"/>
        <v>0205.0150</v>
      </c>
      <c r="F1970" s="20" t="s">
        <v>170</v>
      </c>
      <c r="G1970" s="20" t="s">
        <v>516</v>
      </c>
      <c r="H1970" s="27" t="s">
        <v>722</v>
      </c>
    </row>
    <row r="1971" spans="1:8" ht="15" x14ac:dyDescent="0.25">
      <c r="A1971" s="20" t="s">
        <v>519</v>
      </c>
      <c r="B1971" s="25" t="s">
        <v>842</v>
      </c>
      <c r="C1971" s="20" t="s">
        <v>173</v>
      </c>
      <c r="D1971" s="25" t="s">
        <v>1054</v>
      </c>
      <c r="E1971" s="4" t="str">
        <f t="shared" si="30"/>
        <v>0205.0160</v>
      </c>
      <c r="F1971" s="20" t="s">
        <v>116</v>
      </c>
      <c r="G1971" s="20" t="s">
        <v>516</v>
      </c>
      <c r="H1971" s="27" t="s">
        <v>722</v>
      </c>
    </row>
    <row r="1972" spans="1:8" ht="15" x14ac:dyDescent="0.25">
      <c r="A1972" s="20" t="s">
        <v>522</v>
      </c>
      <c r="B1972" s="25" t="s">
        <v>838</v>
      </c>
      <c r="C1972" s="20" t="s">
        <v>114</v>
      </c>
      <c r="D1972" s="25" t="s">
        <v>1053</v>
      </c>
      <c r="E1972" s="4" t="str">
        <f t="shared" si="30"/>
        <v>0200.0124</v>
      </c>
      <c r="F1972" s="20" t="s">
        <v>115</v>
      </c>
      <c r="G1972" s="20" t="s">
        <v>520</v>
      </c>
      <c r="H1972" s="27" t="s">
        <v>722</v>
      </c>
    </row>
    <row r="1973" spans="1:8" ht="15" x14ac:dyDescent="0.25">
      <c r="A1973" s="20" t="s">
        <v>524</v>
      </c>
      <c r="B1973" s="25" t="s">
        <v>842</v>
      </c>
      <c r="C1973" s="20" t="s">
        <v>173</v>
      </c>
      <c r="D1973" s="25" t="s">
        <v>1053</v>
      </c>
      <c r="E1973" s="4" t="str">
        <f t="shared" si="30"/>
        <v>0205.0124</v>
      </c>
      <c r="F1973" s="20" t="s">
        <v>115</v>
      </c>
      <c r="G1973" s="20" t="s">
        <v>520</v>
      </c>
      <c r="H1973" s="27" t="s">
        <v>722</v>
      </c>
    </row>
    <row r="1974" spans="1:8" ht="15" x14ac:dyDescent="0.25">
      <c r="A1974" s="20" t="s">
        <v>524</v>
      </c>
      <c r="B1974" s="25" t="s">
        <v>842</v>
      </c>
      <c r="C1974" s="20" t="s">
        <v>173</v>
      </c>
      <c r="D1974" s="25" t="s">
        <v>1057</v>
      </c>
      <c r="E1974" s="4" t="str">
        <f t="shared" si="30"/>
        <v>0205.0131</v>
      </c>
      <c r="F1974" s="20" t="s">
        <v>238</v>
      </c>
      <c r="G1974" s="20" t="s">
        <v>520</v>
      </c>
      <c r="H1974" s="27" t="s">
        <v>722</v>
      </c>
    </row>
    <row r="1975" spans="1:8" ht="15" x14ac:dyDescent="0.25">
      <c r="A1975" s="20" t="s">
        <v>524</v>
      </c>
      <c r="B1975" s="25" t="s">
        <v>842</v>
      </c>
      <c r="C1975" s="20" t="s">
        <v>173</v>
      </c>
      <c r="D1975" s="25" t="s">
        <v>1054</v>
      </c>
      <c r="E1975" s="4" t="str">
        <f t="shared" si="30"/>
        <v>0205.0160</v>
      </c>
      <c r="F1975" s="20" t="s">
        <v>116</v>
      </c>
      <c r="G1975" s="20" t="s">
        <v>520</v>
      </c>
      <c r="H1975" s="27" t="s">
        <v>722</v>
      </c>
    </row>
    <row r="1976" spans="1:8" ht="15" x14ac:dyDescent="0.25">
      <c r="A1976" s="20" t="s">
        <v>567</v>
      </c>
      <c r="B1976" s="25" t="s">
        <v>838</v>
      </c>
      <c r="C1976" s="20" t="s">
        <v>114</v>
      </c>
      <c r="D1976" s="25" t="s">
        <v>833</v>
      </c>
      <c r="E1976" s="4" t="str">
        <f t="shared" si="30"/>
        <v>0200.0100</v>
      </c>
      <c r="F1976" s="20" t="s">
        <v>405</v>
      </c>
      <c r="G1976" s="20" t="s">
        <v>565</v>
      </c>
      <c r="H1976" s="27" t="s">
        <v>722</v>
      </c>
    </row>
    <row r="1977" spans="1:8" ht="15" x14ac:dyDescent="0.25">
      <c r="A1977" s="20" t="s">
        <v>567</v>
      </c>
      <c r="B1977" s="25" t="s">
        <v>838</v>
      </c>
      <c r="C1977" s="20" t="s">
        <v>114</v>
      </c>
      <c r="D1977" s="25" t="s">
        <v>1056</v>
      </c>
      <c r="E1977" s="4" t="str">
        <f t="shared" si="30"/>
        <v>0200.0145</v>
      </c>
      <c r="F1977" s="20" t="s">
        <v>335</v>
      </c>
      <c r="G1977" s="20" t="s">
        <v>565</v>
      </c>
      <c r="H1977" s="27" t="s">
        <v>722</v>
      </c>
    </row>
    <row r="1978" spans="1:8" ht="15" x14ac:dyDescent="0.25">
      <c r="A1978" s="20" t="s">
        <v>567</v>
      </c>
      <c r="B1978" s="25" t="s">
        <v>838</v>
      </c>
      <c r="C1978" s="20" t="s">
        <v>114</v>
      </c>
      <c r="D1978" s="25" t="s">
        <v>1070</v>
      </c>
      <c r="E1978" s="4" t="str">
        <f t="shared" si="30"/>
        <v>0200.0153</v>
      </c>
      <c r="F1978" s="20" t="s">
        <v>688</v>
      </c>
      <c r="G1978" s="20" t="s">
        <v>565</v>
      </c>
      <c r="H1978" s="27" t="s">
        <v>722</v>
      </c>
    </row>
    <row r="1979" spans="1:8" ht="15" x14ac:dyDescent="0.25">
      <c r="A1979" s="20" t="s">
        <v>567</v>
      </c>
      <c r="B1979" s="25" t="s">
        <v>838</v>
      </c>
      <c r="C1979" s="20" t="s">
        <v>114</v>
      </c>
      <c r="D1979" s="25" t="s">
        <v>1071</v>
      </c>
      <c r="E1979" s="4" t="str">
        <f t="shared" si="30"/>
        <v>0200.0154</v>
      </c>
      <c r="F1979" s="20" t="s">
        <v>569</v>
      </c>
      <c r="G1979" s="20" t="s">
        <v>565</v>
      </c>
      <c r="H1979" s="27" t="s">
        <v>722</v>
      </c>
    </row>
    <row r="1980" spans="1:8" ht="15" x14ac:dyDescent="0.25">
      <c r="A1980" s="20" t="s">
        <v>567</v>
      </c>
      <c r="B1980" s="25" t="s">
        <v>838</v>
      </c>
      <c r="C1980" s="20" t="s">
        <v>114</v>
      </c>
      <c r="D1980" s="25" t="s">
        <v>1054</v>
      </c>
      <c r="E1980" s="4" t="str">
        <f t="shared" si="30"/>
        <v>0200.0160</v>
      </c>
      <c r="F1980" s="20" t="s">
        <v>116</v>
      </c>
      <c r="G1980" s="20" t="s">
        <v>565</v>
      </c>
      <c r="H1980" s="27" t="s">
        <v>722</v>
      </c>
    </row>
    <row r="1981" spans="1:8" ht="15" x14ac:dyDescent="0.25">
      <c r="A1981" s="20" t="s">
        <v>571</v>
      </c>
      <c r="B1981" s="25" t="s">
        <v>842</v>
      </c>
      <c r="C1981" s="20" t="s">
        <v>173</v>
      </c>
      <c r="D1981" s="25" t="s">
        <v>1055</v>
      </c>
      <c r="E1981" s="4" t="str">
        <f t="shared" si="30"/>
        <v>0205.0150</v>
      </c>
      <c r="F1981" s="20" t="s">
        <v>170</v>
      </c>
      <c r="G1981" s="20" t="s">
        <v>565</v>
      </c>
      <c r="H1981" s="27" t="s">
        <v>722</v>
      </c>
    </row>
    <row r="1982" spans="1:8" ht="15" x14ac:dyDescent="0.25">
      <c r="A1982" s="20" t="s">
        <v>571</v>
      </c>
      <c r="B1982" s="25" t="s">
        <v>842</v>
      </c>
      <c r="C1982" s="20" t="s">
        <v>173</v>
      </c>
      <c r="D1982" s="25" t="s">
        <v>1054</v>
      </c>
      <c r="E1982" s="4" t="str">
        <f t="shared" si="30"/>
        <v>0205.0160</v>
      </c>
      <c r="F1982" s="20" t="s">
        <v>116</v>
      </c>
      <c r="G1982" s="20" t="s">
        <v>565</v>
      </c>
      <c r="H1982" s="27" t="s">
        <v>722</v>
      </c>
    </row>
    <row r="1983" spans="1:8" ht="15" x14ac:dyDescent="0.25">
      <c r="A1983" s="20" t="s">
        <v>578</v>
      </c>
      <c r="B1983" s="25" t="s">
        <v>848</v>
      </c>
      <c r="C1983" s="20" t="s">
        <v>527</v>
      </c>
      <c r="D1983" s="25" t="s">
        <v>833</v>
      </c>
      <c r="E1983" s="4" t="str">
        <f t="shared" si="30"/>
        <v>0800.0100</v>
      </c>
      <c r="F1983" s="20" t="s">
        <v>405</v>
      </c>
      <c r="G1983" s="20" t="s">
        <v>565</v>
      </c>
      <c r="H1983" s="27" t="s">
        <v>722</v>
      </c>
    </row>
    <row r="1984" spans="1:8" ht="15" x14ac:dyDescent="0.25">
      <c r="A1984" s="20" t="s">
        <v>579</v>
      </c>
      <c r="B1984" s="25" t="s">
        <v>844</v>
      </c>
      <c r="C1984" s="20" t="s">
        <v>559</v>
      </c>
      <c r="D1984" s="25" t="s">
        <v>833</v>
      </c>
      <c r="E1984" s="4" t="str">
        <f t="shared" si="30"/>
        <v>0805.0100</v>
      </c>
      <c r="F1984" s="20" t="s">
        <v>405</v>
      </c>
      <c r="G1984" s="20" t="s">
        <v>565</v>
      </c>
      <c r="H1984" s="27" t="s">
        <v>722</v>
      </c>
    </row>
    <row r="1985" spans="1:8" ht="15" x14ac:dyDescent="0.25">
      <c r="A1985" s="20" t="s">
        <v>582</v>
      </c>
      <c r="B1985" s="25" t="s">
        <v>833</v>
      </c>
      <c r="C1985" s="20" t="s">
        <v>81</v>
      </c>
      <c r="D1985" s="25" t="s">
        <v>1054</v>
      </c>
      <c r="E1985" s="4" t="str">
        <f t="shared" si="30"/>
        <v>0100.0160</v>
      </c>
      <c r="F1985" s="20" t="s">
        <v>116</v>
      </c>
      <c r="G1985" s="20" t="s">
        <v>581</v>
      </c>
      <c r="H1985" s="27" t="s">
        <v>722</v>
      </c>
    </row>
    <row r="1986" spans="1:8" ht="15" x14ac:dyDescent="0.25">
      <c r="A1986" s="20" t="s">
        <v>584</v>
      </c>
      <c r="B1986" s="25" t="s">
        <v>838</v>
      </c>
      <c r="C1986" s="20" t="s">
        <v>114</v>
      </c>
      <c r="D1986" s="25" t="s">
        <v>1072</v>
      </c>
      <c r="E1986" s="4" t="str">
        <f t="shared" si="30"/>
        <v>0200.0106</v>
      </c>
      <c r="F1986" s="20" t="s">
        <v>612</v>
      </c>
      <c r="G1986" s="20" t="s">
        <v>581</v>
      </c>
      <c r="H1986" s="27" t="s">
        <v>722</v>
      </c>
    </row>
    <row r="1987" spans="1:8" ht="15" x14ac:dyDescent="0.25">
      <c r="A1987" s="20" t="s">
        <v>584</v>
      </c>
      <c r="B1987" s="25" t="s">
        <v>838</v>
      </c>
      <c r="C1987" s="20" t="s">
        <v>114</v>
      </c>
      <c r="D1987" s="25" t="s">
        <v>1073</v>
      </c>
      <c r="E1987" s="4" t="str">
        <f t="shared" si="30"/>
        <v>0200.0156</v>
      </c>
      <c r="F1987" s="20" t="s">
        <v>689</v>
      </c>
      <c r="G1987" s="20" t="s">
        <v>581</v>
      </c>
      <c r="H1987" s="27" t="s">
        <v>722</v>
      </c>
    </row>
    <row r="1988" spans="1:8" ht="15" x14ac:dyDescent="0.25">
      <c r="A1988" s="20" t="s">
        <v>584</v>
      </c>
      <c r="B1988" s="25" t="s">
        <v>838</v>
      </c>
      <c r="C1988" s="20" t="s">
        <v>114</v>
      </c>
      <c r="D1988" s="25" t="s">
        <v>1054</v>
      </c>
      <c r="E1988" s="4" t="str">
        <f t="shared" ref="E1988:E2003" si="31">_xlfn.CONCAT(B1988,".",D1988)</f>
        <v>0200.0160</v>
      </c>
      <c r="F1988" s="20" t="s">
        <v>116</v>
      </c>
      <c r="G1988" s="20" t="s">
        <v>581</v>
      </c>
      <c r="H1988" s="27" t="s">
        <v>722</v>
      </c>
    </row>
    <row r="1989" spans="1:8" ht="15" x14ac:dyDescent="0.25">
      <c r="A1989" s="20" t="s">
        <v>589</v>
      </c>
      <c r="B1989" s="25" t="s">
        <v>842</v>
      </c>
      <c r="C1989" s="20" t="s">
        <v>173</v>
      </c>
      <c r="D1989" s="25" t="s">
        <v>1055</v>
      </c>
      <c r="E1989" s="4" t="str">
        <f t="shared" si="31"/>
        <v>0205.0150</v>
      </c>
      <c r="F1989" s="20" t="s">
        <v>170</v>
      </c>
      <c r="G1989" s="20" t="s">
        <v>581</v>
      </c>
      <c r="H1989" s="27" t="s">
        <v>722</v>
      </c>
    </row>
    <row r="1990" spans="1:8" ht="15" x14ac:dyDescent="0.25">
      <c r="A1990" s="20" t="s">
        <v>589</v>
      </c>
      <c r="B1990" s="25" t="s">
        <v>842</v>
      </c>
      <c r="C1990" s="20" t="s">
        <v>173</v>
      </c>
      <c r="D1990" s="25" t="s">
        <v>1070</v>
      </c>
      <c r="E1990" s="4" t="str">
        <f t="shared" si="31"/>
        <v>0205.0153</v>
      </c>
      <c r="F1990" s="20" t="s">
        <v>572</v>
      </c>
      <c r="G1990" s="20" t="s">
        <v>581</v>
      </c>
      <c r="H1990" s="27" t="s">
        <v>722</v>
      </c>
    </row>
    <row r="1991" spans="1:8" ht="15" x14ac:dyDescent="0.25">
      <c r="A1991" s="20" t="s">
        <v>589</v>
      </c>
      <c r="B1991" s="25" t="s">
        <v>842</v>
      </c>
      <c r="C1991" s="20" t="s">
        <v>173</v>
      </c>
      <c r="D1991" s="25" t="s">
        <v>1054</v>
      </c>
      <c r="E1991" s="4" t="str">
        <f t="shared" si="31"/>
        <v>0205.0160</v>
      </c>
      <c r="F1991" s="20" t="s">
        <v>116</v>
      </c>
      <c r="G1991" s="20" t="s">
        <v>581</v>
      </c>
      <c r="H1991" s="27" t="s">
        <v>722</v>
      </c>
    </row>
    <row r="1992" spans="1:8" ht="15" x14ac:dyDescent="0.25">
      <c r="A1992" s="20" t="s">
        <v>594</v>
      </c>
      <c r="B1992" s="25" t="s">
        <v>848</v>
      </c>
      <c r="C1992" s="20" t="s">
        <v>527</v>
      </c>
      <c r="D1992" s="25" t="s">
        <v>1074</v>
      </c>
      <c r="E1992" s="4" t="str">
        <f t="shared" si="31"/>
        <v>0800.0101</v>
      </c>
      <c r="F1992" s="20" t="s">
        <v>586</v>
      </c>
      <c r="G1992" s="20" t="s">
        <v>581</v>
      </c>
      <c r="H1992" s="27" t="s">
        <v>722</v>
      </c>
    </row>
    <row r="1993" spans="1:8" ht="15" x14ac:dyDescent="0.25">
      <c r="A1993" s="20" t="s">
        <v>595</v>
      </c>
      <c r="B1993" s="25" t="s">
        <v>844</v>
      </c>
      <c r="C1993" s="20" t="s">
        <v>559</v>
      </c>
      <c r="D1993" s="25" t="s">
        <v>1074</v>
      </c>
      <c r="E1993" s="4" t="str">
        <f t="shared" si="31"/>
        <v>0805.0101</v>
      </c>
      <c r="F1993" s="20" t="s">
        <v>586</v>
      </c>
      <c r="G1993" s="20" t="s">
        <v>581</v>
      </c>
      <c r="H1993" s="27" t="s">
        <v>722</v>
      </c>
    </row>
    <row r="1994" spans="1:8" ht="15" x14ac:dyDescent="0.25">
      <c r="A1994" s="20" t="s">
        <v>599</v>
      </c>
      <c r="B1994" s="25" t="s">
        <v>838</v>
      </c>
      <c r="C1994" s="20" t="s">
        <v>114</v>
      </c>
      <c r="D1994" s="25" t="s">
        <v>1054</v>
      </c>
      <c r="E1994" s="4" t="str">
        <f t="shared" si="31"/>
        <v>0200.0160</v>
      </c>
      <c r="F1994" s="20" t="s">
        <v>116</v>
      </c>
      <c r="G1994" s="20" t="s">
        <v>597</v>
      </c>
      <c r="H1994" s="27" t="s">
        <v>722</v>
      </c>
    </row>
    <row r="1995" spans="1:8" ht="15" x14ac:dyDescent="0.25">
      <c r="A1995" s="20" t="s">
        <v>602</v>
      </c>
      <c r="B1995" s="25" t="s">
        <v>848</v>
      </c>
      <c r="C1995" s="20" t="s">
        <v>527</v>
      </c>
      <c r="D1995" s="25" t="s">
        <v>1075</v>
      </c>
      <c r="E1995" s="4" t="str">
        <f t="shared" si="31"/>
        <v>0800.0202</v>
      </c>
      <c r="F1995" s="20" t="s">
        <v>601</v>
      </c>
      <c r="G1995" s="20" t="s">
        <v>597</v>
      </c>
      <c r="H1995" s="27" t="s">
        <v>722</v>
      </c>
    </row>
    <row r="1996" spans="1:8" ht="15" x14ac:dyDescent="0.25">
      <c r="A1996" s="20" t="s">
        <v>608</v>
      </c>
      <c r="B1996" s="25" t="s">
        <v>838</v>
      </c>
      <c r="C1996" s="20" t="s">
        <v>114</v>
      </c>
      <c r="D1996" s="25" t="s">
        <v>1076</v>
      </c>
      <c r="E1996" s="4" t="str">
        <f t="shared" si="31"/>
        <v>0200.0107</v>
      </c>
      <c r="F1996" s="20" t="s">
        <v>613</v>
      </c>
      <c r="G1996" s="20" t="s">
        <v>605</v>
      </c>
      <c r="H1996" s="27" t="s">
        <v>722</v>
      </c>
    </row>
    <row r="1997" spans="1:8" ht="15" x14ac:dyDescent="0.25">
      <c r="A1997" s="20" t="s">
        <v>608</v>
      </c>
      <c r="B1997" s="25" t="s">
        <v>838</v>
      </c>
      <c r="C1997" s="20" t="s">
        <v>114</v>
      </c>
      <c r="D1997" s="25" t="s">
        <v>1054</v>
      </c>
      <c r="E1997" s="4" t="str">
        <f t="shared" si="31"/>
        <v>0200.0160</v>
      </c>
      <c r="F1997" s="20" t="s">
        <v>116</v>
      </c>
      <c r="G1997" s="20" t="s">
        <v>605</v>
      </c>
      <c r="H1997" s="27" t="s">
        <v>722</v>
      </c>
    </row>
    <row r="1998" spans="1:8" ht="15" x14ac:dyDescent="0.25">
      <c r="A1998" s="20" t="s">
        <v>630</v>
      </c>
      <c r="B1998" s="25" t="s">
        <v>838</v>
      </c>
      <c r="C1998" s="20" t="s">
        <v>114</v>
      </c>
      <c r="D1998" s="25" t="s">
        <v>1061</v>
      </c>
      <c r="E1998" s="4" t="str">
        <f t="shared" si="31"/>
        <v>0200.0147</v>
      </c>
      <c r="F1998" s="20" t="s">
        <v>631</v>
      </c>
      <c r="G1998" s="20" t="s">
        <v>627</v>
      </c>
      <c r="H1998" s="27" t="s">
        <v>722</v>
      </c>
    </row>
    <row r="1999" spans="1:8" ht="15" x14ac:dyDescent="0.25">
      <c r="A1999" s="20" t="s">
        <v>630</v>
      </c>
      <c r="B1999" s="25" t="s">
        <v>838</v>
      </c>
      <c r="C1999" s="20" t="s">
        <v>114</v>
      </c>
      <c r="D1999" s="25" t="s">
        <v>1054</v>
      </c>
      <c r="E1999" s="4" t="str">
        <f t="shared" si="31"/>
        <v>0200.0160</v>
      </c>
      <c r="F1999" s="20" t="s">
        <v>116</v>
      </c>
      <c r="G1999" s="20" t="s">
        <v>627</v>
      </c>
      <c r="H1999" s="27" t="s">
        <v>722</v>
      </c>
    </row>
    <row r="2000" spans="1:8" ht="15" x14ac:dyDescent="0.25">
      <c r="A2000" s="20" t="s">
        <v>637</v>
      </c>
      <c r="B2000" s="25" t="s">
        <v>838</v>
      </c>
      <c r="C2000" s="20" t="s">
        <v>114</v>
      </c>
      <c r="D2000" s="25" t="s">
        <v>1061</v>
      </c>
      <c r="E2000" s="4" t="str">
        <f t="shared" si="31"/>
        <v>0200.0147</v>
      </c>
      <c r="F2000" s="20" t="s">
        <v>631</v>
      </c>
      <c r="G2000" s="20" t="s">
        <v>635</v>
      </c>
      <c r="H2000" s="27" t="s">
        <v>722</v>
      </c>
    </row>
    <row r="2001" spans="1:8" ht="15" x14ac:dyDescent="0.25">
      <c r="A2001" s="19" t="s">
        <v>826</v>
      </c>
      <c r="B2001" s="23"/>
      <c r="C2001" s="23"/>
      <c r="D2001" s="23"/>
      <c r="E2001" s="4" t="str">
        <f t="shared" si="31"/>
        <v>.</v>
      </c>
      <c r="F2001" s="23"/>
      <c r="G2001" s="23"/>
      <c r="H2001" s="29"/>
    </row>
    <row r="2002" spans="1:8" ht="15" x14ac:dyDescent="0.25">
      <c r="A2002" s="21"/>
      <c r="B2002" s="21"/>
      <c r="C2002" s="21"/>
      <c r="D2002" s="21"/>
      <c r="E2002" s="4" t="str">
        <f t="shared" si="31"/>
        <v>.</v>
      </c>
      <c r="F2002" s="21"/>
      <c r="G2002" s="21"/>
      <c r="H2002" s="30"/>
    </row>
    <row r="2003" spans="1:8" thickBot="1" x14ac:dyDescent="0.3">
      <c r="A2003" s="22" t="s">
        <v>74</v>
      </c>
      <c r="B2003" s="24"/>
      <c r="C2003" s="24"/>
      <c r="D2003" s="24"/>
      <c r="E2003" s="4" t="str">
        <f t="shared" si="31"/>
        <v>.</v>
      </c>
      <c r="F2003" s="24"/>
      <c r="G2003" s="24"/>
      <c r="H2003" s="32"/>
    </row>
    <row r="2004" spans="1:8" ht="16.5" thickTop="1" x14ac:dyDescent="0.25"/>
  </sheetData>
  <autoFilter ref="A1:H2003" xr:uid="{5E6817C0-5248-49CF-B30A-624DE12D4BAC}"/>
  <sortState xmlns:xlrd2="http://schemas.microsoft.com/office/spreadsheetml/2017/richdata2" ref="A2:H2455">
    <sortCondition ref="F1798:F2455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11639-D2F3-4C44-8C76-2F68B96A90C2}">
  <sheetPr codeName="Sheet20">
    <tabColor rgb="FF44546A"/>
  </sheetPr>
  <dimension ref="A1:R57"/>
  <sheetViews>
    <sheetView showGridLines="0" zoomScale="80" zoomScaleNormal="80" workbookViewId="0">
      <pane xSplit="2" ySplit="6" topLeftCell="C7" activePane="bottomRight" state="frozen"/>
      <selection activeCell="G4" sqref="G4"/>
      <selection pane="topRight" activeCell="G4" sqref="G4"/>
      <selection pane="bottomLeft" activeCell="G4" sqref="G4"/>
      <selection pane="bottomRight" activeCell="H7" sqref="H7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18" x14ac:dyDescent="0.2">
      <c r="A1" s="75">
        <v>20</v>
      </c>
      <c r="B1" s="76"/>
      <c r="C1" s="76" t="s">
        <v>770</v>
      </c>
    </row>
    <row r="2" spans="1:18" x14ac:dyDescent="0.2">
      <c r="C2" s="105" t="s">
        <v>771</v>
      </c>
    </row>
    <row r="3" spans="1:18" ht="12" customHeight="1" x14ac:dyDescent="0.2"/>
    <row r="4" spans="1:18" s="79" customFormat="1" ht="12.75" thickBot="1" x14ac:dyDescent="0.25">
      <c r="C4" s="168" t="s">
        <v>769</v>
      </c>
      <c r="D4" s="168"/>
      <c r="E4" s="168"/>
      <c r="F4" s="168"/>
      <c r="G4" s="78"/>
      <c r="H4" s="78" t="s">
        <v>718</v>
      </c>
      <c r="I4" s="163" t="s">
        <v>28</v>
      </c>
      <c r="J4" s="163"/>
      <c r="K4" s="163"/>
      <c r="L4" s="163"/>
      <c r="M4" s="163"/>
      <c r="N4" s="163"/>
      <c r="O4" s="163"/>
      <c r="P4" s="163"/>
      <c r="Q4" s="163"/>
      <c r="R4" s="163"/>
    </row>
    <row r="5" spans="1:18" x14ac:dyDescent="0.2">
      <c r="B5" s="80" t="s">
        <v>1090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1" t="s">
        <v>11</v>
      </c>
      <c r="Q5" s="81" t="s">
        <v>12</v>
      </c>
      <c r="R5" s="82" t="s">
        <v>1097</v>
      </c>
    </row>
    <row r="6" spans="1:18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42" t="s">
        <v>33</v>
      </c>
      <c r="Q6" s="42" t="s">
        <v>33</v>
      </c>
      <c r="R6" s="84" t="s">
        <v>33</v>
      </c>
    </row>
    <row r="7" spans="1:18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18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18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1:18" x14ac:dyDescent="0.2">
      <c r="B10" s="85" t="s">
        <v>721</v>
      </c>
      <c r="C10" s="49"/>
      <c r="D10" s="49"/>
      <c r="E10" s="49"/>
      <c r="F10" s="49"/>
      <c r="G10" s="50"/>
      <c r="H10" s="50">
        <f>'Wat P&amp;L'!H9</f>
        <v>2916</v>
      </c>
      <c r="I10" s="51">
        <f>'Wat P&amp;L'!I9</f>
        <v>3099</v>
      </c>
      <c r="J10" s="51">
        <f>'Wat P&amp;L'!J9</f>
        <v>3294</v>
      </c>
      <c r="K10" s="51">
        <f>'Wat P&amp;L'!K9</f>
        <v>3443</v>
      </c>
      <c r="L10" s="51">
        <f>'Wat P&amp;L'!L9</f>
        <v>3599</v>
      </c>
      <c r="M10" s="51">
        <f>'Wat P&amp;L'!M9</f>
        <v>3761</v>
      </c>
      <c r="N10" s="51">
        <f>'Wat P&amp;L'!N9</f>
        <v>3932</v>
      </c>
      <c r="O10" s="51">
        <f>'Wat P&amp;L'!O9</f>
        <v>4109</v>
      </c>
      <c r="P10" s="51">
        <f>'Wat P&amp;L'!P9</f>
        <v>4295</v>
      </c>
      <c r="Q10" s="51">
        <f>'Wat P&amp;L'!Q9</f>
        <v>4490</v>
      </c>
      <c r="R10" s="92">
        <f>'Wat P&amp;L'!R9</f>
        <v>4693</v>
      </c>
    </row>
    <row r="11" spans="1:18" x14ac:dyDescent="0.2">
      <c r="B11" s="85" t="s">
        <v>722</v>
      </c>
      <c r="C11" s="49"/>
      <c r="D11" s="49"/>
      <c r="E11" s="49"/>
      <c r="F11" s="49"/>
      <c r="G11" s="50"/>
      <c r="H11" s="50">
        <v>5328</v>
      </c>
      <c r="I11" s="51">
        <v>5659</v>
      </c>
      <c r="J11" s="51">
        <v>6009</v>
      </c>
      <c r="K11" s="51">
        <v>6279</v>
      </c>
      <c r="L11" s="51">
        <v>6561</v>
      </c>
      <c r="M11" s="51">
        <v>6855</v>
      </c>
      <c r="N11" s="51">
        <v>7163</v>
      </c>
      <c r="O11" s="51">
        <v>7484</v>
      </c>
      <c r="P11" s="51">
        <v>7820</v>
      </c>
      <c r="Q11" s="51">
        <v>8172</v>
      </c>
      <c r="R11" s="92">
        <v>8538</v>
      </c>
    </row>
    <row r="12" spans="1:18" x14ac:dyDescent="0.2">
      <c r="B12" s="85" t="s">
        <v>746</v>
      </c>
      <c r="C12" s="49"/>
      <c r="D12" s="49"/>
      <c r="E12" s="49"/>
      <c r="F12" s="49"/>
      <c r="G12" s="50"/>
      <c r="H12" s="50">
        <v>372</v>
      </c>
      <c r="I12" s="51">
        <v>372</v>
      </c>
      <c r="J12" s="51">
        <v>373</v>
      </c>
      <c r="K12" s="51">
        <v>373</v>
      </c>
      <c r="L12" s="51">
        <v>374</v>
      </c>
      <c r="M12" s="51">
        <v>374</v>
      </c>
      <c r="N12" s="51">
        <v>375</v>
      </c>
      <c r="O12" s="51">
        <v>375</v>
      </c>
      <c r="P12" s="51">
        <v>376</v>
      </c>
      <c r="Q12" s="51">
        <v>376</v>
      </c>
      <c r="R12" s="92">
        <v>377</v>
      </c>
    </row>
    <row r="13" spans="1:18" x14ac:dyDescent="0.2">
      <c r="B13" s="85" t="s">
        <v>747</v>
      </c>
      <c r="C13" s="49"/>
      <c r="D13" s="49"/>
      <c r="E13" s="49"/>
      <c r="F13" s="49"/>
      <c r="G13" s="50"/>
      <c r="H13" s="50">
        <v>10010</v>
      </c>
      <c r="I13" s="51">
        <v>6505</v>
      </c>
      <c r="J13" s="51">
        <v>1534</v>
      </c>
      <c r="K13" s="51">
        <v>1268</v>
      </c>
      <c r="L13" s="51">
        <v>1310</v>
      </c>
      <c r="M13" s="51">
        <v>1348</v>
      </c>
      <c r="N13" s="51">
        <v>1392</v>
      </c>
      <c r="O13" s="51">
        <v>1437</v>
      </c>
      <c r="P13" s="51">
        <v>1484</v>
      </c>
      <c r="Q13" s="51">
        <v>1532</v>
      </c>
      <c r="R13" s="92">
        <v>1582</v>
      </c>
    </row>
    <row r="14" spans="1:18" x14ac:dyDescent="0.2">
      <c r="B14" s="85" t="s">
        <v>63</v>
      </c>
      <c r="C14" s="49"/>
      <c r="D14" s="49"/>
      <c r="E14" s="49"/>
      <c r="F14" s="49"/>
      <c r="G14" s="50"/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92">
        <v>0</v>
      </c>
    </row>
    <row r="15" spans="1:18" x14ac:dyDescent="0.2">
      <c r="B15" s="85" t="s">
        <v>23</v>
      </c>
      <c r="C15" s="49"/>
      <c r="D15" s="49"/>
      <c r="E15" s="49"/>
      <c r="F15" s="49"/>
      <c r="G15" s="50"/>
      <c r="H15" s="50">
        <v>110</v>
      </c>
      <c r="I15" s="51">
        <v>114</v>
      </c>
      <c r="J15" s="51">
        <v>117</v>
      </c>
      <c r="K15" s="51">
        <v>120</v>
      </c>
      <c r="L15" s="51">
        <v>123</v>
      </c>
      <c r="M15" s="51">
        <v>126</v>
      </c>
      <c r="N15" s="51">
        <v>129</v>
      </c>
      <c r="O15" s="51">
        <v>132</v>
      </c>
      <c r="P15" s="51">
        <v>135</v>
      </c>
      <c r="Q15" s="51">
        <v>139</v>
      </c>
      <c r="R15" s="92">
        <v>142</v>
      </c>
    </row>
    <row r="16" spans="1:18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</row>
    <row r="17" spans="2:18" x14ac:dyDescent="0.2">
      <c r="B17" s="85" t="s">
        <v>731</v>
      </c>
      <c r="C17" s="49"/>
      <c r="D17" s="49"/>
      <c r="E17" s="49"/>
      <c r="F17" s="49"/>
      <c r="G17" s="50"/>
      <c r="H17" s="50">
        <v>-1745</v>
      </c>
      <c r="I17" s="51">
        <v>-1846</v>
      </c>
      <c r="J17" s="51">
        <v>-1928</v>
      </c>
      <c r="K17" s="51">
        <v>-2018</v>
      </c>
      <c r="L17" s="51">
        <v>-2093</v>
      </c>
      <c r="M17" s="51">
        <v>-2170</v>
      </c>
      <c r="N17" s="51">
        <v>-2250</v>
      </c>
      <c r="O17" s="51">
        <v>-2333</v>
      </c>
      <c r="P17" s="51">
        <v>-2418</v>
      </c>
      <c r="Q17" s="51">
        <v>-2507</v>
      </c>
      <c r="R17" s="92">
        <v>-2600</v>
      </c>
    </row>
    <row r="18" spans="2:18" x14ac:dyDescent="0.2">
      <c r="B18" s="85" t="s">
        <v>732</v>
      </c>
      <c r="C18" s="49"/>
      <c r="D18" s="49"/>
      <c r="E18" s="49"/>
      <c r="F18" s="49"/>
      <c r="G18" s="50"/>
      <c r="H18" s="50">
        <v>-2958</v>
      </c>
      <c r="I18" s="51">
        <v>-4111</v>
      </c>
      <c r="J18" s="51">
        <v>-4188</v>
      </c>
      <c r="K18" s="51">
        <v>-4266</v>
      </c>
      <c r="L18" s="51">
        <v>-4346</v>
      </c>
      <c r="M18" s="51">
        <v>-4429</v>
      </c>
      <c r="N18" s="51">
        <v>-4513</v>
      </c>
      <c r="O18" s="51">
        <v>-4600</v>
      </c>
      <c r="P18" s="51">
        <v>-4689</v>
      </c>
      <c r="Q18" s="51">
        <v>-4780</v>
      </c>
      <c r="R18" s="92">
        <v>-4873</v>
      </c>
    </row>
    <row r="19" spans="2:18" x14ac:dyDescent="0.2">
      <c r="B19" s="85" t="s">
        <v>733</v>
      </c>
      <c r="C19" s="49"/>
      <c r="D19" s="49"/>
      <c r="E19" s="49"/>
      <c r="F19" s="49"/>
      <c r="G19" s="50"/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92">
        <v>0</v>
      </c>
    </row>
    <row r="20" spans="2:18" x14ac:dyDescent="0.2">
      <c r="B20" s="85" t="s">
        <v>65</v>
      </c>
      <c r="C20" s="49"/>
      <c r="D20" s="49"/>
      <c r="E20" s="49"/>
      <c r="F20" s="49"/>
      <c r="G20" s="50"/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92">
        <v>0</v>
      </c>
    </row>
    <row r="21" spans="2:18" x14ac:dyDescent="0.2">
      <c r="B21" s="85" t="s">
        <v>23</v>
      </c>
      <c r="C21" s="49"/>
      <c r="D21" s="49"/>
      <c r="E21" s="49"/>
      <c r="F21" s="49"/>
      <c r="G21" s="50"/>
      <c r="H21" s="50">
        <v>-833</v>
      </c>
      <c r="I21" s="51">
        <v>-898</v>
      </c>
      <c r="J21" s="51">
        <v>-920</v>
      </c>
      <c r="K21" s="51">
        <v>-943</v>
      </c>
      <c r="L21" s="51">
        <v>-967</v>
      </c>
      <c r="M21" s="51">
        <v>-991</v>
      </c>
      <c r="N21" s="51">
        <v>-1016</v>
      </c>
      <c r="O21" s="51">
        <v>-1041</v>
      </c>
      <c r="P21" s="51">
        <v>-1067</v>
      </c>
      <c r="Q21" s="51">
        <v>-1094</v>
      </c>
      <c r="R21" s="92">
        <v>-1121</v>
      </c>
    </row>
    <row r="22" spans="2:18" x14ac:dyDescent="0.2">
      <c r="B22" s="108" t="s">
        <v>748</v>
      </c>
      <c r="C22" s="109">
        <f t="shared" ref="C22:H22" si="0">SUM(C9:C21)</f>
        <v>0</v>
      </c>
      <c r="D22" s="109">
        <f t="shared" si="0"/>
        <v>0</v>
      </c>
      <c r="E22" s="109">
        <f t="shared" si="0"/>
        <v>0</v>
      </c>
      <c r="F22" s="109">
        <f t="shared" si="0"/>
        <v>0</v>
      </c>
      <c r="G22" s="110">
        <f t="shared" si="0"/>
        <v>0</v>
      </c>
      <c r="H22" s="110">
        <f t="shared" si="0"/>
        <v>13200</v>
      </c>
      <c r="I22" s="96">
        <f t="shared" ref="I22:Q22" si="1">SUM(I10:I21)</f>
        <v>8894</v>
      </c>
      <c r="J22" s="96">
        <f t="shared" si="1"/>
        <v>4291</v>
      </c>
      <c r="K22" s="96">
        <f t="shared" si="1"/>
        <v>4256</v>
      </c>
      <c r="L22" s="96">
        <f t="shared" si="1"/>
        <v>4561</v>
      </c>
      <c r="M22" s="96">
        <f t="shared" si="1"/>
        <v>4874</v>
      </c>
      <c r="N22" s="96">
        <f t="shared" si="1"/>
        <v>5212</v>
      </c>
      <c r="O22" s="96">
        <f t="shared" si="1"/>
        <v>5563</v>
      </c>
      <c r="P22" s="152">
        <f t="shared" si="1"/>
        <v>5936</v>
      </c>
      <c r="Q22" s="60">
        <f t="shared" si="1"/>
        <v>6328</v>
      </c>
      <c r="R22" s="158">
        <f t="shared" ref="R22" si="2">SUM(R10:R21)</f>
        <v>6738</v>
      </c>
    </row>
    <row r="23" spans="2:18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</row>
    <row r="24" spans="2:18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</row>
    <row r="25" spans="2:18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</row>
    <row r="26" spans="2:18" x14ac:dyDescent="0.2">
      <c r="B26" s="85" t="s">
        <v>750</v>
      </c>
      <c r="C26" s="49"/>
      <c r="D26" s="49"/>
      <c r="E26" s="49"/>
      <c r="F26" s="49"/>
      <c r="G26" s="50"/>
      <c r="H26" s="50">
        <v>0</v>
      </c>
      <c r="I26" s="51">
        <v>3647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</row>
    <row r="27" spans="2:18" x14ac:dyDescent="0.2">
      <c r="B27" s="85" t="s">
        <v>751</v>
      </c>
      <c r="C27" s="49"/>
      <c r="D27" s="49"/>
      <c r="E27" s="49"/>
      <c r="F27" s="49"/>
      <c r="G27" s="50"/>
      <c r="H27" s="50">
        <v>0</v>
      </c>
      <c r="I27" s="51">
        <v>134</v>
      </c>
      <c r="J27" s="51">
        <v>94</v>
      </c>
      <c r="K27" s="51">
        <v>47</v>
      </c>
      <c r="L27" s="51">
        <v>0</v>
      </c>
      <c r="M27" s="51">
        <v>96</v>
      </c>
      <c r="N27" s="51">
        <v>196</v>
      </c>
      <c r="O27" s="51">
        <v>54</v>
      </c>
      <c r="P27" s="51">
        <v>95</v>
      </c>
      <c r="Q27" s="51">
        <v>0</v>
      </c>
      <c r="R27" s="92">
        <v>37</v>
      </c>
    </row>
    <row r="28" spans="2:18" x14ac:dyDescent="0.2">
      <c r="B28" s="85" t="s">
        <v>752</v>
      </c>
      <c r="C28" s="49"/>
      <c r="D28" s="49"/>
      <c r="E28" s="49"/>
      <c r="F28" s="49"/>
      <c r="G28" s="50"/>
      <c r="H28" s="50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92">
        <v>0</v>
      </c>
    </row>
    <row r="29" spans="2:18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</row>
    <row r="30" spans="2:18" x14ac:dyDescent="0.2">
      <c r="B30" s="85" t="s">
        <v>753</v>
      </c>
      <c r="C30" s="49"/>
      <c r="D30" s="49"/>
      <c r="E30" s="49"/>
      <c r="F30" s="49"/>
      <c r="G30" s="50"/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</row>
    <row r="31" spans="2:18" x14ac:dyDescent="0.2">
      <c r="B31" s="85" t="s">
        <v>754</v>
      </c>
      <c r="C31" s="49"/>
      <c r="D31" s="49"/>
      <c r="E31" s="49"/>
      <c r="F31" s="49"/>
      <c r="G31" s="50"/>
      <c r="H31" s="50">
        <v>-16138</v>
      </c>
      <c r="I31" s="51">
        <v>-10091</v>
      </c>
      <c r="J31" s="51">
        <v>-4509</v>
      </c>
      <c r="K31" s="51">
        <v>-4621</v>
      </c>
      <c r="L31" s="51">
        <v>-4737</v>
      </c>
      <c r="M31" s="51">
        <v>-4855</v>
      </c>
      <c r="N31" s="51">
        <v>-4977</v>
      </c>
      <c r="O31" s="51">
        <v>-5101</v>
      </c>
      <c r="P31" s="51">
        <v>-5229</v>
      </c>
      <c r="Q31" s="51">
        <v>-5359</v>
      </c>
      <c r="R31" s="92">
        <v>-5493</v>
      </c>
    </row>
    <row r="32" spans="2:18" x14ac:dyDescent="0.2">
      <c r="B32" s="85" t="s">
        <v>71</v>
      </c>
      <c r="C32" s="49"/>
      <c r="D32" s="49"/>
      <c r="E32" s="49"/>
      <c r="F32" s="49"/>
      <c r="G32" s="50"/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92">
        <v>0</v>
      </c>
    </row>
    <row r="33" spans="2:18" x14ac:dyDescent="0.2">
      <c r="B33" s="85" t="s">
        <v>755</v>
      </c>
      <c r="C33" s="49"/>
      <c r="D33" s="49"/>
      <c r="E33" s="49"/>
      <c r="F33" s="49"/>
      <c r="G33" s="50"/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92">
        <v>0</v>
      </c>
    </row>
    <row r="34" spans="2:18" x14ac:dyDescent="0.2">
      <c r="B34" s="85" t="s">
        <v>756</v>
      </c>
      <c r="C34" s="49"/>
      <c r="D34" s="49"/>
      <c r="E34" s="49"/>
      <c r="F34" s="49"/>
      <c r="G34" s="50"/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92">
        <v>0</v>
      </c>
    </row>
    <row r="35" spans="2:18" x14ac:dyDescent="0.2">
      <c r="B35" s="108" t="s">
        <v>757</v>
      </c>
      <c r="C35" s="109">
        <f t="shared" ref="C35:H35" si="3">SUM(C26:C34)</f>
        <v>0</v>
      </c>
      <c r="D35" s="109">
        <f t="shared" si="3"/>
        <v>0</v>
      </c>
      <c r="E35" s="109">
        <f t="shared" si="3"/>
        <v>0</v>
      </c>
      <c r="F35" s="109">
        <f t="shared" si="3"/>
        <v>0</v>
      </c>
      <c r="G35" s="110">
        <f t="shared" si="3"/>
        <v>0</v>
      </c>
      <c r="H35" s="110">
        <f t="shared" si="3"/>
        <v>-16138</v>
      </c>
      <c r="I35" s="96">
        <f>SUM(I26:I34)</f>
        <v>-6310</v>
      </c>
      <c r="J35" s="96">
        <f t="shared" ref="J35:Q35" si="4">SUM(J26:J34)</f>
        <v>-4415</v>
      </c>
      <c r="K35" s="96">
        <f t="shared" si="4"/>
        <v>-4574</v>
      </c>
      <c r="L35" s="96">
        <f t="shared" si="4"/>
        <v>-4737</v>
      </c>
      <c r="M35" s="96">
        <f t="shared" si="4"/>
        <v>-4759</v>
      </c>
      <c r="N35" s="96">
        <f t="shared" si="4"/>
        <v>-4781</v>
      </c>
      <c r="O35" s="96">
        <f t="shared" si="4"/>
        <v>-5047</v>
      </c>
      <c r="P35" s="152">
        <f t="shared" si="4"/>
        <v>-5134</v>
      </c>
      <c r="Q35" s="60">
        <f t="shared" si="4"/>
        <v>-5359</v>
      </c>
      <c r="R35" s="158">
        <f t="shared" ref="R35" si="5">SUM(R26:R34)</f>
        <v>-5456</v>
      </c>
    </row>
    <row r="36" spans="2:18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18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18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18" x14ac:dyDescent="0.2">
      <c r="B39" s="85" t="s">
        <v>759</v>
      </c>
      <c r="C39" s="49"/>
      <c r="D39" s="49"/>
      <c r="E39" s="49"/>
      <c r="F39" s="49"/>
      <c r="G39" s="50"/>
      <c r="H39" s="50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92">
        <v>0</v>
      </c>
    </row>
    <row r="40" spans="2:18" x14ac:dyDescent="0.2">
      <c r="B40" s="85" t="s">
        <v>760</v>
      </c>
      <c r="C40" s="49"/>
      <c r="D40" s="49"/>
      <c r="E40" s="49"/>
      <c r="F40" s="49"/>
      <c r="G40" s="50"/>
      <c r="H40" s="50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92">
        <v>0</v>
      </c>
    </row>
    <row r="41" spans="2:18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18" x14ac:dyDescent="0.2">
      <c r="B42" s="85" t="s">
        <v>761</v>
      </c>
      <c r="C42" s="49"/>
      <c r="D42" s="49"/>
      <c r="E42" s="49"/>
      <c r="F42" s="49"/>
      <c r="G42" s="50"/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92">
        <v>0</v>
      </c>
    </row>
    <row r="43" spans="2:18" x14ac:dyDescent="0.2">
      <c r="B43" s="85" t="s">
        <v>762</v>
      </c>
      <c r="C43" s="49"/>
      <c r="D43" s="49"/>
      <c r="E43" s="49"/>
      <c r="F43" s="49"/>
      <c r="G43" s="50"/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92">
        <v>0</v>
      </c>
    </row>
    <row r="44" spans="2:18" x14ac:dyDescent="0.2">
      <c r="B44" s="85" t="s">
        <v>763</v>
      </c>
      <c r="C44" s="49"/>
      <c r="D44" s="49"/>
      <c r="E44" s="49"/>
      <c r="F44" s="49"/>
      <c r="G44" s="50"/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92">
        <v>0</v>
      </c>
    </row>
    <row r="45" spans="2:18" x14ac:dyDescent="0.2">
      <c r="B45" s="108" t="s">
        <v>764</v>
      </c>
      <c r="C45" s="109">
        <f t="shared" ref="C45:Q45" si="6">SUM(C39:C44)</f>
        <v>0</v>
      </c>
      <c r="D45" s="109">
        <f t="shared" si="6"/>
        <v>0</v>
      </c>
      <c r="E45" s="109">
        <f t="shared" si="6"/>
        <v>0</v>
      </c>
      <c r="F45" s="109">
        <f t="shared" si="6"/>
        <v>0</v>
      </c>
      <c r="G45" s="110">
        <f t="shared" si="6"/>
        <v>0</v>
      </c>
      <c r="H45" s="110">
        <f t="shared" si="6"/>
        <v>0</v>
      </c>
      <c r="I45" s="96">
        <f t="shared" si="6"/>
        <v>0</v>
      </c>
      <c r="J45" s="96">
        <f t="shared" si="6"/>
        <v>0</v>
      </c>
      <c r="K45" s="96">
        <f t="shared" si="6"/>
        <v>0</v>
      </c>
      <c r="L45" s="96">
        <f t="shared" si="6"/>
        <v>0</v>
      </c>
      <c r="M45" s="96">
        <f t="shared" si="6"/>
        <v>0</v>
      </c>
      <c r="N45" s="96">
        <f t="shared" si="6"/>
        <v>0</v>
      </c>
      <c r="O45" s="96">
        <f t="shared" si="6"/>
        <v>0</v>
      </c>
      <c r="P45" s="152">
        <f t="shared" si="6"/>
        <v>0</v>
      </c>
      <c r="Q45" s="60">
        <f t="shared" si="6"/>
        <v>0</v>
      </c>
      <c r="R45" s="158">
        <f t="shared" ref="R45" si="7">SUM(R39:R44)</f>
        <v>0</v>
      </c>
    </row>
    <row r="46" spans="2:18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18" x14ac:dyDescent="0.2">
      <c r="B47" s="90" t="s">
        <v>765</v>
      </c>
      <c r="C47" s="62">
        <f t="shared" ref="C47:Q47" si="8">C22+C35+C45</f>
        <v>0</v>
      </c>
      <c r="D47" s="62">
        <f t="shared" si="8"/>
        <v>0</v>
      </c>
      <c r="E47" s="62">
        <f t="shared" si="8"/>
        <v>0</v>
      </c>
      <c r="F47" s="62">
        <f t="shared" si="8"/>
        <v>0</v>
      </c>
      <c r="G47" s="63">
        <f t="shared" si="8"/>
        <v>0</v>
      </c>
      <c r="H47" s="63">
        <f t="shared" si="8"/>
        <v>-2938</v>
      </c>
      <c r="I47" s="64">
        <f t="shared" si="8"/>
        <v>2584</v>
      </c>
      <c r="J47" s="64">
        <f t="shared" si="8"/>
        <v>-124</v>
      </c>
      <c r="K47" s="64">
        <f t="shared" si="8"/>
        <v>-318</v>
      </c>
      <c r="L47" s="64">
        <f t="shared" si="8"/>
        <v>-176</v>
      </c>
      <c r="M47" s="64">
        <f t="shared" si="8"/>
        <v>115</v>
      </c>
      <c r="N47" s="64">
        <f t="shared" si="8"/>
        <v>431</v>
      </c>
      <c r="O47" s="64">
        <f t="shared" si="8"/>
        <v>516</v>
      </c>
      <c r="P47" s="64">
        <f t="shared" si="8"/>
        <v>802</v>
      </c>
      <c r="Q47" s="64">
        <f t="shared" si="8"/>
        <v>969</v>
      </c>
      <c r="R47" s="99">
        <f t="shared" ref="R47" si="9">R22+R35+R45</f>
        <v>1282</v>
      </c>
    </row>
    <row r="48" spans="2:18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18" x14ac:dyDescent="0.2">
      <c r="B49" s="85" t="s">
        <v>766</v>
      </c>
      <c r="C49" s="49"/>
      <c r="D49" s="49"/>
      <c r="E49" s="49"/>
      <c r="F49" s="49"/>
      <c r="G49" s="50"/>
      <c r="H49" s="50">
        <f t="shared" ref="H49:R49" si="10">G51</f>
        <v>23054</v>
      </c>
      <c r="I49" s="51">
        <f t="shared" si="10"/>
        <v>20116</v>
      </c>
      <c r="J49" s="51">
        <f t="shared" si="10"/>
        <v>22700</v>
      </c>
      <c r="K49" s="51">
        <f t="shared" si="10"/>
        <v>22576</v>
      </c>
      <c r="L49" s="51">
        <f t="shared" si="10"/>
        <v>22258</v>
      </c>
      <c r="M49" s="51">
        <f t="shared" si="10"/>
        <v>22082</v>
      </c>
      <c r="N49" s="51">
        <f t="shared" si="10"/>
        <v>22197</v>
      </c>
      <c r="O49" s="51">
        <f t="shared" si="10"/>
        <v>22628</v>
      </c>
      <c r="P49" s="51">
        <f t="shared" si="10"/>
        <v>23144</v>
      </c>
      <c r="Q49" s="51">
        <f t="shared" si="10"/>
        <v>23946</v>
      </c>
      <c r="R49" s="92">
        <f t="shared" si="10"/>
        <v>24915</v>
      </c>
    </row>
    <row r="50" spans="2:18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18" x14ac:dyDescent="0.2">
      <c r="B51" s="90" t="s">
        <v>767</v>
      </c>
      <c r="C51" s="62">
        <f t="shared" ref="C51:Q51" si="11">C47+C49</f>
        <v>0</v>
      </c>
      <c r="D51" s="62">
        <f t="shared" si="11"/>
        <v>0</v>
      </c>
      <c r="E51" s="62">
        <f t="shared" si="11"/>
        <v>0</v>
      </c>
      <c r="F51" s="62">
        <f t="shared" si="11"/>
        <v>0</v>
      </c>
      <c r="G51" s="63">
        <f>'Wat BS'!G10</f>
        <v>23054</v>
      </c>
      <c r="H51" s="63">
        <f t="shared" si="11"/>
        <v>20116</v>
      </c>
      <c r="I51" s="64">
        <f t="shared" si="11"/>
        <v>22700</v>
      </c>
      <c r="J51" s="64">
        <f t="shared" si="11"/>
        <v>22576</v>
      </c>
      <c r="K51" s="64">
        <f t="shared" si="11"/>
        <v>22258</v>
      </c>
      <c r="L51" s="64">
        <f t="shared" si="11"/>
        <v>22082</v>
      </c>
      <c r="M51" s="64">
        <f t="shared" si="11"/>
        <v>22197</v>
      </c>
      <c r="N51" s="64">
        <f t="shared" si="11"/>
        <v>22628</v>
      </c>
      <c r="O51" s="64">
        <f t="shared" si="11"/>
        <v>23144</v>
      </c>
      <c r="P51" s="64">
        <f t="shared" si="11"/>
        <v>23946</v>
      </c>
      <c r="Q51" s="64">
        <f t="shared" si="11"/>
        <v>24915</v>
      </c>
      <c r="R51" s="99">
        <f t="shared" ref="R51" si="12">R47+R49</f>
        <v>26197</v>
      </c>
    </row>
    <row r="52" spans="2:18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18" x14ac:dyDescent="0.2">
      <c r="B53" s="85" t="s">
        <v>768</v>
      </c>
      <c r="C53" s="49"/>
      <c r="D53" s="49"/>
      <c r="E53" s="49"/>
      <c r="F53" s="49"/>
      <c r="G53" s="50">
        <f>'Wat BS'!G11+'Wat BS'!G19</f>
        <v>3647</v>
      </c>
      <c r="H53" s="50">
        <f>G53-H26-H30</f>
        <v>3647</v>
      </c>
      <c r="I53" s="51">
        <f t="shared" ref="I53:R53" si="13">H53-I26-I30</f>
        <v>0</v>
      </c>
      <c r="J53" s="51">
        <f t="shared" si="13"/>
        <v>0</v>
      </c>
      <c r="K53" s="51">
        <f t="shared" si="13"/>
        <v>0</v>
      </c>
      <c r="L53" s="51">
        <f t="shared" si="13"/>
        <v>0</v>
      </c>
      <c r="M53" s="51">
        <f t="shared" si="13"/>
        <v>0</v>
      </c>
      <c r="N53" s="51">
        <f t="shared" si="13"/>
        <v>0</v>
      </c>
      <c r="O53" s="51">
        <f t="shared" si="13"/>
        <v>0</v>
      </c>
      <c r="P53" s="51">
        <f t="shared" si="13"/>
        <v>0</v>
      </c>
      <c r="Q53" s="51">
        <f t="shared" si="13"/>
        <v>0</v>
      </c>
      <c r="R53" s="92">
        <f t="shared" si="13"/>
        <v>0</v>
      </c>
    </row>
    <row r="54" spans="2:18" ht="12.75" thickBot="1" x14ac:dyDescent="0.25">
      <c r="B54" s="111" t="s">
        <v>66</v>
      </c>
      <c r="C54" s="112">
        <f t="shared" ref="C54:Q54" si="14">C51+C53</f>
        <v>0</v>
      </c>
      <c r="D54" s="112">
        <f t="shared" si="14"/>
        <v>0</v>
      </c>
      <c r="E54" s="112">
        <f t="shared" si="14"/>
        <v>0</v>
      </c>
      <c r="F54" s="112">
        <f t="shared" si="14"/>
        <v>0</v>
      </c>
      <c r="G54" s="102">
        <f t="shared" si="14"/>
        <v>26701</v>
      </c>
      <c r="H54" s="102">
        <f t="shared" si="14"/>
        <v>23763</v>
      </c>
      <c r="I54" s="103">
        <f t="shared" si="14"/>
        <v>22700</v>
      </c>
      <c r="J54" s="103">
        <f t="shared" si="14"/>
        <v>22576</v>
      </c>
      <c r="K54" s="103">
        <f t="shared" si="14"/>
        <v>22258</v>
      </c>
      <c r="L54" s="103">
        <f t="shared" si="14"/>
        <v>22082</v>
      </c>
      <c r="M54" s="103">
        <f t="shared" si="14"/>
        <v>22197</v>
      </c>
      <c r="N54" s="103">
        <f t="shared" si="14"/>
        <v>22628</v>
      </c>
      <c r="O54" s="103">
        <f t="shared" si="14"/>
        <v>23144</v>
      </c>
      <c r="P54" s="103">
        <f t="shared" si="14"/>
        <v>23946</v>
      </c>
      <c r="Q54" s="103">
        <f t="shared" si="14"/>
        <v>24915</v>
      </c>
      <c r="R54" s="104">
        <f t="shared" ref="R54" si="15">R51+R53</f>
        <v>26197</v>
      </c>
    </row>
    <row r="55" spans="2:18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8" x14ac:dyDescent="0.2">
      <c r="C56" s="50"/>
      <c r="D56" s="50"/>
      <c r="E56" s="50"/>
      <c r="F56" s="50"/>
      <c r="G56" s="50"/>
      <c r="H56" s="50"/>
      <c r="I56" s="50"/>
    </row>
    <row r="57" spans="2:18" x14ac:dyDescent="0.2">
      <c r="D57" s="50"/>
      <c r="E57" s="50"/>
      <c r="F57" s="50"/>
      <c r="G57" s="50"/>
      <c r="H57" s="50"/>
    </row>
  </sheetData>
  <mergeCells count="2">
    <mergeCell ref="C4:F4"/>
    <mergeCell ref="I4:R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893BC-51DB-4E00-9F87-DA26B83B6EA0}">
  <sheetPr codeName="Sheet21">
    <tabColor rgb="FF44546A"/>
  </sheetPr>
  <dimension ref="B1:S31"/>
  <sheetViews>
    <sheetView showGridLines="0" zoomScale="80" zoomScaleNormal="80" workbookViewId="0"/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19" x14ac:dyDescent="0.2">
      <c r="B1" s="76"/>
      <c r="C1" s="76" t="s">
        <v>770</v>
      </c>
    </row>
    <row r="2" spans="2:19" x14ac:dyDescent="0.2">
      <c r="C2" s="105" t="s">
        <v>771</v>
      </c>
    </row>
    <row r="3" spans="2:19" ht="12" customHeight="1" x14ac:dyDescent="0.2"/>
    <row r="4" spans="2:19" s="79" customFormat="1" ht="22.9" customHeight="1" thickBot="1" x14ac:dyDescent="0.25">
      <c r="C4" s="169" t="s">
        <v>769</v>
      </c>
      <c r="D4" s="169"/>
      <c r="E4" s="169"/>
      <c r="F4" s="169"/>
      <c r="G4" s="78" t="s">
        <v>1098</v>
      </c>
      <c r="H4" s="77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2:19" x14ac:dyDescent="0.2">
      <c r="B5" s="159" t="s">
        <v>72</v>
      </c>
      <c r="C5" s="113" t="s">
        <v>719</v>
      </c>
      <c r="D5" s="113" t="s">
        <v>29</v>
      </c>
      <c r="E5" s="113" t="s">
        <v>30</v>
      </c>
      <c r="F5" s="113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19" x14ac:dyDescent="0.2">
      <c r="B6" s="160"/>
      <c r="C6" s="42" t="s">
        <v>33</v>
      </c>
      <c r="D6" s="42" t="s">
        <v>33</v>
      </c>
      <c r="E6" s="42" t="s">
        <v>33</v>
      </c>
      <c r="F6" s="42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19" x14ac:dyDescent="0.2">
      <c r="B7" s="116"/>
      <c r="C7" s="118"/>
      <c r="D7" s="118"/>
      <c r="E7" s="118"/>
      <c r="F7" s="118"/>
      <c r="G7" s="119"/>
      <c r="H7" s="119"/>
      <c r="I7" s="120"/>
      <c r="J7" s="120"/>
      <c r="K7" s="120"/>
      <c r="L7" s="120"/>
      <c r="M7" s="120"/>
      <c r="N7" s="120"/>
      <c r="O7" s="120"/>
      <c r="P7" s="120"/>
      <c r="Q7" s="120"/>
      <c r="R7" s="121"/>
    </row>
    <row r="8" spans="2:19" x14ac:dyDescent="0.2">
      <c r="B8" s="122" t="s">
        <v>720</v>
      </c>
      <c r="C8" s="93"/>
      <c r="D8" s="93"/>
      <c r="E8" s="93"/>
      <c r="F8" s="93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</row>
    <row r="9" spans="2:19" x14ac:dyDescent="0.2">
      <c r="B9" s="116" t="s">
        <v>721</v>
      </c>
      <c r="C9" s="93">
        <v>7612</v>
      </c>
      <c r="D9" s="93">
        <v>8560</v>
      </c>
      <c r="E9" s="93">
        <v>8546</v>
      </c>
      <c r="F9" s="93">
        <v>6829</v>
      </c>
      <c r="G9" s="50">
        <v>7003</v>
      </c>
      <c r="H9" s="50">
        <v>7326</v>
      </c>
      <c r="I9" s="51">
        <v>7781</v>
      </c>
      <c r="J9" s="51">
        <v>8261</v>
      </c>
      <c r="K9" s="51">
        <v>8836</v>
      </c>
      <c r="L9" s="51">
        <v>9451</v>
      </c>
      <c r="M9" s="51">
        <v>9877</v>
      </c>
      <c r="N9" s="51">
        <v>10323</v>
      </c>
      <c r="O9" s="51">
        <v>10788</v>
      </c>
      <c r="P9" s="51">
        <v>11275</v>
      </c>
      <c r="Q9" s="51">
        <v>11783</v>
      </c>
      <c r="R9" s="127">
        <v>12315</v>
      </c>
      <c r="S9" s="50"/>
    </row>
    <row r="10" spans="2:19" x14ac:dyDescent="0.2">
      <c r="B10" s="116" t="s">
        <v>722</v>
      </c>
      <c r="C10" s="93">
        <v>354</v>
      </c>
      <c r="D10" s="93">
        <v>146</v>
      </c>
      <c r="E10" s="93">
        <v>91</v>
      </c>
      <c r="F10" s="93">
        <v>1541</v>
      </c>
      <c r="G10" s="50">
        <v>1571</v>
      </c>
      <c r="H10" s="50">
        <v>1521</v>
      </c>
      <c r="I10" s="51">
        <v>1615</v>
      </c>
      <c r="J10" s="51">
        <v>1714</v>
      </c>
      <c r="K10" s="51">
        <v>1832</v>
      </c>
      <c r="L10" s="51">
        <v>1958</v>
      </c>
      <c r="M10" s="51">
        <v>2046</v>
      </c>
      <c r="N10" s="51">
        <v>2137</v>
      </c>
      <c r="O10" s="51">
        <v>2233</v>
      </c>
      <c r="P10" s="51">
        <v>2333</v>
      </c>
      <c r="Q10" s="51">
        <v>2437</v>
      </c>
      <c r="R10" s="127">
        <v>2546</v>
      </c>
      <c r="S10" s="50"/>
    </row>
    <row r="11" spans="2:19" x14ac:dyDescent="0.2">
      <c r="B11" s="116" t="s">
        <v>723</v>
      </c>
      <c r="C11" s="93">
        <v>144</v>
      </c>
      <c r="D11" s="93">
        <v>167</v>
      </c>
      <c r="E11" s="93">
        <v>376</v>
      </c>
      <c r="F11" s="93">
        <v>359</v>
      </c>
      <c r="G11" s="50">
        <v>59</v>
      </c>
      <c r="H11" s="50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  <c r="S11" s="50"/>
    </row>
    <row r="12" spans="2:19" x14ac:dyDescent="0.2">
      <c r="B12" s="116" t="s">
        <v>724</v>
      </c>
      <c r="C12" s="93">
        <v>43</v>
      </c>
      <c r="D12" s="93">
        <v>53</v>
      </c>
      <c r="E12" s="93">
        <v>51</v>
      </c>
      <c r="F12" s="93">
        <v>2</v>
      </c>
      <c r="G12" s="50">
        <v>0</v>
      </c>
      <c r="H12" s="50">
        <v>9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127">
        <v>0</v>
      </c>
      <c r="S12" s="50"/>
    </row>
    <row r="13" spans="2:19" x14ac:dyDescent="0.2">
      <c r="B13" s="116" t="s">
        <v>725</v>
      </c>
      <c r="C13" s="93">
        <v>442</v>
      </c>
      <c r="D13" s="93">
        <v>1022</v>
      </c>
      <c r="E13" s="93">
        <v>1831</v>
      </c>
      <c r="F13" s="93">
        <v>5174</v>
      </c>
      <c r="G13" s="50">
        <v>562</v>
      </c>
      <c r="H13" s="50">
        <v>10400</v>
      </c>
      <c r="I13" s="51">
        <v>49383</v>
      </c>
      <c r="J13" s="51">
        <v>1707</v>
      </c>
      <c r="K13" s="51">
        <v>966</v>
      </c>
      <c r="L13" s="51">
        <v>1557</v>
      </c>
      <c r="M13" s="51">
        <v>2744</v>
      </c>
      <c r="N13" s="51">
        <v>1065</v>
      </c>
      <c r="O13" s="51">
        <v>2902</v>
      </c>
      <c r="P13" s="51">
        <v>6060</v>
      </c>
      <c r="Q13" s="51">
        <v>1178</v>
      </c>
      <c r="R13" s="127">
        <v>1218</v>
      </c>
      <c r="S13" s="50"/>
    </row>
    <row r="14" spans="2:19" x14ac:dyDescent="0.2">
      <c r="B14" s="116" t="s">
        <v>726</v>
      </c>
      <c r="C14" s="93">
        <v>438</v>
      </c>
      <c r="D14" s="93">
        <v>565</v>
      </c>
      <c r="E14" s="93">
        <v>582</v>
      </c>
      <c r="F14" s="93">
        <v>309</v>
      </c>
      <c r="G14" s="50">
        <v>132</v>
      </c>
      <c r="H14" s="50">
        <v>224</v>
      </c>
      <c r="I14" s="51">
        <v>226</v>
      </c>
      <c r="J14" s="51">
        <v>228</v>
      </c>
      <c r="K14" s="51">
        <v>230</v>
      </c>
      <c r="L14" s="51">
        <v>232</v>
      </c>
      <c r="M14" s="51">
        <v>235</v>
      </c>
      <c r="N14" s="51">
        <v>237</v>
      </c>
      <c r="O14" s="51">
        <v>240</v>
      </c>
      <c r="P14" s="51">
        <v>242</v>
      </c>
      <c r="Q14" s="51">
        <v>245</v>
      </c>
      <c r="R14" s="127">
        <v>247</v>
      </c>
      <c r="S14" s="50"/>
    </row>
    <row r="15" spans="2:19" x14ac:dyDescent="0.2">
      <c r="B15" s="116" t="s">
        <v>34</v>
      </c>
      <c r="C15" s="93">
        <v>0</v>
      </c>
      <c r="D15" s="93">
        <v>0</v>
      </c>
      <c r="E15" s="93">
        <v>0</v>
      </c>
      <c r="F15" s="93">
        <v>0</v>
      </c>
      <c r="G15" s="50">
        <v>0</v>
      </c>
      <c r="H15" s="50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127">
        <v>0</v>
      </c>
      <c r="S15" s="50"/>
    </row>
    <row r="16" spans="2:19" x14ac:dyDescent="0.2">
      <c r="B16" s="116" t="s">
        <v>727</v>
      </c>
      <c r="C16" s="93">
        <v>1</v>
      </c>
      <c r="D16" s="93">
        <v>28</v>
      </c>
      <c r="E16" s="93">
        <v>0</v>
      </c>
      <c r="F16" s="93">
        <v>0</v>
      </c>
      <c r="G16" s="50">
        <v>0</v>
      </c>
      <c r="H16" s="50">
        <v>79</v>
      </c>
      <c r="I16" s="51">
        <v>82</v>
      </c>
      <c r="J16" s="51">
        <v>84</v>
      </c>
      <c r="K16" s="51">
        <v>86</v>
      </c>
      <c r="L16" s="51">
        <v>88</v>
      </c>
      <c r="M16" s="51">
        <v>90</v>
      </c>
      <c r="N16" s="51">
        <v>92</v>
      </c>
      <c r="O16" s="51">
        <v>95</v>
      </c>
      <c r="P16" s="51">
        <v>97</v>
      </c>
      <c r="Q16" s="51">
        <v>99</v>
      </c>
      <c r="R16" s="127">
        <v>102</v>
      </c>
      <c r="S16" s="50"/>
    </row>
    <row r="17" spans="2:19" x14ac:dyDescent="0.2">
      <c r="B17" s="129" t="s">
        <v>728</v>
      </c>
      <c r="C17" s="130">
        <v>0</v>
      </c>
      <c r="D17" s="130">
        <v>0</v>
      </c>
      <c r="E17" s="130">
        <v>0</v>
      </c>
      <c r="F17" s="130">
        <v>0</v>
      </c>
      <c r="G17" s="40">
        <v>0</v>
      </c>
      <c r="H17" s="40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131">
        <v>0</v>
      </c>
    </row>
    <row r="18" spans="2:19" x14ac:dyDescent="0.2">
      <c r="B18" s="132" t="s">
        <v>729</v>
      </c>
      <c r="C18" s="95">
        <f t="shared" ref="C18:F18" si="0">SUM(C9:C17)</f>
        <v>9034</v>
      </c>
      <c r="D18" s="95">
        <f t="shared" si="0"/>
        <v>10541</v>
      </c>
      <c r="E18" s="95">
        <f t="shared" si="0"/>
        <v>11477</v>
      </c>
      <c r="F18" s="95">
        <f t="shared" si="0"/>
        <v>14214</v>
      </c>
      <c r="G18" s="59">
        <f t="shared" ref="G18" si="1">SUM(G9:G17)</f>
        <v>9327</v>
      </c>
      <c r="H18" s="110">
        <f t="shared" ref="H18" si="2">SUM(H9:H17)</f>
        <v>19559</v>
      </c>
      <c r="I18" s="96">
        <f t="shared" ref="I18:Q18" si="3">SUM(I9:I17)</f>
        <v>59087</v>
      </c>
      <c r="J18" s="96">
        <f t="shared" si="3"/>
        <v>11994</v>
      </c>
      <c r="K18" s="96">
        <f t="shared" si="3"/>
        <v>11950</v>
      </c>
      <c r="L18" s="96">
        <f t="shared" si="3"/>
        <v>13286</v>
      </c>
      <c r="M18" s="96">
        <f t="shared" si="3"/>
        <v>14992</v>
      </c>
      <c r="N18" s="96">
        <f t="shared" si="3"/>
        <v>13854</v>
      </c>
      <c r="O18" s="96">
        <f t="shared" si="3"/>
        <v>16258</v>
      </c>
      <c r="P18" s="96">
        <f t="shared" si="3"/>
        <v>20007</v>
      </c>
      <c r="Q18" s="60">
        <f t="shared" si="3"/>
        <v>15742</v>
      </c>
      <c r="R18" s="133">
        <f t="shared" ref="R18" si="4">SUM(R9:R17)</f>
        <v>16428</v>
      </c>
    </row>
    <row r="19" spans="2:19" x14ac:dyDescent="0.2">
      <c r="B19" s="116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127"/>
    </row>
    <row r="20" spans="2:19" x14ac:dyDescent="0.2">
      <c r="B20" s="122" t="s">
        <v>730</v>
      </c>
      <c r="C20" s="93"/>
      <c r="D20" s="93"/>
      <c r="E20" s="93"/>
      <c r="F20" s="93"/>
      <c r="G20" s="5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127"/>
    </row>
    <row r="21" spans="2:19" x14ac:dyDescent="0.2">
      <c r="B21" s="116" t="s">
        <v>731</v>
      </c>
      <c r="C21" s="93">
        <v>1783</v>
      </c>
      <c r="D21" s="93">
        <v>1792</v>
      </c>
      <c r="E21" s="93">
        <v>2179</v>
      </c>
      <c r="F21" s="93">
        <v>2285</v>
      </c>
      <c r="G21" s="50">
        <v>2074</v>
      </c>
      <c r="H21" s="50">
        <v>1816</v>
      </c>
      <c r="I21" s="51">
        <v>1917</v>
      </c>
      <c r="J21" s="51">
        <v>1997</v>
      </c>
      <c r="K21" s="51">
        <v>2087</v>
      </c>
      <c r="L21" s="51">
        <v>2159</v>
      </c>
      <c r="M21" s="51">
        <v>2234</v>
      </c>
      <c r="N21" s="51">
        <v>2311</v>
      </c>
      <c r="O21" s="51">
        <v>2391</v>
      </c>
      <c r="P21" s="51">
        <v>2474</v>
      </c>
      <c r="Q21" s="51">
        <v>2560</v>
      </c>
      <c r="R21" s="127">
        <v>2649</v>
      </c>
      <c r="S21" s="50"/>
    </row>
    <row r="22" spans="2:19" x14ac:dyDescent="0.2">
      <c r="B22" s="116" t="s">
        <v>732</v>
      </c>
      <c r="C22" s="93">
        <v>1178</v>
      </c>
      <c r="D22" s="93">
        <v>1764</v>
      </c>
      <c r="E22" s="93">
        <v>2099</v>
      </c>
      <c r="F22" s="93">
        <v>4289</v>
      </c>
      <c r="G22" s="50">
        <v>5416</v>
      </c>
      <c r="H22" s="50">
        <v>3481</v>
      </c>
      <c r="I22" s="51">
        <v>4777</v>
      </c>
      <c r="J22" s="51">
        <v>4867</v>
      </c>
      <c r="K22" s="51">
        <v>4959</v>
      </c>
      <c r="L22" s="51">
        <v>5054</v>
      </c>
      <c r="M22" s="51">
        <v>5151</v>
      </c>
      <c r="N22" s="51">
        <v>5251</v>
      </c>
      <c r="O22" s="51">
        <v>5352</v>
      </c>
      <c r="P22" s="51">
        <v>5457</v>
      </c>
      <c r="Q22" s="51">
        <v>5564</v>
      </c>
      <c r="R22" s="127">
        <v>5674</v>
      </c>
      <c r="S22" s="50"/>
    </row>
    <row r="23" spans="2:19" x14ac:dyDescent="0.2">
      <c r="B23" s="116" t="s">
        <v>733</v>
      </c>
      <c r="C23" s="93">
        <v>99</v>
      </c>
      <c r="D23" s="93">
        <v>44</v>
      </c>
      <c r="E23" s="93">
        <v>0</v>
      </c>
      <c r="F23" s="93">
        <v>0</v>
      </c>
      <c r="G23" s="50">
        <v>0</v>
      </c>
      <c r="H23" s="50">
        <v>5</v>
      </c>
      <c r="I23" s="51">
        <v>3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  <c r="S23" s="50"/>
    </row>
    <row r="24" spans="2:19" x14ac:dyDescent="0.2">
      <c r="B24" s="116" t="s">
        <v>734</v>
      </c>
      <c r="C24" s="93">
        <v>2403</v>
      </c>
      <c r="D24" s="93">
        <v>2492</v>
      </c>
      <c r="E24" s="93">
        <v>2241</v>
      </c>
      <c r="F24" s="93">
        <v>1542</v>
      </c>
      <c r="G24" s="50">
        <v>1546</v>
      </c>
      <c r="H24" s="50">
        <v>2288</v>
      </c>
      <c r="I24" s="51">
        <v>3543</v>
      </c>
      <c r="J24" s="51">
        <v>3602</v>
      </c>
      <c r="K24" s="51">
        <v>3662</v>
      </c>
      <c r="L24" s="51">
        <v>3725</v>
      </c>
      <c r="M24" s="51">
        <v>3788</v>
      </c>
      <c r="N24" s="51">
        <v>3854</v>
      </c>
      <c r="O24" s="51">
        <v>3921</v>
      </c>
      <c r="P24" s="51">
        <v>3989</v>
      </c>
      <c r="Q24" s="51">
        <v>4060</v>
      </c>
      <c r="R24" s="127">
        <v>4132</v>
      </c>
      <c r="S24" s="50"/>
    </row>
    <row r="25" spans="2:19" x14ac:dyDescent="0.2">
      <c r="B25" s="116" t="s">
        <v>735</v>
      </c>
      <c r="C25" s="93">
        <v>1327</v>
      </c>
      <c r="D25" s="93">
        <v>2009</v>
      </c>
      <c r="E25" s="93">
        <v>2118</v>
      </c>
      <c r="F25" s="93">
        <v>33</v>
      </c>
      <c r="G25" s="50">
        <v>0</v>
      </c>
      <c r="H25" s="50">
        <v>674</v>
      </c>
      <c r="I25" s="51">
        <v>730</v>
      </c>
      <c r="J25" s="51">
        <v>748</v>
      </c>
      <c r="K25" s="51">
        <v>767</v>
      </c>
      <c r="L25" s="51">
        <v>786</v>
      </c>
      <c r="M25" s="51">
        <v>806</v>
      </c>
      <c r="N25" s="51">
        <v>826</v>
      </c>
      <c r="O25" s="51">
        <v>847</v>
      </c>
      <c r="P25" s="51">
        <v>868</v>
      </c>
      <c r="Q25" s="51">
        <v>889</v>
      </c>
      <c r="R25" s="127">
        <v>912</v>
      </c>
      <c r="S25" s="50"/>
    </row>
    <row r="26" spans="2:19" x14ac:dyDescent="0.2">
      <c r="B26" s="129" t="s">
        <v>736</v>
      </c>
      <c r="C26" s="130">
        <v>3</v>
      </c>
      <c r="D26" s="130">
        <v>0</v>
      </c>
      <c r="E26" s="130">
        <v>5</v>
      </c>
      <c r="F26" s="130">
        <v>4</v>
      </c>
      <c r="G26" s="40">
        <v>6</v>
      </c>
      <c r="H26" s="40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131">
        <v>0</v>
      </c>
      <c r="S26" s="50"/>
    </row>
    <row r="27" spans="2:19" x14ac:dyDescent="0.2">
      <c r="B27" s="132" t="s">
        <v>737</v>
      </c>
      <c r="C27" s="95">
        <f t="shared" ref="C27:F27" si="5">SUM(C21:C26)</f>
        <v>6793</v>
      </c>
      <c r="D27" s="95">
        <f t="shared" si="5"/>
        <v>8101</v>
      </c>
      <c r="E27" s="95">
        <f t="shared" si="5"/>
        <v>8642</v>
      </c>
      <c r="F27" s="95">
        <f t="shared" si="5"/>
        <v>8153</v>
      </c>
      <c r="G27" s="59">
        <f t="shared" ref="G27" si="6">SUM(G21:G26)</f>
        <v>9042</v>
      </c>
      <c r="H27" s="110">
        <f t="shared" ref="H27:Q27" si="7">SUM(H21:H26)</f>
        <v>8264</v>
      </c>
      <c r="I27" s="96">
        <f t="shared" si="7"/>
        <v>10970</v>
      </c>
      <c r="J27" s="96">
        <f t="shared" si="7"/>
        <v>11214</v>
      </c>
      <c r="K27" s="96">
        <f t="shared" si="7"/>
        <v>11475</v>
      </c>
      <c r="L27" s="96">
        <f t="shared" si="7"/>
        <v>11724</v>
      </c>
      <c r="M27" s="96">
        <f t="shared" si="7"/>
        <v>11979</v>
      </c>
      <c r="N27" s="96">
        <f t="shared" si="7"/>
        <v>12242</v>
      </c>
      <c r="O27" s="96">
        <f t="shared" si="7"/>
        <v>12511</v>
      </c>
      <c r="P27" s="96">
        <f t="shared" si="7"/>
        <v>12788</v>
      </c>
      <c r="Q27" s="60">
        <f t="shared" si="7"/>
        <v>13073</v>
      </c>
      <c r="R27" s="133">
        <f t="shared" ref="R27" si="8">SUM(R21:R26)</f>
        <v>13367</v>
      </c>
    </row>
    <row r="28" spans="2:19" x14ac:dyDescent="0.2">
      <c r="B28" s="116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127"/>
    </row>
    <row r="29" spans="2:19" x14ac:dyDescent="0.2">
      <c r="B29" s="122" t="s">
        <v>738</v>
      </c>
      <c r="C29" s="98">
        <f t="shared" ref="C29:G29" si="9">C18-C27</f>
        <v>2241</v>
      </c>
      <c r="D29" s="98">
        <f t="shared" si="9"/>
        <v>2440</v>
      </c>
      <c r="E29" s="98">
        <f t="shared" si="9"/>
        <v>2835</v>
      </c>
      <c r="F29" s="98">
        <f t="shared" si="9"/>
        <v>6061</v>
      </c>
      <c r="G29" s="63">
        <f t="shared" si="9"/>
        <v>285</v>
      </c>
      <c r="H29" s="63">
        <f t="shared" ref="H29:Q29" si="10">H18-H27</f>
        <v>11295</v>
      </c>
      <c r="I29" s="64">
        <f t="shared" si="10"/>
        <v>48117</v>
      </c>
      <c r="J29" s="64">
        <f t="shared" si="10"/>
        <v>780</v>
      </c>
      <c r="K29" s="64">
        <f t="shared" si="10"/>
        <v>475</v>
      </c>
      <c r="L29" s="64">
        <f t="shared" si="10"/>
        <v>1562</v>
      </c>
      <c r="M29" s="64">
        <f t="shared" si="10"/>
        <v>3013</v>
      </c>
      <c r="N29" s="64">
        <f t="shared" si="10"/>
        <v>1612</v>
      </c>
      <c r="O29" s="64">
        <f t="shared" si="10"/>
        <v>3747</v>
      </c>
      <c r="P29" s="64">
        <f t="shared" si="10"/>
        <v>7219</v>
      </c>
      <c r="Q29" s="64">
        <f t="shared" si="10"/>
        <v>2669</v>
      </c>
      <c r="R29" s="135">
        <f t="shared" ref="R29" si="11">R18-R27</f>
        <v>3061</v>
      </c>
    </row>
    <row r="30" spans="2:19" x14ac:dyDescent="0.2">
      <c r="B30" s="116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19" ht="24.75" thickBot="1" x14ac:dyDescent="0.25">
      <c r="B31" s="136" t="s">
        <v>739</v>
      </c>
      <c r="C31" s="137">
        <f t="shared" ref="C31:G31" si="12">C29-C13</f>
        <v>1799</v>
      </c>
      <c r="D31" s="137">
        <f t="shared" si="12"/>
        <v>1418</v>
      </c>
      <c r="E31" s="137">
        <f t="shared" si="12"/>
        <v>1004</v>
      </c>
      <c r="F31" s="137">
        <f t="shared" si="12"/>
        <v>887</v>
      </c>
      <c r="G31" s="138">
        <f t="shared" si="12"/>
        <v>-277</v>
      </c>
      <c r="H31" s="138">
        <f t="shared" ref="H31:Q31" si="13">H29-H13</f>
        <v>895</v>
      </c>
      <c r="I31" s="139">
        <f t="shared" si="13"/>
        <v>-1266</v>
      </c>
      <c r="J31" s="139">
        <f t="shared" si="13"/>
        <v>-927</v>
      </c>
      <c r="K31" s="139">
        <f t="shared" si="13"/>
        <v>-491</v>
      </c>
      <c r="L31" s="139">
        <f t="shared" si="13"/>
        <v>5</v>
      </c>
      <c r="M31" s="139">
        <f t="shared" si="13"/>
        <v>269</v>
      </c>
      <c r="N31" s="139">
        <f t="shared" si="13"/>
        <v>547</v>
      </c>
      <c r="O31" s="139">
        <f t="shared" si="13"/>
        <v>845</v>
      </c>
      <c r="P31" s="139">
        <f t="shared" si="13"/>
        <v>1159</v>
      </c>
      <c r="Q31" s="139">
        <f t="shared" si="13"/>
        <v>1491</v>
      </c>
      <c r="R31" s="140">
        <f t="shared" ref="R31" si="14">R29-R13</f>
        <v>1843</v>
      </c>
    </row>
  </sheetData>
  <mergeCells count="2">
    <mergeCell ref="C4:F4"/>
    <mergeCell ref="I4:R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92D44-D9CC-4E2F-874A-EA2C3F32365C}">
  <sheetPr codeName="Sheet22">
    <tabColor rgb="FF44546A"/>
  </sheetPr>
  <dimension ref="B1:AA59"/>
  <sheetViews>
    <sheetView showGridLines="0" zoomScale="80" zoomScaleNormal="80" workbookViewId="0">
      <pane ySplit="6" topLeftCell="A7" activePane="bottomLeft" state="frozen"/>
      <selection activeCell="G5" sqref="G5"/>
      <selection pane="bottomLeft" activeCell="A7" sqref="A7"/>
    </sheetView>
  </sheetViews>
  <sheetFormatPr defaultColWidth="8.77734375" defaultRowHeight="12" outlineLevelCol="1" x14ac:dyDescent="0.2"/>
  <cols>
    <col min="1" max="1" width="8.77734375" style="75"/>
    <col min="2" max="2" width="40.777343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7" x14ac:dyDescent="0.2">
      <c r="B1" s="76"/>
      <c r="C1" s="76" t="s">
        <v>770</v>
      </c>
    </row>
    <row r="2" spans="2:27" x14ac:dyDescent="0.2">
      <c r="C2" s="105" t="s">
        <v>771</v>
      </c>
    </row>
    <row r="3" spans="2:27" ht="12" customHeight="1" x14ac:dyDescent="0.2"/>
    <row r="4" spans="2:27" s="79" customFormat="1" ht="22.9" customHeight="1" thickBot="1" x14ac:dyDescent="0.25">
      <c r="B4" s="156"/>
      <c r="C4" s="175" t="s">
        <v>769</v>
      </c>
      <c r="D4" s="175"/>
      <c r="E4" s="175"/>
      <c r="F4" s="175"/>
      <c r="G4" s="78" t="s">
        <v>1098</v>
      </c>
      <c r="H4" s="157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2:27" x14ac:dyDescent="0.2">
      <c r="B5" s="159" t="s">
        <v>73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7" x14ac:dyDescent="0.2">
      <c r="B6" s="160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7" x14ac:dyDescent="0.2">
      <c r="B7" s="116"/>
      <c r="C7" s="49"/>
      <c r="D7" s="49"/>
      <c r="E7" s="49"/>
      <c r="F7" s="49"/>
      <c r="G7" s="50"/>
      <c r="H7" s="50"/>
      <c r="I7" s="51"/>
      <c r="J7" s="51"/>
      <c r="K7" s="51"/>
      <c r="L7" s="51"/>
      <c r="M7" s="51"/>
      <c r="N7" s="51"/>
      <c r="O7" s="51"/>
      <c r="P7" s="51"/>
      <c r="Q7" s="51"/>
      <c r="R7" s="127"/>
    </row>
    <row r="8" spans="2:27" x14ac:dyDescent="0.2">
      <c r="B8" s="141" t="s">
        <v>36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</row>
    <row r="9" spans="2:27" x14ac:dyDescent="0.2">
      <c r="B9" s="141" t="s">
        <v>37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127"/>
    </row>
    <row r="10" spans="2:27" x14ac:dyDescent="0.2">
      <c r="B10" s="142" t="s">
        <v>22</v>
      </c>
      <c r="C10" s="49">
        <v>1107</v>
      </c>
      <c r="D10" s="49">
        <v>2690</v>
      </c>
      <c r="E10" s="49">
        <v>708</v>
      </c>
      <c r="F10" s="49">
        <v>8660</v>
      </c>
      <c r="G10" s="50">
        <v>7757</v>
      </c>
      <c r="H10" s="50">
        <v>9523</v>
      </c>
      <c r="I10" s="51">
        <v>10039</v>
      </c>
      <c r="J10" s="51">
        <v>7727</v>
      </c>
      <c r="K10" s="51">
        <v>9485</v>
      </c>
      <c r="L10" s="51">
        <v>10300</v>
      </c>
      <c r="M10" s="51">
        <v>7568</v>
      </c>
      <c r="N10" s="51">
        <v>10041</v>
      </c>
      <c r="O10" s="51">
        <v>10002</v>
      </c>
      <c r="P10" s="51">
        <v>3246</v>
      </c>
      <c r="Q10" s="51">
        <v>7156</v>
      </c>
      <c r="R10" s="127">
        <v>11525</v>
      </c>
      <c r="S10" s="50"/>
      <c r="T10" s="50"/>
      <c r="U10" s="50"/>
      <c r="V10" s="50"/>
      <c r="W10" s="50"/>
      <c r="X10" s="50"/>
      <c r="Y10" s="50"/>
      <c r="Z10" s="50"/>
      <c r="AA10" s="50"/>
    </row>
    <row r="11" spans="2:27" x14ac:dyDescent="0.2">
      <c r="B11" s="142" t="s">
        <v>38</v>
      </c>
      <c r="C11" s="49">
        <v>10333</v>
      </c>
      <c r="D11" s="49">
        <v>4599</v>
      </c>
      <c r="E11" s="49">
        <v>6387</v>
      </c>
      <c r="F11" s="49">
        <v>3894</v>
      </c>
      <c r="G11" s="50">
        <v>0</v>
      </c>
      <c r="H11" s="50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</row>
    <row r="12" spans="2:27" x14ac:dyDescent="0.2">
      <c r="B12" s="142" t="s">
        <v>39</v>
      </c>
      <c r="C12" s="49">
        <v>3078</v>
      </c>
      <c r="D12" s="49">
        <v>2557</v>
      </c>
      <c r="E12" s="49">
        <v>2776</v>
      </c>
      <c r="F12" s="49">
        <v>4137</v>
      </c>
      <c r="G12" s="50">
        <v>4092</v>
      </c>
      <c r="H12" s="50">
        <v>4092</v>
      </c>
      <c r="I12" s="51">
        <v>4092</v>
      </c>
      <c r="J12" s="51">
        <v>4092</v>
      </c>
      <c r="K12" s="51">
        <v>4092</v>
      </c>
      <c r="L12" s="51">
        <v>4092</v>
      </c>
      <c r="M12" s="51">
        <v>4092</v>
      </c>
      <c r="N12" s="51">
        <v>4092</v>
      </c>
      <c r="O12" s="51">
        <v>4092</v>
      </c>
      <c r="P12" s="51">
        <v>4092</v>
      </c>
      <c r="Q12" s="51">
        <v>4092</v>
      </c>
      <c r="R12" s="127">
        <v>4092</v>
      </c>
    </row>
    <row r="13" spans="2:27" x14ac:dyDescent="0.2">
      <c r="B13" s="142" t="s">
        <v>40</v>
      </c>
      <c r="C13" s="49">
        <v>0</v>
      </c>
      <c r="D13" s="49">
        <v>0</v>
      </c>
      <c r="E13" s="49">
        <v>0</v>
      </c>
      <c r="F13" s="49">
        <v>0</v>
      </c>
      <c r="G13" s="50">
        <v>0</v>
      </c>
      <c r="H13" s="50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127">
        <v>0</v>
      </c>
    </row>
    <row r="14" spans="2:27" x14ac:dyDescent="0.2">
      <c r="B14" s="142" t="s">
        <v>1080</v>
      </c>
      <c r="C14" s="49">
        <v>0</v>
      </c>
      <c r="D14" s="49">
        <v>0</v>
      </c>
      <c r="E14" s="49">
        <v>0</v>
      </c>
      <c r="F14" s="49">
        <v>0</v>
      </c>
      <c r="G14" s="50">
        <v>0</v>
      </c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127">
        <v>0</v>
      </c>
    </row>
    <row r="15" spans="2:27" x14ac:dyDescent="0.2">
      <c r="B15" s="143" t="s">
        <v>23</v>
      </c>
      <c r="C15" s="39">
        <v>0</v>
      </c>
      <c r="D15" s="39">
        <v>0</v>
      </c>
      <c r="E15" s="39">
        <v>0</v>
      </c>
      <c r="F15" s="39">
        <v>0</v>
      </c>
      <c r="G15" s="40">
        <v>0</v>
      </c>
      <c r="H15" s="40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131">
        <v>0</v>
      </c>
    </row>
    <row r="16" spans="2:27" x14ac:dyDescent="0.2">
      <c r="B16" s="144" t="s">
        <v>41</v>
      </c>
      <c r="C16" s="109">
        <f t="shared" ref="C16:G16" si="0">SUM(C10:C15)</f>
        <v>14518</v>
      </c>
      <c r="D16" s="109">
        <f t="shared" si="0"/>
        <v>9846</v>
      </c>
      <c r="E16" s="109">
        <f t="shared" si="0"/>
        <v>9871</v>
      </c>
      <c r="F16" s="109">
        <f t="shared" si="0"/>
        <v>16691</v>
      </c>
      <c r="G16" s="59">
        <f t="shared" si="0"/>
        <v>11849</v>
      </c>
      <c r="H16" s="110">
        <f t="shared" ref="H16:Q16" si="1">SUM(H10:H15)</f>
        <v>13615</v>
      </c>
      <c r="I16" s="96">
        <f t="shared" si="1"/>
        <v>14131</v>
      </c>
      <c r="J16" s="96">
        <f t="shared" si="1"/>
        <v>11819</v>
      </c>
      <c r="K16" s="96">
        <f t="shared" si="1"/>
        <v>13577</v>
      </c>
      <c r="L16" s="96">
        <f t="shared" si="1"/>
        <v>14392</v>
      </c>
      <c r="M16" s="96">
        <f t="shared" si="1"/>
        <v>11660</v>
      </c>
      <c r="N16" s="96">
        <f t="shared" si="1"/>
        <v>14133</v>
      </c>
      <c r="O16" s="96">
        <f t="shared" si="1"/>
        <v>14094</v>
      </c>
      <c r="P16" s="96">
        <f t="shared" si="1"/>
        <v>7338</v>
      </c>
      <c r="Q16" s="60">
        <f t="shared" si="1"/>
        <v>11248</v>
      </c>
      <c r="R16" s="133">
        <f t="shared" ref="R16" si="2">SUM(R10:R15)</f>
        <v>15617</v>
      </c>
    </row>
    <row r="17" spans="2:19" hidden="1" x14ac:dyDescent="0.2">
      <c r="B17" s="142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1"/>
      <c r="N17" s="51"/>
      <c r="O17" s="51"/>
      <c r="P17" s="51"/>
      <c r="Q17" s="51"/>
      <c r="R17" s="127"/>
    </row>
    <row r="18" spans="2:19" x14ac:dyDescent="0.2">
      <c r="B18" s="141" t="s">
        <v>42</v>
      </c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127"/>
    </row>
    <row r="19" spans="2:19" x14ac:dyDescent="0.2">
      <c r="B19" s="142" t="s">
        <v>38</v>
      </c>
      <c r="C19" s="49">
        <v>7011</v>
      </c>
      <c r="D19" s="49">
        <v>14039</v>
      </c>
      <c r="E19" s="49">
        <v>13838</v>
      </c>
      <c r="F19" s="49">
        <v>4811</v>
      </c>
      <c r="G19" s="50">
        <v>0</v>
      </c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127">
        <v>0</v>
      </c>
    </row>
    <row r="20" spans="2:19" x14ac:dyDescent="0.2">
      <c r="B20" s="142" t="s">
        <v>39</v>
      </c>
      <c r="C20" s="49">
        <v>123</v>
      </c>
      <c r="D20" s="49">
        <v>105</v>
      </c>
      <c r="E20" s="49">
        <v>62</v>
      </c>
      <c r="F20" s="49">
        <v>36</v>
      </c>
      <c r="G20" s="50">
        <v>0</v>
      </c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127">
        <v>0</v>
      </c>
    </row>
    <row r="21" spans="2:19" x14ac:dyDescent="0.2">
      <c r="B21" s="142" t="s">
        <v>40</v>
      </c>
      <c r="C21" s="49">
        <v>0</v>
      </c>
      <c r="D21" s="49">
        <v>0</v>
      </c>
      <c r="E21" s="49">
        <v>0</v>
      </c>
      <c r="F21" s="49">
        <v>0</v>
      </c>
      <c r="G21" s="50">
        <v>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127">
        <v>0</v>
      </c>
    </row>
    <row r="22" spans="2:19" x14ac:dyDescent="0.2">
      <c r="B22" s="142" t="s">
        <v>26</v>
      </c>
      <c r="C22" s="49">
        <v>74359</v>
      </c>
      <c r="D22" s="49">
        <v>74144</v>
      </c>
      <c r="E22" s="49">
        <v>78254</v>
      </c>
      <c r="F22" s="49">
        <v>87019</v>
      </c>
      <c r="G22" s="50">
        <v>110591</v>
      </c>
      <c r="H22" s="50">
        <v>120120</v>
      </c>
      <c r="I22" s="51">
        <v>167721</v>
      </c>
      <c r="J22" s="51">
        <v>170813</v>
      </c>
      <c r="K22" s="51">
        <v>169530</v>
      </c>
      <c r="L22" s="51">
        <v>170277</v>
      </c>
      <c r="M22" s="51">
        <v>176022</v>
      </c>
      <c r="N22" s="51">
        <v>175161</v>
      </c>
      <c r="O22" s="51">
        <v>178947</v>
      </c>
      <c r="P22" s="51">
        <v>192922</v>
      </c>
      <c r="Q22" s="51">
        <v>191681</v>
      </c>
      <c r="R22" s="127">
        <v>190373</v>
      </c>
    </row>
    <row r="23" spans="2:19" x14ac:dyDescent="0.2">
      <c r="B23" s="142" t="s">
        <v>740</v>
      </c>
      <c r="C23" s="49">
        <v>0</v>
      </c>
      <c r="D23" s="49">
        <v>0</v>
      </c>
      <c r="E23" s="49">
        <v>0</v>
      </c>
      <c r="F23" s="49">
        <v>0</v>
      </c>
      <c r="G23" s="50">
        <v>0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  <c r="S23" s="50"/>
    </row>
    <row r="24" spans="2:19" x14ac:dyDescent="0.2">
      <c r="B24" s="142" t="s">
        <v>43</v>
      </c>
      <c r="C24" s="49">
        <v>0</v>
      </c>
      <c r="D24" s="49">
        <v>0</v>
      </c>
      <c r="E24" s="49">
        <v>0</v>
      </c>
      <c r="F24" s="49">
        <v>0</v>
      </c>
      <c r="G24" s="50">
        <v>0</v>
      </c>
      <c r="H24" s="50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127">
        <v>0</v>
      </c>
    </row>
    <row r="25" spans="2:19" x14ac:dyDescent="0.2">
      <c r="B25" s="143" t="s">
        <v>44</v>
      </c>
      <c r="C25" s="39">
        <v>0</v>
      </c>
      <c r="D25" s="39">
        <v>0</v>
      </c>
      <c r="E25" s="39">
        <v>0</v>
      </c>
      <c r="F25" s="39">
        <v>0</v>
      </c>
      <c r="G25" s="40">
        <v>0</v>
      </c>
      <c r="H25" s="40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131">
        <v>0</v>
      </c>
    </row>
    <row r="26" spans="2:19" x14ac:dyDescent="0.2">
      <c r="B26" s="144" t="s">
        <v>45</v>
      </c>
      <c r="C26" s="109">
        <f t="shared" ref="C26:F26" si="3">SUM(C19:C25)</f>
        <v>81493</v>
      </c>
      <c r="D26" s="109">
        <f t="shared" si="3"/>
        <v>88288</v>
      </c>
      <c r="E26" s="109">
        <f t="shared" si="3"/>
        <v>92154</v>
      </c>
      <c r="F26" s="109">
        <f t="shared" si="3"/>
        <v>91866</v>
      </c>
      <c r="G26" s="59">
        <f t="shared" ref="G26" si="4">SUM(G19:G25)</f>
        <v>110591</v>
      </c>
      <c r="H26" s="110">
        <f t="shared" ref="H26:Q26" si="5">SUM(H19:H25)</f>
        <v>120120</v>
      </c>
      <c r="I26" s="96">
        <f t="shared" si="5"/>
        <v>167721</v>
      </c>
      <c r="J26" s="96">
        <f t="shared" si="5"/>
        <v>170813</v>
      </c>
      <c r="K26" s="96">
        <f t="shared" si="5"/>
        <v>169530</v>
      </c>
      <c r="L26" s="96">
        <f t="shared" si="5"/>
        <v>170277</v>
      </c>
      <c r="M26" s="96">
        <f t="shared" si="5"/>
        <v>176022</v>
      </c>
      <c r="N26" s="96">
        <f t="shared" si="5"/>
        <v>175161</v>
      </c>
      <c r="O26" s="96">
        <f t="shared" si="5"/>
        <v>178947</v>
      </c>
      <c r="P26" s="96">
        <f t="shared" si="5"/>
        <v>192922</v>
      </c>
      <c r="Q26" s="60">
        <f t="shared" si="5"/>
        <v>191681</v>
      </c>
      <c r="R26" s="133">
        <f t="shared" ref="R26" si="6">SUM(R19:R25)</f>
        <v>190373</v>
      </c>
    </row>
    <row r="27" spans="2:19" x14ac:dyDescent="0.2">
      <c r="B27" s="141"/>
      <c r="C27" s="49"/>
      <c r="D27" s="49"/>
      <c r="E27" s="49"/>
      <c r="F27" s="49"/>
      <c r="G27" s="50"/>
      <c r="H27" s="50"/>
      <c r="I27" s="51"/>
      <c r="J27" s="51"/>
      <c r="K27" s="51"/>
      <c r="L27" s="51"/>
      <c r="M27" s="51"/>
      <c r="N27" s="51"/>
      <c r="O27" s="51"/>
      <c r="P27" s="51"/>
      <c r="Q27" s="51"/>
      <c r="R27" s="127"/>
    </row>
    <row r="28" spans="2:19" x14ac:dyDescent="0.2">
      <c r="B28" s="141" t="s">
        <v>46</v>
      </c>
      <c r="C28" s="62">
        <f t="shared" ref="C28:G28" si="7">C16+C26</f>
        <v>96011</v>
      </c>
      <c r="D28" s="62">
        <f t="shared" si="7"/>
        <v>98134</v>
      </c>
      <c r="E28" s="62">
        <f t="shared" si="7"/>
        <v>102025</v>
      </c>
      <c r="F28" s="62">
        <f t="shared" si="7"/>
        <v>108557</v>
      </c>
      <c r="G28" s="63">
        <f t="shared" si="7"/>
        <v>122440</v>
      </c>
      <c r="H28" s="63">
        <f t="shared" ref="H28:Q28" si="8">H16+H26</f>
        <v>133735</v>
      </c>
      <c r="I28" s="64">
        <f t="shared" si="8"/>
        <v>181852</v>
      </c>
      <c r="J28" s="64">
        <f t="shared" si="8"/>
        <v>182632</v>
      </c>
      <c r="K28" s="64">
        <f t="shared" si="8"/>
        <v>183107</v>
      </c>
      <c r="L28" s="64">
        <f t="shared" si="8"/>
        <v>184669</v>
      </c>
      <c r="M28" s="64">
        <f t="shared" si="8"/>
        <v>187682</v>
      </c>
      <c r="N28" s="64">
        <f t="shared" si="8"/>
        <v>189294</v>
      </c>
      <c r="O28" s="64">
        <f t="shared" si="8"/>
        <v>193041</v>
      </c>
      <c r="P28" s="64">
        <f t="shared" si="8"/>
        <v>200260</v>
      </c>
      <c r="Q28" s="64">
        <f t="shared" si="8"/>
        <v>202929</v>
      </c>
      <c r="R28" s="135">
        <f t="shared" ref="R28" si="9">R16+R26</f>
        <v>205990</v>
      </c>
    </row>
    <row r="29" spans="2:19" x14ac:dyDescent="0.2">
      <c r="B29" s="116"/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127"/>
    </row>
    <row r="30" spans="2:19" x14ac:dyDescent="0.2">
      <c r="B30" s="141" t="s">
        <v>47</v>
      </c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19" x14ac:dyDescent="0.2">
      <c r="B31" s="141" t="s">
        <v>48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127"/>
    </row>
    <row r="32" spans="2:19" x14ac:dyDescent="0.2">
      <c r="B32" s="142" t="s">
        <v>24</v>
      </c>
      <c r="C32" s="49">
        <v>16</v>
      </c>
      <c r="D32" s="49">
        <v>16</v>
      </c>
      <c r="E32" s="49">
        <v>3</v>
      </c>
      <c r="F32" s="49">
        <v>3</v>
      </c>
      <c r="G32" s="50">
        <v>0</v>
      </c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127">
        <v>0</v>
      </c>
    </row>
    <row r="33" spans="2:18" x14ac:dyDescent="0.2">
      <c r="B33" s="142" t="s">
        <v>49</v>
      </c>
      <c r="C33" s="49">
        <v>0</v>
      </c>
      <c r="D33" s="49">
        <v>0</v>
      </c>
      <c r="E33" s="49">
        <v>0</v>
      </c>
      <c r="F33" s="49">
        <v>0</v>
      </c>
      <c r="G33" s="50">
        <v>0</v>
      </c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127">
        <v>0</v>
      </c>
    </row>
    <row r="34" spans="2:18" x14ac:dyDescent="0.2">
      <c r="B34" s="142" t="s">
        <v>50</v>
      </c>
      <c r="C34" s="49">
        <v>0</v>
      </c>
      <c r="D34" s="49">
        <v>0</v>
      </c>
      <c r="E34" s="49">
        <v>0</v>
      </c>
      <c r="F34" s="49">
        <v>0</v>
      </c>
      <c r="G34" s="50">
        <v>0</v>
      </c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127">
        <v>0</v>
      </c>
    </row>
    <row r="35" spans="2:18" x14ac:dyDescent="0.2">
      <c r="B35" s="142" t="s">
        <v>51</v>
      </c>
      <c r="C35" s="49">
        <v>0</v>
      </c>
      <c r="D35" s="49">
        <v>0</v>
      </c>
      <c r="E35" s="49">
        <v>0</v>
      </c>
      <c r="F35" s="49">
        <v>0</v>
      </c>
      <c r="G35" s="50">
        <v>0</v>
      </c>
      <c r="H35" s="50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127">
        <v>0</v>
      </c>
    </row>
    <row r="36" spans="2:18" x14ac:dyDescent="0.2">
      <c r="B36" s="142" t="s">
        <v>52</v>
      </c>
      <c r="C36" s="49">
        <v>324</v>
      </c>
      <c r="D36" s="49">
        <v>0</v>
      </c>
      <c r="E36" s="49">
        <v>0</v>
      </c>
      <c r="F36" s="49">
        <v>0</v>
      </c>
      <c r="G36" s="50">
        <v>0</v>
      </c>
      <c r="H36" s="50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127">
        <v>0</v>
      </c>
    </row>
    <row r="37" spans="2:18" x14ac:dyDescent="0.2">
      <c r="B37" s="142" t="s">
        <v>53</v>
      </c>
      <c r="C37" s="49">
        <v>0</v>
      </c>
      <c r="D37" s="49">
        <v>0</v>
      </c>
      <c r="E37" s="49">
        <v>0</v>
      </c>
      <c r="F37" s="49">
        <v>0</v>
      </c>
      <c r="G37" s="50">
        <v>0</v>
      </c>
      <c r="H37" s="50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127">
        <v>0</v>
      </c>
    </row>
    <row r="38" spans="2:18" x14ac:dyDescent="0.2">
      <c r="B38" s="143" t="s">
        <v>25</v>
      </c>
      <c r="C38" s="39">
        <v>0</v>
      </c>
      <c r="D38" s="39">
        <v>0</v>
      </c>
      <c r="E38" s="39">
        <v>0</v>
      </c>
      <c r="F38" s="39">
        <v>0</v>
      </c>
      <c r="G38" s="40">
        <v>0</v>
      </c>
      <c r="H38" s="40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131">
        <v>0</v>
      </c>
    </row>
    <row r="39" spans="2:18" x14ac:dyDescent="0.2">
      <c r="B39" s="144" t="s">
        <v>54</v>
      </c>
      <c r="C39" s="109">
        <f t="shared" ref="C39:F39" si="10">SUM(C32:C38)</f>
        <v>340</v>
      </c>
      <c r="D39" s="109">
        <f t="shared" si="10"/>
        <v>16</v>
      </c>
      <c r="E39" s="109">
        <f t="shared" si="10"/>
        <v>3</v>
      </c>
      <c r="F39" s="109">
        <f t="shared" si="10"/>
        <v>3</v>
      </c>
      <c r="G39" s="59">
        <f t="shared" ref="G39" si="11">SUM(G32:G38)</f>
        <v>0</v>
      </c>
      <c r="H39" s="110">
        <f t="shared" ref="H39:Q39" si="12">SUM(H32:H38)</f>
        <v>0</v>
      </c>
      <c r="I39" s="96">
        <f t="shared" si="12"/>
        <v>0</v>
      </c>
      <c r="J39" s="96">
        <f t="shared" si="12"/>
        <v>0</v>
      </c>
      <c r="K39" s="96">
        <f t="shared" si="12"/>
        <v>0</v>
      </c>
      <c r="L39" s="96">
        <f t="shared" si="12"/>
        <v>0</v>
      </c>
      <c r="M39" s="96">
        <f t="shared" si="12"/>
        <v>0</v>
      </c>
      <c r="N39" s="96">
        <f t="shared" si="12"/>
        <v>0</v>
      </c>
      <c r="O39" s="96">
        <f t="shared" si="12"/>
        <v>0</v>
      </c>
      <c r="P39" s="96">
        <f t="shared" si="12"/>
        <v>0</v>
      </c>
      <c r="Q39" s="60">
        <f t="shared" si="12"/>
        <v>0</v>
      </c>
      <c r="R39" s="133">
        <f t="shared" ref="R39" si="13">SUM(R32:R38)</f>
        <v>0</v>
      </c>
    </row>
    <row r="40" spans="2:18" x14ac:dyDescent="0.2">
      <c r="B40" s="142"/>
      <c r="C40" s="49"/>
      <c r="D40" s="49"/>
      <c r="E40" s="49"/>
      <c r="F40" s="49"/>
      <c r="G40" s="50"/>
      <c r="H40" s="50"/>
      <c r="I40" s="51"/>
      <c r="J40" s="51"/>
      <c r="K40" s="51"/>
      <c r="L40" s="51"/>
      <c r="M40" s="51"/>
      <c r="N40" s="51"/>
      <c r="O40" s="51"/>
      <c r="P40" s="51"/>
      <c r="Q40" s="51"/>
      <c r="R40" s="127"/>
    </row>
    <row r="41" spans="2:18" x14ac:dyDescent="0.2">
      <c r="B41" s="141" t="s">
        <v>55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127"/>
    </row>
    <row r="42" spans="2:18" x14ac:dyDescent="0.2">
      <c r="B42" s="142" t="s">
        <v>51</v>
      </c>
      <c r="C42" s="49">
        <v>0</v>
      </c>
      <c r="D42" s="49">
        <v>0</v>
      </c>
      <c r="E42" s="49">
        <v>0</v>
      </c>
      <c r="F42" s="49">
        <v>0</v>
      </c>
      <c r="G42" s="50">
        <v>0</v>
      </c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127">
        <v>0</v>
      </c>
    </row>
    <row r="43" spans="2:18" x14ac:dyDescent="0.2">
      <c r="B43" s="142" t="s">
        <v>24</v>
      </c>
      <c r="C43" s="49">
        <v>0</v>
      </c>
      <c r="D43" s="49">
        <v>0</v>
      </c>
      <c r="E43" s="49">
        <v>0</v>
      </c>
      <c r="F43" s="49">
        <v>0</v>
      </c>
      <c r="G43" s="50">
        <v>0</v>
      </c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127">
        <v>0</v>
      </c>
    </row>
    <row r="44" spans="2:18" x14ac:dyDescent="0.2">
      <c r="B44" s="142" t="s">
        <v>52</v>
      </c>
      <c r="C44" s="49">
        <v>1104</v>
      </c>
      <c r="D44" s="49">
        <v>0</v>
      </c>
      <c r="E44" s="49">
        <v>0</v>
      </c>
      <c r="F44" s="49">
        <v>0</v>
      </c>
      <c r="G44" s="50">
        <v>0</v>
      </c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127">
        <v>0</v>
      </c>
    </row>
    <row r="45" spans="2:18" x14ac:dyDescent="0.2">
      <c r="B45" s="143" t="s">
        <v>25</v>
      </c>
      <c r="C45" s="39">
        <v>0</v>
      </c>
      <c r="D45" s="39">
        <v>0</v>
      </c>
      <c r="E45" s="39">
        <v>0</v>
      </c>
      <c r="F45" s="39">
        <v>0</v>
      </c>
      <c r="G45" s="40">
        <v>0</v>
      </c>
      <c r="H45" s="40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131">
        <v>0</v>
      </c>
    </row>
    <row r="46" spans="2:18" x14ac:dyDescent="0.2">
      <c r="B46" s="144" t="s">
        <v>56</v>
      </c>
      <c r="C46" s="109">
        <f t="shared" ref="C46:F46" si="14">SUM(C42:C45)</f>
        <v>1104</v>
      </c>
      <c r="D46" s="109">
        <f t="shared" si="14"/>
        <v>0</v>
      </c>
      <c r="E46" s="109">
        <f t="shared" si="14"/>
        <v>0</v>
      </c>
      <c r="F46" s="109">
        <f t="shared" si="14"/>
        <v>0</v>
      </c>
      <c r="G46" s="59">
        <f t="shared" ref="G46" si="15">SUM(G42:G45)</f>
        <v>0</v>
      </c>
      <c r="H46" s="110">
        <f t="shared" ref="H46:Q46" si="16">SUM(H42:H45)</f>
        <v>0</v>
      </c>
      <c r="I46" s="96">
        <f t="shared" si="16"/>
        <v>0</v>
      </c>
      <c r="J46" s="96">
        <f t="shared" si="16"/>
        <v>0</v>
      </c>
      <c r="K46" s="96">
        <f t="shared" si="16"/>
        <v>0</v>
      </c>
      <c r="L46" s="96">
        <f t="shared" si="16"/>
        <v>0</v>
      </c>
      <c r="M46" s="96">
        <f t="shared" si="16"/>
        <v>0</v>
      </c>
      <c r="N46" s="96">
        <f t="shared" si="16"/>
        <v>0</v>
      </c>
      <c r="O46" s="96">
        <f t="shared" si="16"/>
        <v>0</v>
      </c>
      <c r="P46" s="96">
        <f t="shared" si="16"/>
        <v>0</v>
      </c>
      <c r="Q46" s="60">
        <f t="shared" si="16"/>
        <v>0</v>
      </c>
      <c r="R46" s="133">
        <f t="shared" ref="R46" si="17">SUM(R42:R45)</f>
        <v>0</v>
      </c>
    </row>
    <row r="47" spans="2:18" x14ac:dyDescent="0.2">
      <c r="B47" s="142"/>
      <c r="C47" s="49"/>
      <c r="D47" s="49"/>
      <c r="E47" s="49"/>
      <c r="F47" s="49"/>
      <c r="G47" s="50"/>
      <c r="H47" s="50"/>
      <c r="I47" s="51"/>
      <c r="J47" s="51"/>
      <c r="K47" s="51"/>
      <c r="L47" s="51"/>
      <c r="M47" s="51"/>
      <c r="N47" s="51"/>
      <c r="O47" s="51"/>
      <c r="P47" s="51"/>
      <c r="Q47" s="51"/>
      <c r="R47" s="127"/>
    </row>
    <row r="48" spans="2:18" x14ac:dyDescent="0.2">
      <c r="B48" s="141" t="s">
        <v>57</v>
      </c>
      <c r="C48" s="62">
        <f t="shared" ref="C48:G48" si="18">C39+C46</f>
        <v>1444</v>
      </c>
      <c r="D48" s="62">
        <f t="shared" si="18"/>
        <v>16</v>
      </c>
      <c r="E48" s="62">
        <f t="shared" si="18"/>
        <v>3</v>
      </c>
      <c r="F48" s="62">
        <f t="shared" si="18"/>
        <v>3</v>
      </c>
      <c r="G48" s="63">
        <f t="shared" si="18"/>
        <v>0</v>
      </c>
      <c r="H48" s="63">
        <f t="shared" ref="H48:Q48" si="19">H39+H46</f>
        <v>0</v>
      </c>
      <c r="I48" s="64">
        <f t="shared" si="19"/>
        <v>0</v>
      </c>
      <c r="J48" s="64">
        <f t="shared" si="19"/>
        <v>0</v>
      </c>
      <c r="K48" s="64">
        <f t="shared" si="19"/>
        <v>0</v>
      </c>
      <c r="L48" s="64">
        <f t="shared" si="19"/>
        <v>0</v>
      </c>
      <c r="M48" s="64">
        <f t="shared" si="19"/>
        <v>0</v>
      </c>
      <c r="N48" s="64">
        <f t="shared" si="19"/>
        <v>0</v>
      </c>
      <c r="O48" s="64">
        <f t="shared" si="19"/>
        <v>0</v>
      </c>
      <c r="P48" s="64">
        <f t="shared" si="19"/>
        <v>0</v>
      </c>
      <c r="Q48" s="64">
        <f t="shared" si="19"/>
        <v>0</v>
      </c>
      <c r="R48" s="135">
        <f t="shared" ref="R48" si="20">R39+R46</f>
        <v>0</v>
      </c>
    </row>
    <row r="49" spans="2:18" x14ac:dyDescent="0.2">
      <c r="B49" s="143"/>
      <c r="C49" s="39"/>
      <c r="D49" s="39"/>
      <c r="E49" s="39"/>
      <c r="F49" s="39"/>
      <c r="G49" s="40"/>
      <c r="H49" s="40"/>
      <c r="I49" s="41"/>
      <c r="J49" s="41"/>
      <c r="K49" s="41"/>
      <c r="L49" s="41"/>
      <c r="M49" s="41"/>
      <c r="N49" s="41"/>
      <c r="O49" s="41"/>
      <c r="P49" s="41"/>
      <c r="Q49" s="41"/>
      <c r="R49" s="131"/>
    </row>
    <row r="50" spans="2:18" x14ac:dyDescent="0.2">
      <c r="B50" s="144" t="s">
        <v>58</v>
      </c>
      <c r="C50" s="109">
        <f t="shared" ref="C50:G50" si="21">C28-C48</f>
        <v>94567</v>
      </c>
      <c r="D50" s="109">
        <f t="shared" si="21"/>
        <v>98118</v>
      </c>
      <c r="E50" s="109">
        <f t="shared" si="21"/>
        <v>102022</v>
      </c>
      <c r="F50" s="109">
        <f t="shared" si="21"/>
        <v>108554</v>
      </c>
      <c r="G50" s="59">
        <f t="shared" si="21"/>
        <v>122440</v>
      </c>
      <c r="H50" s="110">
        <f t="shared" ref="H50:Q50" si="22">H28-H48</f>
        <v>133735</v>
      </c>
      <c r="I50" s="96">
        <f t="shared" si="22"/>
        <v>181852</v>
      </c>
      <c r="J50" s="96">
        <f t="shared" si="22"/>
        <v>182632</v>
      </c>
      <c r="K50" s="96">
        <f t="shared" si="22"/>
        <v>183107</v>
      </c>
      <c r="L50" s="96">
        <f t="shared" si="22"/>
        <v>184669</v>
      </c>
      <c r="M50" s="96">
        <f t="shared" si="22"/>
        <v>187682</v>
      </c>
      <c r="N50" s="96">
        <f t="shared" si="22"/>
        <v>189294</v>
      </c>
      <c r="O50" s="96">
        <f t="shared" si="22"/>
        <v>193041</v>
      </c>
      <c r="P50" s="96">
        <f t="shared" si="22"/>
        <v>200260</v>
      </c>
      <c r="Q50" s="60">
        <f t="shared" si="22"/>
        <v>202929</v>
      </c>
      <c r="R50" s="133">
        <f t="shared" ref="R50" si="23">R28-R48</f>
        <v>205990</v>
      </c>
    </row>
    <row r="51" spans="2:18" hidden="1" x14ac:dyDescent="0.2">
      <c r="B51" s="142"/>
      <c r="C51" s="49"/>
      <c r="D51" s="49"/>
      <c r="E51" s="49"/>
      <c r="F51" s="49"/>
      <c r="G51" s="50"/>
      <c r="H51" s="50"/>
      <c r="I51" s="51"/>
      <c r="J51" s="51"/>
      <c r="K51" s="51"/>
      <c r="L51" s="51"/>
      <c r="M51" s="51"/>
      <c r="N51" s="51"/>
      <c r="O51" s="51"/>
      <c r="P51" s="51"/>
      <c r="Q51" s="51"/>
      <c r="R51" s="127"/>
    </row>
    <row r="52" spans="2:18" x14ac:dyDescent="0.2">
      <c r="B52" s="141" t="s">
        <v>59</v>
      </c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127"/>
    </row>
    <row r="53" spans="2:18" x14ac:dyDescent="0.2">
      <c r="B53" s="142" t="s">
        <v>741</v>
      </c>
      <c r="C53" s="49">
        <v>93596</v>
      </c>
      <c r="D53" s="49">
        <v>96038</v>
      </c>
      <c r="E53" s="49">
        <v>98873</v>
      </c>
      <c r="F53" s="49">
        <v>104935</v>
      </c>
      <c r="G53" s="50">
        <v>105217</v>
      </c>
      <c r="H53" s="50">
        <v>116512</v>
      </c>
      <c r="I53" s="51">
        <v>164629</v>
      </c>
      <c r="J53" s="51">
        <v>165409</v>
      </c>
      <c r="K53" s="51">
        <v>165884</v>
      </c>
      <c r="L53" s="51">
        <v>167446</v>
      </c>
      <c r="M53" s="51">
        <v>170459</v>
      </c>
      <c r="N53" s="51">
        <v>172071</v>
      </c>
      <c r="O53" s="51">
        <v>175818</v>
      </c>
      <c r="P53" s="51">
        <v>183037</v>
      </c>
      <c r="Q53" s="51">
        <v>185706</v>
      </c>
      <c r="R53" s="127">
        <v>188767</v>
      </c>
    </row>
    <row r="54" spans="2:18" x14ac:dyDescent="0.2">
      <c r="B54" s="142" t="s">
        <v>742</v>
      </c>
      <c r="C54" s="49">
        <v>971</v>
      </c>
      <c r="D54" s="49">
        <v>2080</v>
      </c>
      <c r="E54" s="49">
        <v>3149</v>
      </c>
      <c r="F54" s="49">
        <v>3619</v>
      </c>
      <c r="G54" s="50">
        <v>17223</v>
      </c>
      <c r="H54" s="50">
        <v>17223</v>
      </c>
      <c r="I54" s="51">
        <v>17223</v>
      </c>
      <c r="J54" s="51">
        <v>17223</v>
      </c>
      <c r="K54" s="51">
        <v>17223</v>
      </c>
      <c r="L54" s="51">
        <v>17223</v>
      </c>
      <c r="M54" s="51">
        <v>17223</v>
      </c>
      <c r="N54" s="51">
        <v>17223</v>
      </c>
      <c r="O54" s="51">
        <v>17223</v>
      </c>
      <c r="P54" s="51">
        <v>17223</v>
      </c>
      <c r="Q54" s="51">
        <v>17223</v>
      </c>
      <c r="R54" s="127">
        <v>17223</v>
      </c>
    </row>
    <row r="55" spans="2:18" x14ac:dyDescent="0.2">
      <c r="B55" s="143" t="s">
        <v>60</v>
      </c>
      <c r="C55" s="39">
        <v>0</v>
      </c>
      <c r="D55" s="39">
        <v>0</v>
      </c>
      <c r="E55" s="39">
        <v>0</v>
      </c>
      <c r="F55" s="39">
        <v>0</v>
      </c>
      <c r="G55" s="40">
        <v>0</v>
      </c>
      <c r="H55" s="50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127">
        <v>0</v>
      </c>
    </row>
    <row r="56" spans="2:18" x14ac:dyDescent="0.2">
      <c r="B56" s="144" t="s">
        <v>743</v>
      </c>
      <c r="C56" s="109">
        <f t="shared" ref="C56:F56" si="24">SUM(C53:C55)</f>
        <v>94567</v>
      </c>
      <c r="D56" s="109">
        <f t="shared" si="24"/>
        <v>98118</v>
      </c>
      <c r="E56" s="109">
        <f t="shared" si="24"/>
        <v>102022</v>
      </c>
      <c r="F56" s="109">
        <f t="shared" si="24"/>
        <v>108554</v>
      </c>
      <c r="G56" s="59">
        <f t="shared" ref="G56" si="25">SUM(G53:G55)</f>
        <v>122440</v>
      </c>
      <c r="H56" s="110">
        <f t="shared" ref="H56:Q56" si="26">SUM(H53:H55)</f>
        <v>133735</v>
      </c>
      <c r="I56" s="96">
        <f t="shared" si="26"/>
        <v>181852</v>
      </c>
      <c r="J56" s="96">
        <f t="shared" si="26"/>
        <v>182632</v>
      </c>
      <c r="K56" s="96">
        <f t="shared" si="26"/>
        <v>183107</v>
      </c>
      <c r="L56" s="96">
        <f t="shared" si="26"/>
        <v>184669</v>
      </c>
      <c r="M56" s="96">
        <f t="shared" si="26"/>
        <v>187682</v>
      </c>
      <c r="N56" s="96">
        <f t="shared" si="26"/>
        <v>189294</v>
      </c>
      <c r="O56" s="96">
        <f t="shared" si="26"/>
        <v>193041</v>
      </c>
      <c r="P56" s="96">
        <f t="shared" si="26"/>
        <v>200260</v>
      </c>
      <c r="Q56" s="60">
        <f t="shared" si="26"/>
        <v>202929</v>
      </c>
      <c r="R56" s="133">
        <f t="shared" ref="R56" si="27">SUM(R53:R55)</f>
        <v>205990</v>
      </c>
    </row>
    <row r="57" spans="2:18" x14ac:dyDescent="0.2">
      <c r="B57" s="116"/>
      <c r="C57" s="49"/>
      <c r="D57" s="49"/>
      <c r="E57" s="49"/>
      <c r="F57" s="49"/>
      <c r="G57" s="50"/>
      <c r="H57" s="50"/>
      <c r="I57" s="51"/>
      <c r="J57" s="51"/>
      <c r="K57" s="51"/>
      <c r="L57" s="51"/>
      <c r="M57" s="51"/>
      <c r="N57" s="51"/>
      <c r="O57" s="51"/>
      <c r="P57" s="51"/>
      <c r="Q57" s="51"/>
      <c r="R57" s="127"/>
    </row>
    <row r="58" spans="2:18" ht="12.75" thickBot="1" x14ac:dyDescent="0.25">
      <c r="B58" s="145" t="s">
        <v>744</v>
      </c>
      <c r="C58" s="146">
        <f>C56</f>
        <v>94567</v>
      </c>
      <c r="D58" s="146">
        <f t="shared" ref="D58:G58" si="28">D56</f>
        <v>98118</v>
      </c>
      <c r="E58" s="146">
        <f t="shared" si="28"/>
        <v>102022</v>
      </c>
      <c r="F58" s="146">
        <f t="shared" si="28"/>
        <v>108554</v>
      </c>
      <c r="G58" s="138">
        <f t="shared" si="28"/>
        <v>122440</v>
      </c>
      <c r="H58" s="138">
        <f t="shared" ref="H58:Q58" si="29">H56</f>
        <v>133735</v>
      </c>
      <c r="I58" s="139">
        <f t="shared" si="29"/>
        <v>181852</v>
      </c>
      <c r="J58" s="139">
        <f t="shared" si="29"/>
        <v>182632</v>
      </c>
      <c r="K58" s="139">
        <f t="shared" si="29"/>
        <v>183107</v>
      </c>
      <c r="L58" s="139">
        <f t="shared" si="29"/>
        <v>184669</v>
      </c>
      <c r="M58" s="139">
        <f t="shared" si="29"/>
        <v>187682</v>
      </c>
      <c r="N58" s="139">
        <f t="shared" si="29"/>
        <v>189294</v>
      </c>
      <c r="O58" s="139">
        <f t="shared" si="29"/>
        <v>193041</v>
      </c>
      <c r="P58" s="139">
        <f t="shared" si="29"/>
        <v>200260</v>
      </c>
      <c r="Q58" s="139">
        <f t="shared" si="29"/>
        <v>202929</v>
      </c>
      <c r="R58" s="140">
        <f t="shared" ref="R58" si="30">R56</f>
        <v>205990</v>
      </c>
    </row>
    <row r="59" spans="2:18" x14ac:dyDescent="0.2">
      <c r="C59" s="50">
        <f>C58-C50</f>
        <v>0</v>
      </c>
      <c r="D59" s="50">
        <f>D58-D50</f>
        <v>0</v>
      </c>
      <c r="E59" s="50">
        <f>E58-E50</f>
        <v>0</v>
      </c>
      <c r="F59" s="50">
        <f>F58-F50</f>
        <v>0</v>
      </c>
      <c r="G59" s="50">
        <f t="shared" ref="G59:Q59" si="31">G58-G50</f>
        <v>0</v>
      </c>
      <c r="H59" s="50">
        <f t="shared" si="31"/>
        <v>0</v>
      </c>
      <c r="I59" s="50">
        <f t="shared" si="31"/>
        <v>0</v>
      </c>
      <c r="J59" s="50">
        <f t="shared" si="31"/>
        <v>0</v>
      </c>
      <c r="K59" s="50">
        <f t="shared" si="31"/>
        <v>0</v>
      </c>
      <c r="L59" s="50">
        <f t="shared" si="31"/>
        <v>0</v>
      </c>
      <c r="M59" s="50">
        <f t="shared" si="31"/>
        <v>0</v>
      </c>
      <c r="N59" s="50">
        <f t="shared" si="31"/>
        <v>0</v>
      </c>
      <c r="O59" s="50">
        <f t="shared" si="31"/>
        <v>0</v>
      </c>
      <c r="P59" s="50">
        <f t="shared" si="31"/>
        <v>0</v>
      </c>
      <c r="Q59" s="50">
        <f t="shared" si="31"/>
        <v>0</v>
      </c>
      <c r="R59" s="50">
        <f t="shared" ref="R59" si="32">R58-R50</f>
        <v>0</v>
      </c>
    </row>
  </sheetData>
  <mergeCells count="2">
    <mergeCell ref="C4:F4"/>
    <mergeCell ref="I4:R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1B739-4C70-43CF-B3FD-38521891EC9F}">
  <sheetPr codeName="Sheet23">
    <tabColor rgb="FF44546A"/>
  </sheetPr>
  <dimension ref="A1:R57"/>
  <sheetViews>
    <sheetView showGridLines="0" zoomScale="80" zoomScaleNormal="80" workbookViewId="0">
      <pane xSplit="2" ySplit="6" topLeftCell="C7" activePane="bottomRight" state="frozen"/>
      <selection activeCell="B15" sqref="B15"/>
      <selection pane="topRight" activeCell="B15" sqref="B15"/>
      <selection pane="bottomLeft" activeCell="B15" sqref="B15"/>
      <selection pane="bottomRight" activeCell="B8" sqref="B8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18" x14ac:dyDescent="0.2">
      <c r="A1" s="75">
        <v>30</v>
      </c>
      <c r="B1" s="76"/>
      <c r="C1" s="76" t="s">
        <v>770</v>
      </c>
    </row>
    <row r="2" spans="1:18" x14ac:dyDescent="0.2">
      <c r="C2" s="105" t="s">
        <v>771</v>
      </c>
    </row>
    <row r="3" spans="1:18" ht="12" customHeight="1" x14ac:dyDescent="0.2"/>
    <row r="4" spans="1:18" s="79" customFormat="1" ht="12.75" thickBot="1" x14ac:dyDescent="0.25">
      <c r="C4" s="168" t="s">
        <v>769</v>
      </c>
      <c r="D4" s="168"/>
      <c r="E4" s="168"/>
      <c r="F4" s="168"/>
      <c r="G4" s="78"/>
      <c r="H4" s="78" t="s">
        <v>718</v>
      </c>
      <c r="I4" s="163" t="s">
        <v>28</v>
      </c>
      <c r="J4" s="163"/>
      <c r="K4" s="163"/>
      <c r="L4" s="163"/>
      <c r="M4" s="163"/>
      <c r="N4" s="163"/>
      <c r="O4" s="163"/>
      <c r="P4" s="163"/>
      <c r="Q4" s="163"/>
      <c r="R4" s="163"/>
    </row>
    <row r="5" spans="1:18" x14ac:dyDescent="0.2">
      <c r="B5" s="80" t="s">
        <v>1089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1:18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1:18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18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18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1:18" x14ac:dyDescent="0.2">
      <c r="B10" s="85" t="s">
        <v>721</v>
      </c>
      <c r="C10" s="49"/>
      <c r="D10" s="49"/>
      <c r="E10" s="49"/>
      <c r="F10" s="49"/>
      <c r="G10" s="50"/>
      <c r="H10" s="50">
        <v>7326</v>
      </c>
      <c r="I10" s="51">
        <v>7781</v>
      </c>
      <c r="J10" s="51">
        <v>8261</v>
      </c>
      <c r="K10" s="51">
        <v>8836</v>
      </c>
      <c r="L10" s="51">
        <v>9451</v>
      </c>
      <c r="M10" s="51">
        <v>9877</v>
      </c>
      <c r="N10" s="51">
        <v>10323</v>
      </c>
      <c r="O10" s="51">
        <v>10788</v>
      </c>
      <c r="P10" s="51">
        <v>11275</v>
      </c>
      <c r="Q10" s="51">
        <v>11783</v>
      </c>
      <c r="R10" s="92">
        <v>12315</v>
      </c>
    </row>
    <row r="11" spans="1:18" x14ac:dyDescent="0.2">
      <c r="B11" s="85" t="s">
        <v>722</v>
      </c>
      <c r="C11" s="49"/>
      <c r="D11" s="49"/>
      <c r="E11" s="49"/>
      <c r="F11" s="49"/>
      <c r="G11" s="50"/>
      <c r="H11" s="50">
        <v>1521</v>
      </c>
      <c r="I11" s="51">
        <v>1615</v>
      </c>
      <c r="J11" s="51">
        <v>1714</v>
      </c>
      <c r="K11" s="51">
        <v>1832</v>
      </c>
      <c r="L11" s="51">
        <v>1958</v>
      </c>
      <c r="M11" s="51">
        <v>2046</v>
      </c>
      <c r="N11" s="51">
        <v>2137</v>
      </c>
      <c r="O11" s="51">
        <v>2233</v>
      </c>
      <c r="P11" s="51">
        <v>2333</v>
      </c>
      <c r="Q11" s="51">
        <v>2437</v>
      </c>
      <c r="R11" s="92">
        <v>2546</v>
      </c>
    </row>
    <row r="12" spans="1:18" x14ac:dyDescent="0.2">
      <c r="B12" s="85" t="s">
        <v>746</v>
      </c>
      <c r="C12" s="49"/>
      <c r="D12" s="49"/>
      <c r="E12" s="49"/>
      <c r="F12" s="49"/>
      <c r="G12" s="50"/>
      <c r="H12" s="50">
        <v>224</v>
      </c>
      <c r="I12" s="51">
        <v>226</v>
      </c>
      <c r="J12" s="51">
        <v>228</v>
      </c>
      <c r="K12" s="51">
        <v>230</v>
      </c>
      <c r="L12" s="51">
        <v>232</v>
      </c>
      <c r="M12" s="51">
        <v>235</v>
      </c>
      <c r="N12" s="51">
        <v>237</v>
      </c>
      <c r="O12" s="51">
        <v>240</v>
      </c>
      <c r="P12" s="51">
        <v>242</v>
      </c>
      <c r="Q12" s="51">
        <v>245</v>
      </c>
      <c r="R12" s="92">
        <v>247</v>
      </c>
    </row>
    <row r="13" spans="1:18" x14ac:dyDescent="0.2">
      <c r="B13" s="85" t="s">
        <v>747</v>
      </c>
      <c r="C13" s="49"/>
      <c r="D13" s="49"/>
      <c r="E13" s="49"/>
      <c r="F13" s="49"/>
      <c r="G13" s="50"/>
      <c r="H13" s="50">
        <v>10409</v>
      </c>
      <c r="I13" s="51">
        <v>1080</v>
      </c>
      <c r="J13" s="51">
        <v>1707</v>
      </c>
      <c r="K13" s="51">
        <v>966</v>
      </c>
      <c r="L13" s="51">
        <v>1557</v>
      </c>
      <c r="M13" s="51">
        <v>2744</v>
      </c>
      <c r="N13" s="51">
        <v>1065</v>
      </c>
      <c r="O13" s="51">
        <v>2902</v>
      </c>
      <c r="P13" s="51">
        <v>6060</v>
      </c>
      <c r="Q13" s="51">
        <v>1178</v>
      </c>
      <c r="R13" s="92">
        <v>1218</v>
      </c>
    </row>
    <row r="14" spans="1:18" x14ac:dyDescent="0.2">
      <c r="B14" s="85" t="s">
        <v>63</v>
      </c>
      <c r="C14" s="49"/>
      <c r="D14" s="49"/>
      <c r="E14" s="49"/>
      <c r="F14" s="49"/>
      <c r="G14" s="50"/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92">
        <v>0</v>
      </c>
    </row>
    <row r="15" spans="1:18" x14ac:dyDescent="0.2">
      <c r="B15" s="85" t="s">
        <v>23</v>
      </c>
      <c r="C15" s="49"/>
      <c r="D15" s="49"/>
      <c r="E15" s="49"/>
      <c r="F15" s="49"/>
      <c r="G15" s="50"/>
      <c r="H15" s="50">
        <v>79</v>
      </c>
      <c r="I15" s="51">
        <v>82</v>
      </c>
      <c r="J15" s="51">
        <v>84</v>
      </c>
      <c r="K15" s="51">
        <v>86</v>
      </c>
      <c r="L15" s="51">
        <v>88</v>
      </c>
      <c r="M15" s="51">
        <v>90</v>
      </c>
      <c r="N15" s="51">
        <v>92</v>
      </c>
      <c r="O15" s="51">
        <v>95</v>
      </c>
      <c r="P15" s="51">
        <v>97</v>
      </c>
      <c r="Q15" s="51">
        <v>99</v>
      </c>
      <c r="R15" s="92">
        <v>102</v>
      </c>
    </row>
    <row r="16" spans="1:18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</row>
    <row r="17" spans="2:18" x14ac:dyDescent="0.2">
      <c r="B17" s="85" t="s">
        <v>731</v>
      </c>
      <c r="C17" s="49"/>
      <c r="D17" s="49"/>
      <c r="E17" s="49"/>
      <c r="F17" s="49"/>
      <c r="G17" s="50"/>
      <c r="H17" s="50">
        <v>-1816</v>
      </c>
      <c r="I17" s="51">
        <v>-1917</v>
      </c>
      <c r="J17" s="51">
        <v>-1997</v>
      </c>
      <c r="K17" s="51">
        <v>-2087</v>
      </c>
      <c r="L17" s="51">
        <v>-2159</v>
      </c>
      <c r="M17" s="51">
        <v>-2234</v>
      </c>
      <c r="N17" s="51">
        <v>-2311</v>
      </c>
      <c r="O17" s="51">
        <v>-2391</v>
      </c>
      <c r="P17" s="51">
        <v>-2474</v>
      </c>
      <c r="Q17" s="51">
        <v>-2560</v>
      </c>
      <c r="R17" s="92">
        <v>-2649</v>
      </c>
    </row>
    <row r="18" spans="2:18" x14ac:dyDescent="0.2">
      <c r="B18" s="85" t="s">
        <v>732</v>
      </c>
      <c r="C18" s="49"/>
      <c r="D18" s="49"/>
      <c r="E18" s="49"/>
      <c r="F18" s="49"/>
      <c r="G18" s="50"/>
      <c r="H18" s="50">
        <v>-3481</v>
      </c>
      <c r="I18" s="51">
        <v>-4777</v>
      </c>
      <c r="J18" s="51">
        <v>-4867</v>
      </c>
      <c r="K18" s="51">
        <v>-4959</v>
      </c>
      <c r="L18" s="51">
        <v>-5054</v>
      </c>
      <c r="M18" s="51">
        <v>-5151</v>
      </c>
      <c r="N18" s="51">
        <v>-5251</v>
      </c>
      <c r="O18" s="51">
        <v>-5352</v>
      </c>
      <c r="P18" s="51">
        <v>-5457</v>
      </c>
      <c r="Q18" s="51">
        <v>-5564</v>
      </c>
      <c r="R18" s="92">
        <v>-5674</v>
      </c>
    </row>
    <row r="19" spans="2:18" x14ac:dyDescent="0.2">
      <c r="B19" s="85" t="s">
        <v>733</v>
      </c>
      <c r="C19" s="49"/>
      <c r="D19" s="49"/>
      <c r="E19" s="49"/>
      <c r="F19" s="49"/>
      <c r="G19" s="50"/>
      <c r="H19" s="50">
        <v>-5</v>
      </c>
      <c r="I19" s="51">
        <v>-3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92">
        <v>0</v>
      </c>
    </row>
    <row r="20" spans="2:18" x14ac:dyDescent="0.2">
      <c r="B20" s="85" t="s">
        <v>65</v>
      </c>
      <c r="C20" s="49"/>
      <c r="D20" s="49"/>
      <c r="E20" s="49"/>
      <c r="F20" s="49"/>
      <c r="G20" s="50"/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92">
        <v>0</v>
      </c>
    </row>
    <row r="21" spans="2:18" x14ac:dyDescent="0.2">
      <c r="B21" s="85" t="s">
        <v>23</v>
      </c>
      <c r="C21" s="49"/>
      <c r="D21" s="49"/>
      <c r="E21" s="49"/>
      <c r="F21" s="49"/>
      <c r="G21" s="50"/>
      <c r="H21" s="50">
        <v>-674</v>
      </c>
      <c r="I21" s="51">
        <v>-730</v>
      </c>
      <c r="J21" s="51">
        <v>-748</v>
      </c>
      <c r="K21" s="51">
        <v>-767</v>
      </c>
      <c r="L21" s="51">
        <v>-786</v>
      </c>
      <c r="M21" s="51">
        <v>-806</v>
      </c>
      <c r="N21" s="51">
        <v>-826</v>
      </c>
      <c r="O21" s="51">
        <v>-847</v>
      </c>
      <c r="P21" s="51">
        <v>-868</v>
      </c>
      <c r="Q21" s="51">
        <v>-889</v>
      </c>
      <c r="R21" s="92">
        <v>-912</v>
      </c>
    </row>
    <row r="22" spans="2:18" x14ac:dyDescent="0.2">
      <c r="B22" s="108" t="s">
        <v>748</v>
      </c>
      <c r="C22" s="109">
        <f t="shared" ref="C22:H22" si="0">SUM(C9:C21)</f>
        <v>0</v>
      </c>
      <c r="D22" s="109">
        <f t="shared" si="0"/>
        <v>0</v>
      </c>
      <c r="E22" s="109">
        <f t="shared" si="0"/>
        <v>0</v>
      </c>
      <c r="F22" s="109">
        <f t="shared" si="0"/>
        <v>0</v>
      </c>
      <c r="G22" s="110">
        <f t="shared" si="0"/>
        <v>0</v>
      </c>
      <c r="H22" s="110">
        <f t="shared" si="0"/>
        <v>13583</v>
      </c>
      <c r="I22" s="96">
        <f t="shared" ref="I22:Q22" si="1">SUM(I10:I21)</f>
        <v>3357</v>
      </c>
      <c r="J22" s="96">
        <f t="shared" si="1"/>
        <v>4382</v>
      </c>
      <c r="K22" s="96">
        <f t="shared" si="1"/>
        <v>4137</v>
      </c>
      <c r="L22" s="96">
        <f t="shared" si="1"/>
        <v>5287</v>
      </c>
      <c r="M22" s="96">
        <f t="shared" si="1"/>
        <v>6801</v>
      </c>
      <c r="N22" s="96">
        <f t="shared" si="1"/>
        <v>5466</v>
      </c>
      <c r="O22" s="96">
        <f t="shared" si="1"/>
        <v>7668</v>
      </c>
      <c r="P22" s="96">
        <f t="shared" si="1"/>
        <v>11208</v>
      </c>
      <c r="Q22" s="60">
        <f t="shared" si="1"/>
        <v>6729</v>
      </c>
      <c r="R22" s="158">
        <f t="shared" ref="R22" si="2">SUM(R10:R21)</f>
        <v>7193</v>
      </c>
    </row>
    <row r="23" spans="2:18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</row>
    <row r="24" spans="2:18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</row>
    <row r="25" spans="2:18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</row>
    <row r="26" spans="2:18" x14ac:dyDescent="0.2">
      <c r="B26" s="85" t="s">
        <v>750</v>
      </c>
      <c r="C26" s="49"/>
      <c r="D26" s="49"/>
      <c r="E26" s="49"/>
      <c r="F26" s="49"/>
      <c r="G26" s="50"/>
      <c r="H26" s="50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</row>
    <row r="27" spans="2:18" x14ac:dyDescent="0.2">
      <c r="B27" s="85" t="s">
        <v>751</v>
      </c>
      <c r="C27" s="49"/>
      <c r="D27" s="49"/>
      <c r="E27" s="49"/>
      <c r="F27" s="49"/>
      <c r="G27" s="50"/>
      <c r="H27" s="50">
        <v>0</v>
      </c>
      <c r="I27" s="51">
        <v>88</v>
      </c>
      <c r="J27" s="51">
        <v>0</v>
      </c>
      <c r="K27" s="51">
        <v>68</v>
      </c>
      <c r="L27" s="51">
        <v>22</v>
      </c>
      <c r="M27" s="51">
        <v>82</v>
      </c>
      <c r="N27" s="51">
        <v>145</v>
      </c>
      <c r="O27" s="51">
        <v>0</v>
      </c>
      <c r="P27" s="51">
        <v>30</v>
      </c>
      <c r="Q27" s="51">
        <v>18</v>
      </c>
      <c r="R27" s="92">
        <v>84</v>
      </c>
    </row>
    <row r="28" spans="2:18" x14ac:dyDescent="0.2">
      <c r="B28" s="85" t="s">
        <v>752</v>
      </c>
      <c r="C28" s="49"/>
      <c r="D28" s="49"/>
      <c r="E28" s="49"/>
      <c r="F28" s="49"/>
      <c r="G28" s="50"/>
      <c r="H28" s="50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92">
        <v>0</v>
      </c>
    </row>
    <row r="29" spans="2:18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</row>
    <row r="30" spans="2:18" x14ac:dyDescent="0.2">
      <c r="B30" s="85" t="s">
        <v>753</v>
      </c>
      <c r="C30" s="49"/>
      <c r="D30" s="49"/>
      <c r="E30" s="49"/>
      <c r="F30" s="49"/>
      <c r="G30" s="50"/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</row>
    <row r="31" spans="2:18" x14ac:dyDescent="0.2">
      <c r="B31" s="85" t="s">
        <v>754</v>
      </c>
      <c r="C31" s="49"/>
      <c r="D31" s="49"/>
      <c r="E31" s="49"/>
      <c r="F31" s="49"/>
      <c r="G31" s="50"/>
      <c r="H31" s="50">
        <v>-11817</v>
      </c>
      <c r="I31" s="51">
        <v>-2929</v>
      </c>
      <c r="J31" s="51">
        <v>-6694</v>
      </c>
      <c r="K31" s="51">
        <v>-2447</v>
      </c>
      <c r="L31" s="51">
        <v>-4494</v>
      </c>
      <c r="M31" s="51">
        <v>-9615</v>
      </c>
      <c r="N31" s="51">
        <v>-3138</v>
      </c>
      <c r="O31" s="51">
        <v>-7707</v>
      </c>
      <c r="P31" s="51">
        <v>-17994</v>
      </c>
      <c r="Q31" s="51">
        <v>-2837</v>
      </c>
      <c r="R31" s="92">
        <v>-2908</v>
      </c>
    </row>
    <row r="32" spans="2:18" x14ac:dyDescent="0.2">
      <c r="B32" s="85" t="s">
        <v>71</v>
      </c>
      <c r="C32" s="49"/>
      <c r="D32" s="49"/>
      <c r="E32" s="49"/>
      <c r="F32" s="49"/>
      <c r="G32" s="50"/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92">
        <v>0</v>
      </c>
    </row>
    <row r="33" spans="2:18" x14ac:dyDescent="0.2">
      <c r="B33" s="85" t="s">
        <v>755</v>
      </c>
      <c r="C33" s="49"/>
      <c r="D33" s="49"/>
      <c r="E33" s="49"/>
      <c r="F33" s="49"/>
      <c r="G33" s="50"/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92">
        <v>0</v>
      </c>
    </row>
    <row r="34" spans="2:18" x14ac:dyDescent="0.2">
      <c r="B34" s="85" t="s">
        <v>756</v>
      </c>
      <c r="C34" s="49"/>
      <c r="D34" s="49"/>
      <c r="E34" s="49"/>
      <c r="F34" s="49"/>
      <c r="G34" s="50"/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92">
        <v>0</v>
      </c>
    </row>
    <row r="35" spans="2:18" x14ac:dyDescent="0.2">
      <c r="B35" s="108" t="s">
        <v>757</v>
      </c>
      <c r="C35" s="109">
        <f t="shared" ref="C35:H35" si="3">SUM(C26:C34)</f>
        <v>0</v>
      </c>
      <c r="D35" s="109">
        <f t="shared" si="3"/>
        <v>0</v>
      </c>
      <c r="E35" s="109">
        <f t="shared" si="3"/>
        <v>0</v>
      </c>
      <c r="F35" s="109">
        <f t="shared" si="3"/>
        <v>0</v>
      </c>
      <c r="G35" s="110">
        <f t="shared" si="3"/>
        <v>0</v>
      </c>
      <c r="H35" s="110">
        <f t="shared" si="3"/>
        <v>-11817</v>
      </c>
      <c r="I35" s="96">
        <f>SUM(I26:I34)</f>
        <v>-2841</v>
      </c>
      <c r="J35" s="96">
        <f t="shared" ref="J35:Q35" si="4">SUM(J26:J34)</f>
        <v>-6694</v>
      </c>
      <c r="K35" s="96">
        <f t="shared" si="4"/>
        <v>-2379</v>
      </c>
      <c r="L35" s="96">
        <f t="shared" si="4"/>
        <v>-4472</v>
      </c>
      <c r="M35" s="96">
        <f t="shared" si="4"/>
        <v>-9533</v>
      </c>
      <c r="N35" s="96">
        <f t="shared" si="4"/>
        <v>-2993</v>
      </c>
      <c r="O35" s="96">
        <f t="shared" si="4"/>
        <v>-7707</v>
      </c>
      <c r="P35" s="96">
        <f t="shared" si="4"/>
        <v>-17964</v>
      </c>
      <c r="Q35" s="60">
        <f t="shared" si="4"/>
        <v>-2819</v>
      </c>
      <c r="R35" s="158">
        <f t="shared" ref="R35" si="5">SUM(R26:R34)</f>
        <v>-2824</v>
      </c>
    </row>
    <row r="36" spans="2:18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18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18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18" x14ac:dyDescent="0.2">
      <c r="B39" s="85" t="s">
        <v>759</v>
      </c>
      <c r="C39" s="49"/>
      <c r="D39" s="49"/>
      <c r="E39" s="49"/>
      <c r="F39" s="49"/>
      <c r="G39" s="50"/>
      <c r="H39" s="50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92">
        <v>0</v>
      </c>
    </row>
    <row r="40" spans="2:18" x14ac:dyDescent="0.2">
      <c r="B40" s="85" t="s">
        <v>760</v>
      </c>
      <c r="C40" s="49"/>
      <c r="D40" s="49"/>
      <c r="E40" s="49"/>
      <c r="F40" s="49"/>
      <c r="G40" s="50"/>
      <c r="H40" s="50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92">
        <v>0</v>
      </c>
    </row>
    <row r="41" spans="2:18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18" x14ac:dyDescent="0.2">
      <c r="B42" s="85" t="s">
        <v>761</v>
      </c>
      <c r="C42" s="49"/>
      <c r="D42" s="49"/>
      <c r="E42" s="49"/>
      <c r="F42" s="49"/>
      <c r="G42" s="50"/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92">
        <v>0</v>
      </c>
    </row>
    <row r="43" spans="2:18" x14ac:dyDescent="0.2">
      <c r="B43" s="85" t="s">
        <v>762</v>
      </c>
      <c r="C43" s="49"/>
      <c r="D43" s="49"/>
      <c r="E43" s="49"/>
      <c r="F43" s="49"/>
      <c r="G43" s="50"/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92">
        <v>0</v>
      </c>
    </row>
    <row r="44" spans="2:18" x14ac:dyDescent="0.2">
      <c r="B44" s="85" t="s">
        <v>763</v>
      </c>
      <c r="C44" s="49"/>
      <c r="D44" s="49"/>
      <c r="E44" s="49"/>
      <c r="F44" s="49"/>
      <c r="G44" s="50"/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92">
        <v>0</v>
      </c>
    </row>
    <row r="45" spans="2:18" x14ac:dyDescent="0.2">
      <c r="B45" s="108" t="s">
        <v>764</v>
      </c>
      <c r="C45" s="109">
        <f t="shared" ref="C45:Q45" si="6">SUM(C39:C44)</f>
        <v>0</v>
      </c>
      <c r="D45" s="109">
        <f t="shared" si="6"/>
        <v>0</v>
      </c>
      <c r="E45" s="109">
        <f t="shared" si="6"/>
        <v>0</v>
      </c>
      <c r="F45" s="109">
        <f t="shared" si="6"/>
        <v>0</v>
      </c>
      <c r="G45" s="110">
        <f t="shared" si="6"/>
        <v>0</v>
      </c>
      <c r="H45" s="110">
        <f t="shared" si="6"/>
        <v>0</v>
      </c>
      <c r="I45" s="96">
        <f t="shared" si="6"/>
        <v>0</v>
      </c>
      <c r="J45" s="96">
        <f t="shared" si="6"/>
        <v>0</v>
      </c>
      <c r="K45" s="96">
        <f t="shared" si="6"/>
        <v>0</v>
      </c>
      <c r="L45" s="96">
        <f t="shared" si="6"/>
        <v>0</v>
      </c>
      <c r="M45" s="96">
        <f t="shared" si="6"/>
        <v>0</v>
      </c>
      <c r="N45" s="96">
        <f t="shared" si="6"/>
        <v>0</v>
      </c>
      <c r="O45" s="96">
        <f t="shared" si="6"/>
        <v>0</v>
      </c>
      <c r="P45" s="96">
        <f t="shared" si="6"/>
        <v>0</v>
      </c>
      <c r="Q45" s="60">
        <f t="shared" si="6"/>
        <v>0</v>
      </c>
      <c r="R45" s="158">
        <f t="shared" ref="R45" si="7">SUM(R39:R44)</f>
        <v>0</v>
      </c>
    </row>
    <row r="46" spans="2:18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18" x14ac:dyDescent="0.2">
      <c r="B47" s="90" t="s">
        <v>765</v>
      </c>
      <c r="C47" s="62">
        <f t="shared" ref="C47:Q47" si="8">C22+C35+C45</f>
        <v>0</v>
      </c>
      <c r="D47" s="62">
        <f t="shared" si="8"/>
        <v>0</v>
      </c>
      <c r="E47" s="62">
        <f t="shared" si="8"/>
        <v>0</v>
      </c>
      <c r="F47" s="62">
        <f t="shared" si="8"/>
        <v>0</v>
      </c>
      <c r="G47" s="63">
        <f t="shared" si="8"/>
        <v>0</v>
      </c>
      <c r="H47" s="63">
        <f t="shared" si="8"/>
        <v>1766</v>
      </c>
      <c r="I47" s="64">
        <f t="shared" si="8"/>
        <v>516</v>
      </c>
      <c r="J47" s="64">
        <f t="shared" si="8"/>
        <v>-2312</v>
      </c>
      <c r="K47" s="64">
        <f t="shared" si="8"/>
        <v>1758</v>
      </c>
      <c r="L47" s="64">
        <f t="shared" si="8"/>
        <v>815</v>
      </c>
      <c r="M47" s="64">
        <f t="shared" si="8"/>
        <v>-2732</v>
      </c>
      <c r="N47" s="64">
        <f t="shared" si="8"/>
        <v>2473</v>
      </c>
      <c r="O47" s="64">
        <f t="shared" si="8"/>
        <v>-39</v>
      </c>
      <c r="P47" s="64">
        <f t="shared" si="8"/>
        <v>-6756</v>
      </c>
      <c r="Q47" s="64">
        <f t="shared" si="8"/>
        <v>3910</v>
      </c>
      <c r="R47" s="99">
        <f t="shared" ref="R47" si="9">R22+R35+R45</f>
        <v>4369</v>
      </c>
    </row>
    <row r="48" spans="2:18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18" x14ac:dyDescent="0.2">
      <c r="B49" s="85" t="s">
        <v>766</v>
      </c>
      <c r="C49" s="49"/>
      <c r="D49" s="49"/>
      <c r="E49" s="49"/>
      <c r="F49" s="49"/>
      <c r="G49" s="50"/>
      <c r="H49" s="50">
        <v>7757</v>
      </c>
      <c r="I49" s="51">
        <v>9523</v>
      </c>
      <c r="J49" s="51">
        <v>10039</v>
      </c>
      <c r="K49" s="51">
        <v>7727</v>
      </c>
      <c r="L49" s="51">
        <v>9485</v>
      </c>
      <c r="M49" s="51">
        <v>10300</v>
      </c>
      <c r="N49" s="51">
        <v>7568</v>
      </c>
      <c r="O49" s="51">
        <v>10041</v>
      </c>
      <c r="P49" s="51">
        <v>10002</v>
      </c>
      <c r="Q49" s="51">
        <v>3246</v>
      </c>
      <c r="R49" s="92">
        <v>7156</v>
      </c>
    </row>
    <row r="50" spans="2:18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18" x14ac:dyDescent="0.2">
      <c r="B51" s="90" t="s">
        <v>767</v>
      </c>
      <c r="C51" s="62">
        <f t="shared" ref="C51:Q51" si="10">C47+C49</f>
        <v>0</v>
      </c>
      <c r="D51" s="62">
        <f t="shared" si="10"/>
        <v>0</v>
      </c>
      <c r="E51" s="62">
        <f t="shared" si="10"/>
        <v>0</v>
      </c>
      <c r="F51" s="62">
        <f t="shared" si="10"/>
        <v>0</v>
      </c>
      <c r="G51" s="63">
        <f>'Sew BS'!G10</f>
        <v>7757</v>
      </c>
      <c r="H51" s="63">
        <f t="shared" si="10"/>
        <v>9523</v>
      </c>
      <c r="I51" s="64">
        <f t="shared" si="10"/>
        <v>10039</v>
      </c>
      <c r="J51" s="64">
        <f t="shared" si="10"/>
        <v>7727</v>
      </c>
      <c r="K51" s="64">
        <f t="shared" si="10"/>
        <v>9485</v>
      </c>
      <c r="L51" s="64">
        <f t="shared" si="10"/>
        <v>10300</v>
      </c>
      <c r="M51" s="64">
        <f t="shared" si="10"/>
        <v>7568</v>
      </c>
      <c r="N51" s="64">
        <f t="shared" si="10"/>
        <v>10041</v>
      </c>
      <c r="O51" s="64">
        <f t="shared" si="10"/>
        <v>10002</v>
      </c>
      <c r="P51" s="64">
        <f t="shared" si="10"/>
        <v>3246</v>
      </c>
      <c r="Q51" s="64">
        <f t="shared" si="10"/>
        <v>7156</v>
      </c>
      <c r="R51" s="99">
        <f t="shared" ref="R51" si="11">R47+R49</f>
        <v>11525</v>
      </c>
    </row>
    <row r="52" spans="2:18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18" x14ac:dyDescent="0.2">
      <c r="B53" s="85" t="s">
        <v>768</v>
      </c>
      <c r="C53" s="49"/>
      <c r="D53" s="49"/>
      <c r="E53" s="49"/>
      <c r="F53" s="49"/>
      <c r="G53" s="50">
        <f>'Sew BS'!G11+'Sew BS'!G19</f>
        <v>0</v>
      </c>
      <c r="H53" s="50">
        <f t="shared" ref="H53:R53" si="12">G53-H26-H30</f>
        <v>0</v>
      </c>
      <c r="I53" s="51">
        <f t="shared" si="12"/>
        <v>0</v>
      </c>
      <c r="J53" s="51">
        <f t="shared" si="12"/>
        <v>0</v>
      </c>
      <c r="K53" s="51">
        <f t="shared" si="12"/>
        <v>0</v>
      </c>
      <c r="L53" s="51">
        <f t="shared" si="12"/>
        <v>0</v>
      </c>
      <c r="M53" s="51">
        <f t="shared" si="12"/>
        <v>0</v>
      </c>
      <c r="N53" s="51">
        <f t="shared" si="12"/>
        <v>0</v>
      </c>
      <c r="O53" s="51">
        <f t="shared" si="12"/>
        <v>0</v>
      </c>
      <c r="P53" s="51">
        <f t="shared" si="12"/>
        <v>0</v>
      </c>
      <c r="Q53" s="51">
        <f t="shared" si="12"/>
        <v>0</v>
      </c>
      <c r="R53" s="92">
        <f t="shared" si="12"/>
        <v>0</v>
      </c>
    </row>
    <row r="54" spans="2:18" ht="12.75" thickBot="1" x14ac:dyDescent="0.25">
      <c r="B54" s="111" t="s">
        <v>66</v>
      </c>
      <c r="C54" s="112">
        <f t="shared" ref="C54:Q54" si="13">C51+C53</f>
        <v>0</v>
      </c>
      <c r="D54" s="112">
        <f t="shared" si="13"/>
        <v>0</v>
      </c>
      <c r="E54" s="112">
        <f t="shared" si="13"/>
        <v>0</v>
      </c>
      <c r="F54" s="112">
        <f t="shared" si="13"/>
        <v>0</v>
      </c>
      <c r="G54" s="102">
        <f t="shared" si="13"/>
        <v>7757</v>
      </c>
      <c r="H54" s="102">
        <f t="shared" si="13"/>
        <v>9523</v>
      </c>
      <c r="I54" s="103">
        <f t="shared" si="13"/>
        <v>10039</v>
      </c>
      <c r="J54" s="103">
        <f t="shared" si="13"/>
        <v>7727</v>
      </c>
      <c r="K54" s="103">
        <f t="shared" si="13"/>
        <v>9485</v>
      </c>
      <c r="L54" s="103">
        <f t="shared" si="13"/>
        <v>10300</v>
      </c>
      <c r="M54" s="103">
        <f t="shared" si="13"/>
        <v>7568</v>
      </c>
      <c r="N54" s="103">
        <f t="shared" si="13"/>
        <v>10041</v>
      </c>
      <c r="O54" s="103">
        <f t="shared" si="13"/>
        <v>10002</v>
      </c>
      <c r="P54" s="103">
        <f t="shared" si="13"/>
        <v>3246</v>
      </c>
      <c r="Q54" s="103">
        <f t="shared" si="13"/>
        <v>7156</v>
      </c>
      <c r="R54" s="104">
        <f t="shared" ref="R54" si="14">R51+R53</f>
        <v>11525</v>
      </c>
    </row>
    <row r="55" spans="2:18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8" x14ac:dyDescent="0.2">
      <c r="C56" s="50"/>
      <c r="D56" s="50"/>
      <c r="E56" s="50"/>
      <c r="F56" s="50"/>
      <c r="G56" s="50"/>
      <c r="H56" s="50"/>
      <c r="I56" s="50"/>
    </row>
    <row r="57" spans="2:18" x14ac:dyDescent="0.2">
      <c r="D57" s="50"/>
      <c r="E57" s="50"/>
      <c r="F57" s="50"/>
      <c r="G57" s="50"/>
      <c r="H57" s="50"/>
    </row>
  </sheetData>
  <mergeCells count="2">
    <mergeCell ref="C4:F4"/>
    <mergeCell ref="I4:R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FAF5E-9178-413A-8CD9-04C8674DCD59}">
  <sheetPr codeName="Sheet29">
    <tabColor rgb="FF44546A"/>
  </sheetPr>
  <dimension ref="B1:N79"/>
  <sheetViews>
    <sheetView showGridLines="0" zoomScale="85" zoomScaleNormal="85" workbookViewId="0">
      <pane xSplit="2" ySplit="4" topLeftCell="C5" activePane="bottomRight" state="frozen"/>
      <selection activeCell="AK3" sqref="AK3:AT3"/>
      <selection pane="topRight" activeCell="AK3" sqref="AK3:AT3"/>
      <selection pane="bottomLeft" activeCell="AK3" sqref="AK3:AT3"/>
      <selection pane="bottomRight" activeCell="C5" sqref="C5"/>
    </sheetView>
  </sheetViews>
  <sheetFormatPr defaultColWidth="8.77734375" defaultRowHeight="12.75" x14ac:dyDescent="0.2"/>
  <cols>
    <col min="1" max="1" width="2.77734375" style="2" customWidth="1"/>
    <col min="2" max="2" width="33" style="2" customWidth="1"/>
    <col min="3" max="3" width="15.21875" style="2" customWidth="1"/>
    <col min="4" max="14" width="10.77734375" style="2" customWidth="1"/>
    <col min="15" max="16384" width="8.77734375" style="2"/>
  </cols>
  <sheetData>
    <row r="1" spans="2:14" ht="20.25" x14ac:dyDescent="0.3">
      <c r="B1" s="17"/>
      <c r="C1" s="17"/>
    </row>
    <row r="3" spans="2:14" s="14" customFormat="1" ht="37.9" customHeight="1" x14ac:dyDescent="0.2">
      <c r="D3" s="176" t="s">
        <v>1092</v>
      </c>
      <c r="E3" s="177"/>
      <c r="F3" s="177"/>
      <c r="G3" s="177"/>
      <c r="H3" s="177"/>
      <c r="I3" s="177"/>
      <c r="J3" s="177"/>
      <c r="K3" s="177"/>
      <c r="L3" s="177"/>
      <c r="M3" s="177"/>
      <c r="N3" s="178"/>
    </row>
    <row r="4" spans="2:14" s="10" customFormat="1" ht="86.65" customHeight="1" x14ac:dyDescent="0.2">
      <c r="B4" s="34" t="s">
        <v>1081</v>
      </c>
      <c r="C4" s="37"/>
      <c r="D4" s="35" t="s">
        <v>3</v>
      </c>
      <c r="E4" s="35" t="s">
        <v>4</v>
      </c>
      <c r="F4" s="35" t="s">
        <v>5</v>
      </c>
      <c r="G4" s="35" t="s">
        <v>6</v>
      </c>
      <c r="H4" s="35" t="s">
        <v>7</v>
      </c>
      <c r="I4" s="35" t="s">
        <v>8</v>
      </c>
      <c r="J4" s="35" t="s">
        <v>9</v>
      </c>
      <c r="K4" s="35" t="s">
        <v>10</v>
      </c>
      <c r="L4" s="35" t="s">
        <v>11</v>
      </c>
      <c r="M4" s="35" t="s">
        <v>12</v>
      </c>
      <c r="N4" s="35" t="s">
        <v>1097</v>
      </c>
    </row>
    <row r="5" spans="2:14" ht="18.75" customHeight="1" x14ac:dyDescent="0.2">
      <c r="B5" s="36" t="s">
        <v>1094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2:14" s="14" customFormat="1" ht="15" customHeight="1" x14ac:dyDescent="0.2">
      <c r="B6" s="11" t="s">
        <v>13</v>
      </c>
      <c r="C6" s="11"/>
      <c r="D6" s="12">
        <v>1800000</v>
      </c>
      <c r="E6" s="12">
        <v>7875613</v>
      </c>
      <c r="F6" s="12">
        <v>1000000</v>
      </c>
      <c r="G6" s="12">
        <v>1000000</v>
      </c>
      <c r="H6" s="12">
        <v>1000000</v>
      </c>
      <c r="I6" s="12">
        <v>1000000</v>
      </c>
      <c r="J6" s="12">
        <v>1000000</v>
      </c>
      <c r="K6" s="12">
        <v>1000000</v>
      </c>
      <c r="L6" s="12">
        <v>1000000</v>
      </c>
      <c r="M6" s="12">
        <v>1000000</v>
      </c>
      <c r="N6" s="12">
        <v>1000000</v>
      </c>
    </row>
    <row r="7" spans="2:14" s="14" customFormat="1" ht="15" customHeight="1" x14ac:dyDescent="0.2">
      <c r="B7" s="11" t="s">
        <v>714</v>
      </c>
      <c r="C7" s="11"/>
      <c r="D7" s="12">
        <v>4094880</v>
      </c>
      <c r="E7" s="12">
        <v>2550000</v>
      </c>
      <c r="F7" s="12">
        <v>2550000</v>
      </c>
      <c r="G7" s="12">
        <v>2550000</v>
      </c>
      <c r="H7" s="12">
        <v>2550000</v>
      </c>
      <c r="I7" s="12">
        <v>2550000</v>
      </c>
      <c r="J7" s="12">
        <v>2550000</v>
      </c>
      <c r="K7" s="12">
        <v>2550000</v>
      </c>
      <c r="L7" s="12">
        <v>2550000</v>
      </c>
      <c r="M7" s="12">
        <v>2550000</v>
      </c>
      <c r="N7" s="12">
        <v>2550000</v>
      </c>
    </row>
    <row r="8" spans="2:14" s="14" customFormat="1" ht="15" customHeight="1" x14ac:dyDescent="0.2">
      <c r="B8" s="11" t="s">
        <v>713</v>
      </c>
      <c r="C8" s="11"/>
      <c r="D8" s="12">
        <v>21300970</v>
      </c>
      <c r="E8" s="12">
        <v>250000</v>
      </c>
      <c r="F8" s="12">
        <v>4250000</v>
      </c>
      <c r="G8" s="12">
        <v>250000</v>
      </c>
      <c r="H8" s="12">
        <v>250000</v>
      </c>
      <c r="I8" s="12">
        <v>250000</v>
      </c>
      <c r="J8" s="12">
        <v>250000</v>
      </c>
      <c r="K8" s="12">
        <v>250000</v>
      </c>
      <c r="L8" s="12">
        <v>250000</v>
      </c>
      <c r="M8" s="12">
        <v>250000</v>
      </c>
      <c r="N8" s="12">
        <v>250000</v>
      </c>
    </row>
    <row r="9" spans="2:14" s="14" customFormat="1" ht="15" customHeight="1" x14ac:dyDescent="0.2">
      <c r="B9" s="11" t="s">
        <v>1087</v>
      </c>
      <c r="C9" s="11"/>
      <c r="D9" s="12">
        <v>0</v>
      </c>
      <c r="E9" s="12">
        <v>50000</v>
      </c>
      <c r="F9" s="12">
        <v>50000</v>
      </c>
      <c r="G9" s="12">
        <v>50000</v>
      </c>
      <c r="H9" s="12">
        <v>50000</v>
      </c>
      <c r="I9" s="12">
        <v>50000</v>
      </c>
      <c r="J9" s="12">
        <v>50000</v>
      </c>
      <c r="K9" s="12">
        <v>50000</v>
      </c>
      <c r="L9" s="12">
        <v>50000</v>
      </c>
      <c r="M9" s="12">
        <v>50000</v>
      </c>
      <c r="N9" s="12">
        <v>50000</v>
      </c>
    </row>
    <row r="10" spans="2:14" s="14" customFormat="1" ht="15" customHeight="1" x14ac:dyDescent="0.2">
      <c r="B10" s="11" t="s">
        <v>15</v>
      </c>
      <c r="C10" s="11"/>
      <c r="D10" s="12">
        <v>80000</v>
      </c>
      <c r="E10" s="12">
        <v>132000</v>
      </c>
      <c r="F10" s="12">
        <v>133640</v>
      </c>
      <c r="G10" s="12">
        <v>135731</v>
      </c>
      <c r="H10" s="12">
        <v>137874</v>
      </c>
      <c r="I10" s="12">
        <v>140071</v>
      </c>
      <c r="J10" s="12">
        <v>142322</v>
      </c>
      <c r="K10" s="12">
        <v>144630</v>
      </c>
      <c r="L10" s="12">
        <v>146996</v>
      </c>
      <c r="M10" s="12">
        <v>149421</v>
      </c>
      <c r="N10" s="12">
        <v>151906.52499999999</v>
      </c>
    </row>
    <row r="11" spans="2:14" s="14" customFormat="1" ht="15" customHeight="1" x14ac:dyDescent="0.2">
      <c r="B11" s="11" t="s">
        <v>712</v>
      </c>
      <c r="C11" s="11"/>
      <c r="D11" s="12">
        <v>13279574.4</v>
      </c>
      <c r="E11" s="12">
        <v>7971338</v>
      </c>
      <c r="F11" s="12">
        <v>275000</v>
      </c>
      <c r="G11" s="12">
        <v>275000</v>
      </c>
      <c r="H11" s="12">
        <v>275000</v>
      </c>
      <c r="I11" s="12">
        <v>275000</v>
      </c>
      <c r="J11" s="12">
        <v>275000</v>
      </c>
      <c r="K11" s="12">
        <v>275000</v>
      </c>
      <c r="L11" s="12">
        <v>275000</v>
      </c>
      <c r="M11" s="12">
        <v>275000</v>
      </c>
      <c r="N11" s="12">
        <v>275000</v>
      </c>
    </row>
    <row r="12" spans="2:14" ht="15" customHeight="1" x14ac:dyDescent="0.2">
      <c r="B12" s="11" t="s">
        <v>1079</v>
      </c>
      <c r="C12" s="11"/>
      <c r="D12" s="12">
        <v>869423</v>
      </c>
      <c r="E12" s="12">
        <v>100000</v>
      </c>
      <c r="F12" s="12">
        <v>100000</v>
      </c>
      <c r="G12" s="12">
        <v>100000</v>
      </c>
      <c r="H12" s="12">
        <v>100000</v>
      </c>
      <c r="I12" s="12">
        <v>100000</v>
      </c>
      <c r="J12" s="12">
        <v>100000</v>
      </c>
      <c r="K12" s="12">
        <v>100000</v>
      </c>
      <c r="L12" s="12">
        <v>100000</v>
      </c>
      <c r="M12" s="12">
        <v>100000</v>
      </c>
      <c r="N12" s="12">
        <v>100000</v>
      </c>
    </row>
    <row r="13" spans="2:14" ht="15" customHeight="1" x14ac:dyDescent="0.2">
      <c r="B13" s="11" t="s">
        <v>715</v>
      </c>
      <c r="C13" s="11"/>
      <c r="D13" s="12">
        <v>2811661</v>
      </c>
      <c r="E13" s="12">
        <v>3538782</v>
      </c>
      <c r="F13" s="12">
        <v>4311388</v>
      </c>
      <c r="G13" s="12">
        <v>3686395</v>
      </c>
      <c r="H13" s="12">
        <v>1779756</v>
      </c>
      <c r="I13" s="12">
        <v>5127539</v>
      </c>
      <c r="J13" s="12">
        <v>5991302</v>
      </c>
      <c r="K13" s="12">
        <v>3332133</v>
      </c>
      <c r="L13" s="12">
        <v>2897460</v>
      </c>
      <c r="M13" s="12">
        <v>1749665</v>
      </c>
      <c r="N13" s="12">
        <v>1749665</v>
      </c>
    </row>
    <row r="14" spans="2:14" ht="15" customHeight="1" x14ac:dyDescent="0.2">
      <c r="B14" s="11" t="s">
        <v>711</v>
      </c>
      <c r="C14" s="11"/>
      <c r="D14" s="12">
        <v>2599838</v>
      </c>
      <c r="E14" s="12">
        <v>4444189</v>
      </c>
      <c r="F14" s="12">
        <v>3128277</v>
      </c>
      <c r="G14" s="12">
        <v>671517</v>
      </c>
      <c r="H14" s="12">
        <v>347217</v>
      </c>
      <c r="I14" s="12">
        <v>325597</v>
      </c>
      <c r="J14" s="12">
        <v>1233636</v>
      </c>
      <c r="K14" s="12">
        <v>1103917</v>
      </c>
      <c r="L14" s="12">
        <v>801237</v>
      </c>
      <c r="M14" s="12">
        <v>239117</v>
      </c>
      <c r="N14" s="12">
        <v>0</v>
      </c>
    </row>
    <row r="15" spans="2:14" ht="15" customHeight="1" x14ac:dyDescent="0.2">
      <c r="B15" s="11" t="s">
        <v>14</v>
      </c>
      <c r="C15" s="11"/>
      <c r="D15" s="12">
        <v>34877083</v>
      </c>
      <c r="E15" s="12">
        <v>21768183</v>
      </c>
      <c r="F15" s="12">
        <v>10441806</v>
      </c>
      <c r="G15" s="12">
        <v>10441806</v>
      </c>
      <c r="H15" s="12">
        <v>6075140</v>
      </c>
      <c r="I15" s="12">
        <v>6075140</v>
      </c>
      <c r="J15" s="12">
        <v>6075140</v>
      </c>
      <c r="K15" s="12">
        <v>6075140</v>
      </c>
      <c r="L15" s="12">
        <v>6075140</v>
      </c>
      <c r="M15" s="12">
        <v>6075140</v>
      </c>
      <c r="N15" s="12">
        <v>6075140</v>
      </c>
    </row>
    <row r="16" spans="2:14" ht="15" customHeight="1" x14ac:dyDescent="0.2">
      <c r="B16" s="11" t="s">
        <v>16</v>
      </c>
      <c r="C16" s="11"/>
      <c r="D16" s="12">
        <v>1180000</v>
      </c>
      <c r="E16" s="12">
        <v>300000</v>
      </c>
      <c r="F16" s="12">
        <v>300000</v>
      </c>
      <c r="G16" s="12">
        <v>300000</v>
      </c>
      <c r="H16" s="12">
        <v>300000</v>
      </c>
      <c r="I16" s="12">
        <v>300000</v>
      </c>
      <c r="J16" s="12">
        <v>300000</v>
      </c>
      <c r="K16" s="12">
        <v>300000</v>
      </c>
      <c r="L16" s="12">
        <v>300000</v>
      </c>
      <c r="M16" s="12">
        <v>300000</v>
      </c>
      <c r="N16" s="12">
        <v>300000</v>
      </c>
    </row>
    <row r="17" spans="2:14" ht="15" customHeight="1" x14ac:dyDescent="0.2">
      <c r="B17" s="11" t="s">
        <v>716</v>
      </c>
      <c r="C17" s="11"/>
      <c r="D17" s="12">
        <v>11817141</v>
      </c>
      <c r="E17" s="12">
        <v>2829828</v>
      </c>
      <c r="F17" s="12">
        <v>6310103</v>
      </c>
      <c r="G17" s="12">
        <v>2250000</v>
      </c>
      <c r="H17" s="12">
        <v>4031909</v>
      </c>
      <c r="I17" s="12">
        <v>8416123</v>
      </c>
      <c r="J17" s="12">
        <v>2679456</v>
      </c>
      <c r="K17" s="12">
        <v>6420948</v>
      </c>
      <c r="L17" s="12">
        <v>14625699</v>
      </c>
      <c r="M17" s="12">
        <v>2250000</v>
      </c>
      <c r="N17" s="12">
        <v>2250000</v>
      </c>
    </row>
    <row r="18" spans="2:14" ht="15" customHeight="1" x14ac:dyDescent="0.2">
      <c r="B18" s="11" t="s">
        <v>1</v>
      </c>
      <c r="C18" s="11"/>
      <c r="D18" s="12">
        <v>16137700</v>
      </c>
      <c r="E18" s="12">
        <v>9750000</v>
      </c>
      <c r="F18" s="12">
        <v>4250000</v>
      </c>
      <c r="G18" s="12">
        <v>4250000</v>
      </c>
      <c r="H18" s="12">
        <v>4250000</v>
      </c>
      <c r="I18" s="12">
        <v>4250000</v>
      </c>
      <c r="J18" s="12">
        <v>4250000</v>
      </c>
      <c r="K18" s="12">
        <v>4250000</v>
      </c>
      <c r="L18" s="12">
        <v>4250000</v>
      </c>
      <c r="M18" s="12">
        <v>4250000</v>
      </c>
      <c r="N18" s="12">
        <v>4250000</v>
      </c>
    </row>
    <row r="19" spans="2:14" ht="18.75" customHeight="1" x14ac:dyDescent="0.2">
      <c r="B19" s="15" t="s">
        <v>1093</v>
      </c>
      <c r="C19" s="16"/>
      <c r="D19" s="16">
        <f t="shared" ref="D19:M19" si="0">SUM(D6:D18)</f>
        <v>110848270.40000001</v>
      </c>
      <c r="E19" s="16">
        <f t="shared" si="0"/>
        <v>61559933</v>
      </c>
      <c r="F19" s="16">
        <f t="shared" si="0"/>
        <v>37100214</v>
      </c>
      <c r="G19" s="16">
        <f t="shared" si="0"/>
        <v>25960449</v>
      </c>
      <c r="H19" s="16">
        <f t="shared" si="0"/>
        <v>21146896</v>
      </c>
      <c r="I19" s="16">
        <f t="shared" si="0"/>
        <v>28859470</v>
      </c>
      <c r="J19" s="16">
        <f t="shared" si="0"/>
        <v>24896856</v>
      </c>
      <c r="K19" s="16">
        <f t="shared" si="0"/>
        <v>25851768</v>
      </c>
      <c r="L19" s="16">
        <f t="shared" si="0"/>
        <v>33321532</v>
      </c>
      <c r="M19" s="16">
        <f t="shared" si="0"/>
        <v>19238343</v>
      </c>
      <c r="N19" s="16">
        <f t="shared" ref="N19" si="1">SUM(N6:N18)</f>
        <v>19001711.524999999</v>
      </c>
    </row>
    <row r="20" spans="2:14" s="14" customFormat="1" ht="15" customHeight="1" x14ac:dyDescent="0.2">
      <c r="B20" s="11"/>
      <c r="C20" s="11" t="s">
        <v>1084</v>
      </c>
      <c r="D20" s="12">
        <v>26917983</v>
      </c>
      <c r="E20" s="12">
        <v>7256425</v>
      </c>
      <c r="F20" s="12">
        <v>2500000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</row>
    <row r="21" spans="2:14" s="14" customFormat="1" ht="15" customHeight="1" x14ac:dyDescent="0.2">
      <c r="B21" s="11"/>
      <c r="C21" s="11" t="s">
        <v>1085</v>
      </c>
      <c r="D21" s="12">
        <v>28593701</v>
      </c>
      <c r="E21" s="12">
        <v>5500000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</row>
    <row r="22" spans="2:14" s="14" customFormat="1" ht="15" customHeight="1" x14ac:dyDescent="0.2">
      <c r="B22" s="11"/>
      <c r="C22" s="11" t="s">
        <v>1083</v>
      </c>
      <c r="D22" s="12">
        <v>55336586.399999999</v>
      </c>
      <c r="E22" s="12">
        <v>48803508</v>
      </c>
      <c r="F22" s="12">
        <v>34600214</v>
      </c>
      <c r="G22" s="12">
        <v>25960449</v>
      </c>
      <c r="H22" s="12">
        <v>21146896</v>
      </c>
      <c r="I22" s="12">
        <v>28859470</v>
      </c>
      <c r="J22" s="12">
        <v>24896856</v>
      </c>
      <c r="K22" s="12">
        <v>25851768</v>
      </c>
      <c r="L22" s="12">
        <v>33321532</v>
      </c>
      <c r="M22" s="12">
        <v>19238343</v>
      </c>
      <c r="N22" s="12">
        <v>19001711.524999999</v>
      </c>
    </row>
    <row r="23" spans="2:14" ht="18.75" customHeight="1" x14ac:dyDescent="0.2">
      <c r="B23" s="15" t="s">
        <v>1093</v>
      </c>
      <c r="C23" s="16"/>
      <c r="D23" s="16">
        <f>SUM(D20:D22)</f>
        <v>110848270.40000001</v>
      </c>
      <c r="E23" s="16">
        <f t="shared" ref="E23:M23" si="2">SUM(E20:E22)</f>
        <v>61559933</v>
      </c>
      <c r="F23" s="16">
        <f t="shared" si="2"/>
        <v>37100214</v>
      </c>
      <c r="G23" s="16">
        <f t="shared" si="2"/>
        <v>25960449</v>
      </c>
      <c r="H23" s="16">
        <f t="shared" si="2"/>
        <v>21146896</v>
      </c>
      <c r="I23" s="16">
        <f t="shared" si="2"/>
        <v>28859470</v>
      </c>
      <c r="J23" s="16">
        <f t="shared" si="2"/>
        <v>24896856</v>
      </c>
      <c r="K23" s="16">
        <f t="shared" si="2"/>
        <v>25851768</v>
      </c>
      <c r="L23" s="16">
        <f t="shared" si="2"/>
        <v>33321532</v>
      </c>
      <c r="M23" s="16">
        <f t="shared" si="2"/>
        <v>19238343</v>
      </c>
      <c r="N23" s="16">
        <f t="shared" ref="N23" si="3">SUM(N20:N22)</f>
        <v>19001711.524999999</v>
      </c>
    </row>
    <row r="24" spans="2:14" s="14" customFormat="1" ht="15" customHeight="1" x14ac:dyDescent="0.2">
      <c r="B24" s="11"/>
      <c r="C24" s="11" t="s">
        <v>18</v>
      </c>
      <c r="D24" s="12">
        <v>19952389</v>
      </c>
      <c r="E24" s="12">
        <v>19867477.257000003</v>
      </c>
      <c r="F24" s="12">
        <v>20364164.188424997</v>
      </c>
      <c r="G24" s="12">
        <v>20873268.293135617</v>
      </c>
      <c r="H24" s="12">
        <v>21395100.000464011</v>
      </c>
      <c r="I24" s="12">
        <v>21929977.500475612</v>
      </c>
      <c r="J24" s="12">
        <v>22478226.937987488</v>
      </c>
      <c r="K24" s="12">
        <v>23040182.611437187</v>
      </c>
      <c r="L24" s="12">
        <v>23616187.176723108</v>
      </c>
      <c r="M24" s="12">
        <v>24206591.856141184</v>
      </c>
      <c r="N24" s="12"/>
    </row>
    <row r="25" spans="2:14" s="14" customFormat="1" ht="15" customHeight="1" x14ac:dyDescent="0.2">
      <c r="B25" s="11"/>
      <c r="C25" s="11" t="s">
        <v>1096</v>
      </c>
      <c r="D25" s="38">
        <f>D22/D24</f>
        <v>2.7734316126254352</v>
      </c>
      <c r="E25" s="38">
        <f t="shared" ref="E25:M25" si="4">E22/E24</f>
        <v>2.4564521891074431</v>
      </c>
      <c r="F25" s="38">
        <f t="shared" si="4"/>
        <v>1.6990736118532566</v>
      </c>
      <c r="G25" s="38">
        <f t="shared" si="4"/>
        <v>1.2437174972037011</v>
      </c>
      <c r="H25" s="38">
        <f t="shared" si="4"/>
        <v>0.98839902592375695</v>
      </c>
      <c r="I25" s="38">
        <f t="shared" si="4"/>
        <v>1.3159826543084279</v>
      </c>
      <c r="J25" s="38">
        <f t="shared" si="4"/>
        <v>1.1075987473871929</v>
      </c>
      <c r="K25" s="38">
        <f t="shared" si="4"/>
        <v>1.1220296486351258</v>
      </c>
      <c r="L25" s="38">
        <f t="shared" si="4"/>
        <v>1.4109615472917152</v>
      </c>
      <c r="M25" s="38">
        <f t="shared" si="4"/>
        <v>0.79475636695709628</v>
      </c>
      <c r="N25" s="38"/>
    </row>
    <row r="26" spans="2:14" ht="18.75" customHeight="1" x14ac:dyDescent="0.2">
      <c r="B26" s="36" t="s">
        <v>1095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</row>
    <row r="27" spans="2:14" ht="15" customHeight="1" x14ac:dyDescent="0.2">
      <c r="B27" s="11" t="s">
        <v>0</v>
      </c>
      <c r="C27" s="11" t="s">
        <v>1082</v>
      </c>
      <c r="D27" s="12">
        <v>2407766</v>
      </c>
      <c r="E27" s="12">
        <v>16823529</v>
      </c>
      <c r="F27" s="12">
        <v>9483780</v>
      </c>
      <c r="G27" s="12">
        <v>9485871</v>
      </c>
      <c r="H27" s="12">
        <v>9488014</v>
      </c>
      <c r="I27" s="12">
        <v>9490211</v>
      </c>
      <c r="J27" s="12">
        <v>9492462</v>
      </c>
      <c r="K27" s="12">
        <v>9494770</v>
      </c>
      <c r="L27" s="12">
        <v>9497136</v>
      </c>
      <c r="M27" s="12">
        <v>9499561</v>
      </c>
      <c r="N27" s="12">
        <v>9502046.5250000004</v>
      </c>
    </row>
    <row r="28" spans="2:14" ht="15" customHeight="1" x14ac:dyDescent="0.2">
      <c r="B28" s="11" t="s">
        <v>0</v>
      </c>
      <c r="C28" s="11" t="s">
        <v>717</v>
      </c>
      <c r="D28" s="12">
        <v>66922993</v>
      </c>
      <c r="E28" s="12">
        <v>25909652.25</v>
      </c>
      <c r="F28" s="12">
        <v>7023735.25</v>
      </c>
      <c r="G28" s="12">
        <v>5784545.25</v>
      </c>
      <c r="H28" s="12">
        <v>1336804.25</v>
      </c>
      <c r="I28" s="12">
        <v>1331399.25</v>
      </c>
      <c r="J28" s="12">
        <v>1558409</v>
      </c>
      <c r="K28" s="12">
        <v>1525979.25</v>
      </c>
      <c r="L28" s="12">
        <v>1450309.25</v>
      </c>
      <c r="M28" s="12">
        <v>1309779.25</v>
      </c>
      <c r="N28" s="12">
        <v>1250000</v>
      </c>
    </row>
    <row r="29" spans="2:14" ht="15" customHeight="1" x14ac:dyDescent="0.2">
      <c r="B29" s="11" t="s">
        <v>0</v>
      </c>
      <c r="C29" s="11" t="s">
        <v>52</v>
      </c>
      <c r="D29" s="12">
        <v>150000</v>
      </c>
      <c r="E29" s="12">
        <v>0</v>
      </c>
      <c r="F29" s="12">
        <v>4000000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</row>
    <row r="30" spans="2:14" ht="15" customHeight="1" x14ac:dyDescent="0.2">
      <c r="B30" s="11" t="s">
        <v>0</v>
      </c>
      <c r="C30" s="11" t="s">
        <v>710</v>
      </c>
      <c r="D30" s="12">
        <v>13412670.4</v>
      </c>
      <c r="E30" s="12">
        <v>6246923.75</v>
      </c>
      <c r="F30" s="12">
        <v>6032595.75</v>
      </c>
      <c r="G30" s="12">
        <v>4190032.75</v>
      </c>
      <c r="H30" s="12">
        <v>2040168.75</v>
      </c>
      <c r="I30" s="12">
        <v>5371736.75</v>
      </c>
      <c r="J30" s="12">
        <v>6916529</v>
      </c>
      <c r="K30" s="12">
        <v>4160070.75</v>
      </c>
      <c r="L30" s="12">
        <v>3498387.75</v>
      </c>
      <c r="M30" s="12">
        <v>1929002.75</v>
      </c>
      <c r="N30" s="12">
        <v>1749665</v>
      </c>
    </row>
    <row r="31" spans="2:14" ht="15" customHeight="1" x14ac:dyDescent="0.2">
      <c r="B31" s="11" t="s">
        <v>0</v>
      </c>
      <c r="C31" s="11" t="s">
        <v>1086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</row>
    <row r="32" spans="2:14" ht="15" customHeight="1" x14ac:dyDescent="0.2">
      <c r="B32" s="11" t="s">
        <v>1</v>
      </c>
      <c r="C32" s="11" t="s">
        <v>1082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</row>
    <row r="33" spans="2:14" ht="15" customHeight="1" x14ac:dyDescent="0.2">
      <c r="B33" s="11" t="s">
        <v>1</v>
      </c>
      <c r="C33" s="11" t="s">
        <v>710</v>
      </c>
      <c r="D33" s="12">
        <v>6137700</v>
      </c>
      <c r="E33" s="12">
        <v>4000000</v>
      </c>
      <c r="F33" s="12">
        <v>3500000</v>
      </c>
      <c r="G33" s="12">
        <v>3500000</v>
      </c>
      <c r="H33" s="12">
        <v>3500000</v>
      </c>
      <c r="I33" s="12">
        <v>3500000</v>
      </c>
      <c r="J33" s="12">
        <v>3500000</v>
      </c>
      <c r="K33" s="12">
        <v>3500000</v>
      </c>
      <c r="L33" s="12">
        <v>3500000</v>
      </c>
      <c r="M33" s="12">
        <v>3500000</v>
      </c>
      <c r="N33" s="12">
        <v>3500000</v>
      </c>
    </row>
    <row r="34" spans="2:14" ht="15" customHeight="1" x14ac:dyDescent="0.2">
      <c r="B34" s="11" t="s">
        <v>1</v>
      </c>
      <c r="C34" s="11" t="s">
        <v>717</v>
      </c>
      <c r="D34" s="12">
        <v>10000000</v>
      </c>
      <c r="E34" s="12">
        <v>5750000</v>
      </c>
      <c r="F34" s="12">
        <v>750000</v>
      </c>
      <c r="G34" s="12">
        <v>750000</v>
      </c>
      <c r="H34" s="12">
        <v>750000</v>
      </c>
      <c r="I34" s="12">
        <v>750000</v>
      </c>
      <c r="J34" s="12">
        <v>750000</v>
      </c>
      <c r="K34" s="12">
        <v>750000</v>
      </c>
      <c r="L34" s="12">
        <v>750000</v>
      </c>
      <c r="M34" s="12">
        <v>750000</v>
      </c>
      <c r="N34" s="12">
        <v>750000</v>
      </c>
    </row>
    <row r="35" spans="2:14" ht="15" customHeight="1" x14ac:dyDescent="0.2">
      <c r="B35" s="11" t="s">
        <v>2</v>
      </c>
      <c r="C35" s="11" t="s">
        <v>1082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</row>
    <row r="36" spans="2:14" ht="15" customHeight="1" x14ac:dyDescent="0.2">
      <c r="B36" s="11" t="s">
        <v>2</v>
      </c>
      <c r="C36" s="11" t="s">
        <v>710</v>
      </c>
      <c r="D36" s="12">
        <v>1417141</v>
      </c>
      <c r="E36" s="12">
        <v>2329828</v>
      </c>
      <c r="F36" s="12">
        <v>5310103</v>
      </c>
      <c r="G36" s="12">
        <v>1750000</v>
      </c>
      <c r="H36" s="12">
        <v>3031909</v>
      </c>
      <c r="I36" s="12">
        <v>6416123</v>
      </c>
      <c r="J36" s="12">
        <v>2179456</v>
      </c>
      <c r="K36" s="12">
        <v>4420948</v>
      </c>
      <c r="L36" s="12">
        <v>10125699</v>
      </c>
      <c r="M36" s="12">
        <v>1750000</v>
      </c>
      <c r="N36" s="12">
        <v>1750000</v>
      </c>
    </row>
    <row r="37" spans="2:14" ht="15" customHeight="1" x14ac:dyDescent="0.2">
      <c r="B37" s="11" t="s">
        <v>2</v>
      </c>
      <c r="C37" s="11" t="s">
        <v>717</v>
      </c>
      <c r="D37" s="12">
        <v>10400000</v>
      </c>
      <c r="E37" s="12">
        <v>500000</v>
      </c>
      <c r="F37" s="12">
        <v>1000000</v>
      </c>
      <c r="G37" s="12">
        <v>500000</v>
      </c>
      <c r="H37" s="12">
        <v>1000000</v>
      </c>
      <c r="I37" s="12">
        <v>2000000</v>
      </c>
      <c r="J37" s="12">
        <v>500000</v>
      </c>
      <c r="K37" s="12">
        <v>2000000</v>
      </c>
      <c r="L37" s="12">
        <v>4500000</v>
      </c>
      <c r="M37" s="12">
        <v>500000</v>
      </c>
      <c r="N37" s="12">
        <v>500000</v>
      </c>
    </row>
    <row r="38" spans="2:14" ht="18.75" customHeight="1" x14ac:dyDescent="0.2">
      <c r="B38" s="15" t="s">
        <v>1093</v>
      </c>
      <c r="C38" s="16"/>
      <c r="D38" s="16">
        <f>SUM(D27:D37)</f>
        <v>110848270.40000001</v>
      </c>
      <c r="E38" s="16">
        <f t="shared" ref="E38:M38" si="5">SUM(E27:E37)</f>
        <v>61559933</v>
      </c>
      <c r="F38" s="16">
        <f t="shared" si="5"/>
        <v>37100214</v>
      </c>
      <c r="G38" s="16">
        <f t="shared" si="5"/>
        <v>25960449</v>
      </c>
      <c r="H38" s="16">
        <f t="shared" si="5"/>
        <v>21146896</v>
      </c>
      <c r="I38" s="16">
        <f t="shared" si="5"/>
        <v>28859470</v>
      </c>
      <c r="J38" s="16">
        <f t="shared" si="5"/>
        <v>24896856</v>
      </c>
      <c r="K38" s="16">
        <f t="shared" si="5"/>
        <v>25851768</v>
      </c>
      <c r="L38" s="16">
        <f t="shared" si="5"/>
        <v>33321532</v>
      </c>
      <c r="M38" s="16">
        <f t="shared" si="5"/>
        <v>19238343</v>
      </c>
      <c r="N38" s="16">
        <f t="shared" ref="N38" si="6">SUM(N27:N37)</f>
        <v>19001711.524999999</v>
      </c>
    </row>
    <row r="39" spans="2:14" ht="18.75" customHeight="1" x14ac:dyDescent="0.2">
      <c r="B39" s="36" t="s">
        <v>1094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</row>
    <row r="40" spans="2:14" s="14" customFormat="1" ht="15" customHeight="1" x14ac:dyDescent="0.2">
      <c r="B40" s="11" t="s">
        <v>13</v>
      </c>
      <c r="C40" s="11" t="s">
        <v>1084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</row>
    <row r="41" spans="2:14" s="14" customFormat="1" ht="15" customHeight="1" x14ac:dyDescent="0.2">
      <c r="B41" s="11" t="s">
        <v>13</v>
      </c>
      <c r="C41" s="11" t="s">
        <v>1085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</row>
    <row r="42" spans="2:14" s="14" customFormat="1" ht="15" customHeight="1" x14ac:dyDescent="0.2">
      <c r="B42" s="11" t="s">
        <v>13</v>
      </c>
      <c r="C42" s="11" t="s">
        <v>1083</v>
      </c>
      <c r="D42" s="12">
        <v>1800000</v>
      </c>
      <c r="E42" s="12">
        <v>7875613</v>
      </c>
      <c r="F42" s="12">
        <v>1000000</v>
      </c>
      <c r="G42" s="12">
        <v>1000000</v>
      </c>
      <c r="H42" s="12">
        <v>1000000</v>
      </c>
      <c r="I42" s="12">
        <v>1000000</v>
      </c>
      <c r="J42" s="12">
        <v>1000000</v>
      </c>
      <c r="K42" s="12">
        <v>1000000</v>
      </c>
      <c r="L42" s="12">
        <v>1000000</v>
      </c>
      <c r="M42" s="12">
        <v>1000000</v>
      </c>
      <c r="N42" s="12">
        <v>1000000</v>
      </c>
    </row>
    <row r="43" spans="2:14" s="14" customFormat="1" ht="15" customHeight="1" x14ac:dyDescent="0.2">
      <c r="B43" s="11" t="s">
        <v>714</v>
      </c>
      <c r="C43" s="11" t="s">
        <v>1084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</row>
    <row r="44" spans="2:14" s="14" customFormat="1" ht="15" customHeight="1" x14ac:dyDescent="0.2">
      <c r="B44" s="11" t="s">
        <v>714</v>
      </c>
      <c r="C44" s="11" t="s">
        <v>1085</v>
      </c>
      <c r="D44" s="12">
        <v>1626765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</row>
    <row r="45" spans="2:14" s="14" customFormat="1" ht="15" customHeight="1" x14ac:dyDescent="0.2">
      <c r="B45" s="11" t="s">
        <v>714</v>
      </c>
      <c r="C45" s="11" t="s">
        <v>1083</v>
      </c>
      <c r="D45" s="12">
        <v>2468115</v>
      </c>
      <c r="E45" s="12">
        <v>2550000</v>
      </c>
      <c r="F45" s="12">
        <v>2550000</v>
      </c>
      <c r="G45" s="12">
        <v>2550000</v>
      </c>
      <c r="H45" s="12">
        <v>2550000</v>
      </c>
      <c r="I45" s="12">
        <v>2550000</v>
      </c>
      <c r="J45" s="12">
        <v>2550000</v>
      </c>
      <c r="K45" s="12">
        <v>2550000</v>
      </c>
      <c r="L45" s="12">
        <v>2550000</v>
      </c>
      <c r="M45" s="12">
        <v>2550000</v>
      </c>
      <c r="N45" s="12">
        <v>2550000</v>
      </c>
    </row>
    <row r="46" spans="2:14" s="14" customFormat="1" ht="15" customHeight="1" x14ac:dyDescent="0.2">
      <c r="B46" s="11" t="s">
        <v>713</v>
      </c>
      <c r="C46" s="11" t="s">
        <v>1084</v>
      </c>
      <c r="D46" s="12">
        <v>18493858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</row>
    <row r="47" spans="2:14" s="14" customFormat="1" ht="15" customHeight="1" x14ac:dyDescent="0.2">
      <c r="B47" s="11" t="s">
        <v>713</v>
      </c>
      <c r="C47" s="11" t="s">
        <v>1085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</row>
    <row r="48" spans="2:14" s="14" customFormat="1" ht="15" customHeight="1" x14ac:dyDescent="0.2">
      <c r="B48" s="11" t="s">
        <v>713</v>
      </c>
      <c r="C48" s="11" t="s">
        <v>1083</v>
      </c>
      <c r="D48" s="12">
        <v>2807112</v>
      </c>
      <c r="E48" s="12">
        <v>250000</v>
      </c>
      <c r="F48" s="12">
        <v>4250000</v>
      </c>
      <c r="G48" s="12">
        <v>250000</v>
      </c>
      <c r="H48" s="12">
        <v>250000</v>
      </c>
      <c r="I48" s="12">
        <v>250000</v>
      </c>
      <c r="J48" s="12">
        <v>250000</v>
      </c>
      <c r="K48" s="12">
        <v>250000</v>
      </c>
      <c r="L48" s="12">
        <v>250000</v>
      </c>
      <c r="M48" s="12">
        <v>250000</v>
      </c>
      <c r="N48" s="12">
        <v>250000</v>
      </c>
    </row>
    <row r="49" spans="2:14" s="14" customFormat="1" ht="15" customHeight="1" x14ac:dyDescent="0.2">
      <c r="B49" s="11" t="s">
        <v>1087</v>
      </c>
      <c r="C49" s="11" t="s">
        <v>1084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</row>
    <row r="50" spans="2:14" s="14" customFormat="1" ht="15" customHeight="1" x14ac:dyDescent="0.2">
      <c r="B50" s="11" t="s">
        <v>1087</v>
      </c>
      <c r="C50" s="11" t="s">
        <v>1085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</row>
    <row r="51" spans="2:14" s="14" customFormat="1" ht="15" customHeight="1" x14ac:dyDescent="0.2">
      <c r="B51" s="11" t="s">
        <v>1087</v>
      </c>
      <c r="C51" s="11" t="s">
        <v>1083</v>
      </c>
      <c r="D51" s="12">
        <v>0</v>
      </c>
      <c r="E51" s="12">
        <v>50000</v>
      </c>
      <c r="F51" s="12">
        <v>50000</v>
      </c>
      <c r="G51" s="12">
        <v>50000</v>
      </c>
      <c r="H51" s="12">
        <v>50000</v>
      </c>
      <c r="I51" s="12">
        <v>50000</v>
      </c>
      <c r="J51" s="12">
        <v>50000</v>
      </c>
      <c r="K51" s="12">
        <v>50000</v>
      </c>
      <c r="L51" s="12">
        <v>50000</v>
      </c>
      <c r="M51" s="12">
        <v>50000</v>
      </c>
      <c r="N51" s="12">
        <v>50000</v>
      </c>
    </row>
    <row r="52" spans="2:14" s="14" customFormat="1" ht="15" customHeight="1" x14ac:dyDescent="0.2">
      <c r="B52" s="11" t="s">
        <v>15</v>
      </c>
      <c r="C52" s="11" t="s">
        <v>1084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</row>
    <row r="53" spans="2:14" s="14" customFormat="1" ht="15" customHeight="1" x14ac:dyDescent="0.2">
      <c r="B53" s="11" t="s">
        <v>15</v>
      </c>
      <c r="C53" s="11" t="s">
        <v>1085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</row>
    <row r="54" spans="2:14" s="14" customFormat="1" ht="15" customHeight="1" x14ac:dyDescent="0.2">
      <c r="B54" s="11" t="s">
        <v>15</v>
      </c>
      <c r="C54" s="11" t="s">
        <v>1083</v>
      </c>
      <c r="D54" s="12">
        <v>80000</v>
      </c>
      <c r="E54" s="12">
        <v>132000</v>
      </c>
      <c r="F54" s="12">
        <v>133640</v>
      </c>
      <c r="G54" s="12">
        <v>135731</v>
      </c>
      <c r="H54" s="12">
        <v>137874</v>
      </c>
      <c r="I54" s="12">
        <v>140071</v>
      </c>
      <c r="J54" s="12">
        <v>142322</v>
      </c>
      <c r="K54" s="12">
        <v>144630</v>
      </c>
      <c r="L54" s="12">
        <v>146996</v>
      </c>
      <c r="M54" s="12">
        <v>149421</v>
      </c>
      <c r="N54" s="12">
        <v>151906.52499999999</v>
      </c>
    </row>
    <row r="55" spans="2:14" s="14" customFormat="1" ht="15" customHeight="1" x14ac:dyDescent="0.2">
      <c r="B55" s="11" t="s">
        <v>712</v>
      </c>
      <c r="C55" s="11" t="s">
        <v>1084</v>
      </c>
      <c r="D55" s="12">
        <v>4534458</v>
      </c>
      <c r="E55" s="12">
        <v>7256425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</row>
    <row r="56" spans="2:14" s="14" customFormat="1" ht="15" customHeight="1" x14ac:dyDescent="0.2">
      <c r="B56" s="11" t="s">
        <v>712</v>
      </c>
      <c r="C56" s="11" t="s">
        <v>1085</v>
      </c>
      <c r="D56" s="12">
        <v>110837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</row>
    <row r="57" spans="2:14" s="14" customFormat="1" ht="15" customHeight="1" x14ac:dyDescent="0.2">
      <c r="B57" s="11" t="s">
        <v>712</v>
      </c>
      <c r="C57" s="11" t="s">
        <v>1083</v>
      </c>
      <c r="D57" s="12">
        <v>8634279.4000000004</v>
      </c>
      <c r="E57" s="12">
        <v>714913</v>
      </c>
      <c r="F57" s="12">
        <v>275000</v>
      </c>
      <c r="G57" s="12">
        <v>275000</v>
      </c>
      <c r="H57" s="12">
        <v>275000</v>
      </c>
      <c r="I57" s="12">
        <v>275000</v>
      </c>
      <c r="J57" s="12">
        <v>275000</v>
      </c>
      <c r="K57" s="12">
        <v>275000</v>
      </c>
      <c r="L57" s="12">
        <v>275000</v>
      </c>
      <c r="M57" s="12">
        <v>275000</v>
      </c>
      <c r="N57" s="12">
        <v>275000</v>
      </c>
    </row>
    <row r="58" spans="2:14" ht="15" customHeight="1" x14ac:dyDescent="0.2">
      <c r="B58" s="11" t="s">
        <v>1079</v>
      </c>
      <c r="C58" s="11" t="s">
        <v>1084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</row>
    <row r="59" spans="2:14" ht="15" customHeight="1" x14ac:dyDescent="0.2">
      <c r="B59" s="11" t="s">
        <v>1079</v>
      </c>
      <c r="C59" s="11" t="s">
        <v>1085</v>
      </c>
      <c r="D59" s="12">
        <v>84755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</row>
    <row r="60" spans="2:14" ht="15" customHeight="1" x14ac:dyDescent="0.2">
      <c r="B60" s="11" t="s">
        <v>1079</v>
      </c>
      <c r="C60" s="11" t="s">
        <v>1083</v>
      </c>
      <c r="D60" s="12">
        <v>784668</v>
      </c>
      <c r="E60" s="12">
        <v>100000</v>
      </c>
      <c r="F60" s="12">
        <v>100000</v>
      </c>
      <c r="G60" s="12">
        <v>100000</v>
      </c>
      <c r="H60" s="12">
        <v>100000</v>
      </c>
      <c r="I60" s="12">
        <v>100000</v>
      </c>
      <c r="J60" s="12">
        <v>100000</v>
      </c>
      <c r="K60" s="12">
        <v>100000</v>
      </c>
      <c r="L60" s="12">
        <v>100000</v>
      </c>
      <c r="M60" s="12">
        <v>100000</v>
      </c>
      <c r="N60" s="12">
        <v>100000</v>
      </c>
    </row>
    <row r="61" spans="2:14" ht="15" customHeight="1" x14ac:dyDescent="0.2">
      <c r="B61" s="11" t="s">
        <v>715</v>
      </c>
      <c r="C61" s="11" t="s">
        <v>1084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</row>
    <row r="62" spans="2:14" ht="15" customHeight="1" x14ac:dyDescent="0.2">
      <c r="B62" s="11" t="s">
        <v>715</v>
      </c>
      <c r="C62" s="11" t="s">
        <v>1085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</row>
    <row r="63" spans="2:14" ht="15" customHeight="1" x14ac:dyDescent="0.2">
      <c r="B63" s="11" t="s">
        <v>715</v>
      </c>
      <c r="C63" s="11" t="s">
        <v>1083</v>
      </c>
      <c r="D63" s="12">
        <v>2811661</v>
      </c>
      <c r="E63" s="12">
        <v>3538782</v>
      </c>
      <c r="F63" s="12">
        <v>4311388</v>
      </c>
      <c r="G63" s="12">
        <v>3686395</v>
      </c>
      <c r="H63" s="12">
        <v>1779756</v>
      </c>
      <c r="I63" s="12">
        <v>5127539</v>
      </c>
      <c r="J63" s="12">
        <v>5991302</v>
      </c>
      <c r="K63" s="12">
        <v>3332133</v>
      </c>
      <c r="L63" s="12">
        <v>2897460</v>
      </c>
      <c r="M63" s="12">
        <v>1749665</v>
      </c>
      <c r="N63" s="12">
        <v>1749665</v>
      </c>
    </row>
    <row r="64" spans="2:14" ht="15" customHeight="1" x14ac:dyDescent="0.2">
      <c r="B64" s="11" t="s">
        <v>711</v>
      </c>
      <c r="C64" s="11" t="s">
        <v>1084</v>
      </c>
      <c r="D64" s="12">
        <v>863883</v>
      </c>
      <c r="E64" s="12">
        <v>0</v>
      </c>
      <c r="F64" s="12">
        <v>2500000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</row>
    <row r="65" spans="2:14" ht="15" customHeight="1" x14ac:dyDescent="0.2">
      <c r="B65" s="11" t="s">
        <v>711</v>
      </c>
      <c r="C65" s="11" t="s">
        <v>1085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</row>
    <row r="66" spans="2:14" ht="15" customHeight="1" x14ac:dyDescent="0.2">
      <c r="B66" s="11" t="s">
        <v>711</v>
      </c>
      <c r="C66" s="11" t="s">
        <v>1083</v>
      </c>
      <c r="D66" s="12">
        <v>1735955</v>
      </c>
      <c r="E66" s="12">
        <v>4444189</v>
      </c>
      <c r="F66" s="12">
        <v>628277</v>
      </c>
      <c r="G66" s="12">
        <v>671517</v>
      </c>
      <c r="H66" s="12">
        <v>347217</v>
      </c>
      <c r="I66" s="12">
        <v>325597</v>
      </c>
      <c r="J66" s="12">
        <v>1233636</v>
      </c>
      <c r="K66" s="12">
        <v>1103917</v>
      </c>
      <c r="L66" s="12">
        <v>801237</v>
      </c>
      <c r="M66" s="12">
        <v>239117</v>
      </c>
      <c r="N66" s="12">
        <v>0</v>
      </c>
    </row>
    <row r="67" spans="2:14" ht="15" customHeight="1" x14ac:dyDescent="0.2">
      <c r="B67" s="11" t="s">
        <v>14</v>
      </c>
      <c r="C67" s="11" t="s">
        <v>1084</v>
      </c>
      <c r="D67" s="12">
        <v>3025784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</row>
    <row r="68" spans="2:14" ht="15" customHeight="1" x14ac:dyDescent="0.2">
      <c r="B68" s="11" t="s">
        <v>14</v>
      </c>
      <c r="C68" s="11" t="s">
        <v>1085</v>
      </c>
      <c r="D68" s="12">
        <v>3543644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</row>
    <row r="69" spans="2:14" ht="15" customHeight="1" x14ac:dyDescent="0.2">
      <c r="B69" s="11" t="s">
        <v>14</v>
      </c>
      <c r="C69" s="11" t="s">
        <v>1083</v>
      </c>
      <c r="D69" s="12">
        <v>28307655</v>
      </c>
      <c r="E69" s="12">
        <v>21768183</v>
      </c>
      <c r="F69" s="12">
        <v>10441806</v>
      </c>
      <c r="G69" s="12">
        <v>10441806</v>
      </c>
      <c r="H69" s="12">
        <v>6075140</v>
      </c>
      <c r="I69" s="12">
        <v>6075140</v>
      </c>
      <c r="J69" s="12">
        <v>6075140</v>
      </c>
      <c r="K69" s="12">
        <v>6075140</v>
      </c>
      <c r="L69" s="12">
        <v>6075140</v>
      </c>
      <c r="M69" s="12">
        <v>6075140</v>
      </c>
      <c r="N69" s="12">
        <v>6075140</v>
      </c>
    </row>
    <row r="70" spans="2:14" ht="15" customHeight="1" x14ac:dyDescent="0.2">
      <c r="B70" s="11" t="s">
        <v>16</v>
      </c>
      <c r="C70" s="11" t="s">
        <v>1084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</row>
    <row r="71" spans="2:14" ht="15" customHeight="1" x14ac:dyDescent="0.2">
      <c r="B71" s="11" t="s">
        <v>16</v>
      </c>
      <c r="C71" s="11" t="s">
        <v>1085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</row>
    <row r="72" spans="2:14" ht="15" customHeight="1" x14ac:dyDescent="0.2">
      <c r="B72" s="11" t="s">
        <v>16</v>
      </c>
      <c r="C72" s="11" t="s">
        <v>1083</v>
      </c>
      <c r="D72" s="12">
        <v>1180000</v>
      </c>
      <c r="E72" s="12">
        <v>300000</v>
      </c>
      <c r="F72" s="12">
        <v>300000</v>
      </c>
      <c r="G72" s="12">
        <v>300000</v>
      </c>
      <c r="H72" s="12">
        <v>300000</v>
      </c>
      <c r="I72" s="12">
        <v>300000</v>
      </c>
      <c r="J72" s="12">
        <v>300000</v>
      </c>
      <c r="K72" s="12">
        <v>300000</v>
      </c>
      <c r="L72" s="12">
        <v>300000</v>
      </c>
      <c r="M72" s="12">
        <v>300000</v>
      </c>
      <c r="N72" s="12">
        <v>300000</v>
      </c>
    </row>
    <row r="73" spans="2:14" ht="15" customHeight="1" x14ac:dyDescent="0.2">
      <c r="B73" s="11" t="s">
        <v>716</v>
      </c>
      <c r="C73" s="11" t="s">
        <v>1084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</row>
    <row r="74" spans="2:14" ht="15" customHeight="1" x14ac:dyDescent="0.2">
      <c r="B74" s="11" t="s">
        <v>716</v>
      </c>
      <c r="C74" s="11" t="s">
        <v>1085</v>
      </c>
      <c r="D74" s="12">
        <v>10400000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</row>
    <row r="75" spans="2:14" ht="15" customHeight="1" x14ac:dyDescent="0.2">
      <c r="B75" s="11" t="s">
        <v>716</v>
      </c>
      <c r="C75" s="11" t="s">
        <v>1083</v>
      </c>
      <c r="D75" s="12">
        <v>1417141</v>
      </c>
      <c r="E75" s="12">
        <v>2829828</v>
      </c>
      <c r="F75" s="12">
        <v>6310103</v>
      </c>
      <c r="G75" s="12">
        <v>2250000</v>
      </c>
      <c r="H75" s="12">
        <v>4031909</v>
      </c>
      <c r="I75" s="12">
        <v>8416123</v>
      </c>
      <c r="J75" s="12">
        <v>2679456</v>
      </c>
      <c r="K75" s="12">
        <v>6420948</v>
      </c>
      <c r="L75" s="12">
        <v>14625699</v>
      </c>
      <c r="M75" s="12">
        <v>2250000</v>
      </c>
      <c r="N75" s="12">
        <v>2250000</v>
      </c>
    </row>
    <row r="76" spans="2:14" ht="15" customHeight="1" x14ac:dyDescent="0.2">
      <c r="B76" s="11" t="s">
        <v>1</v>
      </c>
      <c r="C76" s="11" t="s">
        <v>1084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</row>
    <row r="77" spans="2:14" ht="15" customHeight="1" x14ac:dyDescent="0.2">
      <c r="B77" s="11" t="s">
        <v>1</v>
      </c>
      <c r="C77" s="11" t="s">
        <v>1085</v>
      </c>
      <c r="D77" s="12">
        <v>12827700</v>
      </c>
      <c r="E77" s="12">
        <v>5500000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</row>
    <row r="78" spans="2:14" ht="15" customHeight="1" x14ac:dyDescent="0.2">
      <c r="B78" s="11" t="s">
        <v>1</v>
      </c>
      <c r="C78" s="11" t="s">
        <v>1083</v>
      </c>
      <c r="D78" s="12">
        <v>3310000</v>
      </c>
      <c r="E78" s="12">
        <v>4250000</v>
      </c>
      <c r="F78" s="12">
        <v>4250000</v>
      </c>
      <c r="G78" s="12">
        <v>4250000</v>
      </c>
      <c r="H78" s="12">
        <v>4250000</v>
      </c>
      <c r="I78" s="12">
        <v>4250000</v>
      </c>
      <c r="J78" s="12">
        <v>4250000</v>
      </c>
      <c r="K78" s="12">
        <v>4250000</v>
      </c>
      <c r="L78" s="12">
        <v>4250000</v>
      </c>
      <c r="M78" s="12">
        <v>4250000</v>
      </c>
      <c r="N78" s="12">
        <v>4250000</v>
      </c>
    </row>
    <row r="79" spans="2:14" ht="18.75" customHeight="1" x14ac:dyDescent="0.2">
      <c r="B79" s="15" t="s">
        <v>1093</v>
      </c>
      <c r="C79" s="16"/>
      <c r="D79" s="16">
        <f>SUM(D40:D78)</f>
        <v>110848270.40000001</v>
      </c>
      <c r="E79" s="16">
        <f t="shared" ref="E79:M79" si="7">SUM(E40:E78)</f>
        <v>61559933</v>
      </c>
      <c r="F79" s="16">
        <f t="shared" si="7"/>
        <v>37100214</v>
      </c>
      <c r="G79" s="16">
        <f t="shared" si="7"/>
        <v>25960449</v>
      </c>
      <c r="H79" s="16">
        <f t="shared" si="7"/>
        <v>21146896</v>
      </c>
      <c r="I79" s="16">
        <f t="shared" si="7"/>
        <v>28859470</v>
      </c>
      <c r="J79" s="16">
        <f t="shared" si="7"/>
        <v>24896856</v>
      </c>
      <c r="K79" s="16">
        <f t="shared" si="7"/>
        <v>25851768</v>
      </c>
      <c r="L79" s="16">
        <f t="shared" si="7"/>
        <v>33321532</v>
      </c>
      <c r="M79" s="16">
        <f t="shared" si="7"/>
        <v>19238343</v>
      </c>
      <c r="N79" s="16">
        <f t="shared" ref="N79" si="8">SUM(N40:N78)</f>
        <v>19001711.524999999</v>
      </c>
    </row>
  </sheetData>
  <sortState xmlns:xlrd2="http://schemas.microsoft.com/office/spreadsheetml/2017/richdata2" ref="B40:M78">
    <sortCondition ref="B40:B78"/>
  </sortState>
  <mergeCells count="1">
    <mergeCell ref="D3:N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71596-7438-442C-855C-BB28DBFAF9E8}">
  <sheetPr codeName="Sheet10">
    <tabColor rgb="FF44546A"/>
  </sheetPr>
  <dimension ref="A1:U36"/>
  <sheetViews>
    <sheetView showGridLines="0" tabSelected="1" zoomScaleNormal="100" workbookViewId="0">
      <pane xSplit="2" ySplit="6" topLeftCell="C7" activePane="bottomRight" state="frozen"/>
      <selection activeCell="O15" sqref="O15"/>
      <selection pane="topRight" activeCell="O15" sqref="O15"/>
      <selection pane="bottomLeft" activeCell="O15" sqref="O15"/>
      <selection pane="bottomRight" activeCell="H7" sqref="H7"/>
    </sheetView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21" x14ac:dyDescent="0.2">
      <c r="B1" s="76"/>
      <c r="C1" s="76" t="s">
        <v>770</v>
      </c>
    </row>
    <row r="2" spans="1:21" x14ac:dyDescent="0.2">
      <c r="C2" s="76" t="s">
        <v>771</v>
      </c>
    </row>
    <row r="3" spans="1:21" ht="12" customHeight="1" x14ac:dyDescent="0.2"/>
    <row r="4" spans="1:21" s="79" customFormat="1" ht="15.75" customHeight="1" thickBot="1" x14ac:dyDescent="0.25">
      <c r="A4" s="77"/>
      <c r="B4" s="77"/>
      <c r="C4" s="162" t="s">
        <v>769</v>
      </c>
      <c r="D4" s="162"/>
      <c r="E4" s="162"/>
      <c r="F4" s="162"/>
      <c r="G4" s="78" t="s">
        <v>1098</v>
      </c>
      <c r="H4" s="78" t="s">
        <v>718</v>
      </c>
      <c r="I4" s="163" t="s">
        <v>28</v>
      </c>
      <c r="J4" s="163"/>
      <c r="K4" s="163"/>
      <c r="L4" s="163"/>
      <c r="M4" s="163"/>
      <c r="N4" s="163"/>
      <c r="O4" s="163"/>
      <c r="P4" s="163"/>
      <c r="Q4" s="163"/>
      <c r="R4" s="163"/>
    </row>
    <row r="5" spans="1:21" x14ac:dyDescent="0.2">
      <c r="B5" s="80" t="s">
        <v>27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1:21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1:21" x14ac:dyDescent="0.2">
      <c r="B7" s="85"/>
      <c r="C7" s="86"/>
      <c r="D7" s="86"/>
      <c r="E7" s="86"/>
      <c r="F7" s="8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21" x14ac:dyDescent="0.2">
      <c r="B8" s="90" t="s">
        <v>720</v>
      </c>
      <c r="C8" s="91"/>
      <c r="D8" s="91"/>
      <c r="E8" s="91"/>
      <c r="F8" s="91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21" x14ac:dyDescent="0.2">
      <c r="B9" s="85" t="s">
        <v>721</v>
      </c>
      <c r="C9" s="93">
        <v>29366</v>
      </c>
      <c r="D9" s="93">
        <v>31546</v>
      </c>
      <c r="E9" s="93">
        <v>32443</v>
      </c>
      <c r="F9" s="93">
        <v>31221</v>
      </c>
      <c r="G9" s="50">
        <f>'Gen P&amp;L'!G9+'Wat P&amp;L'!G9+'Sew P&amp;L'!G9</f>
        <v>32709</v>
      </c>
      <c r="H9" s="50">
        <f>'Gen P&amp;L'!H9+'Wat P&amp;L'!H9+'Sew P&amp;L'!H9</f>
        <v>33991</v>
      </c>
      <c r="I9" s="51">
        <f>'Gen P&amp;L'!I9+'Wat P&amp;L'!I9+'Sew P&amp;L'!I9</f>
        <v>44923</v>
      </c>
      <c r="J9" s="51">
        <f>'Gen P&amp;L'!J9+'Wat P&amp;L'!J9+'Sew P&amp;L'!J9</f>
        <v>46779</v>
      </c>
      <c r="K9" s="51">
        <f>'Gen P&amp;L'!K9+'Wat P&amp;L'!K9+'Sew P&amp;L'!K9</f>
        <v>48923</v>
      </c>
      <c r="L9" s="51">
        <f>'Gen P&amp;L'!L9+'Wat P&amp;L'!L9+'Sew P&amp;L'!L9</f>
        <v>51174</v>
      </c>
      <c r="M9" s="51">
        <f>'Gen P&amp;L'!M9+'Wat P&amp;L'!M9+'Sew P&amp;L'!M9</f>
        <v>53303</v>
      </c>
      <c r="N9" s="51">
        <f>'Gen P&amp;L'!N9+'Wat P&amp;L'!N9+'Sew P&amp;L'!N9</f>
        <v>55526</v>
      </c>
      <c r="O9" s="51">
        <f>'Gen P&amp;L'!O9+'Wat P&amp;L'!O9+'Sew P&amp;L'!O9</f>
        <v>57842</v>
      </c>
      <c r="P9" s="51">
        <f>'Gen P&amp;L'!P9+'Wat P&amp;L'!P9+'Sew P&amp;L'!P9</f>
        <v>60258</v>
      </c>
      <c r="Q9" s="51">
        <f>'Gen P&amp;L'!Q9+'Wat P&amp;L'!Q9+'Sew P&amp;L'!Q9</f>
        <v>62778</v>
      </c>
      <c r="R9" s="92">
        <f>'Gen P&amp;L'!R9+'Wat P&amp;L'!R9+'Sew P&amp;L'!R9</f>
        <v>65406</v>
      </c>
      <c r="S9" s="161"/>
      <c r="T9" s="161"/>
      <c r="U9" s="161"/>
    </row>
    <row r="10" spans="1:21" x14ac:dyDescent="0.2">
      <c r="B10" s="85" t="s">
        <v>722</v>
      </c>
      <c r="C10" s="93">
        <v>15136</v>
      </c>
      <c r="D10" s="93">
        <v>14133</v>
      </c>
      <c r="E10" s="93">
        <v>14440</v>
      </c>
      <c r="F10" s="93">
        <v>15347</v>
      </c>
      <c r="G10" s="50">
        <f>'Gen P&amp;L'!G10+'Wat P&amp;L'!G10+'Sew P&amp;L'!G10</f>
        <v>18608</v>
      </c>
      <c r="H10" s="50">
        <f>'Gen P&amp;L'!H10+'Wat P&amp;L'!H10+'Sew P&amp;L'!H10</f>
        <v>17860</v>
      </c>
      <c r="I10" s="51">
        <f>'Gen P&amp;L'!I10+'Wat P&amp;L'!I10+'Sew P&amp;L'!I10</f>
        <v>18265</v>
      </c>
      <c r="J10" s="51">
        <f>'Gen P&amp;L'!J10+'Wat P&amp;L'!J10+'Sew P&amp;L'!J10</f>
        <v>19122</v>
      </c>
      <c r="K10" s="51">
        <f>'Gen P&amp;L'!K10+'Wat P&amp;L'!K10+'Sew P&amp;L'!K10</f>
        <v>19965</v>
      </c>
      <c r="L10" s="51">
        <f>'Gen P&amp;L'!L10+'Wat P&amp;L'!L10+'Sew P&amp;L'!L10</f>
        <v>20846</v>
      </c>
      <c r="M10" s="51">
        <f>'Gen P&amp;L'!M10+'Wat P&amp;L'!M10+'Sew P&amp;L'!M10</f>
        <v>21720</v>
      </c>
      <c r="N10" s="51">
        <f>'Gen P&amp;L'!N10+'Wat P&amp;L'!N10+'Sew P&amp;L'!N10</f>
        <v>22631</v>
      </c>
      <c r="O10" s="51">
        <f>'Gen P&amp;L'!O10+'Wat P&amp;L'!O10+'Sew P&amp;L'!O10</f>
        <v>23581</v>
      </c>
      <c r="P10" s="51">
        <f>'Gen P&amp;L'!P10+'Wat P&amp;L'!P10+'Sew P&amp;L'!P10</f>
        <v>24571</v>
      </c>
      <c r="Q10" s="51">
        <f>'Gen P&amp;L'!Q10+'Wat P&amp;L'!Q10+'Sew P&amp;L'!Q10</f>
        <v>25604</v>
      </c>
      <c r="R10" s="92">
        <f>'Gen P&amp;L'!R10+'Wat P&amp;L'!R10+'Sew P&amp;L'!R10</f>
        <v>26679</v>
      </c>
      <c r="S10" s="161"/>
      <c r="T10" s="161"/>
      <c r="U10" s="161"/>
    </row>
    <row r="11" spans="1:21" x14ac:dyDescent="0.2">
      <c r="B11" s="85" t="s">
        <v>723</v>
      </c>
      <c r="C11" s="93">
        <v>1828</v>
      </c>
      <c r="D11" s="93">
        <v>1784</v>
      </c>
      <c r="E11" s="93">
        <v>1988</v>
      </c>
      <c r="F11" s="93">
        <v>1315</v>
      </c>
      <c r="G11" s="50">
        <f>'Gen P&amp;L'!G11+'Wat P&amp;L'!G11+'Sew P&amp;L'!G11</f>
        <v>3282</v>
      </c>
      <c r="H11" s="50">
        <f>'Gen P&amp;L'!H11+'Wat P&amp;L'!H11+'Sew P&amp;L'!H11</f>
        <v>529</v>
      </c>
      <c r="I11" s="51">
        <f>'Gen P&amp;L'!I11+'Wat P&amp;L'!I11+'Sew P&amp;L'!I11</f>
        <v>553</v>
      </c>
      <c r="J11" s="51">
        <f>'Gen P&amp;L'!J11+'Wat P&amp;L'!J11+'Sew P&amp;L'!J11</f>
        <v>573</v>
      </c>
      <c r="K11" s="51">
        <f>'Gen P&amp;L'!K11+'Wat P&amp;L'!K11+'Sew P&amp;L'!K11</f>
        <v>593</v>
      </c>
      <c r="L11" s="51">
        <f>'Gen P&amp;L'!L11+'Wat P&amp;L'!L11+'Sew P&amp;L'!L11</f>
        <v>614</v>
      </c>
      <c r="M11" s="51">
        <f>'Gen P&amp;L'!M11+'Wat P&amp;L'!M11+'Sew P&amp;L'!M11</f>
        <v>636</v>
      </c>
      <c r="N11" s="51">
        <f>'Gen P&amp;L'!N11+'Wat P&amp;L'!N11+'Sew P&amp;L'!N11</f>
        <v>659</v>
      </c>
      <c r="O11" s="51">
        <f>'Gen P&amp;L'!O11+'Wat P&amp;L'!O11+'Sew P&amp;L'!O11</f>
        <v>683</v>
      </c>
      <c r="P11" s="51">
        <f>'Gen P&amp;L'!P11+'Wat P&amp;L'!P11+'Sew P&amp;L'!P11</f>
        <v>707</v>
      </c>
      <c r="Q11" s="51">
        <f>'Gen P&amp;L'!Q11+'Wat P&amp;L'!Q11+'Sew P&amp;L'!Q11</f>
        <v>733</v>
      </c>
      <c r="R11" s="92">
        <f>'Gen P&amp;L'!R11+'Wat P&amp;L'!R11+'Sew P&amp;L'!R11</f>
        <v>759</v>
      </c>
      <c r="S11" s="161"/>
      <c r="T11" s="161"/>
      <c r="U11" s="161"/>
    </row>
    <row r="12" spans="1:21" x14ac:dyDescent="0.2">
      <c r="B12" s="85" t="s">
        <v>724</v>
      </c>
      <c r="C12" s="93">
        <v>20724</v>
      </c>
      <c r="D12" s="93">
        <v>24262</v>
      </c>
      <c r="E12" s="93">
        <v>29627</v>
      </c>
      <c r="F12" s="93">
        <v>23236</v>
      </c>
      <c r="G12" s="50">
        <f>'Gen P&amp;L'!G12+'Wat P&amp;L'!G12+'Sew P&amp;L'!G12</f>
        <v>30353</v>
      </c>
      <c r="H12" s="50">
        <f>'Gen P&amp;L'!H12+'Wat P&amp;L'!H12+'Sew P&amp;L'!H12</f>
        <v>28958</v>
      </c>
      <c r="I12" s="51">
        <f>'Gen P&amp;L'!I12+'Wat P&amp;L'!I12+'Sew P&amp;L'!I12</f>
        <v>21365</v>
      </c>
      <c r="J12" s="51">
        <f>'Gen P&amp;L'!J12+'Wat P&amp;L'!J12+'Sew P&amp;L'!J12</f>
        <v>21899</v>
      </c>
      <c r="K12" s="51">
        <f>'Gen P&amp;L'!K12+'Wat P&amp;L'!K12+'Sew P&amp;L'!K12</f>
        <v>22447</v>
      </c>
      <c r="L12" s="51">
        <f>'Gen P&amp;L'!L12+'Wat P&amp;L'!L12+'Sew P&amp;L'!L12</f>
        <v>23008</v>
      </c>
      <c r="M12" s="51">
        <f>'Gen P&amp;L'!M12+'Wat P&amp;L'!M12+'Sew P&amp;L'!M12</f>
        <v>23583</v>
      </c>
      <c r="N12" s="51">
        <f>'Gen P&amp;L'!N12+'Wat P&amp;L'!N12+'Sew P&amp;L'!N12</f>
        <v>24173</v>
      </c>
      <c r="O12" s="51">
        <f>'Gen P&amp;L'!O12+'Wat P&amp;L'!O12+'Sew P&amp;L'!O12</f>
        <v>24777</v>
      </c>
      <c r="P12" s="51">
        <f>'Gen P&amp;L'!P12+'Wat P&amp;L'!P12+'Sew P&amp;L'!P12</f>
        <v>25397</v>
      </c>
      <c r="Q12" s="51">
        <f>'Gen P&amp;L'!Q12+'Wat P&amp;L'!Q12+'Sew P&amp;L'!Q12</f>
        <v>26032</v>
      </c>
      <c r="R12" s="92">
        <f>'Gen P&amp;L'!R12+'Wat P&amp;L'!R12+'Sew P&amp;L'!R12</f>
        <v>26682</v>
      </c>
      <c r="S12" s="161"/>
      <c r="T12" s="161"/>
      <c r="U12" s="161"/>
    </row>
    <row r="13" spans="1:21" x14ac:dyDescent="0.2">
      <c r="B13" s="85" t="s">
        <v>725</v>
      </c>
      <c r="C13" s="93">
        <v>3978</v>
      </c>
      <c r="D13" s="93">
        <v>6936</v>
      </c>
      <c r="E13" s="93">
        <v>14343</v>
      </c>
      <c r="F13" s="93">
        <v>9775</v>
      </c>
      <c r="G13" s="50">
        <f>'Gen P&amp;L'!G13+'Wat P&amp;L'!G13+'Sew P&amp;L'!G13</f>
        <v>22514</v>
      </c>
      <c r="H13" s="50">
        <f>'Gen P&amp;L'!H13+'Wat P&amp;L'!H13+'Sew P&amp;L'!H13</f>
        <v>88231</v>
      </c>
      <c r="I13" s="51">
        <f>'Gen P&amp;L'!I13+'Wat P&amp;L'!I13+'Sew P&amp;L'!I13</f>
        <v>134990</v>
      </c>
      <c r="J13" s="51">
        <f>'Gen P&amp;L'!J13+'Wat P&amp;L'!J13+'Sew P&amp;L'!J13</f>
        <v>71581</v>
      </c>
      <c r="K13" s="51">
        <f>'Gen P&amp;L'!K13+'Wat P&amp;L'!K13+'Sew P&amp;L'!K13</f>
        <v>33165</v>
      </c>
      <c r="L13" s="51">
        <f>'Gen P&amp;L'!L13+'Wat P&amp;L'!L13+'Sew P&amp;L'!L13</f>
        <v>4574</v>
      </c>
      <c r="M13" s="51">
        <f>'Gen P&amp;L'!M13+'Wat P&amp;L'!M13+'Sew P&amp;L'!M13</f>
        <v>5838</v>
      </c>
      <c r="N13" s="51">
        <f>'Gen P&amp;L'!N13+'Wat P&amp;L'!N13+'Sew P&amp;L'!N13</f>
        <v>4517</v>
      </c>
      <c r="O13" s="51">
        <f>'Gen P&amp;L'!O13+'Wat P&amp;L'!O13+'Sew P&amp;L'!O13</f>
        <v>6416</v>
      </c>
      <c r="P13" s="51">
        <f>'Gen P&amp;L'!P13+'Wat P&amp;L'!P13+'Sew P&amp;L'!P13</f>
        <v>9585</v>
      </c>
      <c r="Q13" s="51">
        <f>'Gen P&amp;L'!Q13+'Wat P&amp;L'!Q13+'Sew P&amp;L'!Q13</f>
        <v>4630</v>
      </c>
      <c r="R13" s="92">
        <f>'Gen P&amp;L'!R13+'Wat P&amp;L'!R13+'Sew P&amp;L'!R13</f>
        <v>4696</v>
      </c>
      <c r="S13" s="161"/>
      <c r="T13" s="161"/>
      <c r="U13" s="161"/>
    </row>
    <row r="14" spans="1:21" x14ac:dyDescent="0.2">
      <c r="B14" s="85" t="s">
        <v>726</v>
      </c>
      <c r="C14" s="93">
        <v>2898</v>
      </c>
      <c r="D14" s="93">
        <v>2590</v>
      </c>
      <c r="E14" s="93">
        <v>1675</v>
      </c>
      <c r="F14" s="93">
        <v>1183</v>
      </c>
      <c r="G14" s="50">
        <f>'Gen P&amp;L'!G14+'Wat P&amp;L'!G14+'Sew P&amp;L'!G14</f>
        <v>1036</v>
      </c>
      <c r="H14" s="50">
        <f>'Gen P&amp;L'!H14+'Wat P&amp;L'!H14+'Sew P&amp;L'!H14</f>
        <v>1289</v>
      </c>
      <c r="I14" s="51">
        <f>'Gen P&amp;L'!I14+'Wat P&amp;L'!I14+'Sew P&amp;L'!I14</f>
        <v>1296</v>
      </c>
      <c r="J14" s="51">
        <f>'Gen P&amp;L'!J14+'Wat P&amp;L'!J14+'Sew P&amp;L'!J14</f>
        <v>1303</v>
      </c>
      <c r="K14" s="51">
        <f>'Gen P&amp;L'!K14+'Wat P&amp;L'!K14+'Sew P&amp;L'!K14</f>
        <v>1309</v>
      </c>
      <c r="L14" s="51">
        <f>'Gen P&amp;L'!L14+'Wat P&amp;L'!L14+'Sew P&amp;L'!L14</f>
        <v>1317</v>
      </c>
      <c r="M14" s="51">
        <f>'Gen P&amp;L'!M14+'Wat P&amp;L'!M14+'Sew P&amp;L'!M14</f>
        <v>1324</v>
      </c>
      <c r="N14" s="51">
        <f>'Gen P&amp;L'!N14+'Wat P&amp;L'!N14+'Sew P&amp;L'!N14</f>
        <v>1332</v>
      </c>
      <c r="O14" s="51">
        <f>'Gen P&amp;L'!O14+'Wat P&amp;L'!O14+'Sew P&amp;L'!O14</f>
        <v>1339</v>
      </c>
      <c r="P14" s="51">
        <f>'Gen P&amp;L'!P14+'Wat P&amp;L'!P14+'Sew P&amp;L'!P14</f>
        <v>1347</v>
      </c>
      <c r="Q14" s="51">
        <f>'Gen P&amp;L'!Q14+'Wat P&amp;L'!Q14+'Sew P&amp;L'!Q14</f>
        <v>1355</v>
      </c>
      <c r="R14" s="92">
        <f>'Gen P&amp;L'!R14+'Wat P&amp;L'!R14+'Sew P&amp;L'!R14</f>
        <v>1364</v>
      </c>
      <c r="S14" s="161"/>
      <c r="T14" s="161"/>
      <c r="U14" s="161"/>
    </row>
    <row r="15" spans="1:21" x14ac:dyDescent="0.2">
      <c r="B15" s="85" t="s">
        <v>34</v>
      </c>
      <c r="C15" s="93">
        <v>0</v>
      </c>
      <c r="D15" s="93">
        <v>0</v>
      </c>
      <c r="E15" s="93">
        <v>892</v>
      </c>
      <c r="F15" s="93">
        <v>844</v>
      </c>
      <c r="G15" s="50">
        <f>'Gen P&amp;L'!G15+'Wat P&amp;L'!G15+'Sew P&amp;L'!G15</f>
        <v>990</v>
      </c>
      <c r="H15" s="50">
        <f>'Gen P&amp;L'!H15+'Wat P&amp;L'!H15+'Sew P&amp;L'!H15</f>
        <v>0</v>
      </c>
      <c r="I15" s="51">
        <f>'Gen P&amp;L'!I15+'Wat P&amp;L'!I15+'Sew P&amp;L'!I15</f>
        <v>0</v>
      </c>
      <c r="J15" s="51">
        <f>'Gen P&amp;L'!J15+'Wat P&amp;L'!J15+'Sew P&amp;L'!J15</f>
        <v>0</v>
      </c>
      <c r="K15" s="51">
        <f>'Gen P&amp;L'!K15+'Wat P&amp;L'!K15+'Sew P&amp;L'!K15</f>
        <v>0</v>
      </c>
      <c r="L15" s="51">
        <f>'Gen P&amp;L'!L15+'Wat P&amp;L'!L15+'Sew P&amp;L'!L15</f>
        <v>0</v>
      </c>
      <c r="M15" s="51">
        <f>'Gen P&amp;L'!M15+'Wat P&amp;L'!M15+'Sew P&amp;L'!M15</f>
        <v>0</v>
      </c>
      <c r="N15" s="51">
        <f>'Gen P&amp;L'!N15+'Wat P&amp;L'!N15+'Sew P&amp;L'!N15</f>
        <v>0</v>
      </c>
      <c r="O15" s="51">
        <f>'Gen P&amp;L'!O15+'Wat P&amp;L'!O15+'Sew P&amp;L'!O15</f>
        <v>0</v>
      </c>
      <c r="P15" s="51">
        <f>'Gen P&amp;L'!P15+'Wat P&amp;L'!P15+'Sew P&amp;L'!P15</f>
        <v>0</v>
      </c>
      <c r="Q15" s="51">
        <f>'Gen P&amp;L'!Q15+'Wat P&amp;L'!Q15+'Sew P&amp;L'!Q15</f>
        <v>0</v>
      </c>
      <c r="R15" s="92">
        <f>'Gen P&amp;L'!R15+'Wat P&amp;L'!R15+'Sew P&amp;L'!R15</f>
        <v>0</v>
      </c>
      <c r="S15" s="161"/>
      <c r="T15" s="161"/>
      <c r="U15" s="161"/>
    </row>
    <row r="16" spans="1:21" x14ac:dyDescent="0.2">
      <c r="B16" s="85" t="s">
        <v>727</v>
      </c>
      <c r="C16" s="93">
        <v>89</v>
      </c>
      <c r="D16" s="93">
        <v>139</v>
      </c>
      <c r="E16" s="93">
        <v>798</v>
      </c>
      <c r="F16" s="93">
        <v>0</v>
      </c>
      <c r="G16" s="50">
        <v>0</v>
      </c>
      <c r="H16" s="50">
        <f>'Gen P&amp;L'!H16+'Wat P&amp;L'!H16+'Sew P&amp;L'!H16</f>
        <v>357</v>
      </c>
      <c r="I16" s="51">
        <f>'Gen P&amp;L'!I16+'Wat P&amp;L'!I16+'Sew P&amp;L'!I16</f>
        <v>369</v>
      </c>
      <c r="J16" s="51">
        <f>'Gen P&amp;L'!J16+'Wat P&amp;L'!J16+'Sew P&amp;L'!J16</f>
        <v>379</v>
      </c>
      <c r="K16" s="51">
        <f>'Gen P&amp;L'!K16+'Wat P&amp;L'!K16+'Sew P&amp;L'!K16</f>
        <v>388</v>
      </c>
      <c r="L16" s="51">
        <f>'Gen P&amp;L'!L16+'Wat P&amp;L'!L16+'Sew P&amp;L'!L16</f>
        <v>398</v>
      </c>
      <c r="M16" s="51">
        <f>'Gen P&amp;L'!M16+'Wat P&amp;L'!M16+'Sew P&amp;L'!M16</f>
        <v>407</v>
      </c>
      <c r="N16" s="51">
        <f>'Gen P&amp;L'!N16+'Wat P&amp;L'!N16+'Sew P&amp;L'!N16</f>
        <v>417</v>
      </c>
      <c r="O16" s="51">
        <f>'Gen P&amp;L'!O16+'Wat P&amp;L'!O16+'Sew P&amp;L'!O16</f>
        <v>428</v>
      </c>
      <c r="P16" s="51">
        <f>'Gen P&amp;L'!P16+'Wat P&amp;L'!P16+'Sew P&amp;L'!P16</f>
        <v>438</v>
      </c>
      <c r="Q16" s="51">
        <f>'Gen P&amp;L'!Q16+'Wat P&amp;L'!Q16+'Sew P&amp;L'!Q16</f>
        <v>449</v>
      </c>
      <c r="R16" s="92">
        <f>'Gen P&amp;L'!R16+'Wat P&amp;L'!R16+'Sew P&amp;L'!R16</f>
        <v>461</v>
      </c>
      <c r="S16" s="161"/>
      <c r="T16" s="161"/>
      <c r="U16" s="161"/>
    </row>
    <row r="17" spans="2:21" x14ac:dyDescent="0.2">
      <c r="B17" s="85" t="s">
        <v>728</v>
      </c>
      <c r="C17" s="93">
        <v>0</v>
      </c>
      <c r="D17" s="93">
        <v>0</v>
      </c>
      <c r="E17" s="93">
        <v>0</v>
      </c>
      <c r="F17" s="93">
        <v>0</v>
      </c>
      <c r="G17" s="50">
        <f>'Gen P&amp;L'!G17+'Wat P&amp;L'!G17+'Sew P&amp;L'!G17</f>
        <v>0</v>
      </c>
      <c r="H17" s="50">
        <f>'Gen P&amp;L'!H17+'Wat P&amp;L'!H17+'Sew P&amp;L'!H17</f>
        <v>1075</v>
      </c>
      <c r="I17" s="51">
        <f>'Gen P&amp;L'!I17+'Wat P&amp;L'!I17+'Sew P&amp;L'!I17</f>
        <v>1115</v>
      </c>
      <c r="J17" s="51">
        <f>'Gen P&amp;L'!J17+'Wat P&amp;L'!J17+'Sew P&amp;L'!J17</f>
        <v>1146</v>
      </c>
      <c r="K17" s="51">
        <f>'Gen P&amp;L'!K17+'Wat P&amp;L'!K17+'Sew P&amp;L'!K17</f>
        <v>1177</v>
      </c>
      <c r="L17" s="51">
        <f>'Gen P&amp;L'!L17+'Wat P&amp;L'!L17+'Sew P&amp;L'!L17</f>
        <v>1209</v>
      </c>
      <c r="M17" s="51">
        <f>'Gen P&amp;L'!M17+'Wat P&amp;L'!M17+'Sew P&amp;L'!M17</f>
        <v>1243</v>
      </c>
      <c r="N17" s="51">
        <f>'Gen P&amp;L'!N17+'Wat P&amp;L'!N17+'Sew P&amp;L'!N17</f>
        <v>1277</v>
      </c>
      <c r="O17" s="51">
        <f>'Gen P&amp;L'!O17+'Wat P&amp;L'!O17+'Sew P&amp;L'!O17</f>
        <v>1312</v>
      </c>
      <c r="P17" s="51">
        <f>'Gen P&amp;L'!P17+'Wat P&amp;L'!P17+'Sew P&amp;L'!P17</f>
        <v>1348</v>
      </c>
      <c r="Q17" s="51">
        <f>'Gen P&amp;L'!Q17+'Wat P&amp;L'!Q17+'Sew P&amp;L'!Q17</f>
        <v>1385</v>
      </c>
      <c r="R17" s="92">
        <f>'Gen P&amp;L'!R17+'Wat P&amp;L'!R17+'Sew P&amp;L'!R17</f>
        <v>1423</v>
      </c>
      <c r="S17" s="161"/>
      <c r="T17" s="161"/>
      <c r="U17" s="161"/>
    </row>
    <row r="18" spans="2:21" x14ac:dyDescent="0.2">
      <c r="B18" s="94" t="s">
        <v>729</v>
      </c>
      <c r="C18" s="95">
        <f t="shared" ref="C18:Q18" si="0">SUM(C9:C17)</f>
        <v>74019</v>
      </c>
      <c r="D18" s="95">
        <f t="shared" si="0"/>
        <v>81390</v>
      </c>
      <c r="E18" s="95">
        <f t="shared" si="0"/>
        <v>96206</v>
      </c>
      <c r="F18" s="95">
        <f t="shared" si="0"/>
        <v>82921</v>
      </c>
      <c r="G18" s="59">
        <f t="shared" ref="G18" si="1">SUM(G9:G17)</f>
        <v>109492</v>
      </c>
      <c r="H18" s="59">
        <f t="shared" si="0"/>
        <v>172290</v>
      </c>
      <c r="I18" s="60">
        <f t="shared" si="0"/>
        <v>222876</v>
      </c>
      <c r="J18" s="60">
        <f t="shared" si="0"/>
        <v>162782</v>
      </c>
      <c r="K18" s="96">
        <f t="shared" si="0"/>
        <v>127967</v>
      </c>
      <c r="L18" s="96">
        <f t="shared" si="0"/>
        <v>103140</v>
      </c>
      <c r="M18" s="96">
        <f t="shared" si="0"/>
        <v>108054</v>
      </c>
      <c r="N18" s="96">
        <f t="shared" si="0"/>
        <v>110532</v>
      </c>
      <c r="O18" s="96">
        <f t="shared" si="0"/>
        <v>116378</v>
      </c>
      <c r="P18" s="96">
        <f t="shared" si="0"/>
        <v>123651</v>
      </c>
      <c r="Q18" s="60">
        <f t="shared" si="0"/>
        <v>122966</v>
      </c>
      <c r="R18" s="158">
        <f t="shared" ref="R18" si="2">SUM(R9:R17)</f>
        <v>127470</v>
      </c>
      <c r="S18" s="161"/>
      <c r="T18" s="161"/>
      <c r="U18" s="161"/>
    </row>
    <row r="19" spans="2:21" x14ac:dyDescent="0.2">
      <c r="B19" s="85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92"/>
    </row>
    <row r="20" spans="2:21" x14ac:dyDescent="0.2">
      <c r="B20" s="90" t="s">
        <v>730</v>
      </c>
      <c r="C20" s="93"/>
      <c r="D20" s="97"/>
      <c r="E20" s="97"/>
      <c r="F20" s="93"/>
      <c r="G20" s="5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92"/>
    </row>
    <row r="21" spans="2:21" x14ac:dyDescent="0.2">
      <c r="B21" s="85" t="s">
        <v>731</v>
      </c>
      <c r="C21" s="93">
        <v>27486</v>
      </c>
      <c r="D21" s="93">
        <v>30932</v>
      </c>
      <c r="E21" s="93">
        <v>33637</v>
      </c>
      <c r="F21" s="93">
        <v>33425</v>
      </c>
      <c r="G21" s="50">
        <f>'Gen P&amp;L'!G21+'Wat P&amp;L'!G21+'Sew P&amp;L'!G21</f>
        <v>33182</v>
      </c>
      <c r="H21" s="50">
        <f>'Gen P&amp;L'!H21+'Wat P&amp;L'!H21+'Sew P&amp;L'!H21</f>
        <v>30567</v>
      </c>
      <c r="I21" s="51">
        <f>'Gen P&amp;L'!I21+'Wat P&amp;L'!I21+'Sew P&amp;L'!I21</f>
        <v>31377</v>
      </c>
      <c r="J21" s="51">
        <f>'Gen P&amp;L'!J21+'Wat P&amp;L'!J21+'Sew P&amp;L'!J21</f>
        <v>32825</v>
      </c>
      <c r="K21" s="51">
        <f>'Gen P&amp;L'!K21+'Wat P&amp;L'!K21+'Sew P&amp;L'!K21</f>
        <v>34436</v>
      </c>
      <c r="L21" s="51">
        <f>'Gen P&amp;L'!L21+'Wat P&amp;L'!L21+'Sew P&amp;L'!L21</f>
        <v>35714</v>
      </c>
      <c r="M21" s="51">
        <f>'Gen P&amp;L'!M21+'Wat P&amp;L'!M21+'Sew P&amp;L'!M21</f>
        <v>37038</v>
      </c>
      <c r="N21" s="51">
        <f>'Gen P&amp;L'!N21+'Wat P&amp;L'!N21+'Sew P&amp;L'!N21</f>
        <v>38410</v>
      </c>
      <c r="O21" s="51">
        <f>'Gen P&amp;L'!O21+'Wat P&amp;L'!O21+'Sew P&amp;L'!O21</f>
        <v>39833</v>
      </c>
      <c r="P21" s="51">
        <f>'Gen P&amp;L'!P21+'Wat P&amp;L'!P21+'Sew P&amp;L'!P21</f>
        <v>41306</v>
      </c>
      <c r="Q21" s="51">
        <f>'Gen P&amp;L'!Q21+'Wat P&amp;L'!Q21+'Sew P&amp;L'!Q21</f>
        <v>42834</v>
      </c>
      <c r="R21" s="92">
        <f>'Gen P&amp;L'!R21+'Wat P&amp;L'!R21+'Sew P&amp;L'!R21</f>
        <v>44419</v>
      </c>
      <c r="S21" s="161"/>
      <c r="T21" s="161"/>
      <c r="U21" s="161"/>
    </row>
    <row r="22" spans="2:21" x14ac:dyDescent="0.2">
      <c r="B22" s="85" t="s">
        <v>732</v>
      </c>
      <c r="C22" s="93">
        <v>17051</v>
      </c>
      <c r="D22" s="93">
        <v>18418</v>
      </c>
      <c r="E22" s="93">
        <v>25973</v>
      </c>
      <c r="F22" s="93">
        <v>27464</v>
      </c>
      <c r="G22" s="50">
        <f>'Gen P&amp;L'!G22+'Wat P&amp;L'!G22+'Sew P&amp;L'!G22</f>
        <v>32655</v>
      </c>
      <c r="H22" s="50">
        <f>'Gen P&amp;L'!H22+'Wat P&amp;L'!H22+'Sew P&amp;L'!H22</f>
        <v>25823</v>
      </c>
      <c r="I22" s="51">
        <f>'Gen P&amp;L'!I22+'Wat P&amp;L'!I22+'Sew P&amp;L'!I22</f>
        <v>25320</v>
      </c>
      <c r="J22" s="51">
        <f>'Gen P&amp;L'!J22+'Wat P&amp;L'!J22+'Sew P&amp;L'!J22</f>
        <v>26533</v>
      </c>
      <c r="K22" s="51">
        <f>'Gen P&amp;L'!K22+'Wat P&amp;L'!K22+'Sew P&amp;L'!K22</f>
        <v>27396</v>
      </c>
      <c r="L22" s="51">
        <f>'Gen P&amp;L'!L22+'Wat P&amp;L'!L22+'Sew P&amp;L'!L22</f>
        <v>28032</v>
      </c>
      <c r="M22" s="51">
        <f>'Gen P&amp;L'!M22+'Wat P&amp;L'!M22+'Sew P&amp;L'!M22</f>
        <v>28688</v>
      </c>
      <c r="N22" s="51">
        <f>'Gen P&amp;L'!N22+'Wat P&amp;L'!N22+'Sew P&amp;L'!N22</f>
        <v>29363</v>
      </c>
      <c r="O22" s="51">
        <f>'Gen P&amp;L'!O22+'Wat P&amp;L'!O22+'Sew P&amp;L'!O22</f>
        <v>30057</v>
      </c>
      <c r="P22" s="51">
        <f>'Gen P&amp;L'!P22+'Wat P&amp;L'!P22+'Sew P&amp;L'!P22</f>
        <v>30773</v>
      </c>
      <c r="Q22" s="51">
        <f>'Gen P&amp;L'!Q22+'Wat P&amp;L'!Q22+'Sew P&amp;L'!Q22</f>
        <v>31508</v>
      </c>
      <c r="R22" s="92">
        <f>'Gen P&amp;L'!R22+'Wat P&amp;L'!R22+'Sew P&amp;L'!R22</f>
        <v>32266</v>
      </c>
      <c r="S22" s="161"/>
      <c r="T22" s="161"/>
      <c r="U22" s="161"/>
    </row>
    <row r="23" spans="2:21" x14ac:dyDescent="0.2">
      <c r="B23" s="85" t="s">
        <v>733</v>
      </c>
      <c r="C23" s="93">
        <v>413</v>
      </c>
      <c r="D23" s="93">
        <v>249</v>
      </c>
      <c r="E23" s="93">
        <v>79</v>
      </c>
      <c r="F23" s="93">
        <v>487</v>
      </c>
      <c r="G23" s="50">
        <f>'Gen P&amp;L'!G23+'Wat P&amp;L'!G23+'Sew P&amp;L'!G23</f>
        <v>266</v>
      </c>
      <c r="H23" s="50">
        <f>'Gen P&amp;L'!H23+'Wat P&amp;L'!H23+'Sew P&amp;L'!H23</f>
        <v>5</v>
      </c>
      <c r="I23" s="51">
        <f>'Gen P&amp;L'!I23+'Wat P&amp;L'!I23+'Sew P&amp;L'!I23</f>
        <v>11</v>
      </c>
      <c r="J23" s="51">
        <f>'Gen P&amp;L'!J23+'Wat P&amp;L'!J23+'Sew P&amp;L'!J23</f>
        <v>241</v>
      </c>
      <c r="K23" s="51">
        <f>'Gen P&amp;L'!K23+'Wat P&amp;L'!K23+'Sew P&amp;L'!K23</f>
        <v>234</v>
      </c>
      <c r="L23" s="51">
        <f>'Gen P&amp;L'!L23+'Wat P&amp;L'!L23+'Sew P&amp;L'!L23</f>
        <v>227</v>
      </c>
      <c r="M23" s="51">
        <f>'Gen P&amp;L'!M23+'Wat P&amp;L'!M23+'Sew P&amp;L'!M23</f>
        <v>219</v>
      </c>
      <c r="N23" s="51">
        <f>'Gen P&amp;L'!N23+'Wat P&amp;L'!N23+'Sew P&amp;L'!N23</f>
        <v>211</v>
      </c>
      <c r="O23" s="51">
        <f>'Gen P&amp;L'!O23+'Wat P&amp;L'!O23+'Sew P&amp;L'!O23</f>
        <v>202</v>
      </c>
      <c r="P23" s="51">
        <f>'Gen P&amp;L'!P23+'Wat P&amp;L'!P23+'Sew P&amp;L'!P23</f>
        <v>193</v>
      </c>
      <c r="Q23" s="51">
        <f>'Gen P&amp;L'!Q23+'Wat P&amp;L'!Q23+'Sew P&amp;L'!Q23</f>
        <v>184</v>
      </c>
      <c r="R23" s="92">
        <f>'Gen P&amp;L'!R23+'Wat P&amp;L'!R23+'Sew P&amp;L'!R23</f>
        <v>174</v>
      </c>
      <c r="S23" s="161"/>
      <c r="T23" s="161"/>
      <c r="U23" s="161"/>
    </row>
    <row r="24" spans="2:21" x14ac:dyDescent="0.2">
      <c r="B24" s="85" t="s">
        <v>734</v>
      </c>
      <c r="C24" s="93">
        <v>19880</v>
      </c>
      <c r="D24" s="93">
        <v>20375</v>
      </c>
      <c r="E24" s="93">
        <v>20486</v>
      </c>
      <c r="F24" s="93">
        <v>22039</v>
      </c>
      <c r="G24" s="50">
        <f>'Gen P&amp;L'!G24+'Wat P&amp;L'!G24+'Sew P&amp;L'!G24</f>
        <v>19655</v>
      </c>
      <c r="H24" s="50">
        <f>'Gen P&amp;L'!H24+'Wat P&amp;L'!H24+'Sew P&amp;L'!H24</f>
        <v>20309</v>
      </c>
      <c r="I24" s="51">
        <f>'Gen P&amp;L'!I24+'Wat P&amp;L'!I24+'Sew P&amp;L'!I24</f>
        <v>23250</v>
      </c>
      <c r="J24" s="51">
        <f>'Gen P&amp;L'!J24+'Wat P&amp;L'!J24+'Sew P&amp;L'!J24</f>
        <v>25056</v>
      </c>
      <c r="K24" s="51">
        <f>'Gen P&amp;L'!K24+'Wat P&amp;L'!K24+'Sew P&amp;L'!K24</f>
        <v>26062</v>
      </c>
      <c r="L24" s="51">
        <f>'Gen P&amp;L'!L24+'Wat P&amp;L'!L24+'Sew P&amp;L'!L24</f>
        <v>26594</v>
      </c>
      <c r="M24" s="51">
        <f>'Gen P&amp;L'!M24+'Wat P&amp;L'!M24+'Sew P&amp;L'!M24</f>
        <v>27139</v>
      </c>
      <c r="N24" s="51">
        <f>'Gen P&amp;L'!N24+'Wat P&amp;L'!N24+'Sew P&amp;L'!N24</f>
        <v>27698</v>
      </c>
      <c r="O24" s="51">
        <f>'Gen P&amp;L'!O24+'Wat P&amp;L'!O24+'Sew P&amp;L'!O24</f>
        <v>28270</v>
      </c>
      <c r="P24" s="51">
        <f>'Gen P&amp;L'!P24+'Wat P&amp;L'!P24+'Sew P&amp;L'!P24</f>
        <v>28856</v>
      </c>
      <c r="Q24" s="51">
        <f>'Gen P&amp;L'!Q24+'Wat P&amp;L'!Q24+'Sew P&amp;L'!Q24</f>
        <v>29457</v>
      </c>
      <c r="R24" s="92">
        <f>'Gen P&amp;L'!R24+'Wat P&amp;L'!R24+'Sew P&amp;L'!R24</f>
        <v>30075</v>
      </c>
      <c r="S24" s="161"/>
      <c r="T24" s="161"/>
      <c r="U24" s="161"/>
    </row>
    <row r="25" spans="2:21" x14ac:dyDescent="0.2">
      <c r="B25" s="85" t="s">
        <v>735</v>
      </c>
      <c r="C25" s="93">
        <v>7690</v>
      </c>
      <c r="D25" s="93">
        <v>9170</v>
      </c>
      <c r="E25" s="93">
        <v>2228</v>
      </c>
      <c r="F25" s="93">
        <v>13950</v>
      </c>
      <c r="G25" s="50">
        <f>'Gen P&amp;L'!G25+'Wat P&amp;L'!G25+'Sew P&amp;L'!G25</f>
        <v>1625</v>
      </c>
      <c r="H25" s="50">
        <f>'Gen P&amp;L'!H25+'Wat P&amp;L'!H25+'Sew P&amp;L'!H25</f>
        <v>9590</v>
      </c>
      <c r="I25" s="51">
        <f>'Gen P&amp;L'!I25+'Wat P&amp;L'!I25+'Sew P&amp;L'!I25</f>
        <v>10102</v>
      </c>
      <c r="J25" s="51">
        <f>'Gen P&amp;L'!J25+'Wat P&amp;L'!J25+'Sew P&amp;L'!J25</f>
        <v>10356</v>
      </c>
      <c r="K25" s="51">
        <f>'Gen P&amp;L'!K25+'Wat P&amp;L'!K25+'Sew P&amp;L'!K25</f>
        <v>10618</v>
      </c>
      <c r="L25" s="51">
        <f>'Gen P&amp;L'!L25+'Wat P&amp;L'!L25+'Sew P&amp;L'!L25</f>
        <v>10884</v>
      </c>
      <c r="M25" s="51">
        <f>'Gen P&amp;L'!M25+'Wat P&amp;L'!M25+'Sew P&amp;L'!M25</f>
        <v>11156</v>
      </c>
      <c r="N25" s="51">
        <f>'Gen P&amp;L'!N25+'Wat P&amp;L'!N25+'Sew P&amp;L'!N25</f>
        <v>11435</v>
      </c>
      <c r="O25" s="51">
        <f>'Gen P&amp;L'!O25+'Wat P&amp;L'!O25+'Sew P&amp;L'!O25</f>
        <v>11721</v>
      </c>
      <c r="P25" s="51">
        <f>'Gen P&amp;L'!P25+'Wat P&amp;L'!P25+'Sew P&amp;L'!P25</f>
        <v>12014</v>
      </c>
      <c r="Q25" s="51">
        <f>'Gen P&amp;L'!Q25+'Wat P&amp;L'!Q25+'Sew P&amp;L'!Q25</f>
        <v>12314</v>
      </c>
      <c r="R25" s="92">
        <f>'Gen P&amp;L'!R25+'Wat P&amp;L'!R25+'Sew P&amp;L'!R25</f>
        <v>12623</v>
      </c>
      <c r="S25" s="161"/>
      <c r="T25" s="161"/>
      <c r="U25" s="161"/>
    </row>
    <row r="26" spans="2:21" x14ac:dyDescent="0.2">
      <c r="B26" s="85" t="s">
        <v>736</v>
      </c>
      <c r="C26" s="93">
        <v>0</v>
      </c>
      <c r="D26" s="93">
        <v>0</v>
      </c>
      <c r="E26" s="93">
        <v>0</v>
      </c>
      <c r="F26" s="93">
        <v>640</v>
      </c>
      <c r="G26" s="50">
        <f>'Gen P&amp;L'!G26+'Wat P&amp;L'!G26+'Sew P&amp;L'!G26-('Gen P&amp;L'!G16+'Wat P&amp;L'!G16+'Sew P&amp;L'!G16)</f>
        <v>818</v>
      </c>
      <c r="H26" s="50">
        <f>'Gen P&amp;L'!H26+'Wat P&amp;L'!H26+'Sew P&amp;L'!H26</f>
        <v>0</v>
      </c>
      <c r="I26" s="51">
        <f>'Gen P&amp;L'!I26+'Wat P&amp;L'!I26+'Sew P&amp;L'!I26</f>
        <v>0</v>
      </c>
      <c r="J26" s="51">
        <f>'Gen P&amp;L'!J26+'Wat P&amp;L'!J26+'Sew P&amp;L'!J26</f>
        <v>0</v>
      </c>
      <c r="K26" s="51">
        <f>'Gen P&amp;L'!K26+'Wat P&amp;L'!K26+'Sew P&amp;L'!K26</f>
        <v>0</v>
      </c>
      <c r="L26" s="51">
        <f>'Gen P&amp;L'!L26+'Wat P&amp;L'!L26+'Sew P&amp;L'!L26</f>
        <v>0</v>
      </c>
      <c r="M26" s="51">
        <f>'Gen P&amp;L'!M26+'Wat P&amp;L'!M26+'Sew P&amp;L'!M26</f>
        <v>0</v>
      </c>
      <c r="N26" s="51">
        <f>'Gen P&amp;L'!N26+'Wat P&amp;L'!N26+'Sew P&amp;L'!N26</f>
        <v>0</v>
      </c>
      <c r="O26" s="51">
        <f>'Gen P&amp;L'!O26+'Wat P&amp;L'!O26+'Sew P&amp;L'!O26</f>
        <v>0</v>
      </c>
      <c r="P26" s="51">
        <f>'Gen P&amp;L'!P26+'Wat P&amp;L'!P26+'Sew P&amp;L'!P26</f>
        <v>0</v>
      </c>
      <c r="Q26" s="51">
        <f>'Gen P&amp;L'!Q26+'Wat P&amp;L'!Q26+'Sew P&amp;L'!Q26</f>
        <v>0</v>
      </c>
      <c r="R26" s="92">
        <f>'Gen P&amp;L'!R26+'Wat P&amp;L'!R26+'Sew P&amp;L'!R26</f>
        <v>0</v>
      </c>
      <c r="S26" s="161"/>
      <c r="T26" s="161"/>
      <c r="U26" s="161"/>
    </row>
    <row r="27" spans="2:21" x14ac:dyDescent="0.2">
      <c r="B27" s="94" t="s">
        <v>737</v>
      </c>
      <c r="C27" s="95">
        <f t="shared" ref="C27:Q27" si="3">SUM(C21:C26)</f>
        <v>72520</v>
      </c>
      <c r="D27" s="95">
        <f t="shared" si="3"/>
        <v>79144</v>
      </c>
      <c r="E27" s="95">
        <f t="shared" si="3"/>
        <v>82403</v>
      </c>
      <c r="F27" s="95">
        <f t="shared" si="3"/>
        <v>98005</v>
      </c>
      <c r="G27" s="59">
        <f t="shared" ref="G27" si="4">SUM(G21:G26)</f>
        <v>88201</v>
      </c>
      <c r="H27" s="59">
        <f t="shared" si="3"/>
        <v>86294</v>
      </c>
      <c r="I27" s="60">
        <f t="shared" si="3"/>
        <v>90060</v>
      </c>
      <c r="J27" s="60">
        <f t="shared" si="3"/>
        <v>95011</v>
      </c>
      <c r="K27" s="96">
        <f t="shared" si="3"/>
        <v>98746</v>
      </c>
      <c r="L27" s="96">
        <f t="shared" si="3"/>
        <v>101451</v>
      </c>
      <c r="M27" s="96">
        <f t="shared" si="3"/>
        <v>104240</v>
      </c>
      <c r="N27" s="96">
        <f t="shared" si="3"/>
        <v>107117</v>
      </c>
      <c r="O27" s="96">
        <f t="shared" si="3"/>
        <v>110083</v>
      </c>
      <c r="P27" s="96">
        <f t="shared" si="3"/>
        <v>113142</v>
      </c>
      <c r="Q27" s="60">
        <f t="shared" si="3"/>
        <v>116297</v>
      </c>
      <c r="R27" s="158">
        <f t="shared" ref="R27" si="5">SUM(R21:R26)</f>
        <v>119557</v>
      </c>
      <c r="S27" s="161"/>
      <c r="T27" s="161"/>
      <c r="U27" s="161"/>
    </row>
    <row r="28" spans="2:21" x14ac:dyDescent="0.2">
      <c r="B28" s="85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92"/>
    </row>
    <row r="29" spans="2:21" x14ac:dyDescent="0.2">
      <c r="B29" s="90" t="s">
        <v>738</v>
      </c>
      <c r="C29" s="98">
        <f t="shared" ref="C29:Q29" si="6">C18-C27</f>
        <v>1499</v>
      </c>
      <c r="D29" s="98">
        <f t="shared" si="6"/>
        <v>2246</v>
      </c>
      <c r="E29" s="98">
        <f t="shared" si="6"/>
        <v>13803</v>
      </c>
      <c r="F29" s="98">
        <f t="shared" si="6"/>
        <v>-15084</v>
      </c>
      <c r="G29" s="63">
        <f t="shared" ref="G29" si="7">G18-G27</f>
        <v>21291</v>
      </c>
      <c r="H29" s="63">
        <f t="shared" si="6"/>
        <v>85996</v>
      </c>
      <c r="I29" s="64">
        <f t="shared" si="6"/>
        <v>132816</v>
      </c>
      <c r="J29" s="64">
        <f t="shared" si="6"/>
        <v>67771</v>
      </c>
      <c r="K29" s="64">
        <f t="shared" si="6"/>
        <v>29221</v>
      </c>
      <c r="L29" s="64">
        <f t="shared" si="6"/>
        <v>1689</v>
      </c>
      <c r="M29" s="64">
        <f t="shared" si="6"/>
        <v>3814</v>
      </c>
      <c r="N29" s="64">
        <f t="shared" si="6"/>
        <v>3415</v>
      </c>
      <c r="O29" s="64">
        <f t="shared" si="6"/>
        <v>6295</v>
      </c>
      <c r="P29" s="64">
        <f t="shared" si="6"/>
        <v>10509</v>
      </c>
      <c r="Q29" s="64">
        <f t="shared" si="6"/>
        <v>6669</v>
      </c>
      <c r="R29" s="99">
        <f t="shared" ref="R29" si="8">R18-R27</f>
        <v>7913</v>
      </c>
    </row>
    <row r="30" spans="2:21" x14ac:dyDescent="0.2">
      <c r="B30" s="85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92"/>
    </row>
    <row r="31" spans="2:21" ht="24.75" thickBot="1" x14ac:dyDescent="0.25">
      <c r="B31" s="100" t="s">
        <v>739</v>
      </c>
      <c r="C31" s="101">
        <f t="shared" ref="C31:Q31" si="9">C29-C13</f>
        <v>-2479</v>
      </c>
      <c r="D31" s="101">
        <f t="shared" si="9"/>
        <v>-4690</v>
      </c>
      <c r="E31" s="101">
        <f t="shared" si="9"/>
        <v>-540</v>
      </c>
      <c r="F31" s="101">
        <f t="shared" si="9"/>
        <v>-24859</v>
      </c>
      <c r="G31" s="102">
        <f>G29-G13</f>
        <v>-1223</v>
      </c>
      <c r="H31" s="102">
        <f>H29-H13</f>
        <v>-2235</v>
      </c>
      <c r="I31" s="103">
        <f t="shared" si="9"/>
        <v>-2174</v>
      </c>
      <c r="J31" s="103">
        <f t="shared" si="9"/>
        <v>-3810</v>
      </c>
      <c r="K31" s="103">
        <f>K29-K13</f>
        <v>-3944</v>
      </c>
      <c r="L31" s="103">
        <f t="shared" si="9"/>
        <v>-2885</v>
      </c>
      <c r="M31" s="103">
        <f t="shared" si="9"/>
        <v>-2024</v>
      </c>
      <c r="N31" s="103">
        <f t="shared" si="9"/>
        <v>-1102</v>
      </c>
      <c r="O31" s="103">
        <f t="shared" si="9"/>
        <v>-121</v>
      </c>
      <c r="P31" s="103">
        <f t="shared" si="9"/>
        <v>924</v>
      </c>
      <c r="Q31" s="103">
        <f t="shared" si="9"/>
        <v>2039</v>
      </c>
      <c r="R31" s="104">
        <f t="shared" ref="R31" si="10">R29-R13</f>
        <v>3217</v>
      </c>
    </row>
    <row r="36" spans="8:18" x14ac:dyDescent="0.2"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</row>
  </sheetData>
  <mergeCells count="2">
    <mergeCell ref="C4:F4"/>
    <mergeCell ref="I4:R4"/>
  </mergeCells>
  <phoneticPr fontId="48" type="noConversion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FB9D1-6C4E-41EB-9D2F-0E7CFC95A1ED}">
  <sheetPr codeName="Sheet13">
    <tabColor rgb="FF44546A"/>
  </sheetPr>
  <dimension ref="B1:R61"/>
  <sheetViews>
    <sheetView showGridLines="0" zoomScale="90" zoomScaleNormal="90" workbookViewId="0"/>
  </sheetViews>
  <sheetFormatPr defaultColWidth="8.77734375" defaultRowHeight="15" outlineLevelCol="1" x14ac:dyDescent="0.25"/>
  <cols>
    <col min="1" max="1" width="8.77734375" style="5"/>
    <col min="2" max="2" width="40.77734375" style="5" bestFit="1" customWidth="1"/>
    <col min="3" max="7" width="9.77734375" style="5" hidden="1" customWidth="1" outlineLevel="1"/>
    <col min="8" max="8" width="9.77734375" style="5" customWidth="1" collapsed="1"/>
    <col min="9" max="18" width="9.77734375" style="5" customWidth="1"/>
    <col min="19" max="16384" width="8.77734375" style="5"/>
  </cols>
  <sheetData>
    <row r="1" spans="2:18" ht="18.75" x14ac:dyDescent="0.3">
      <c r="B1" s="9"/>
      <c r="C1" s="9" t="s">
        <v>770</v>
      </c>
    </row>
    <row r="2" spans="2:18" x14ac:dyDescent="0.25">
      <c r="C2" s="8" t="s">
        <v>771</v>
      </c>
    </row>
    <row r="3" spans="2:18" ht="12" customHeight="1" x14ac:dyDescent="0.25"/>
    <row r="4" spans="2:18" s="7" customFormat="1" ht="22.9" customHeight="1" x14ac:dyDescent="0.25">
      <c r="I4" s="167"/>
      <c r="J4" s="167"/>
      <c r="K4" s="167"/>
      <c r="L4" s="167"/>
      <c r="M4" s="167"/>
      <c r="N4" s="167"/>
      <c r="O4" s="167"/>
      <c r="P4" s="167"/>
      <c r="Q4" s="167"/>
      <c r="R4" s="167"/>
    </row>
    <row r="5" spans="2:18" x14ac:dyDescent="0.25">
      <c r="B5" s="43" t="s">
        <v>35</v>
      </c>
      <c r="C5" s="44" t="s">
        <v>719</v>
      </c>
      <c r="D5" s="44" t="s">
        <v>29</v>
      </c>
      <c r="E5" s="44" t="s">
        <v>30</v>
      </c>
      <c r="F5" s="44" t="s">
        <v>31</v>
      </c>
      <c r="G5" s="44" t="s">
        <v>32</v>
      </c>
      <c r="H5" s="44" t="s">
        <v>3</v>
      </c>
      <c r="I5" s="44" t="s">
        <v>4</v>
      </c>
      <c r="J5" s="44" t="s">
        <v>5</v>
      </c>
      <c r="K5" s="44" t="s">
        <v>6</v>
      </c>
      <c r="L5" s="44" t="s">
        <v>7</v>
      </c>
      <c r="M5" s="44" t="s">
        <v>8</v>
      </c>
      <c r="N5" s="44" t="s">
        <v>9</v>
      </c>
      <c r="O5" s="44" t="s">
        <v>10</v>
      </c>
      <c r="P5" s="44" t="s">
        <v>11</v>
      </c>
      <c r="Q5" s="44" t="s">
        <v>12</v>
      </c>
      <c r="R5" s="45" t="s">
        <v>1097</v>
      </c>
    </row>
    <row r="6" spans="2:18" x14ac:dyDescent="0.25">
      <c r="B6" s="46"/>
      <c r="C6" s="42" t="s">
        <v>33</v>
      </c>
      <c r="D6" s="42" t="s">
        <v>33</v>
      </c>
      <c r="E6" s="42" t="s">
        <v>33</v>
      </c>
      <c r="F6" s="42" t="s">
        <v>33</v>
      </c>
      <c r="G6" s="42" t="s">
        <v>33</v>
      </c>
      <c r="H6" s="42" t="s">
        <v>33</v>
      </c>
      <c r="I6" s="42" t="s">
        <v>33</v>
      </c>
      <c r="J6" s="42" t="s">
        <v>33</v>
      </c>
      <c r="K6" s="42" t="s">
        <v>33</v>
      </c>
      <c r="L6" s="42" t="s">
        <v>33</v>
      </c>
      <c r="M6" s="42" t="s">
        <v>33</v>
      </c>
      <c r="N6" s="42" t="s">
        <v>33</v>
      </c>
      <c r="O6" s="42" t="s">
        <v>33</v>
      </c>
      <c r="P6" s="42" t="s">
        <v>33</v>
      </c>
      <c r="Q6" s="42" t="s">
        <v>33</v>
      </c>
      <c r="R6" s="47" t="s">
        <v>33</v>
      </c>
    </row>
    <row r="7" spans="2:18" hidden="1" x14ac:dyDescent="0.25">
      <c r="B7" s="72"/>
      <c r="C7" s="164" t="s">
        <v>769</v>
      </c>
      <c r="D7" s="164"/>
      <c r="E7" s="164"/>
      <c r="F7" s="164"/>
      <c r="G7" s="73" t="s">
        <v>1088</v>
      </c>
      <c r="H7" s="74" t="s">
        <v>718</v>
      </c>
      <c r="I7" s="165" t="s">
        <v>28</v>
      </c>
      <c r="J7" s="165"/>
      <c r="K7" s="165"/>
      <c r="L7" s="165"/>
      <c r="M7" s="165"/>
      <c r="N7" s="165"/>
      <c r="O7" s="165"/>
      <c r="P7" s="165"/>
      <c r="Q7" s="166"/>
    </row>
    <row r="8" spans="2:18" ht="7.15" customHeight="1" x14ac:dyDescent="0.25">
      <c r="B8" s="48"/>
      <c r="C8" s="49"/>
      <c r="D8" s="49"/>
      <c r="E8" s="49"/>
      <c r="F8" s="49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71"/>
    </row>
    <row r="9" spans="2:18" x14ac:dyDescent="0.25">
      <c r="B9" s="53" t="s">
        <v>36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52"/>
    </row>
    <row r="10" spans="2:18" x14ac:dyDescent="0.25">
      <c r="B10" s="53" t="s">
        <v>37</v>
      </c>
      <c r="C10" s="49"/>
      <c r="D10" s="49"/>
      <c r="E10" s="49"/>
      <c r="F10" s="49"/>
      <c r="G10" s="50"/>
      <c r="H10" s="50"/>
      <c r="I10" s="51"/>
      <c r="J10" s="51"/>
      <c r="K10" s="51"/>
      <c r="L10" s="51"/>
      <c r="M10" s="51"/>
      <c r="N10" s="51"/>
      <c r="O10" s="51"/>
      <c r="P10" s="51"/>
      <c r="Q10" s="51"/>
      <c r="R10" s="52"/>
    </row>
    <row r="11" spans="2:18" x14ac:dyDescent="0.25">
      <c r="B11" s="54" t="s">
        <v>22</v>
      </c>
      <c r="C11" s="49">
        <v>16259</v>
      </c>
      <c r="D11" s="49">
        <v>11113</v>
      </c>
      <c r="E11" s="49">
        <v>6546</v>
      </c>
      <c r="F11" s="49">
        <v>38008</v>
      </c>
      <c r="G11" s="50">
        <f>'Gen BS'!G10+'Wat BS'!G10+'Sew BS'!G10</f>
        <v>47494</v>
      </c>
      <c r="H11" s="50">
        <f>'Gen BS'!H10+'Wat BS'!H10+'Sew BS'!H10</f>
        <v>43070</v>
      </c>
      <c r="I11" s="51">
        <f>'Gen BS'!I10+'Wat BS'!I10+'Sew BS'!I10</f>
        <v>75442.895000000004</v>
      </c>
      <c r="J11" s="51">
        <f>'Gen BS'!J10+'Wat BS'!J10+'Sew BS'!J10</f>
        <v>73506.895000000004</v>
      </c>
      <c r="K11" s="51">
        <f>'Gen BS'!K10+'Wat BS'!K10+'Sew BS'!K10</f>
        <v>77445.895000000004</v>
      </c>
      <c r="L11" s="51">
        <f>'Gen BS'!L10+'Wat BS'!L10+'Sew BS'!L10</f>
        <v>82503.895000000004</v>
      </c>
      <c r="M11" s="51">
        <f>'Gen BS'!M10+'Wat BS'!M10+'Sew BS'!M10</f>
        <v>81212.895000000004</v>
      </c>
      <c r="N11" s="51">
        <f>'Gen BS'!N10+'Wat BS'!N10+'Sew BS'!N10</f>
        <v>84867.895000000004</v>
      </c>
      <c r="O11" s="51">
        <f>'Gen BS'!O10+'Wat BS'!O10+'Sew BS'!O10</f>
        <v>89611.895000000004</v>
      </c>
      <c r="P11" s="51">
        <f>'Gen BS'!P10+'Wat BS'!P10+'Sew BS'!P10</f>
        <v>88843.895000000004</v>
      </c>
      <c r="Q11" s="51">
        <f>'Gen BS'!Q10+'Wat BS'!Q10+'Sew BS'!Q10</f>
        <v>101046.895</v>
      </c>
      <c r="R11" s="52">
        <f>'Gen BS'!R10+'Wat BS'!R10+'Sew BS'!R10</f>
        <v>115275.895</v>
      </c>
    </row>
    <row r="12" spans="2:18" x14ac:dyDescent="0.25">
      <c r="B12" s="54" t="s">
        <v>38</v>
      </c>
      <c r="C12" s="49">
        <v>37000</v>
      </c>
      <c r="D12" s="49">
        <v>19000</v>
      </c>
      <c r="E12" s="49">
        <v>20000</v>
      </c>
      <c r="F12" s="49">
        <v>17000</v>
      </c>
      <c r="G12" s="50">
        <f>'Gen BS'!G11+'Wat BS'!G11+'Sew BS'!G11</f>
        <v>19000</v>
      </c>
      <c r="H12" s="50">
        <f>'Gen BS'!H11+'Wat BS'!H11+'Sew BS'!H11</f>
        <v>39000</v>
      </c>
      <c r="I12" s="51">
        <f>'Gen BS'!I11+'Wat BS'!I11+'Sew BS'!I11</f>
        <v>0</v>
      </c>
      <c r="J12" s="51">
        <f>'Gen BS'!J11+'Wat BS'!J11+'Sew BS'!J11</f>
        <v>0</v>
      </c>
      <c r="K12" s="51">
        <f>'Gen BS'!K11+'Wat BS'!K11+'Sew BS'!K11</f>
        <v>0</v>
      </c>
      <c r="L12" s="51">
        <f>'Gen BS'!L11+'Wat BS'!L11+'Sew BS'!L11</f>
        <v>0</v>
      </c>
      <c r="M12" s="51">
        <f>'Gen BS'!M11+'Wat BS'!M11+'Sew BS'!M11</f>
        <v>0</v>
      </c>
      <c r="N12" s="51">
        <f>'Gen BS'!N11+'Wat BS'!N11+'Sew BS'!N11</f>
        <v>0</v>
      </c>
      <c r="O12" s="51">
        <f>'Gen BS'!O11+'Wat BS'!O11+'Sew BS'!O11</f>
        <v>0</v>
      </c>
      <c r="P12" s="51">
        <f>'Gen BS'!P11+'Wat BS'!P11+'Sew BS'!P11</f>
        <v>0</v>
      </c>
      <c r="Q12" s="51">
        <f>'Gen BS'!Q11+'Wat BS'!Q11+'Sew BS'!Q11</f>
        <v>0</v>
      </c>
      <c r="R12" s="52">
        <f>'Gen BS'!R11+'Wat BS'!R11+'Sew BS'!R11</f>
        <v>0</v>
      </c>
    </row>
    <row r="13" spans="2:18" x14ac:dyDescent="0.25">
      <c r="B13" s="54" t="s">
        <v>39</v>
      </c>
      <c r="C13" s="49">
        <v>15006</v>
      </c>
      <c r="D13" s="49">
        <v>13700</v>
      </c>
      <c r="E13" s="49">
        <v>13533</v>
      </c>
      <c r="F13" s="49">
        <v>14927</v>
      </c>
      <c r="G13" s="50">
        <f>'Gen BS'!G12+'Wat BS'!G12+'Sew BS'!G12</f>
        <v>21377</v>
      </c>
      <c r="H13" s="50">
        <f>'Gen BS'!H12+'Wat BS'!H12+'Sew BS'!H12</f>
        <v>21377</v>
      </c>
      <c r="I13" s="51">
        <f>'Gen BS'!I12+'Wat BS'!I12+'Sew BS'!I12</f>
        <v>21377</v>
      </c>
      <c r="J13" s="51">
        <f>'Gen BS'!J12+'Wat BS'!J12+'Sew BS'!J12</f>
        <v>21377</v>
      </c>
      <c r="K13" s="51">
        <f>'Gen BS'!K12+'Wat BS'!K12+'Sew BS'!K12</f>
        <v>21377</v>
      </c>
      <c r="L13" s="51">
        <f>'Gen BS'!L12+'Wat BS'!L12+'Sew BS'!L12</f>
        <v>21377</v>
      </c>
      <c r="M13" s="51">
        <f>'Gen BS'!M12+'Wat BS'!M12+'Sew BS'!M12</f>
        <v>21377</v>
      </c>
      <c r="N13" s="51">
        <f>'Gen BS'!N12+'Wat BS'!N12+'Sew BS'!N12</f>
        <v>21377</v>
      </c>
      <c r="O13" s="51">
        <f>'Gen BS'!O12+'Wat BS'!O12+'Sew BS'!O12</f>
        <v>21377</v>
      </c>
      <c r="P13" s="51">
        <f>'Gen BS'!P12+'Wat BS'!P12+'Sew BS'!P12</f>
        <v>21377</v>
      </c>
      <c r="Q13" s="51">
        <f>'Gen BS'!Q12+'Wat BS'!Q12+'Sew BS'!Q12</f>
        <v>21377</v>
      </c>
      <c r="R13" s="52">
        <f>'Gen BS'!R12+'Wat BS'!R12+'Sew BS'!R12</f>
        <v>21377</v>
      </c>
    </row>
    <row r="14" spans="2:18" x14ac:dyDescent="0.25">
      <c r="B14" s="54" t="s">
        <v>40</v>
      </c>
      <c r="C14" s="49">
        <v>1570</v>
      </c>
      <c r="D14" s="49">
        <v>1695</v>
      </c>
      <c r="E14" s="49">
        <v>1656</v>
      </c>
      <c r="F14" s="49">
        <v>2397</v>
      </c>
      <c r="G14" s="50">
        <f>'Gen BS'!G13+'Wat BS'!G13+'Sew BS'!G13</f>
        <v>2313</v>
      </c>
      <c r="H14" s="50">
        <f>'Gen BS'!H13+'Wat BS'!H13+'Sew BS'!H13</f>
        <v>2313</v>
      </c>
      <c r="I14" s="51">
        <f>'Gen BS'!I13+'Wat BS'!I13+'Sew BS'!I13</f>
        <v>2313</v>
      </c>
      <c r="J14" s="51">
        <f>'Gen BS'!J13+'Wat BS'!J13+'Sew BS'!J13</f>
        <v>2313</v>
      </c>
      <c r="K14" s="51">
        <f>'Gen BS'!K13+'Wat BS'!K13+'Sew BS'!K13</f>
        <v>2313</v>
      </c>
      <c r="L14" s="51">
        <f>'Gen BS'!L13+'Wat BS'!L13+'Sew BS'!L13</f>
        <v>2313</v>
      </c>
      <c r="M14" s="51">
        <f>'Gen BS'!M13+'Wat BS'!M13+'Sew BS'!M13</f>
        <v>2313</v>
      </c>
      <c r="N14" s="51">
        <f>'Gen BS'!N13+'Wat BS'!N13+'Sew BS'!N13</f>
        <v>2313</v>
      </c>
      <c r="O14" s="51">
        <f>'Gen BS'!O13+'Wat BS'!O13+'Sew BS'!O13</f>
        <v>2313</v>
      </c>
      <c r="P14" s="51">
        <f>'Gen BS'!P13+'Wat BS'!P13+'Sew BS'!P13</f>
        <v>2313</v>
      </c>
      <c r="Q14" s="51">
        <f>'Gen BS'!Q13+'Wat BS'!Q13+'Sew BS'!Q13</f>
        <v>2313</v>
      </c>
      <c r="R14" s="52">
        <f>'Gen BS'!R13+'Wat BS'!R13+'Sew BS'!R13</f>
        <v>2313</v>
      </c>
    </row>
    <row r="15" spans="2:18" x14ac:dyDescent="0.25">
      <c r="B15" s="54" t="s">
        <v>1080</v>
      </c>
      <c r="C15" s="49">
        <v>0</v>
      </c>
      <c r="D15" s="49">
        <v>0</v>
      </c>
      <c r="E15" s="49">
        <v>0</v>
      </c>
      <c r="F15" s="49">
        <v>0</v>
      </c>
      <c r="G15" s="50">
        <f>'Gen BS'!G14+'Wat BS'!G14+'Sew BS'!G14</f>
        <v>4153</v>
      </c>
      <c r="H15" s="50">
        <f>'Gen BS'!H14+'Wat BS'!H14+'Sew BS'!H14</f>
        <v>4153</v>
      </c>
      <c r="I15" s="51">
        <f>'Gen BS'!I14+'Wat BS'!I14+'Sew BS'!I14</f>
        <v>4153</v>
      </c>
      <c r="J15" s="51">
        <f>'Gen BS'!J14+'Wat BS'!J14+'Sew BS'!J14</f>
        <v>4153</v>
      </c>
      <c r="K15" s="51">
        <f>'Gen BS'!K14+'Wat BS'!K14+'Sew BS'!K14</f>
        <v>4153</v>
      </c>
      <c r="L15" s="51">
        <f>'Gen BS'!L14+'Wat BS'!L14+'Sew BS'!L14</f>
        <v>4153</v>
      </c>
      <c r="M15" s="51">
        <f>'Gen BS'!M14+'Wat BS'!M14+'Sew BS'!M14</f>
        <v>4153</v>
      </c>
      <c r="N15" s="51">
        <f>'Gen BS'!N14+'Wat BS'!N14+'Sew BS'!N14</f>
        <v>4153</v>
      </c>
      <c r="O15" s="51">
        <f>'Gen BS'!O14+'Wat BS'!O14+'Sew BS'!O14</f>
        <v>4153</v>
      </c>
      <c r="P15" s="51">
        <f>'Gen BS'!P14+'Wat BS'!P14+'Sew BS'!P14</f>
        <v>4153</v>
      </c>
      <c r="Q15" s="51">
        <f>'Gen BS'!Q14+'Wat BS'!Q14+'Sew BS'!Q14</f>
        <v>4153</v>
      </c>
      <c r="R15" s="52">
        <f>'Gen BS'!R14+'Wat BS'!R14+'Sew BS'!R14</f>
        <v>4153</v>
      </c>
    </row>
    <row r="16" spans="2:18" x14ac:dyDescent="0.25">
      <c r="B16" s="55" t="s">
        <v>23</v>
      </c>
      <c r="C16" s="39">
        <v>255</v>
      </c>
      <c r="D16" s="39">
        <v>299</v>
      </c>
      <c r="E16" s="39">
        <v>423</v>
      </c>
      <c r="F16" s="39">
        <v>560</v>
      </c>
      <c r="G16" s="40">
        <f>'Gen BS'!G15+'Wat BS'!G15+'Sew BS'!G15</f>
        <v>703</v>
      </c>
      <c r="H16" s="40">
        <f>'Gen BS'!H15+'Wat BS'!H15+'Sew BS'!H15</f>
        <v>703</v>
      </c>
      <c r="I16" s="41">
        <f>'Gen BS'!I15+'Wat BS'!I15+'Sew BS'!I15</f>
        <v>703</v>
      </c>
      <c r="J16" s="41">
        <f>'Gen BS'!J15+'Wat BS'!J15+'Sew BS'!J15</f>
        <v>703</v>
      </c>
      <c r="K16" s="41">
        <f>'Gen BS'!K15+'Wat BS'!K15+'Sew BS'!K15</f>
        <v>703</v>
      </c>
      <c r="L16" s="41">
        <f>'Gen BS'!L15+'Wat BS'!L15+'Sew BS'!L15</f>
        <v>703</v>
      </c>
      <c r="M16" s="41">
        <f>'Gen BS'!M15+'Wat BS'!M15+'Sew BS'!M15</f>
        <v>703</v>
      </c>
      <c r="N16" s="41">
        <f>'Gen BS'!N15+'Wat BS'!N15+'Sew BS'!N15</f>
        <v>703</v>
      </c>
      <c r="O16" s="41">
        <f>'Gen BS'!O15+'Wat BS'!O15+'Sew BS'!O15</f>
        <v>703</v>
      </c>
      <c r="P16" s="41">
        <f>'Gen BS'!P15+'Wat BS'!P15+'Sew BS'!P15</f>
        <v>703</v>
      </c>
      <c r="Q16" s="41">
        <f>'Gen BS'!Q15+'Wat BS'!Q15+'Sew BS'!Q15</f>
        <v>703</v>
      </c>
      <c r="R16" s="56">
        <f>'Gen BS'!R15+'Wat BS'!R15+'Sew BS'!R15</f>
        <v>703</v>
      </c>
    </row>
    <row r="17" spans="2:18" x14ac:dyDescent="0.25">
      <c r="B17" s="57" t="s">
        <v>41</v>
      </c>
      <c r="C17" s="58">
        <f t="shared" ref="C17:Q17" si="0">SUM(C11:C16)</f>
        <v>70090</v>
      </c>
      <c r="D17" s="58">
        <f t="shared" si="0"/>
        <v>45807</v>
      </c>
      <c r="E17" s="58">
        <f t="shared" si="0"/>
        <v>42158</v>
      </c>
      <c r="F17" s="58">
        <f t="shared" si="0"/>
        <v>72892</v>
      </c>
      <c r="G17" s="59">
        <f t="shared" si="0"/>
        <v>95040</v>
      </c>
      <c r="H17" s="59">
        <f t="shared" si="0"/>
        <v>110616</v>
      </c>
      <c r="I17" s="60">
        <f t="shared" si="0"/>
        <v>103988.895</v>
      </c>
      <c r="J17" s="60">
        <f t="shared" si="0"/>
        <v>102052.895</v>
      </c>
      <c r="K17" s="60">
        <f t="shared" si="0"/>
        <v>105991.895</v>
      </c>
      <c r="L17" s="60">
        <f t="shared" si="0"/>
        <v>111049.895</v>
      </c>
      <c r="M17" s="60">
        <f t="shared" si="0"/>
        <v>109758.895</v>
      </c>
      <c r="N17" s="60">
        <f t="shared" si="0"/>
        <v>113413.895</v>
      </c>
      <c r="O17" s="60">
        <f t="shared" si="0"/>
        <v>118157.895</v>
      </c>
      <c r="P17" s="60">
        <f t="shared" si="0"/>
        <v>117389.895</v>
      </c>
      <c r="Q17" s="60">
        <f t="shared" si="0"/>
        <v>129592.895</v>
      </c>
      <c r="R17" s="61">
        <f t="shared" ref="R17" si="1">SUM(R11:R16)</f>
        <v>143821.89500000002</v>
      </c>
    </row>
    <row r="18" spans="2:18" x14ac:dyDescent="0.25">
      <c r="B18" s="54"/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52"/>
    </row>
    <row r="19" spans="2:18" x14ac:dyDescent="0.25">
      <c r="B19" s="53" t="s">
        <v>42</v>
      </c>
      <c r="C19" s="49"/>
      <c r="D19" s="49"/>
      <c r="E19" s="49"/>
      <c r="F19" s="49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52"/>
    </row>
    <row r="20" spans="2:18" x14ac:dyDescent="0.25">
      <c r="B20" s="54" t="s">
        <v>38</v>
      </c>
      <c r="C20" s="49">
        <v>32000</v>
      </c>
      <c r="D20" s="49">
        <v>58219</v>
      </c>
      <c r="E20" s="49">
        <v>52000</v>
      </c>
      <c r="F20" s="49">
        <v>21000</v>
      </c>
      <c r="G20" s="50">
        <f>'Gen BS'!G19+'Wat BS'!G19+'Sew BS'!G19</f>
        <v>20000</v>
      </c>
      <c r="H20" s="50">
        <f>'Gen BS'!H19+'Wat BS'!H19+'Sew BS'!H19</f>
        <v>0</v>
      </c>
      <c r="I20" s="51">
        <f>'Gen BS'!I19+'Wat BS'!I19+'Sew BS'!I19</f>
        <v>0</v>
      </c>
      <c r="J20" s="51">
        <f>'Gen BS'!J19+'Wat BS'!J19+'Sew BS'!J19</f>
        <v>0</v>
      </c>
      <c r="K20" s="51">
        <f>'Gen BS'!K19+'Wat BS'!K19+'Sew BS'!K19</f>
        <v>0</v>
      </c>
      <c r="L20" s="51">
        <f>'Gen BS'!L19+'Wat BS'!L19+'Sew BS'!L19</f>
        <v>0</v>
      </c>
      <c r="M20" s="51">
        <f>'Gen BS'!M19+'Wat BS'!M19+'Sew BS'!M19</f>
        <v>0</v>
      </c>
      <c r="N20" s="51">
        <f>'Gen BS'!N19+'Wat BS'!N19+'Sew BS'!N19</f>
        <v>0</v>
      </c>
      <c r="O20" s="51">
        <f>'Gen BS'!O19+'Wat BS'!O19+'Sew BS'!O19</f>
        <v>0</v>
      </c>
      <c r="P20" s="51">
        <f>'Gen BS'!P19+'Wat BS'!P19+'Sew BS'!P19</f>
        <v>0</v>
      </c>
      <c r="Q20" s="51">
        <f>'Gen BS'!Q19+'Wat BS'!Q19+'Sew BS'!Q19</f>
        <v>0</v>
      </c>
      <c r="R20" s="52">
        <f>'Gen BS'!R19+'Wat BS'!R19+'Sew BS'!R19</f>
        <v>0</v>
      </c>
    </row>
    <row r="21" spans="2:18" x14ac:dyDescent="0.25">
      <c r="B21" s="54" t="s">
        <v>39</v>
      </c>
      <c r="C21" s="49">
        <v>123</v>
      </c>
      <c r="D21" s="49">
        <v>105</v>
      </c>
      <c r="E21" s="49">
        <v>62</v>
      </c>
      <c r="F21" s="49">
        <v>36</v>
      </c>
      <c r="G21" s="50">
        <f>'Gen BS'!G20+'Wat BS'!G20+'Sew BS'!G20</f>
        <v>0</v>
      </c>
      <c r="H21" s="50">
        <f>'Gen BS'!H20+'Wat BS'!H20+'Sew BS'!H20</f>
        <v>0</v>
      </c>
      <c r="I21" s="51">
        <f>'Gen BS'!I20+'Wat BS'!I20+'Sew BS'!I20</f>
        <v>0</v>
      </c>
      <c r="J21" s="51">
        <f>'Gen BS'!J20+'Wat BS'!J20+'Sew BS'!J20</f>
        <v>0</v>
      </c>
      <c r="K21" s="51">
        <f>'Gen BS'!K20+'Wat BS'!K20+'Sew BS'!K20</f>
        <v>0</v>
      </c>
      <c r="L21" s="51">
        <f>'Gen BS'!L20+'Wat BS'!L20+'Sew BS'!L20</f>
        <v>0</v>
      </c>
      <c r="M21" s="51">
        <f>'Gen BS'!M20+'Wat BS'!M20+'Sew BS'!M20</f>
        <v>0</v>
      </c>
      <c r="N21" s="51">
        <f>'Gen BS'!N20+'Wat BS'!N20+'Sew BS'!N20</f>
        <v>0</v>
      </c>
      <c r="O21" s="51">
        <f>'Gen BS'!O20+'Wat BS'!O20+'Sew BS'!O20</f>
        <v>0</v>
      </c>
      <c r="P21" s="51">
        <f>'Gen BS'!P20+'Wat BS'!P20+'Sew BS'!P20</f>
        <v>0</v>
      </c>
      <c r="Q21" s="51">
        <f>'Gen BS'!Q20+'Wat BS'!Q20+'Sew BS'!Q20</f>
        <v>0</v>
      </c>
      <c r="R21" s="52">
        <f>'Gen BS'!R20+'Wat BS'!R20+'Sew BS'!R20</f>
        <v>0</v>
      </c>
    </row>
    <row r="22" spans="2:18" x14ac:dyDescent="0.25">
      <c r="B22" s="54" t="s">
        <v>40</v>
      </c>
      <c r="C22" s="49">
        <v>0</v>
      </c>
      <c r="D22" s="49">
        <v>0</v>
      </c>
      <c r="E22" s="49">
        <v>0</v>
      </c>
      <c r="F22" s="49">
        <v>0</v>
      </c>
      <c r="G22" s="50">
        <f>'Gen BS'!G21+'Wat BS'!G21+'Sew BS'!G21</f>
        <v>0</v>
      </c>
      <c r="H22" s="50">
        <f>'Gen BS'!H21+'Wat BS'!H21+'Sew BS'!H21</f>
        <v>0</v>
      </c>
      <c r="I22" s="51">
        <f>'Gen BS'!I21+'Wat BS'!I21+'Sew BS'!I21</f>
        <v>0</v>
      </c>
      <c r="J22" s="51">
        <f>'Gen BS'!J21+'Wat BS'!J21+'Sew BS'!J21</f>
        <v>0</v>
      </c>
      <c r="K22" s="51">
        <f>'Gen BS'!K21+'Wat BS'!K21+'Sew BS'!K21</f>
        <v>0</v>
      </c>
      <c r="L22" s="51">
        <f>'Gen BS'!L21+'Wat BS'!L21+'Sew BS'!L21</f>
        <v>0</v>
      </c>
      <c r="M22" s="51">
        <f>'Gen BS'!M21+'Wat BS'!M21+'Sew BS'!M21</f>
        <v>0</v>
      </c>
      <c r="N22" s="51">
        <f>'Gen BS'!N21+'Wat BS'!N21+'Sew BS'!N21</f>
        <v>0</v>
      </c>
      <c r="O22" s="51">
        <f>'Gen BS'!O21+'Wat BS'!O21+'Sew BS'!O21</f>
        <v>0</v>
      </c>
      <c r="P22" s="51">
        <f>'Gen BS'!P21+'Wat BS'!P21+'Sew BS'!P21</f>
        <v>0</v>
      </c>
      <c r="Q22" s="51">
        <f>'Gen BS'!Q21+'Wat BS'!Q21+'Sew BS'!Q21</f>
        <v>0</v>
      </c>
      <c r="R22" s="52">
        <f>'Gen BS'!R21+'Wat BS'!R21+'Sew BS'!R21</f>
        <v>0</v>
      </c>
    </row>
    <row r="23" spans="2:18" x14ac:dyDescent="0.25">
      <c r="B23" s="54" t="s">
        <v>26</v>
      </c>
      <c r="C23" s="49">
        <v>1136977</v>
      </c>
      <c r="D23" s="49">
        <v>1146936</v>
      </c>
      <c r="E23" s="49">
        <v>1215249</v>
      </c>
      <c r="F23" s="49">
        <v>1218076</v>
      </c>
      <c r="G23" s="50">
        <f>'Gen BS'!G22+'Wat BS'!G22+'Sew BS'!G22</f>
        <v>1399997</v>
      </c>
      <c r="H23" s="50">
        <f>'Gen BS'!H22+'Wat BS'!H22+'Sew BS'!H22</f>
        <v>1490536</v>
      </c>
      <c r="I23" s="51">
        <f>'Gen BS'!I22+'Wat BS'!I22+'Sew BS'!I22</f>
        <v>1622854</v>
      </c>
      <c r="J23" s="51">
        <f>'Gen BS'!J22+'Wat BS'!J22+'Sew BS'!J22</f>
        <v>1696679</v>
      </c>
      <c r="K23" s="51">
        <f>'Gen BS'!K22+'Wat BS'!K22+'Sew BS'!K22</f>
        <v>1721828</v>
      </c>
      <c r="L23" s="51">
        <f>'Gen BS'!L22+'Wat BS'!L22+'Sew BS'!L22</f>
        <v>1718318</v>
      </c>
      <c r="M23" s="51">
        <f>'Gen BS'!M22+'Wat BS'!M22+'Sew BS'!M22</f>
        <v>1723274</v>
      </c>
      <c r="N23" s="51">
        <f>'Gen BS'!N22+'Wat BS'!N22+'Sew BS'!N22</f>
        <v>1722877</v>
      </c>
      <c r="O23" s="51">
        <f>'Gen BS'!O22+'Wat BS'!O22+'Sew BS'!O22</f>
        <v>1724263</v>
      </c>
      <c r="P23" s="51">
        <f>'Gen BS'!P22+'Wat BS'!P22+'Sew BS'!P22</f>
        <v>1735366</v>
      </c>
      <c r="Q23" s="51">
        <f>'Gen BS'!Q22+'Wat BS'!Q22+'Sew BS'!Q22</f>
        <v>1729648</v>
      </c>
      <c r="R23" s="52">
        <f>'Gen BS'!R22+'Wat BS'!R22+'Sew BS'!R22</f>
        <v>1723138</v>
      </c>
    </row>
    <row r="24" spans="2:18" x14ac:dyDescent="0.25">
      <c r="B24" s="54" t="s">
        <v>740</v>
      </c>
      <c r="C24" s="49">
        <v>0</v>
      </c>
      <c r="D24" s="49">
        <v>0</v>
      </c>
      <c r="E24" s="49">
        <v>0</v>
      </c>
      <c r="F24" s="49">
        <v>0</v>
      </c>
      <c r="G24" s="50">
        <f>'Gen BS'!G23+'Wat BS'!G23+'Sew BS'!G23</f>
        <v>0</v>
      </c>
      <c r="H24" s="50">
        <f>'Gen BS'!H23+'Wat BS'!H23+'Sew BS'!H23</f>
        <v>0</v>
      </c>
      <c r="I24" s="51">
        <f>'Gen BS'!I23+'Wat BS'!I23+'Sew BS'!I23</f>
        <v>0</v>
      </c>
      <c r="J24" s="51">
        <f>'Gen BS'!J23+'Wat BS'!J23+'Sew BS'!J23</f>
        <v>0</v>
      </c>
      <c r="K24" s="51">
        <f>'Gen BS'!K23+'Wat BS'!K23+'Sew BS'!K23</f>
        <v>0</v>
      </c>
      <c r="L24" s="51">
        <f>'Gen BS'!L23+'Wat BS'!L23+'Sew BS'!L23</f>
        <v>0</v>
      </c>
      <c r="M24" s="51">
        <f>'Gen BS'!M23+'Wat BS'!M23+'Sew BS'!M23</f>
        <v>0</v>
      </c>
      <c r="N24" s="51">
        <f>'Gen BS'!N23+'Wat BS'!N23+'Sew BS'!N23</f>
        <v>0</v>
      </c>
      <c r="O24" s="51">
        <f>'Gen BS'!O23+'Wat BS'!O23+'Sew BS'!O23</f>
        <v>0</v>
      </c>
      <c r="P24" s="51">
        <f>'Gen BS'!P23+'Wat BS'!P23+'Sew BS'!P23</f>
        <v>0</v>
      </c>
      <c r="Q24" s="51">
        <f>'Gen BS'!Q23+'Wat BS'!Q23+'Sew BS'!Q23</f>
        <v>0</v>
      </c>
      <c r="R24" s="52">
        <f>'Gen BS'!R23+'Wat BS'!R23+'Sew BS'!R23</f>
        <v>0</v>
      </c>
    </row>
    <row r="25" spans="2:18" x14ac:dyDescent="0.25">
      <c r="B25" s="54" t="s">
        <v>43</v>
      </c>
      <c r="C25" s="49">
        <v>350</v>
      </c>
      <c r="D25" s="49">
        <v>350</v>
      </c>
      <c r="E25" s="49">
        <v>350</v>
      </c>
      <c r="F25" s="49">
        <v>3745</v>
      </c>
      <c r="G25" s="50">
        <f>'Gen BS'!G24+'Wat BS'!G24+'Sew BS'!G24</f>
        <v>3251</v>
      </c>
      <c r="H25" s="50">
        <f>'Gen BS'!H24+'Wat BS'!H24+'Sew BS'!H24</f>
        <v>3251</v>
      </c>
      <c r="I25" s="51">
        <f>'Gen BS'!I24+'Wat BS'!I24+'Sew BS'!I24</f>
        <v>3251</v>
      </c>
      <c r="J25" s="51">
        <f>'Gen BS'!J24+'Wat BS'!J24+'Sew BS'!J24</f>
        <v>3251</v>
      </c>
      <c r="K25" s="51">
        <f>'Gen BS'!K24+'Wat BS'!K24+'Sew BS'!K24</f>
        <v>3251</v>
      </c>
      <c r="L25" s="51">
        <f>'Gen BS'!L24+'Wat BS'!L24+'Sew BS'!L24</f>
        <v>3251</v>
      </c>
      <c r="M25" s="51">
        <f>'Gen BS'!M24+'Wat BS'!M24+'Sew BS'!M24</f>
        <v>3251</v>
      </c>
      <c r="N25" s="51">
        <f>'Gen BS'!N24+'Wat BS'!N24+'Sew BS'!N24</f>
        <v>3251</v>
      </c>
      <c r="O25" s="51">
        <f>'Gen BS'!O24+'Wat BS'!O24+'Sew BS'!O24</f>
        <v>3251</v>
      </c>
      <c r="P25" s="51">
        <f>'Gen BS'!P24+'Wat BS'!P24+'Sew BS'!P24</f>
        <v>3251</v>
      </c>
      <c r="Q25" s="51">
        <f>'Gen BS'!Q24+'Wat BS'!Q24+'Sew BS'!Q24</f>
        <v>3251</v>
      </c>
      <c r="R25" s="52">
        <f>'Gen BS'!R24+'Wat BS'!R24+'Sew BS'!R24</f>
        <v>3251</v>
      </c>
    </row>
    <row r="26" spans="2:18" x14ac:dyDescent="0.25">
      <c r="B26" s="55" t="s">
        <v>44</v>
      </c>
      <c r="C26" s="39">
        <v>0</v>
      </c>
      <c r="D26" s="39">
        <v>0</v>
      </c>
      <c r="E26" s="39">
        <v>62</v>
      </c>
      <c r="F26" s="39">
        <v>103</v>
      </c>
      <c r="G26" s="40">
        <f>'Gen BS'!G25+'Wat BS'!G25+'Sew BS'!G25</f>
        <v>53</v>
      </c>
      <c r="H26" s="40">
        <f>'Gen BS'!H25+'Wat BS'!H25+'Sew BS'!H25</f>
        <v>53</v>
      </c>
      <c r="I26" s="41">
        <f>'Gen BS'!I25+'Wat BS'!I25+'Sew BS'!I25</f>
        <v>53</v>
      </c>
      <c r="J26" s="41">
        <f>'Gen BS'!J25+'Wat BS'!J25+'Sew BS'!J25</f>
        <v>53</v>
      </c>
      <c r="K26" s="41">
        <f>'Gen BS'!K25+'Wat BS'!K25+'Sew BS'!K25</f>
        <v>53</v>
      </c>
      <c r="L26" s="41">
        <f>'Gen BS'!L25+'Wat BS'!L25+'Sew BS'!L25</f>
        <v>53</v>
      </c>
      <c r="M26" s="41">
        <f>'Gen BS'!M25+'Wat BS'!M25+'Sew BS'!M25</f>
        <v>53</v>
      </c>
      <c r="N26" s="41">
        <f>'Gen BS'!N25+'Wat BS'!N25+'Sew BS'!N25</f>
        <v>53</v>
      </c>
      <c r="O26" s="41">
        <f>'Gen BS'!O25+'Wat BS'!O25+'Sew BS'!O25</f>
        <v>53</v>
      </c>
      <c r="P26" s="41">
        <f>'Gen BS'!P25+'Wat BS'!P25+'Sew BS'!P25</f>
        <v>53</v>
      </c>
      <c r="Q26" s="41">
        <f>'Gen BS'!Q25+'Wat BS'!Q25+'Sew BS'!Q25</f>
        <v>53</v>
      </c>
      <c r="R26" s="56">
        <f>'Gen BS'!R25+'Wat BS'!R25+'Sew BS'!R25</f>
        <v>53</v>
      </c>
    </row>
    <row r="27" spans="2:18" x14ac:dyDescent="0.25">
      <c r="B27" s="57" t="s">
        <v>45</v>
      </c>
      <c r="C27" s="58">
        <f t="shared" ref="C27:Q27" si="2">SUM(C20:C26)</f>
        <v>1169450</v>
      </c>
      <c r="D27" s="58">
        <f t="shared" si="2"/>
        <v>1205610</v>
      </c>
      <c r="E27" s="58">
        <f t="shared" si="2"/>
        <v>1267723</v>
      </c>
      <c r="F27" s="58">
        <f t="shared" si="2"/>
        <v>1242960</v>
      </c>
      <c r="G27" s="59">
        <f t="shared" si="2"/>
        <v>1423301</v>
      </c>
      <c r="H27" s="59">
        <f t="shared" si="2"/>
        <v>1493840</v>
      </c>
      <c r="I27" s="60">
        <f t="shared" si="2"/>
        <v>1626158</v>
      </c>
      <c r="J27" s="60">
        <f t="shared" si="2"/>
        <v>1699983</v>
      </c>
      <c r="K27" s="60">
        <f t="shared" si="2"/>
        <v>1725132</v>
      </c>
      <c r="L27" s="60">
        <f t="shared" si="2"/>
        <v>1721622</v>
      </c>
      <c r="M27" s="60">
        <f t="shared" si="2"/>
        <v>1726578</v>
      </c>
      <c r="N27" s="60">
        <f t="shared" si="2"/>
        <v>1726181</v>
      </c>
      <c r="O27" s="60">
        <f t="shared" si="2"/>
        <v>1727567</v>
      </c>
      <c r="P27" s="60">
        <f t="shared" si="2"/>
        <v>1738670</v>
      </c>
      <c r="Q27" s="60">
        <f t="shared" si="2"/>
        <v>1732952</v>
      </c>
      <c r="R27" s="61">
        <f t="shared" ref="R27" si="3">SUM(R20:R26)</f>
        <v>1726442</v>
      </c>
    </row>
    <row r="28" spans="2:18" x14ac:dyDescent="0.25">
      <c r="B28" s="53"/>
      <c r="C28" s="49"/>
      <c r="D28" s="49"/>
      <c r="E28" s="49"/>
      <c r="F28" s="49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52"/>
    </row>
    <row r="29" spans="2:18" x14ac:dyDescent="0.25">
      <c r="B29" s="53" t="s">
        <v>46</v>
      </c>
      <c r="C29" s="62">
        <f t="shared" ref="C29:Q29" si="4">C17+C27</f>
        <v>1239540</v>
      </c>
      <c r="D29" s="62">
        <f t="shared" si="4"/>
        <v>1251417</v>
      </c>
      <c r="E29" s="62">
        <f t="shared" si="4"/>
        <v>1309881</v>
      </c>
      <c r="F29" s="62">
        <f t="shared" si="4"/>
        <v>1315852</v>
      </c>
      <c r="G29" s="63">
        <f t="shared" si="4"/>
        <v>1518341</v>
      </c>
      <c r="H29" s="63">
        <f t="shared" si="4"/>
        <v>1604456</v>
      </c>
      <c r="I29" s="64">
        <f t="shared" si="4"/>
        <v>1730146.895</v>
      </c>
      <c r="J29" s="64">
        <f t="shared" si="4"/>
        <v>1802035.895</v>
      </c>
      <c r="K29" s="64">
        <f t="shared" si="4"/>
        <v>1831123.895</v>
      </c>
      <c r="L29" s="64">
        <f t="shared" si="4"/>
        <v>1832671.895</v>
      </c>
      <c r="M29" s="64">
        <f t="shared" si="4"/>
        <v>1836336.895</v>
      </c>
      <c r="N29" s="64">
        <f t="shared" si="4"/>
        <v>1839594.895</v>
      </c>
      <c r="O29" s="64">
        <f t="shared" si="4"/>
        <v>1845724.895</v>
      </c>
      <c r="P29" s="64">
        <f t="shared" si="4"/>
        <v>1856059.895</v>
      </c>
      <c r="Q29" s="64">
        <f t="shared" si="4"/>
        <v>1862544.895</v>
      </c>
      <c r="R29" s="65">
        <f t="shared" ref="R29" si="5">R17+R27</f>
        <v>1870263.895</v>
      </c>
    </row>
    <row r="30" spans="2:18" x14ac:dyDescent="0.25">
      <c r="B30" s="48"/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52"/>
    </row>
    <row r="31" spans="2:18" x14ac:dyDescent="0.25">
      <c r="B31" s="53" t="s">
        <v>47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52"/>
    </row>
    <row r="32" spans="2:18" x14ac:dyDescent="0.25">
      <c r="B32" s="53" t="s">
        <v>48</v>
      </c>
      <c r="C32" s="49"/>
      <c r="D32" s="49"/>
      <c r="E32" s="49"/>
      <c r="F32" s="49"/>
      <c r="G32" s="50"/>
      <c r="H32" s="50"/>
      <c r="I32" s="51"/>
      <c r="J32" s="51"/>
      <c r="K32" s="51"/>
      <c r="L32" s="51"/>
      <c r="M32" s="51"/>
      <c r="N32" s="51"/>
      <c r="O32" s="51"/>
      <c r="P32" s="51"/>
      <c r="Q32" s="51"/>
      <c r="R32" s="52"/>
    </row>
    <row r="33" spans="2:18" x14ac:dyDescent="0.25">
      <c r="B33" s="54" t="s">
        <v>24</v>
      </c>
      <c r="C33" s="49">
        <v>10707</v>
      </c>
      <c r="D33" s="49">
        <v>10254</v>
      </c>
      <c r="E33" s="49">
        <v>8990</v>
      </c>
      <c r="F33" s="49">
        <v>9567</v>
      </c>
      <c r="G33" s="50">
        <f>'Gen BS'!G32+'Wat BS'!G32+'Sew BS'!G32</f>
        <v>17127</v>
      </c>
      <c r="H33" s="50">
        <f>'Gen BS'!H32+'Wat BS'!H32+'Sew BS'!H32</f>
        <v>17127</v>
      </c>
      <c r="I33" s="51">
        <f>'Gen BS'!I32+'Wat BS'!I32+'Sew BS'!I32</f>
        <v>17127</v>
      </c>
      <c r="J33" s="51">
        <f>'Gen BS'!J32+'Wat BS'!J32+'Sew BS'!J32</f>
        <v>17127</v>
      </c>
      <c r="K33" s="51">
        <f>'Gen BS'!K32+'Wat BS'!K32+'Sew BS'!K32</f>
        <v>17127</v>
      </c>
      <c r="L33" s="51">
        <f>'Gen BS'!L32+'Wat BS'!L32+'Sew BS'!L32</f>
        <v>17127</v>
      </c>
      <c r="M33" s="51">
        <f>'Gen BS'!M32+'Wat BS'!M32+'Sew BS'!M32</f>
        <v>17127</v>
      </c>
      <c r="N33" s="51">
        <f>'Gen BS'!N32+'Wat BS'!N32+'Sew BS'!N32</f>
        <v>17127</v>
      </c>
      <c r="O33" s="51">
        <f>'Gen BS'!O32+'Wat BS'!O32+'Sew BS'!O32</f>
        <v>17127</v>
      </c>
      <c r="P33" s="51">
        <f>'Gen BS'!P32+'Wat BS'!P32+'Sew BS'!P32</f>
        <v>17127</v>
      </c>
      <c r="Q33" s="51">
        <f>'Gen BS'!Q32+'Wat BS'!Q32+'Sew BS'!Q32</f>
        <v>17127</v>
      </c>
      <c r="R33" s="52">
        <f>'Gen BS'!R32+'Wat BS'!R32+'Sew BS'!R32</f>
        <v>17127</v>
      </c>
    </row>
    <row r="34" spans="2:18" x14ac:dyDescent="0.25">
      <c r="B34" s="54" t="s">
        <v>49</v>
      </c>
      <c r="C34" s="49">
        <v>196</v>
      </c>
      <c r="D34" s="49">
        <v>0</v>
      </c>
      <c r="E34" s="49">
        <v>0</v>
      </c>
      <c r="F34" s="49">
        <v>0</v>
      </c>
      <c r="G34" s="50">
        <f>'Gen BS'!G33+'Wat BS'!G33+'Sew BS'!G33</f>
        <v>0</v>
      </c>
      <c r="H34" s="50">
        <f>'Gen BS'!H33+'Wat BS'!H33+'Sew BS'!H33</f>
        <v>0</v>
      </c>
      <c r="I34" s="51">
        <f>'Gen BS'!I33+'Wat BS'!I33+'Sew BS'!I33</f>
        <v>0</v>
      </c>
      <c r="J34" s="51">
        <f>'Gen BS'!J33+'Wat BS'!J33+'Sew BS'!J33</f>
        <v>0</v>
      </c>
      <c r="K34" s="51">
        <f>'Gen BS'!K33+'Wat BS'!K33+'Sew BS'!K33</f>
        <v>0</v>
      </c>
      <c r="L34" s="51">
        <f>'Gen BS'!L33+'Wat BS'!L33+'Sew BS'!L33</f>
        <v>0</v>
      </c>
      <c r="M34" s="51">
        <f>'Gen BS'!M33+'Wat BS'!M33+'Sew BS'!M33</f>
        <v>0</v>
      </c>
      <c r="N34" s="51">
        <f>'Gen BS'!N33+'Wat BS'!N33+'Sew BS'!N33</f>
        <v>0</v>
      </c>
      <c r="O34" s="51">
        <f>'Gen BS'!O33+'Wat BS'!O33+'Sew BS'!O33</f>
        <v>0</v>
      </c>
      <c r="P34" s="51">
        <f>'Gen BS'!P33+'Wat BS'!P33+'Sew BS'!P33</f>
        <v>0</v>
      </c>
      <c r="Q34" s="51">
        <f>'Gen BS'!Q33+'Wat BS'!Q33+'Sew BS'!Q33</f>
        <v>0</v>
      </c>
      <c r="R34" s="52">
        <f>'Gen BS'!R33+'Wat BS'!R33+'Sew BS'!R33</f>
        <v>0</v>
      </c>
    </row>
    <row r="35" spans="2:18" x14ac:dyDescent="0.25">
      <c r="B35" s="54" t="s">
        <v>50</v>
      </c>
      <c r="C35" s="49">
        <v>0</v>
      </c>
      <c r="D35" s="49">
        <v>0</v>
      </c>
      <c r="E35" s="49">
        <v>4271</v>
      </c>
      <c r="F35" s="49">
        <v>9090</v>
      </c>
      <c r="G35" s="50">
        <f>'Gen BS'!G34+'Wat BS'!G34+'Sew BS'!G34</f>
        <v>19904</v>
      </c>
      <c r="H35" s="50">
        <f>'Gen BS'!H34+'Wat BS'!H34+'Sew BS'!H34</f>
        <v>19904</v>
      </c>
      <c r="I35" s="51">
        <f>'Gen BS'!I34+'Wat BS'!I34+'Sew BS'!I34</f>
        <v>12795.895</v>
      </c>
      <c r="J35" s="51">
        <f>'Gen BS'!J34+'Wat BS'!J34+'Sew BS'!J34</f>
        <v>12795.895</v>
      </c>
      <c r="K35" s="51">
        <f>'Gen BS'!K34+'Wat BS'!K34+'Sew BS'!K34</f>
        <v>12795.895</v>
      </c>
      <c r="L35" s="51">
        <f>'Gen BS'!L34+'Wat BS'!L34+'Sew BS'!L34</f>
        <v>12795.895</v>
      </c>
      <c r="M35" s="51">
        <f>'Gen BS'!M34+'Wat BS'!M34+'Sew BS'!M34</f>
        <v>12795.895</v>
      </c>
      <c r="N35" s="51">
        <f>'Gen BS'!N34+'Wat BS'!N34+'Sew BS'!N34</f>
        <v>12795.895</v>
      </c>
      <c r="O35" s="51">
        <f>'Gen BS'!O34+'Wat BS'!O34+'Sew BS'!O34</f>
        <v>12795.895</v>
      </c>
      <c r="P35" s="51">
        <f>'Gen BS'!P34+'Wat BS'!P34+'Sew BS'!P34</f>
        <v>12795.895</v>
      </c>
      <c r="Q35" s="51">
        <f>'Gen BS'!Q34+'Wat BS'!Q34+'Sew BS'!Q34</f>
        <v>12795.895</v>
      </c>
      <c r="R35" s="52">
        <f>'Gen BS'!R34+'Wat BS'!R34+'Sew BS'!R34</f>
        <v>12795.895</v>
      </c>
    </row>
    <row r="36" spans="2:18" x14ac:dyDescent="0.25">
      <c r="B36" s="54" t="s">
        <v>51</v>
      </c>
      <c r="C36" s="49">
        <v>0</v>
      </c>
      <c r="D36" s="49">
        <v>0</v>
      </c>
      <c r="E36" s="49">
        <v>49</v>
      </c>
      <c r="F36" s="49">
        <v>76</v>
      </c>
      <c r="G36" s="50">
        <f>'Gen BS'!G35+'Wat BS'!G35+'Sew BS'!G35</f>
        <v>23</v>
      </c>
      <c r="H36" s="50">
        <f>'Gen BS'!H35+'Wat BS'!H35+'Sew BS'!H35</f>
        <v>23</v>
      </c>
      <c r="I36" s="51">
        <f>'Gen BS'!I35+'Wat BS'!I35+'Sew BS'!I35</f>
        <v>23</v>
      </c>
      <c r="J36" s="51">
        <f>'Gen BS'!J35+'Wat BS'!J35+'Sew BS'!J35</f>
        <v>23</v>
      </c>
      <c r="K36" s="51">
        <f>'Gen BS'!K35+'Wat BS'!K35+'Sew BS'!K35</f>
        <v>23</v>
      </c>
      <c r="L36" s="51">
        <f>'Gen BS'!L35+'Wat BS'!L35+'Sew BS'!L35</f>
        <v>23</v>
      </c>
      <c r="M36" s="51">
        <f>'Gen BS'!M35+'Wat BS'!M35+'Sew BS'!M35</f>
        <v>23</v>
      </c>
      <c r="N36" s="51">
        <f>'Gen BS'!N35+'Wat BS'!N35+'Sew BS'!N35</f>
        <v>23</v>
      </c>
      <c r="O36" s="51">
        <f>'Gen BS'!O35+'Wat BS'!O35+'Sew BS'!O35</f>
        <v>23</v>
      </c>
      <c r="P36" s="51">
        <f>'Gen BS'!P35+'Wat BS'!P35+'Sew BS'!P35</f>
        <v>23</v>
      </c>
      <c r="Q36" s="51">
        <f>'Gen BS'!Q35+'Wat BS'!Q35+'Sew BS'!Q35</f>
        <v>23</v>
      </c>
      <c r="R36" s="52">
        <f>'Gen BS'!R35+'Wat BS'!R35+'Sew BS'!R35</f>
        <v>23</v>
      </c>
    </row>
    <row r="37" spans="2:18" x14ac:dyDescent="0.25">
      <c r="B37" s="54" t="s">
        <v>52</v>
      </c>
      <c r="C37" s="49">
        <v>765</v>
      </c>
      <c r="D37" s="49">
        <v>490</v>
      </c>
      <c r="E37" s="49">
        <v>520</v>
      </c>
      <c r="F37" s="49">
        <v>297</v>
      </c>
      <c r="G37" s="50">
        <f>'Gen BS'!G36+'Wat BS'!G36+'Sew BS'!G36</f>
        <v>27</v>
      </c>
      <c r="H37" s="50">
        <f>'Gen BS'!H36+'Wat BS'!H36+'Sew BS'!H36</f>
        <v>17</v>
      </c>
      <c r="I37" s="51">
        <f>'Gen BS'!I36+'Wat BS'!I36+'Sew BS'!I36</f>
        <v>5</v>
      </c>
      <c r="J37" s="51">
        <f>'Gen BS'!J36+'Wat BS'!J36+'Sew BS'!J36</f>
        <v>133</v>
      </c>
      <c r="K37" s="51">
        <f>'Gen BS'!K36+'Wat BS'!K36+'Sew BS'!K36</f>
        <v>141</v>
      </c>
      <c r="L37" s="51">
        <f>'Gen BS'!L36+'Wat BS'!L36+'Sew BS'!L36</f>
        <v>149</v>
      </c>
      <c r="M37" s="51">
        <f>'Gen BS'!M36+'Wat BS'!M36+'Sew BS'!M36</f>
        <v>157</v>
      </c>
      <c r="N37" s="51">
        <f>'Gen BS'!N36+'Wat BS'!N36+'Sew BS'!N36</f>
        <v>165</v>
      </c>
      <c r="O37" s="51">
        <f>'Gen BS'!O36+'Wat BS'!O36+'Sew BS'!O36</f>
        <v>174</v>
      </c>
      <c r="P37" s="51">
        <f>'Gen BS'!P36+'Wat BS'!P36+'Sew BS'!P36</f>
        <v>184</v>
      </c>
      <c r="Q37" s="51">
        <f>'Gen BS'!Q36+'Wat BS'!Q36+'Sew BS'!Q36</f>
        <v>194</v>
      </c>
      <c r="R37" s="52">
        <f>'Gen BS'!R36+'Wat BS'!R36+'Sew BS'!R36</f>
        <v>205</v>
      </c>
    </row>
    <row r="38" spans="2:18" x14ac:dyDescent="0.25">
      <c r="B38" s="54" t="s">
        <v>53</v>
      </c>
      <c r="C38" s="49">
        <v>0</v>
      </c>
      <c r="D38" s="49">
        <v>0</v>
      </c>
      <c r="E38" s="49">
        <v>6918</v>
      </c>
      <c r="F38" s="49">
        <v>6855</v>
      </c>
      <c r="G38" s="50">
        <f>'Gen BS'!G37+'Wat BS'!G37+'Sew BS'!G37</f>
        <v>7000</v>
      </c>
      <c r="H38" s="50">
        <f>'Gen BS'!H37+'Wat BS'!H37+'Sew BS'!H37</f>
        <v>7000</v>
      </c>
      <c r="I38" s="51">
        <f>'Gen BS'!I37+'Wat BS'!I37+'Sew BS'!I37</f>
        <v>7000</v>
      </c>
      <c r="J38" s="51">
        <f>'Gen BS'!J37+'Wat BS'!J37+'Sew BS'!J37</f>
        <v>7000</v>
      </c>
      <c r="K38" s="51">
        <f>'Gen BS'!K37+'Wat BS'!K37+'Sew BS'!K37</f>
        <v>7000</v>
      </c>
      <c r="L38" s="51">
        <f>'Gen BS'!L37+'Wat BS'!L37+'Sew BS'!L37</f>
        <v>7000</v>
      </c>
      <c r="M38" s="51">
        <f>'Gen BS'!M37+'Wat BS'!M37+'Sew BS'!M37</f>
        <v>7000</v>
      </c>
      <c r="N38" s="51">
        <f>'Gen BS'!N37+'Wat BS'!N37+'Sew BS'!N37</f>
        <v>7000</v>
      </c>
      <c r="O38" s="51">
        <f>'Gen BS'!O37+'Wat BS'!O37+'Sew BS'!O37</f>
        <v>7000</v>
      </c>
      <c r="P38" s="51">
        <f>'Gen BS'!P37+'Wat BS'!P37+'Sew BS'!P37</f>
        <v>7000</v>
      </c>
      <c r="Q38" s="51">
        <f>'Gen BS'!Q37+'Wat BS'!Q37+'Sew BS'!Q37</f>
        <v>7000</v>
      </c>
      <c r="R38" s="52">
        <f>'Gen BS'!R37+'Wat BS'!R37+'Sew BS'!R37</f>
        <v>7000</v>
      </c>
    </row>
    <row r="39" spans="2:18" x14ac:dyDescent="0.25">
      <c r="B39" s="55" t="s">
        <v>25</v>
      </c>
      <c r="C39" s="39">
        <v>6127</v>
      </c>
      <c r="D39" s="39">
        <v>6688</v>
      </c>
      <c r="E39" s="39">
        <v>0</v>
      </c>
      <c r="F39" s="39">
        <v>0</v>
      </c>
      <c r="G39" s="40">
        <f>'Gen BS'!G38+'Wat BS'!G38+'Sew BS'!G38</f>
        <v>0</v>
      </c>
      <c r="H39" s="40">
        <f>'Gen BS'!H38+'Wat BS'!H38+'Sew BS'!H38</f>
        <v>0</v>
      </c>
      <c r="I39" s="41">
        <f>'Gen BS'!I38+'Wat BS'!I38+'Sew BS'!I38</f>
        <v>0</v>
      </c>
      <c r="J39" s="41">
        <f>'Gen BS'!J38+'Wat BS'!J38+'Sew BS'!J38</f>
        <v>0</v>
      </c>
      <c r="K39" s="41">
        <f>'Gen BS'!K38+'Wat BS'!K38+'Sew BS'!K38</f>
        <v>0</v>
      </c>
      <c r="L39" s="41">
        <f>'Gen BS'!L38+'Wat BS'!L38+'Sew BS'!L38</f>
        <v>0</v>
      </c>
      <c r="M39" s="41">
        <f>'Gen BS'!M38+'Wat BS'!M38+'Sew BS'!M38</f>
        <v>0</v>
      </c>
      <c r="N39" s="41">
        <f>'Gen BS'!N38+'Wat BS'!N38+'Sew BS'!N38</f>
        <v>0</v>
      </c>
      <c r="O39" s="41">
        <f>'Gen BS'!O38+'Wat BS'!O38+'Sew BS'!O38</f>
        <v>0</v>
      </c>
      <c r="P39" s="41">
        <f>'Gen BS'!P38+'Wat BS'!P38+'Sew BS'!P38</f>
        <v>0</v>
      </c>
      <c r="Q39" s="41">
        <f>'Gen BS'!Q38+'Wat BS'!Q38+'Sew BS'!Q38</f>
        <v>0</v>
      </c>
      <c r="R39" s="56">
        <f>'Gen BS'!R38+'Wat BS'!R38+'Sew BS'!R38</f>
        <v>0</v>
      </c>
    </row>
    <row r="40" spans="2:18" x14ac:dyDescent="0.25">
      <c r="B40" s="57" t="s">
        <v>54</v>
      </c>
      <c r="C40" s="58">
        <f t="shared" ref="C40:Q40" si="6">SUM(C33:C39)</f>
        <v>17795</v>
      </c>
      <c r="D40" s="58">
        <f t="shared" si="6"/>
        <v>17432</v>
      </c>
      <c r="E40" s="58">
        <f t="shared" si="6"/>
        <v>20748</v>
      </c>
      <c r="F40" s="58">
        <f t="shared" si="6"/>
        <v>25885</v>
      </c>
      <c r="G40" s="59">
        <f t="shared" si="6"/>
        <v>44081</v>
      </c>
      <c r="H40" s="59">
        <f t="shared" si="6"/>
        <v>44071</v>
      </c>
      <c r="I40" s="60">
        <f t="shared" si="6"/>
        <v>36950.895000000004</v>
      </c>
      <c r="J40" s="60">
        <f t="shared" si="6"/>
        <v>37078.895000000004</v>
      </c>
      <c r="K40" s="60">
        <f t="shared" si="6"/>
        <v>37086.895000000004</v>
      </c>
      <c r="L40" s="60">
        <f t="shared" si="6"/>
        <v>37094.895000000004</v>
      </c>
      <c r="M40" s="60">
        <f t="shared" si="6"/>
        <v>37102.895000000004</v>
      </c>
      <c r="N40" s="60">
        <f t="shared" si="6"/>
        <v>37110.895000000004</v>
      </c>
      <c r="O40" s="60">
        <f t="shared" si="6"/>
        <v>37119.895000000004</v>
      </c>
      <c r="P40" s="60">
        <f t="shared" si="6"/>
        <v>37129.895000000004</v>
      </c>
      <c r="Q40" s="60">
        <f t="shared" si="6"/>
        <v>37139.895000000004</v>
      </c>
      <c r="R40" s="61">
        <f t="shared" ref="R40" si="7">SUM(R33:R39)</f>
        <v>37150.895000000004</v>
      </c>
    </row>
    <row r="41" spans="2:18" x14ac:dyDescent="0.25">
      <c r="B41" s="54"/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52"/>
    </row>
    <row r="42" spans="2:18" x14ac:dyDescent="0.25">
      <c r="B42" s="53" t="s">
        <v>55</v>
      </c>
      <c r="C42" s="49"/>
      <c r="D42" s="49"/>
      <c r="E42" s="49"/>
      <c r="F42" s="49"/>
      <c r="G42" s="50"/>
      <c r="H42" s="50"/>
      <c r="I42" s="51"/>
      <c r="J42" s="51"/>
      <c r="K42" s="51"/>
      <c r="L42" s="51"/>
      <c r="M42" s="51"/>
      <c r="N42" s="51"/>
      <c r="O42" s="51"/>
      <c r="P42" s="51"/>
      <c r="Q42" s="51"/>
      <c r="R42" s="52"/>
    </row>
    <row r="43" spans="2:18" x14ac:dyDescent="0.25">
      <c r="B43" s="54" t="s">
        <v>51</v>
      </c>
      <c r="C43" s="49">
        <v>0</v>
      </c>
      <c r="D43" s="49">
        <v>0</v>
      </c>
      <c r="E43" s="49">
        <v>16</v>
      </c>
      <c r="F43" s="49">
        <v>38</v>
      </c>
      <c r="G43" s="50">
        <f>'Gen BS'!G42+'Wat BS'!G42+'Sew BS'!G42</f>
        <v>33</v>
      </c>
      <c r="H43" s="50">
        <f>'Gen BS'!H42+'Wat BS'!H42+'Sew BS'!H42</f>
        <v>33</v>
      </c>
      <c r="I43" s="51">
        <f>'Gen BS'!I42+'Wat BS'!I42+'Sew BS'!I42</f>
        <v>33</v>
      </c>
      <c r="J43" s="51">
        <f>'Gen BS'!J42+'Wat BS'!J42+'Sew BS'!J42</f>
        <v>33</v>
      </c>
      <c r="K43" s="51">
        <f>'Gen BS'!K42+'Wat BS'!K42+'Sew BS'!K42</f>
        <v>33</v>
      </c>
      <c r="L43" s="51">
        <f>'Gen BS'!L42+'Wat BS'!L42+'Sew BS'!L42</f>
        <v>33</v>
      </c>
      <c r="M43" s="51">
        <f>'Gen BS'!M42+'Wat BS'!M42+'Sew BS'!M42</f>
        <v>33</v>
      </c>
      <c r="N43" s="51">
        <f>'Gen BS'!N42+'Wat BS'!N42+'Sew BS'!N42</f>
        <v>33</v>
      </c>
      <c r="O43" s="51">
        <f>'Gen BS'!O42+'Wat BS'!O42+'Sew BS'!O42</f>
        <v>33</v>
      </c>
      <c r="P43" s="51">
        <f>'Gen BS'!P42+'Wat BS'!P42+'Sew BS'!P42</f>
        <v>33</v>
      </c>
      <c r="Q43" s="51">
        <f>'Gen BS'!Q42+'Wat BS'!Q42+'Sew BS'!Q42</f>
        <v>33</v>
      </c>
      <c r="R43" s="52">
        <f>'Gen BS'!R42+'Wat BS'!R42+'Sew BS'!R42</f>
        <v>33</v>
      </c>
    </row>
    <row r="44" spans="2:18" x14ac:dyDescent="0.25">
      <c r="B44" s="54" t="s">
        <v>24</v>
      </c>
      <c r="C44" s="49">
        <v>0</v>
      </c>
      <c r="D44" s="49">
        <v>0</v>
      </c>
      <c r="E44" s="49">
        <v>0</v>
      </c>
      <c r="F44" s="49">
        <v>0</v>
      </c>
      <c r="G44" s="50">
        <f>'Gen BS'!G43+'Wat BS'!G43+'Sew BS'!G43</f>
        <v>0</v>
      </c>
      <c r="H44" s="50">
        <f>'Gen BS'!H43+'Wat BS'!H43+'Sew BS'!H43</f>
        <v>0</v>
      </c>
      <c r="I44" s="51">
        <f>'Gen BS'!I43+'Wat BS'!I43+'Sew BS'!I43</f>
        <v>0</v>
      </c>
      <c r="J44" s="51">
        <f>'Gen BS'!J43+'Wat BS'!J43+'Sew BS'!J43</f>
        <v>0</v>
      </c>
      <c r="K44" s="51">
        <f>'Gen BS'!K43+'Wat BS'!K43+'Sew BS'!K43</f>
        <v>0</v>
      </c>
      <c r="L44" s="51">
        <f>'Gen BS'!L43+'Wat BS'!L43+'Sew BS'!L43</f>
        <v>0</v>
      </c>
      <c r="M44" s="51">
        <f>'Gen BS'!M43+'Wat BS'!M43+'Sew BS'!M43</f>
        <v>0</v>
      </c>
      <c r="N44" s="51">
        <f>'Gen BS'!N43+'Wat BS'!N43+'Sew BS'!N43</f>
        <v>0</v>
      </c>
      <c r="O44" s="51">
        <f>'Gen BS'!O43+'Wat BS'!O43+'Sew BS'!O43</f>
        <v>0</v>
      </c>
      <c r="P44" s="51">
        <f>'Gen BS'!P43+'Wat BS'!P43+'Sew BS'!P43</f>
        <v>0</v>
      </c>
      <c r="Q44" s="51">
        <f>'Gen BS'!Q43+'Wat BS'!Q43+'Sew BS'!Q43</f>
        <v>0</v>
      </c>
      <c r="R44" s="52">
        <f>'Gen BS'!R43+'Wat BS'!R43+'Sew BS'!R43</f>
        <v>0</v>
      </c>
    </row>
    <row r="45" spans="2:18" x14ac:dyDescent="0.25">
      <c r="B45" s="54" t="s">
        <v>52</v>
      </c>
      <c r="C45" s="49">
        <v>2467</v>
      </c>
      <c r="D45" s="49">
        <v>875</v>
      </c>
      <c r="E45" s="49">
        <v>356</v>
      </c>
      <c r="F45" s="49">
        <v>58</v>
      </c>
      <c r="G45" s="50">
        <f>'Gen BS'!G44+'Wat BS'!G44+'Sew BS'!G44</f>
        <v>12</v>
      </c>
      <c r="H45" s="50">
        <f>'Gen BS'!H44+'Wat BS'!H44+'Sew BS'!H44</f>
        <v>141</v>
      </c>
      <c r="I45" s="51">
        <f>'Gen BS'!I44+'Wat BS'!I44+'Sew BS'!I44</f>
        <v>136</v>
      </c>
      <c r="J45" s="51">
        <f>'Gen BS'!J44+'Wat BS'!J44+'Sew BS'!J44</f>
        <v>4125</v>
      </c>
      <c r="K45" s="51">
        <f>'Gen BS'!K44+'Wat BS'!K44+'Sew BS'!K44</f>
        <v>3984</v>
      </c>
      <c r="L45" s="51">
        <f>'Gen BS'!L44+'Wat BS'!L44+'Sew BS'!L44</f>
        <v>3835</v>
      </c>
      <c r="M45" s="51">
        <f>'Gen BS'!M44+'Wat BS'!M44+'Sew BS'!M44</f>
        <v>3679</v>
      </c>
      <c r="N45" s="51">
        <f>'Gen BS'!N44+'Wat BS'!N44+'Sew BS'!N44</f>
        <v>3513</v>
      </c>
      <c r="O45" s="51">
        <f>'Gen BS'!O44+'Wat BS'!O44+'Sew BS'!O44</f>
        <v>3339</v>
      </c>
      <c r="P45" s="51">
        <f>'Gen BS'!P44+'Wat BS'!P44+'Sew BS'!P44</f>
        <v>3155</v>
      </c>
      <c r="Q45" s="51">
        <f>'Gen BS'!Q44+'Wat BS'!Q44+'Sew BS'!Q44</f>
        <v>2961</v>
      </c>
      <c r="R45" s="52">
        <f>'Gen BS'!R44+'Wat BS'!R44+'Sew BS'!R44</f>
        <v>2756</v>
      </c>
    </row>
    <row r="46" spans="2:18" x14ac:dyDescent="0.25">
      <c r="B46" s="55" t="s">
        <v>25</v>
      </c>
      <c r="C46" s="39">
        <v>5294</v>
      </c>
      <c r="D46" s="39">
        <v>5052</v>
      </c>
      <c r="E46" s="39">
        <v>19545</v>
      </c>
      <c r="F46" s="39">
        <v>31107</v>
      </c>
      <c r="G46" s="40">
        <f>'Gen BS'!G45+'Wat BS'!G45+'Sew BS'!G45</f>
        <v>29390</v>
      </c>
      <c r="H46" s="40">
        <f>'Gen BS'!H45+'Wat BS'!H45+'Sew BS'!H45</f>
        <v>29390</v>
      </c>
      <c r="I46" s="41">
        <f>'Gen BS'!I45+'Wat BS'!I45+'Sew BS'!I45</f>
        <v>29390</v>
      </c>
      <c r="J46" s="41">
        <f>'Gen BS'!J45+'Wat BS'!J45+'Sew BS'!J45</f>
        <v>29390</v>
      </c>
      <c r="K46" s="41">
        <f>'Gen BS'!K45+'Wat BS'!K45+'Sew BS'!K45</f>
        <v>29390</v>
      </c>
      <c r="L46" s="41">
        <f>'Gen BS'!L45+'Wat BS'!L45+'Sew BS'!L45</f>
        <v>29390</v>
      </c>
      <c r="M46" s="41">
        <f>'Gen BS'!M45+'Wat BS'!M45+'Sew BS'!M45</f>
        <v>29390</v>
      </c>
      <c r="N46" s="41">
        <f>'Gen BS'!N45+'Wat BS'!N45+'Sew BS'!N45</f>
        <v>29390</v>
      </c>
      <c r="O46" s="41">
        <f>'Gen BS'!O45+'Wat BS'!O45+'Sew BS'!O45</f>
        <v>29390</v>
      </c>
      <c r="P46" s="41">
        <f>'Gen BS'!P45+'Wat BS'!P45+'Sew BS'!P45</f>
        <v>29390</v>
      </c>
      <c r="Q46" s="41">
        <f>'Gen BS'!Q45+'Wat BS'!Q45+'Sew BS'!Q45</f>
        <v>29390</v>
      </c>
      <c r="R46" s="56">
        <f>'Gen BS'!R45+'Wat BS'!R45+'Sew BS'!R45</f>
        <v>29390</v>
      </c>
    </row>
    <row r="47" spans="2:18" x14ac:dyDescent="0.25">
      <c r="B47" s="57" t="s">
        <v>56</v>
      </c>
      <c r="C47" s="58">
        <f t="shared" ref="C47:Q47" si="8">SUM(C43:C46)</f>
        <v>7761</v>
      </c>
      <c r="D47" s="58">
        <f t="shared" si="8"/>
        <v>5927</v>
      </c>
      <c r="E47" s="58">
        <f t="shared" si="8"/>
        <v>19917</v>
      </c>
      <c r="F47" s="58">
        <f t="shared" si="8"/>
        <v>31203</v>
      </c>
      <c r="G47" s="59">
        <f t="shared" si="8"/>
        <v>29435</v>
      </c>
      <c r="H47" s="59">
        <f t="shared" si="8"/>
        <v>29564</v>
      </c>
      <c r="I47" s="60">
        <f t="shared" si="8"/>
        <v>29559</v>
      </c>
      <c r="J47" s="60">
        <f t="shared" si="8"/>
        <v>33548</v>
      </c>
      <c r="K47" s="60">
        <f t="shared" si="8"/>
        <v>33407</v>
      </c>
      <c r="L47" s="60">
        <f t="shared" si="8"/>
        <v>33258</v>
      </c>
      <c r="M47" s="60">
        <f t="shared" si="8"/>
        <v>33102</v>
      </c>
      <c r="N47" s="60">
        <f t="shared" si="8"/>
        <v>32936</v>
      </c>
      <c r="O47" s="60">
        <f t="shared" si="8"/>
        <v>32762</v>
      </c>
      <c r="P47" s="60">
        <f t="shared" si="8"/>
        <v>32578</v>
      </c>
      <c r="Q47" s="60">
        <f t="shared" si="8"/>
        <v>32384</v>
      </c>
      <c r="R47" s="61">
        <f t="shared" ref="R47" si="9">SUM(R43:R46)</f>
        <v>32179</v>
      </c>
    </row>
    <row r="48" spans="2:18" x14ac:dyDescent="0.25">
      <c r="B48" s="54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52"/>
    </row>
    <row r="49" spans="2:18" x14ac:dyDescent="0.25">
      <c r="B49" s="53" t="s">
        <v>57</v>
      </c>
      <c r="C49" s="62">
        <f t="shared" ref="C49:Q49" si="10">C40+C47</f>
        <v>25556</v>
      </c>
      <c r="D49" s="62">
        <f t="shared" si="10"/>
        <v>23359</v>
      </c>
      <c r="E49" s="62">
        <f t="shared" si="10"/>
        <v>40665</v>
      </c>
      <c r="F49" s="62">
        <f t="shared" si="10"/>
        <v>57088</v>
      </c>
      <c r="G49" s="63">
        <f t="shared" si="10"/>
        <v>73516</v>
      </c>
      <c r="H49" s="63">
        <f t="shared" si="10"/>
        <v>73635</v>
      </c>
      <c r="I49" s="64">
        <f t="shared" si="10"/>
        <v>66509.895000000004</v>
      </c>
      <c r="J49" s="64">
        <f t="shared" si="10"/>
        <v>70626.895000000004</v>
      </c>
      <c r="K49" s="64">
        <f t="shared" si="10"/>
        <v>70493.895000000004</v>
      </c>
      <c r="L49" s="64">
        <f t="shared" si="10"/>
        <v>70352.895000000004</v>
      </c>
      <c r="M49" s="64">
        <f t="shared" si="10"/>
        <v>70204.895000000004</v>
      </c>
      <c r="N49" s="64">
        <f t="shared" si="10"/>
        <v>70046.895000000004</v>
      </c>
      <c r="O49" s="64">
        <f t="shared" si="10"/>
        <v>69881.895000000004</v>
      </c>
      <c r="P49" s="64">
        <f t="shared" si="10"/>
        <v>69707.895000000004</v>
      </c>
      <c r="Q49" s="64">
        <f t="shared" si="10"/>
        <v>69523.895000000004</v>
      </c>
      <c r="R49" s="65">
        <f t="shared" ref="R49" si="11">R40+R47</f>
        <v>69329.895000000004</v>
      </c>
    </row>
    <row r="50" spans="2:18" x14ac:dyDescent="0.25">
      <c r="B50" s="55"/>
      <c r="C50" s="39"/>
      <c r="D50" s="39"/>
      <c r="E50" s="39"/>
      <c r="F50" s="39"/>
      <c r="G50" s="40"/>
      <c r="H50" s="40"/>
      <c r="I50" s="41"/>
      <c r="J50" s="41"/>
      <c r="K50" s="41"/>
      <c r="L50" s="41"/>
      <c r="M50" s="41"/>
      <c r="N50" s="41"/>
      <c r="O50" s="41"/>
      <c r="P50" s="41"/>
      <c r="Q50" s="41"/>
      <c r="R50" s="56"/>
    </row>
    <row r="51" spans="2:18" x14ac:dyDescent="0.25">
      <c r="B51" s="57" t="s">
        <v>58</v>
      </c>
      <c r="C51" s="58">
        <f t="shared" ref="C51:Q51" si="12">C29-C49</f>
        <v>1213984</v>
      </c>
      <c r="D51" s="58">
        <f t="shared" si="12"/>
        <v>1228058</v>
      </c>
      <c r="E51" s="58">
        <f t="shared" si="12"/>
        <v>1269216</v>
      </c>
      <c r="F51" s="58">
        <f t="shared" si="12"/>
        <v>1258764</v>
      </c>
      <c r="G51" s="59">
        <f t="shared" si="12"/>
        <v>1444825</v>
      </c>
      <c r="H51" s="59">
        <f t="shared" si="12"/>
        <v>1530821</v>
      </c>
      <c r="I51" s="60">
        <f t="shared" si="12"/>
        <v>1663637</v>
      </c>
      <c r="J51" s="60">
        <f t="shared" si="12"/>
        <v>1731409</v>
      </c>
      <c r="K51" s="60">
        <f t="shared" si="12"/>
        <v>1760630</v>
      </c>
      <c r="L51" s="60">
        <f t="shared" si="12"/>
        <v>1762319</v>
      </c>
      <c r="M51" s="60">
        <f t="shared" si="12"/>
        <v>1766132</v>
      </c>
      <c r="N51" s="60">
        <f t="shared" si="12"/>
        <v>1769548</v>
      </c>
      <c r="O51" s="60">
        <f t="shared" si="12"/>
        <v>1775843</v>
      </c>
      <c r="P51" s="60">
        <f t="shared" si="12"/>
        <v>1786352</v>
      </c>
      <c r="Q51" s="60">
        <f t="shared" si="12"/>
        <v>1793021</v>
      </c>
      <c r="R51" s="61">
        <f t="shared" ref="R51" si="13">R29-R49</f>
        <v>1800934</v>
      </c>
    </row>
    <row r="52" spans="2:18" x14ac:dyDescent="0.25">
      <c r="B52" s="54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52"/>
    </row>
    <row r="53" spans="2:18" x14ac:dyDescent="0.25">
      <c r="B53" s="53" t="s">
        <v>59</v>
      </c>
      <c r="C53" s="49"/>
      <c r="D53" s="49"/>
      <c r="E53" s="49"/>
      <c r="F53" s="49"/>
      <c r="G53" s="50"/>
      <c r="H53" s="50"/>
      <c r="I53" s="51"/>
      <c r="J53" s="51"/>
      <c r="K53" s="51"/>
      <c r="L53" s="51"/>
      <c r="M53" s="51"/>
      <c r="N53" s="51"/>
      <c r="O53" s="51"/>
      <c r="P53" s="51"/>
      <c r="Q53" s="51"/>
      <c r="R53" s="52"/>
    </row>
    <row r="54" spans="2:18" x14ac:dyDescent="0.25">
      <c r="B54" s="54" t="s">
        <v>741</v>
      </c>
      <c r="C54" s="49">
        <v>1187050</v>
      </c>
      <c r="D54" s="49">
        <v>1189296</v>
      </c>
      <c r="E54" s="49">
        <v>1184856</v>
      </c>
      <c r="F54" s="49">
        <v>1169772</v>
      </c>
      <c r="G54" s="50">
        <f>'Gen BS'!G53+'Wat BS'!G53+'Sew BS'!G53</f>
        <v>1191063</v>
      </c>
      <c r="H54" s="50">
        <f>'Gen BS'!H53+'Wat BS'!H53+'Sew BS'!H53</f>
        <v>1277059</v>
      </c>
      <c r="I54" s="51">
        <f>'Gen BS'!I53+'Wat BS'!I53+'Sew BS'!I53</f>
        <v>1409875</v>
      </c>
      <c r="J54" s="51">
        <f>'Gen BS'!J53+'Wat BS'!J53+'Sew BS'!J53</f>
        <v>1477646</v>
      </c>
      <c r="K54" s="51">
        <f>'Gen BS'!K53+'Wat BS'!K53+'Sew BS'!K53</f>
        <v>1506867</v>
      </c>
      <c r="L54" s="51">
        <f>'Gen BS'!L53+'Wat BS'!L53+'Sew BS'!L53</f>
        <v>1508556</v>
      </c>
      <c r="M54" s="51">
        <f>'Gen BS'!M53+'Wat BS'!M53+'Sew BS'!M53</f>
        <v>1512370</v>
      </c>
      <c r="N54" s="51">
        <f>'Gen BS'!N53+'Wat BS'!N53+'Sew BS'!N53</f>
        <v>1515785</v>
      </c>
      <c r="O54" s="51">
        <f>'Gen BS'!O53+'Wat BS'!O53+'Sew BS'!O53</f>
        <v>1522080</v>
      </c>
      <c r="P54" s="51">
        <f>'Gen BS'!P53+'Wat BS'!P53+'Sew BS'!P53</f>
        <v>1532589</v>
      </c>
      <c r="Q54" s="51">
        <f>'Gen BS'!Q53+'Wat BS'!Q53+'Sew BS'!Q53</f>
        <v>1539258</v>
      </c>
      <c r="R54" s="52">
        <f>'Gen BS'!R53+'Wat BS'!R53+'Sew BS'!R53</f>
        <v>1547171</v>
      </c>
    </row>
    <row r="55" spans="2:18" x14ac:dyDescent="0.25">
      <c r="B55" s="54" t="s">
        <v>742</v>
      </c>
      <c r="C55" s="49">
        <v>26934</v>
      </c>
      <c r="D55" s="49">
        <v>38543</v>
      </c>
      <c r="E55" s="49">
        <v>84360</v>
      </c>
      <c r="F55" s="49">
        <v>88992</v>
      </c>
      <c r="G55" s="50">
        <f>'Gen BS'!G54+'Wat BS'!G54+'Sew BS'!G54</f>
        <v>253762</v>
      </c>
      <c r="H55" s="50">
        <f>'Gen BS'!H54+'Wat BS'!H54+'Sew BS'!H54</f>
        <v>253762</v>
      </c>
      <c r="I55" s="51">
        <f>'Gen BS'!I54+'Wat BS'!I54+'Sew BS'!I54</f>
        <v>253762</v>
      </c>
      <c r="J55" s="51">
        <f>'Gen BS'!J54+'Wat BS'!J54+'Sew BS'!J54</f>
        <v>253762</v>
      </c>
      <c r="K55" s="51">
        <f>'Gen BS'!K54+'Wat BS'!K54+'Sew BS'!K54</f>
        <v>253762</v>
      </c>
      <c r="L55" s="51">
        <f>'Gen BS'!L54+'Wat BS'!L54+'Sew BS'!L54</f>
        <v>253762</v>
      </c>
      <c r="M55" s="51">
        <f>'Gen BS'!M54+'Wat BS'!M54+'Sew BS'!M54</f>
        <v>253762</v>
      </c>
      <c r="N55" s="51">
        <f>'Gen BS'!N54+'Wat BS'!N54+'Sew BS'!N54</f>
        <v>253762</v>
      </c>
      <c r="O55" s="51">
        <f>'Gen BS'!O54+'Wat BS'!O54+'Sew BS'!O54</f>
        <v>253762</v>
      </c>
      <c r="P55" s="51">
        <f>'Gen BS'!P54+'Wat BS'!P54+'Sew BS'!P54</f>
        <v>253762</v>
      </c>
      <c r="Q55" s="51">
        <f>'Gen BS'!Q54+'Wat BS'!Q54+'Sew BS'!Q54</f>
        <v>253762</v>
      </c>
      <c r="R55" s="52">
        <f>'Gen BS'!R54+'Wat BS'!R54+'Sew BS'!R54</f>
        <v>253762</v>
      </c>
    </row>
    <row r="56" spans="2:18" x14ac:dyDescent="0.25">
      <c r="B56" s="55" t="s">
        <v>60</v>
      </c>
      <c r="C56" s="39">
        <v>0</v>
      </c>
      <c r="D56" s="39">
        <v>219</v>
      </c>
      <c r="E56" s="39">
        <v>0</v>
      </c>
      <c r="F56" s="39">
        <v>0</v>
      </c>
      <c r="G56" s="40">
        <f>'Gen BS'!G55+'Wat BS'!G55+'Sew BS'!G55</f>
        <v>0</v>
      </c>
      <c r="H56" s="40">
        <f>'Gen BS'!H55+'Wat BS'!H55+'Sew BS'!H55</f>
        <v>0</v>
      </c>
      <c r="I56" s="41">
        <f>'Gen BS'!I55+'Wat BS'!I55+'Sew BS'!I55</f>
        <v>0</v>
      </c>
      <c r="J56" s="41">
        <f>'Gen BS'!J55+'Wat BS'!J55+'Sew BS'!J55</f>
        <v>0</v>
      </c>
      <c r="K56" s="41">
        <f>'Gen BS'!K55+'Wat BS'!K55+'Sew BS'!K55</f>
        <v>0</v>
      </c>
      <c r="L56" s="41">
        <f>'Gen BS'!L55+'Wat BS'!L55+'Sew BS'!L55</f>
        <v>0</v>
      </c>
      <c r="M56" s="41">
        <f>'Gen BS'!M55+'Wat BS'!M55+'Sew BS'!M55</f>
        <v>0</v>
      </c>
      <c r="N56" s="41">
        <f>'Gen BS'!N55+'Wat BS'!N55+'Sew BS'!N55</f>
        <v>0</v>
      </c>
      <c r="O56" s="41">
        <f>'Gen BS'!O55+'Wat BS'!O55+'Sew BS'!O55</f>
        <v>0</v>
      </c>
      <c r="P56" s="41">
        <f>'Gen BS'!P55+'Wat BS'!P55+'Sew BS'!P55</f>
        <v>0</v>
      </c>
      <c r="Q56" s="41">
        <f>'Gen BS'!Q55+'Wat BS'!Q55+'Sew BS'!Q55</f>
        <v>0</v>
      </c>
      <c r="R56" s="56">
        <f>'Gen BS'!R55+'Wat BS'!R55+'Sew BS'!R55</f>
        <v>0</v>
      </c>
    </row>
    <row r="57" spans="2:18" x14ac:dyDescent="0.25">
      <c r="B57" s="57" t="s">
        <v>743</v>
      </c>
      <c r="C57" s="58">
        <f t="shared" ref="C57:Q57" si="14">SUM(C54:C56)</f>
        <v>1213984</v>
      </c>
      <c r="D57" s="58">
        <f t="shared" si="14"/>
        <v>1228058</v>
      </c>
      <c r="E57" s="58">
        <f t="shared" si="14"/>
        <v>1269216</v>
      </c>
      <c r="F57" s="58">
        <f t="shared" si="14"/>
        <v>1258764</v>
      </c>
      <c r="G57" s="59">
        <f t="shared" si="14"/>
        <v>1444825</v>
      </c>
      <c r="H57" s="59">
        <f t="shared" si="14"/>
        <v>1530821</v>
      </c>
      <c r="I57" s="60">
        <f t="shared" si="14"/>
        <v>1663637</v>
      </c>
      <c r="J57" s="60">
        <f t="shared" si="14"/>
        <v>1731408</v>
      </c>
      <c r="K57" s="60">
        <f t="shared" si="14"/>
        <v>1760629</v>
      </c>
      <c r="L57" s="60">
        <f t="shared" si="14"/>
        <v>1762318</v>
      </c>
      <c r="M57" s="60">
        <f t="shared" si="14"/>
        <v>1766132</v>
      </c>
      <c r="N57" s="60">
        <f t="shared" si="14"/>
        <v>1769547</v>
      </c>
      <c r="O57" s="60">
        <f t="shared" si="14"/>
        <v>1775842</v>
      </c>
      <c r="P57" s="60">
        <f t="shared" si="14"/>
        <v>1786351</v>
      </c>
      <c r="Q57" s="60">
        <f t="shared" si="14"/>
        <v>1793020</v>
      </c>
      <c r="R57" s="61">
        <f t="shared" ref="R57" si="15">SUM(R54:R56)</f>
        <v>1800933</v>
      </c>
    </row>
    <row r="58" spans="2:18" x14ac:dyDescent="0.25">
      <c r="B58" s="48"/>
      <c r="C58" s="49"/>
      <c r="D58" s="49"/>
      <c r="E58" s="49"/>
      <c r="F58" s="49"/>
      <c r="G58" s="50"/>
      <c r="H58" s="50"/>
      <c r="I58" s="51"/>
      <c r="J58" s="51"/>
      <c r="K58" s="51"/>
      <c r="L58" s="51"/>
      <c r="M58" s="51"/>
      <c r="N58" s="51"/>
      <c r="O58" s="51"/>
      <c r="P58" s="51"/>
      <c r="Q58" s="51"/>
      <c r="R58" s="52"/>
    </row>
    <row r="59" spans="2:18" x14ac:dyDescent="0.25">
      <c r="B59" s="66" t="s">
        <v>744</v>
      </c>
      <c r="C59" s="67">
        <f t="shared" ref="C59:Q59" si="16">C57</f>
        <v>1213984</v>
      </c>
      <c r="D59" s="67">
        <f t="shared" si="16"/>
        <v>1228058</v>
      </c>
      <c r="E59" s="67">
        <f t="shared" si="16"/>
        <v>1269216</v>
      </c>
      <c r="F59" s="67">
        <f t="shared" si="16"/>
        <v>1258764</v>
      </c>
      <c r="G59" s="68">
        <f t="shared" si="16"/>
        <v>1444825</v>
      </c>
      <c r="H59" s="68">
        <f t="shared" si="16"/>
        <v>1530821</v>
      </c>
      <c r="I59" s="69">
        <f t="shared" si="16"/>
        <v>1663637</v>
      </c>
      <c r="J59" s="69">
        <f t="shared" si="16"/>
        <v>1731408</v>
      </c>
      <c r="K59" s="69">
        <f t="shared" si="16"/>
        <v>1760629</v>
      </c>
      <c r="L59" s="69">
        <f t="shared" si="16"/>
        <v>1762318</v>
      </c>
      <c r="M59" s="69">
        <f t="shared" si="16"/>
        <v>1766132</v>
      </c>
      <c r="N59" s="69">
        <f t="shared" si="16"/>
        <v>1769547</v>
      </c>
      <c r="O59" s="69">
        <f t="shared" si="16"/>
        <v>1775842</v>
      </c>
      <c r="P59" s="69">
        <f t="shared" si="16"/>
        <v>1786351</v>
      </c>
      <c r="Q59" s="69">
        <f t="shared" si="16"/>
        <v>1793020</v>
      </c>
      <c r="R59" s="70">
        <f t="shared" ref="R59" si="17">R57</f>
        <v>1800933</v>
      </c>
    </row>
    <row r="60" spans="2:18" x14ac:dyDescent="0.25">
      <c r="C60" s="6">
        <f>C59-C51</f>
        <v>0</v>
      </c>
      <c r="D60" s="6">
        <f>D59-D51</f>
        <v>0</v>
      </c>
      <c r="E60" s="6">
        <f>E59-E51</f>
        <v>0</v>
      </c>
      <c r="F60" s="6">
        <f>F59-F51</f>
        <v>0</v>
      </c>
      <c r="G60" s="6">
        <f>G59-G51</f>
        <v>0</v>
      </c>
      <c r="H60" s="6">
        <f t="shared" ref="H60:Q60" si="18">H59-H51</f>
        <v>0</v>
      </c>
      <c r="I60" s="6">
        <f t="shared" si="18"/>
        <v>0</v>
      </c>
      <c r="J60" s="6">
        <f t="shared" si="18"/>
        <v>-1</v>
      </c>
      <c r="K60" s="6">
        <f t="shared" si="18"/>
        <v>-1</v>
      </c>
      <c r="L60" s="6">
        <f t="shared" si="18"/>
        <v>-1</v>
      </c>
      <c r="M60" s="6">
        <f t="shared" si="18"/>
        <v>0</v>
      </c>
      <c r="N60" s="6">
        <f t="shared" si="18"/>
        <v>-1</v>
      </c>
      <c r="O60" s="6">
        <f t="shared" si="18"/>
        <v>-1</v>
      </c>
      <c r="P60" s="6">
        <f t="shared" si="18"/>
        <v>-1</v>
      </c>
      <c r="Q60" s="6">
        <f t="shared" si="18"/>
        <v>-1</v>
      </c>
      <c r="R60" s="6">
        <f t="shared" ref="R60" si="19">R59-R51</f>
        <v>-1</v>
      </c>
    </row>
    <row r="61" spans="2:18" x14ac:dyDescent="0.25">
      <c r="C61" s="6"/>
      <c r="D61" s="6"/>
      <c r="E61" s="6"/>
    </row>
  </sheetData>
  <mergeCells count="3">
    <mergeCell ref="C7:F7"/>
    <mergeCell ref="I7:Q7"/>
    <mergeCell ref="I4:R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4B542-2D1E-4F1E-B7F4-863B63F07745}">
  <sheetPr codeName="Sheet14">
    <tabColor rgb="FF44546A"/>
  </sheetPr>
  <dimension ref="B1:U57"/>
  <sheetViews>
    <sheetView showGridLines="0" zoomScale="90" zoomScaleNormal="90" workbookViewId="0">
      <pane xSplit="2" ySplit="6" topLeftCell="C7" activePane="bottomRight" state="frozen"/>
      <selection activeCell="B15" sqref="B15"/>
      <selection pane="topRight" activeCell="B15" sqref="B15"/>
      <selection pane="bottomLeft" activeCell="B15" sqref="B15"/>
      <selection pane="bottomRight" activeCell="H7" sqref="H7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1" x14ac:dyDescent="0.2">
      <c r="B1" s="76"/>
      <c r="C1" s="76" t="s">
        <v>770</v>
      </c>
    </row>
    <row r="2" spans="2:21" x14ac:dyDescent="0.2">
      <c r="C2" s="105" t="s">
        <v>771</v>
      </c>
    </row>
    <row r="3" spans="2:21" ht="12" customHeight="1" x14ac:dyDescent="0.2"/>
    <row r="4" spans="2:21" s="79" customFormat="1" ht="12.75" thickBot="1" x14ac:dyDescent="0.25">
      <c r="C4" s="168" t="s">
        <v>769</v>
      </c>
      <c r="D4" s="168"/>
      <c r="E4" s="168"/>
      <c r="F4" s="168"/>
      <c r="G4" s="78" t="s">
        <v>1098</v>
      </c>
      <c r="H4" s="78" t="s">
        <v>718</v>
      </c>
      <c r="I4" s="163" t="s">
        <v>28</v>
      </c>
      <c r="J4" s="163"/>
      <c r="K4" s="163"/>
      <c r="L4" s="163"/>
      <c r="M4" s="163"/>
      <c r="N4" s="163"/>
      <c r="O4" s="163"/>
      <c r="P4" s="163"/>
      <c r="Q4" s="163"/>
      <c r="R4" s="163"/>
    </row>
    <row r="5" spans="2:21" x14ac:dyDescent="0.2">
      <c r="B5" s="80" t="s">
        <v>61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2:21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2:21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2:21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2:21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2:21" x14ac:dyDescent="0.2">
      <c r="B10" s="85" t="s">
        <v>721</v>
      </c>
      <c r="C10" s="49">
        <v>28232</v>
      </c>
      <c r="D10" s="49">
        <v>32081</v>
      </c>
      <c r="E10" s="49">
        <v>31547</v>
      </c>
      <c r="F10" s="49">
        <v>30649</v>
      </c>
      <c r="G10" s="50">
        <v>32805</v>
      </c>
      <c r="H10" s="50">
        <f>'Con P&amp;L'!H9</f>
        <v>33991</v>
      </c>
      <c r="I10" s="51">
        <f>'Con P&amp;L'!I9</f>
        <v>44923</v>
      </c>
      <c r="J10" s="51">
        <f>'Con P&amp;L'!J9</f>
        <v>46779</v>
      </c>
      <c r="K10" s="51">
        <f>'Con P&amp;L'!K9</f>
        <v>48923</v>
      </c>
      <c r="L10" s="51">
        <f>'Con P&amp;L'!L9</f>
        <v>51174</v>
      </c>
      <c r="M10" s="51">
        <f>'Con P&amp;L'!M9</f>
        <v>53303</v>
      </c>
      <c r="N10" s="51">
        <f>'Con P&amp;L'!N9</f>
        <v>55526</v>
      </c>
      <c r="O10" s="51">
        <f>'Con P&amp;L'!O9</f>
        <v>57842</v>
      </c>
      <c r="P10" s="51">
        <f>'Con P&amp;L'!P9</f>
        <v>60258</v>
      </c>
      <c r="Q10" s="51">
        <f>'Con P&amp;L'!Q9</f>
        <v>62778</v>
      </c>
      <c r="R10" s="92">
        <f>'Con P&amp;L'!R9</f>
        <v>65406</v>
      </c>
      <c r="T10" s="50"/>
      <c r="U10" s="50"/>
    </row>
    <row r="11" spans="2:21" x14ac:dyDescent="0.2">
      <c r="B11" s="85" t="s">
        <v>722</v>
      </c>
      <c r="C11" s="49">
        <v>13015</v>
      </c>
      <c r="D11" s="49">
        <v>15049</v>
      </c>
      <c r="E11" s="49">
        <v>16317</v>
      </c>
      <c r="F11" s="49">
        <v>14730</v>
      </c>
      <c r="G11" s="50">
        <v>15754</v>
      </c>
      <c r="H11" s="50">
        <f>'Con P&amp;L'!H10</f>
        <v>17860</v>
      </c>
      <c r="I11" s="51">
        <f>'Con P&amp;L'!I10</f>
        <v>18265</v>
      </c>
      <c r="J11" s="51">
        <f>'Con P&amp;L'!J10</f>
        <v>19122</v>
      </c>
      <c r="K11" s="51">
        <f>'Con P&amp;L'!K10</f>
        <v>19965</v>
      </c>
      <c r="L11" s="51">
        <f>'Con P&amp;L'!L10</f>
        <v>20846</v>
      </c>
      <c r="M11" s="51">
        <f>'Con P&amp;L'!M10</f>
        <v>21720</v>
      </c>
      <c r="N11" s="51">
        <f>'Con P&amp;L'!N10</f>
        <v>22631</v>
      </c>
      <c r="O11" s="51">
        <f>'Con P&amp;L'!O10</f>
        <v>23581</v>
      </c>
      <c r="P11" s="51">
        <f>'Con P&amp;L'!P10</f>
        <v>24571</v>
      </c>
      <c r="Q11" s="51">
        <f>'Con P&amp;L'!Q10</f>
        <v>25604</v>
      </c>
      <c r="R11" s="92">
        <f>'Con P&amp;L'!R10</f>
        <v>26679</v>
      </c>
      <c r="T11" s="50"/>
      <c r="U11" s="50"/>
    </row>
    <row r="12" spans="2:21" x14ac:dyDescent="0.2">
      <c r="B12" s="85" t="s">
        <v>746</v>
      </c>
      <c r="C12" s="49">
        <v>2442</v>
      </c>
      <c r="D12" s="49">
        <v>2203</v>
      </c>
      <c r="E12" s="49">
        <v>2011</v>
      </c>
      <c r="F12" s="49">
        <v>1330</v>
      </c>
      <c r="G12" s="50">
        <v>1185</v>
      </c>
      <c r="H12" s="50">
        <f>'Con P&amp;L'!H14</f>
        <v>1289</v>
      </c>
      <c r="I12" s="51">
        <f>'Con P&amp;L'!I14</f>
        <v>1296</v>
      </c>
      <c r="J12" s="51">
        <f>'Con P&amp;L'!J14</f>
        <v>1303</v>
      </c>
      <c r="K12" s="51">
        <f>'Con P&amp;L'!K14</f>
        <v>1309</v>
      </c>
      <c r="L12" s="51">
        <f>'Con P&amp;L'!L14</f>
        <v>1317</v>
      </c>
      <c r="M12" s="51">
        <f>'Con P&amp;L'!M14</f>
        <v>1324</v>
      </c>
      <c r="N12" s="51">
        <f>'Con P&amp;L'!N14</f>
        <v>1332</v>
      </c>
      <c r="O12" s="51">
        <f>'Con P&amp;L'!O14</f>
        <v>1339</v>
      </c>
      <c r="P12" s="51">
        <f>'Con P&amp;L'!P14</f>
        <v>1347</v>
      </c>
      <c r="Q12" s="51">
        <f>'Con P&amp;L'!Q14</f>
        <v>1355</v>
      </c>
      <c r="R12" s="92">
        <f>'Con P&amp;L'!R14</f>
        <v>1364</v>
      </c>
      <c r="T12" s="50"/>
      <c r="U12" s="50"/>
    </row>
    <row r="13" spans="2:21" x14ac:dyDescent="0.2">
      <c r="B13" s="85" t="s">
        <v>747</v>
      </c>
      <c r="C13" s="49">
        <v>24773</v>
      </c>
      <c r="D13" s="49">
        <v>31756</v>
      </c>
      <c r="E13" s="49">
        <v>28765</v>
      </c>
      <c r="F13" s="49">
        <v>37948</v>
      </c>
      <c r="G13" s="50">
        <v>56672</v>
      </c>
      <c r="H13" s="50">
        <v>117189</v>
      </c>
      <c r="I13" s="51">
        <v>56044.89499999999</v>
      </c>
      <c r="J13" s="51">
        <v>32904</v>
      </c>
      <c r="K13" s="51">
        <v>31178</v>
      </c>
      <c r="L13" s="51">
        <v>27582</v>
      </c>
      <c r="M13" s="51">
        <v>29421</v>
      </c>
      <c r="N13" s="51">
        <v>28690</v>
      </c>
      <c r="O13" s="51">
        <v>31193</v>
      </c>
      <c r="P13" s="51">
        <v>34982</v>
      </c>
      <c r="Q13" s="51">
        <v>30662</v>
      </c>
      <c r="R13" s="92">
        <v>31378</v>
      </c>
      <c r="T13" s="50"/>
      <c r="U13" s="50"/>
    </row>
    <row r="14" spans="2:21" x14ac:dyDescent="0.2">
      <c r="B14" s="85" t="s">
        <v>63</v>
      </c>
      <c r="C14" s="49">
        <v>0</v>
      </c>
      <c r="D14" s="49">
        <v>480</v>
      </c>
      <c r="E14" s="49">
        <v>182</v>
      </c>
      <c r="F14" s="49">
        <v>0</v>
      </c>
      <c r="G14" s="50">
        <v>12</v>
      </c>
      <c r="H14" s="50">
        <f>'Gen CF'!H14+'Wat CF'!H14+'Sew CF'!H14</f>
        <v>0</v>
      </c>
      <c r="I14" s="51">
        <f>'Gen CF'!I14+'Wat CF'!I14+'Sew CF'!I14</f>
        <v>0</v>
      </c>
      <c r="J14" s="51">
        <f>'Gen CF'!J14+'Wat CF'!J14+'Sew CF'!J14</f>
        <v>0</v>
      </c>
      <c r="K14" s="51">
        <f>'Gen CF'!K14+'Wat CF'!K14+'Sew CF'!K14</f>
        <v>0</v>
      </c>
      <c r="L14" s="51">
        <f>'Gen CF'!L14+'Wat CF'!L14+'Sew CF'!L14</f>
        <v>0</v>
      </c>
      <c r="M14" s="51">
        <f>'Gen CF'!M14+'Wat CF'!M14+'Sew CF'!M14</f>
        <v>0</v>
      </c>
      <c r="N14" s="51">
        <f>'Gen CF'!N14+'Wat CF'!N14+'Sew CF'!N14</f>
        <v>0</v>
      </c>
      <c r="O14" s="51">
        <f>'Gen CF'!O14+'Wat CF'!O14+'Sew CF'!O14</f>
        <v>0</v>
      </c>
      <c r="P14" s="51">
        <f>'Gen CF'!P14+'Wat CF'!P14+'Sew CF'!P14</f>
        <v>0</v>
      </c>
      <c r="Q14" s="51">
        <f>'Gen CF'!Q14+'Wat CF'!Q14+'Sew CF'!Q14</f>
        <v>0</v>
      </c>
      <c r="R14" s="92">
        <f>'Gen CF'!R14+'Wat CF'!R14+'Sew CF'!R14</f>
        <v>0</v>
      </c>
      <c r="T14" s="50"/>
      <c r="U14" s="50"/>
    </row>
    <row r="15" spans="2:21" x14ac:dyDescent="0.2">
      <c r="B15" s="85" t="s">
        <v>23</v>
      </c>
      <c r="C15" s="49">
        <v>3726</v>
      </c>
      <c r="D15" s="49">
        <v>5381</v>
      </c>
      <c r="E15" s="49">
        <v>7918</v>
      </c>
      <c r="F15" s="49">
        <v>7062</v>
      </c>
      <c r="G15" s="50">
        <v>9615</v>
      </c>
      <c r="H15" s="50">
        <f>'Con P&amp;L'!H11+'Con P&amp;L'!H15+'Con P&amp;L'!H16+'Con P&amp;L'!H17</f>
        <v>1961</v>
      </c>
      <c r="I15" s="51">
        <f>'Con P&amp;L'!I11+'Con P&amp;L'!I15+'Con P&amp;L'!I16+'Con P&amp;L'!I17</f>
        <v>2037</v>
      </c>
      <c r="J15" s="51">
        <f>'Con P&amp;L'!J11+'Con P&amp;L'!J15+'Con P&amp;L'!J16+'Con P&amp;L'!J17</f>
        <v>2098</v>
      </c>
      <c r="K15" s="51">
        <f>'Con P&amp;L'!K11+'Con P&amp;L'!K15+'Con P&amp;L'!K16+'Con P&amp;L'!K17</f>
        <v>2158</v>
      </c>
      <c r="L15" s="51">
        <f>'Con P&amp;L'!L11+'Con P&amp;L'!L15+'Con P&amp;L'!L16+'Con P&amp;L'!L17</f>
        <v>2221</v>
      </c>
      <c r="M15" s="51">
        <f>'Con P&amp;L'!M11+'Con P&amp;L'!M15+'Con P&amp;L'!M16+'Con P&amp;L'!M17</f>
        <v>2286</v>
      </c>
      <c r="N15" s="51">
        <f>'Con P&amp;L'!N11+'Con P&amp;L'!N15+'Con P&amp;L'!N16+'Con P&amp;L'!N17</f>
        <v>2353</v>
      </c>
      <c r="O15" s="51">
        <f>'Con P&amp;L'!O11+'Con P&amp;L'!O15+'Con P&amp;L'!O16+'Con P&amp;L'!O17</f>
        <v>2423</v>
      </c>
      <c r="P15" s="51">
        <f>'Con P&amp;L'!P11+'Con P&amp;L'!P15+'Con P&amp;L'!P16+'Con P&amp;L'!P17</f>
        <v>2493</v>
      </c>
      <c r="Q15" s="51">
        <f>'Con P&amp;L'!Q11+'Con P&amp;L'!Q15+'Con P&amp;L'!Q16+'Con P&amp;L'!Q17</f>
        <v>2567</v>
      </c>
      <c r="R15" s="92">
        <f>'Con P&amp;L'!R11+'Con P&amp;L'!R15+'Con P&amp;L'!R16+'Con P&amp;L'!R17</f>
        <v>2643</v>
      </c>
      <c r="T15" s="50"/>
      <c r="U15" s="50"/>
    </row>
    <row r="16" spans="2:21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  <c r="T16" s="50"/>
      <c r="U16" s="50"/>
    </row>
    <row r="17" spans="2:21" x14ac:dyDescent="0.2">
      <c r="B17" s="85" t="s">
        <v>731</v>
      </c>
      <c r="C17" s="49">
        <v>-28043</v>
      </c>
      <c r="D17" s="49">
        <v>-30199</v>
      </c>
      <c r="E17" s="49">
        <v>-34387</v>
      </c>
      <c r="F17" s="49">
        <v>-33118</v>
      </c>
      <c r="G17" s="50">
        <v>-32958</v>
      </c>
      <c r="H17" s="50">
        <f>-'Con P&amp;L'!H21</f>
        <v>-30567</v>
      </c>
      <c r="I17" s="51">
        <f>-'Con P&amp;L'!I21</f>
        <v>-31377</v>
      </c>
      <c r="J17" s="51">
        <f>-'Con P&amp;L'!J21</f>
        <v>-32825</v>
      </c>
      <c r="K17" s="51">
        <f>-'Con P&amp;L'!K21</f>
        <v>-34436</v>
      </c>
      <c r="L17" s="51">
        <f>-'Con P&amp;L'!L21</f>
        <v>-35714</v>
      </c>
      <c r="M17" s="51">
        <f>-'Con P&amp;L'!M21</f>
        <v>-37038</v>
      </c>
      <c r="N17" s="51">
        <f>-'Con P&amp;L'!N21</f>
        <v>-38410</v>
      </c>
      <c r="O17" s="51">
        <f>-'Con P&amp;L'!O21</f>
        <v>-39833</v>
      </c>
      <c r="P17" s="51">
        <f>-'Con P&amp;L'!P21</f>
        <v>-41306</v>
      </c>
      <c r="Q17" s="51">
        <f>-'Con P&amp;L'!Q21</f>
        <v>-42834</v>
      </c>
      <c r="R17" s="92">
        <f>-'Con P&amp;L'!R21</f>
        <v>-44419</v>
      </c>
      <c r="T17" s="50"/>
      <c r="U17" s="50"/>
    </row>
    <row r="18" spans="2:21" x14ac:dyDescent="0.2">
      <c r="B18" s="85" t="s">
        <v>732</v>
      </c>
      <c r="C18" s="49">
        <v>-17386</v>
      </c>
      <c r="D18" s="49">
        <v>-19724</v>
      </c>
      <c r="E18" s="49">
        <v>-21403</v>
      </c>
      <c r="F18" s="49">
        <v>-32264</v>
      </c>
      <c r="G18" s="50">
        <v>-28157</v>
      </c>
      <c r="H18" s="50">
        <f>-'Con P&amp;L'!H22</f>
        <v>-25823</v>
      </c>
      <c r="I18" s="51">
        <f>-'Con P&amp;L'!I22</f>
        <v>-25320</v>
      </c>
      <c r="J18" s="51">
        <f>-'Con P&amp;L'!J22</f>
        <v>-26533</v>
      </c>
      <c r="K18" s="51">
        <f>-'Con P&amp;L'!K22</f>
        <v>-27396</v>
      </c>
      <c r="L18" s="51">
        <f>-'Con P&amp;L'!L22</f>
        <v>-28032</v>
      </c>
      <c r="M18" s="51">
        <f>-'Con P&amp;L'!M22</f>
        <v>-28688</v>
      </c>
      <c r="N18" s="51">
        <f>-'Con P&amp;L'!N22</f>
        <v>-29363</v>
      </c>
      <c r="O18" s="51">
        <f>-'Con P&amp;L'!O22</f>
        <v>-30057</v>
      </c>
      <c r="P18" s="51">
        <f>-'Con P&amp;L'!P22</f>
        <v>-30773</v>
      </c>
      <c r="Q18" s="51">
        <f>-'Con P&amp;L'!Q22</f>
        <v>-31508</v>
      </c>
      <c r="R18" s="92">
        <f>-'Con P&amp;L'!R22</f>
        <v>-32266</v>
      </c>
      <c r="T18" s="50"/>
      <c r="U18" s="50"/>
    </row>
    <row r="19" spans="2:21" x14ac:dyDescent="0.2">
      <c r="B19" s="85" t="s">
        <v>733</v>
      </c>
      <c r="C19" s="49">
        <v>-333</v>
      </c>
      <c r="D19" s="49">
        <v>-162</v>
      </c>
      <c r="E19" s="49">
        <v>-81</v>
      </c>
      <c r="F19" s="49">
        <v>-49</v>
      </c>
      <c r="G19" s="50">
        <v>-18</v>
      </c>
      <c r="H19" s="50">
        <f>-'Con P&amp;L'!H23</f>
        <v>-5</v>
      </c>
      <c r="I19" s="51">
        <f>-'Con P&amp;L'!I23</f>
        <v>-11</v>
      </c>
      <c r="J19" s="51">
        <f>-'Con P&amp;L'!J23</f>
        <v>-241</v>
      </c>
      <c r="K19" s="51">
        <f>-'Con P&amp;L'!K23</f>
        <v>-234</v>
      </c>
      <c r="L19" s="51">
        <f>-'Con P&amp;L'!L23</f>
        <v>-227</v>
      </c>
      <c r="M19" s="51">
        <f>-'Con P&amp;L'!M23</f>
        <v>-219</v>
      </c>
      <c r="N19" s="51">
        <f>-'Con P&amp;L'!N23</f>
        <v>-211</v>
      </c>
      <c r="O19" s="51">
        <f>-'Con P&amp;L'!O23</f>
        <v>-202</v>
      </c>
      <c r="P19" s="51">
        <f>-'Con P&amp;L'!P23</f>
        <v>-193</v>
      </c>
      <c r="Q19" s="51">
        <f>-'Con P&amp;L'!Q23</f>
        <v>-184</v>
      </c>
      <c r="R19" s="92">
        <f>-'Con P&amp;L'!R23</f>
        <v>-174</v>
      </c>
      <c r="T19" s="50"/>
      <c r="U19" s="50"/>
    </row>
    <row r="20" spans="2:21" x14ac:dyDescent="0.2">
      <c r="B20" s="85" t="s">
        <v>65</v>
      </c>
      <c r="C20" s="49">
        <v>-199</v>
      </c>
      <c r="D20" s="49">
        <v>0</v>
      </c>
      <c r="E20" s="49">
        <v>0</v>
      </c>
      <c r="F20" s="49">
        <v>-204</v>
      </c>
      <c r="G20" s="50">
        <v>0</v>
      </c>
      <c r="H20" s="50">
        <f>'Gen CF'!H20+'Wat CF'!H20+'Sew CF'!H20</f>
        <v>0</v>
      </c>
      <c r="I20" s="51">
        <f>'Gen CF'!I20+'Wat CF'!I20+'Sew CF'!I20</f>
        <v>0</v>
      </c>
      <c r="J20" s="51">
        <f>'Gen CF'!J20+'Wat CF'!J20+'Sew CF'!J20</f>
        <v>0</v>
      </c>
      <c r="K20" s="51">
        <f>'Gen CF'!K20+'Wat CF'!K20+'Sew CF'!K20</f>
        <v>0</v>
      </c>
      <c r="L20" s="51">
        <f>'Gen CF'!L20+'Wat CF'!L20+'Sew CF'!L20</f>
        <v>0</v>
      </c>
      <c r="M20" s="51">
        <f>'Gen CF'!M20+'Wat CF'!M20+'Sew CF'!M20</f>
        <v>0</v>
      </c>
      <c r="N20" s="51">
        <f>'Gen CF'!N20+'Wat CF'!N20+'Sew CF'!N20</f>
        <v>0</v>
      </c>
      <c r="O20" s="51">
        <f>'Gen CF'!O20+'Wat CF'!O20+'Sew CF'!O20</f>
        <v>0</v>
      </c>
      <c r="P20" s="51">
        <f>'Gen CF'!P20+'Wat CF'!P20+'Sew CF'!P20</f>
        <v>0</v>
      </c>
      <c r="Q20" s="51">
        <f>'Gen CF'!Q20+'Wat CF'!Q20+'Sew CF'!Q20</f>
        <v>0</v>
      </c>
      <c r="R20" s="92">
        <f>'Gen CF'!R20+'Wat CF'!R20+'Sew CF'!R20</f>
        <v>0</v>
      </c>
      <c r="T20" s="50"/>
      <c r="U20" s="50"/>
    </row>
    <row r="21" spans="2:21" x14ac:dyDescent="0.2">
      <c r="B21" s="85" t="s">
        <v>23</v>
      </c>
      <c r="C21" s="49">
        <v>-5144</v>
      </c>
      <c r="D21" s="49">
        <v>-13558</v>
      </c>
      <c r="E21" s="49">
        <v>-11459</v>
      </c>
      <c r="F21" s="49">
        <v>-3840</v>
      </c>
      <c r="G21" s="50">
        <v>-4023</v>
      </c>
      <c r="H21" s="50">
        <f>-'Con P&amp;L'!H25-'Con P&amp;L'!H26</f>
        <v>-9590</v>
      </c>
      <c r="I21" s="51">
        <f>-'Con P&amp;L'!I25-'Con P&amp;L'!I26</f>
        <v>-10102</v>
      </c>
      <c r="J21" s="51">
        <f>-'Con P&amp;L'!J25-'Con P&amp;L'!J26</f>
        <v>-10356</v>
      </c>
      <c r="K21" s="51">
        <f>-'Con P&amp;L'!K25-'Con P&amp;L'!K26</f>
        <v>-10618</v>
      </c>
      <c r="L21" s="51">
        <f>-'Con P&amp;L'!L25-'Con P&amp;L'!L26</f>
        <v>-10884</v>
      </c>
      <c r="M21" s="51">
        <f>-'Con P&amp;L'!M25-'Con P&amp;L'!M26</f>
        <v>-11156</v>
      </c>
      <c r="N21" s="51">
        <f>-'Con P&amp;L'!N25-'Con P&amp;L'!N26</f>
        <v>-11435</v>
      </c>
      <c r="O21" s="51">
        <f>-'Con P&amp;L'!O25-'Con P&amp;L'!O26</f>
        <v>-11721</v>
      </c>
      <c r="P21" s="51">
        <f>-'Con P&amp;L'!P25-'Con P&amp;L'!P26</f>
        <v>-12014</v>
      </c>
      <c r="Q21" s="51">
        <f>-'Con P&amp;L'!Q25-'Con P&amp;L'!Q26</f>
        <v>-12314</v>
      </c>
      <c r="R21" s="92">
        <f>-'Con P&amp;L'!R25-'Con P&amp;L'!R26</f>
        <v>-12623</v>
      </c>
      <c r="T21" s="50"/>
      <c r="U21" s="50"/>
    </row>
    <row r="22" spans="2:21" x14ac:dyDescent="0.2">
      <c r="B22" s="108" t="s">
        <v>748</v>
      </c>
      <c r="C22" s="109">
        <f t="shared" ref="C22:G22" si="0">SUM(C9:C21)</f>
        <v>21083</v>
      </c>
      <c r="D22" s="109">
        <f t="shared" si="0"/>
        <v>23307</v>
      </c>
      <c r="E22" s="109">
        <f t="shared" si="0"/>
        <v>19410</v>
      </c>
      <c r="F22" s="109">
        <f t="shared" si="0"/>
        <v>22244</v>
      </c>
      <c r="G22" s="59">
        <f t="shared" si="0"/>
        <v>50887</v>
      </c>
      <c r="H22" s="110">
        <f>SUM(H9:H21)</f>
        <v>106305</v>
      </c>
      <c r="I22" s="96">
        <f t="shared" ref="I22:Q22" si="1">SUM(I10:I21)</f>
        <v>55755.89499999999</v>
      </c>
      <c r="J22" s="96">
        <f t="shared" si="1"/>
        <v>32251</v>
      </c>
      <c r="K22" s="96">
        <f t="shared" si="1"/>
        <v>30849</v>
      </c>
      <c r="L22" s="96">
        <f t="shared" si="1"/>
        <v>28283</v>
      </c>
      <c r="M22" s="96">
        <f t="shared" si="1"/>
        <v>30953</v>
      </c>
      <c r="N22" s="96">
        <f t="shared" si="1"/>
        <v>31113</v>
      </c>
      <c r="O22" s="96">
        <f t="shared" si="1"/>
        <v>34565</v>
      </c>
      <c r="P22" s="96">
        <f t="shared" si="1"/>
        <v>39365</v>
      </c>
      <c r="Q22" s="60">
        <f t="shared" si="1"/>
        <v>36126</v>
      </c>
      <c r="R22" s="158">
        <f t="shared" ref="R22" si="2">SUM(R10:R21)</f>
        <v>37988</v>
      </c>
    </row>
    <row r="23" spans="2:21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</row>
    <row r="24" spans="2:21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</row>
    <row r="25" spans="2:21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</row>
    <row r="26" spans="2:21" x14ac:dyDescent="0.2">
      <c r="B26" s="85" t="s">
        <v>750</v>
      </c>
      <c r="C26" s="49">
        <v>0</v>
      </c>
      <c r="D26" s="49">
        <v>11000</v>
      </c>
      <c r="E26" s="49">
        <v>5786</v>
      </c>
      <c r="F26" s="49">
        <v>34000</v>
      </c>
      <c r="G26" s="50">
        <v>9000</v>
      </c>
      <c r="H26" s="50">
        <v>0</v>
      </c>
      <c r="I26" s="51">
        <v>39000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  <c r="T26" s="50"/>
      <c r="U26" s="50"/>
    </row>
    <row r="27" spans="2:21" x14ac:dyDescent="0.2">
      <c r="B27" s="85" t="s">
        <v>751</v>
      </c>
      <c r="C27" s="49">
        <v>914</v>
      </c>
      <c r="D27" s="49">
        <v>920</v>
      </c>
      <c r="E27" s="49">
        <v>1128</v>
      </c>
      <c r="F27" s="49">
        <v>1197</v>
      </c>
      <c r="G27" s="50">
        <v>1728</v>
      </c>
      <c r="H27" s="50">
        <f>'Gen CF'!H27+'Wat CF'!H27+'Sew CF'!H27</f>
        <v>0</v>
      </c>
      <c r="I27" s="51">
        <f>'Gen CF'!I27+'Wat CF'!I27+'Sew CF'!I27</f>
        <v>1347</v>
      </c>
      <c r="J27" s="51">
        <f>'Gen CF'!J27+'Wat CF'!J27+'Sew CF'!J27</f>
        <v>1054</v>
      </c>
      <c r="K27" s="51">
        <f>'Gen CF'!K27+'Wat CF'!K27+'Sew CF'!K27</f>
        <v>1452</v>
      </c>
      <c r="L27" s="51">
        <f>'Gen CF'!L27+'Wat CF'!L27+'Sew CF'!L27</f>
        <v>486</v>
      </c>
      <c r="M27" s="51">
        <f>'Gen CF'!M27+'Wat CF'!M27+'Sew CF'!M27</f>
        <v>875</v>
      </c>
      <c r="N27" s="51">
        <f>'Gen CF'!N27+'Wat CF'!N27+'Sew CF'!N27</f>
        <v>1854</v>
      </c>
      <c r="O27" s="51">
        <f>'Gen CF'!O27+'Wat CF'!O27+'Sew CF'!O27</f>
        <v>1373</v>
      </c>
      <c r="P27" s="51">
        <f>'Gen CF'!P27+'Wat CF'!P27+'Sew CF'!P27</f>
        <v>1037</v>
      </c>
      <c r="Q27" s="51">
        <f>'Gen CF'!Q27+'Wat CF'!Q27+'Sew CF'!Q27</f>
        <v>521</v>
      </c>
      <c r="R27" s="92">
        <f>'Gen CF'!R27+'Wat CF'!R27+'Sew CF'!R27</f>
        <v>995</v>
      </c>
      <c r="T27" s="50"/>
      <c r="U27" s="50"/>
    </row>
    <row r="28" spans="2:21" x14ac:dyDescent="0.2">
      <c r="B28" s="85" t="s">
        <v>752</v>
      </c>
      <c r="C28" s="49">
        <v>0</v>
      </c>
      <c r="D28" s="49">
        <v>0</v>
      </c>
      <c r="E28" s="49">
        <v>0</v>
      </c>
      <c r="F28" s="49">
        <v>0</v>
      </c>
      <c r="G28" s="50">
        <v>0</v>
      </c>
      <c r="H28" s="50">
        <f>'Gen CF'!H28+'Wat CF'!H28+'Sew CF'!H28</f>
        <v>0</v>
      </c>
      <c r="I28" s="51">
        <f>'Gen CF'!I28+'Wat CF'!I28+'Sew CF'!I28</f>
        <v>0</v>
      </c>
      <c r="J28" s="51">
        <f>'Gen CF'!J28+'Wat CF'!J28+'Sew CF'!J28</f>
        <v>0</v>
      </c>
      <c r="K28" s="51">
        <f>'Gen CF'!K28+'Wat CF'!K28+'Sew CF'!K28</f>
        <v>0</v>
      </c>
      <c r="L28" s="51">
        <f>'Gen CF'!L28+'Wat CF'!L28+'Sew CF'!L28</f>
        <v>0</v>
      </c>
      <c r="M28" s="51">
        <f>'Gen CF'!M28+'Wat CF'!M28+'Sew CF'!M28</f>
        <v>0</v>
      </c>
      <c r="N28" s="51">
        <f>'Gen CF'!N28+'Wat CF'!N28+'Sew CF'!N28</f>
        <v>0</v>
      </c>
      <c r="O28" s="51">
        <f>'Gen CF'!O28+'Wat CF'!O28+'Sew CF'!O28</f>
        <v>0</v>
      </c>
      <c r="P28" s="51">
        <f>'Gen CF'!P28+'Wat CF'!P28+'Sew CF'!P28</f>
        <v>0</v>
      </c>
      <c r="Q28" s="51">
        <f>'Gen CF'!Q28+'Wat CF'!Q28+'Sew CF'!Q28</f>
        <v>0</v>
      </c>
      <c r="R28" s="92">
        <f>'Gen CF'!R28+'Wat CF'!R28+'Sew CF'!R28</f>
        <v>0</v>
      </c>
      <c r="T28" s="50"/>
      <c r="U28" s="50"/>
    </row>
    <row r="29" spans="2:21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</row>
    <row r="30" spans="2:21" x14ac:dyDescent="0.2">
      <c r="B30" s="85" t="s">
        <v>753</v>
      </c>
      <c r="C30" s="49">
        <v>-3016</v>
      </c>
      <c r="D30" s="49">
        <v>-19000</v>
      </c>
      <c r="E30" s="49">
        <v>0</v>
      </c>
      <c r="F30" s="49">
        <v>0</v>
      </c>
      <c r="G30" s="50">
        <v>-10000</v>
      </c>
      <c r="H30" s="50">
        <v>-110848</v>
      </c>
      <c r="I30" s="51">
        <v>-63714</v>
      </c>
      <c r="J30" s="51">
        <v>-39359</v>
      </c>
      <c r="K30" s="51">
        <v>-28229</v>
      </c>
      <c r="L30" s="51">
        <v>-23570</v>
      </c>
      <c r="M30" s="51">
        <v>-32970</v>
      </c>
      <c r="N30" s="51">
        <v>-29155</v>
      </c>
      <c r="O30" s="51">
        <v>-31029</v>
      </c>
      <c r="P30" s="51">
        <v>-40996</v>
      </c>
      <c r="Q30" s="51">
        <v>-24260</v>
      </c>
      <c r="R30" s="92">
        <v>-24560</v>
      </c>
      <c r="T30" s="50"/>
      <c r="U30" s="50"/>
    </row>
    <row r="31" spans="2:21" x14ac:dyDescent="0.2">
      <c r="B31" s="85" t="s">
        <v>754</v>
      </c>
      <c r="C31" s="49">
        <v>-13724</v>
      </c>
      <c r="D31" s="49">
        <v>-19506</v>
      </c>
      <c r="E31" s="49">
        <v>-30322</v>
      </c>
      <c r="F31" s="49">
        <v>-21603</v>
      </c>
      <c r="G31" s="50">
        <v>-41735</v>
      </c>
      <c r="H31" s="50">
        <f>'Gen CF'!H31+'Wat CF'!H31+'Sew CF'!H31</f>
        <v>-110848</v>
      </c>
      <c r="I31" s="51">
        <f>'Gen CF'!I31+'Wat CF'!I31+'Sew CF'!I31</f>
        <v>-63714</v>
      </c>
      <c r="J31" s="51">
        <f>'Gen CF'!J31+'Wat CF'!J31+'Sew CF'!J31</f>
        <v>-39359</v>
      </c>
      <c r="K31" s="51">
        <f>'Gen CF'!K31+'Wat CF'!K31+'Sew CF'!K31</f>
        <v>-28229</v>
      </c>
      <c r="L31" s="51">
        <f>'Gen CF'!L31+'Wat CF'!L31+'Sew CF'!L31</f>
        <v>-23570</v>
      </c>
      <c r="M31" s="51">
        <f>'Gen CF'!M31+'Wat CF'!M31+'Sew CF'!M31</f>
        <v>-32970</v>
      </c>
      <c r="N31" s="51">
        <f>'Gen CF'!N31+'Wat CF'!N31+'Sew CF'!N31</f>
        <v>-29155</v>
      </c>
      <c r="O31" s="51">
        <f>'Gen CF'!O31+'Wat CF'!O31+'Sew CF'!O31</f>
        <v>-31029</v>
      </c>
      <c r="P31" s="51">
        <f>'Gen CF'!P31+'Wat CF'!P31+'Sew CF'!P31</f>
        <v>-40996</v>
      </c>
      <c r="Q31" s="51">
        <f>'Gen CF'!Q31+'Wat CF'!Q31+'Sew CF'!Q31</f>
        <v>-24260</v>
      </c>
      <c r="R31" s="92">
        <f>'Gen CF'!R31+'Wat CF'!R31+'Sew CF'!R31</f>
        <v>-24560</v>
      </c>
      <c r="T31" s="50"/>
      <c r="U31" s="50"/>
    </row>
    <row r="32" spans="2:21" x14ac:dyDescent="0.2">
      <c r="B32" s="85" t="s">
        <v>71</v>
      </c>
      <c r="C32" s="49">
        <v>0</v>
      </c>
      <c r="D32" s="49">
        <v>0</v>
      </c>
      <c r="E32" s="49">
        <v>0</v>
      </c>
      <c r="F32" s="49">
        <v>-3771</v>
      </c>
      <c r="G32" s="50">
        <v>0</v>
      </c>
      <c r="H32" s="50">
        <f>'Gen CF'!H32+'Wat CF'!H32+'Sew CF'!H32</f>
        <v>0</v>
      </c>
      <c r="I32" s="51">
        <f>'Gen CF'!I32+'Wat CF'!I32+'Sew CF'!I32</f>
        <v>0</v>
      </c>
      <c r="J32" s="51">
        <f>'Gen CF'!J32+'Wat CF'!J32+'Sew CF'!J32</f>
        <v>0</v>
      </c>
      <c r="K32" s="51">
        <f>'Gen CF'!K32+'Wat CF'!K32+'Sew CF'!K32</f>
        <v>0</v>
      </c>
      <c r="L32" s="51">
        <f>'Gen CF'!L32+'Wat CF'!L32+'Sew CF'!L32</f>
        <v>0</v>
      </c>
      <c r="M32" s="51">
        <f>'Gen CF'!M32+'Wat CF'!M32+'Sew CF'!M32</f>
        <v>0</v>
      </c>
      <c r="N32" s="51">
        <f>'Gen CF'!N32+'Wat CF'!N32+'Sew CF'!N32</f>
        <v>0</v>
      </c>
      <c r="O32" s="51">
        <f>'Gen CF'!O32+'Wat CF'!O32+'Sew CF'!O32</f>
        <v>0</v>
      </c>
      <c r="P32" s="51">
        <f>'Gen CF'!P32+'Wat CF'!P32+'Sew CF'!P32</f>
        <v>0</v>
      </c>
      <c r="Q32" s="51">
        <f>'Gen CF'!Q32+'Wat CF'!Q32+'Sew CF'!Q32</f>
        <v>0</v>
      </c>
      <c r="R32" s="92">
        <f>'Gen CF'!R32+'Wat CF'!R32+'Sew CF'!R32</f>
        <v>0</v>
      </c>
      <c r="T32" s="50"/>
      <c r="U32" s="50"/>
    </row>
    <row r="33" spans="2:21" x14ac:dyDescent="0.2">
      <c r="B33" s="85" t="s">
        <v>755</v>
      </c>
      <c r="C33" s="49"/>
      <c r="D33" s="49"/>
      <c r="E33" s="49"/>
      <c r="F33" s="49"/>
      <c r="G33" s="50">
        <v>0</v>
      </c>
      <c r="H33" s="50">
        <f>'Gen CF'!H33+'Wat CF'!H33+'Sew CF'!H33</f>
        <v>0</v>
      </c>
      <c r="I33" s="51">
        <f>'Gen CF'!I33+'Wat CF'!I33+'Sew CF'!I33</f>
        <v>0</v>
      </c>
      <c r="J33" s="51">
        <f>'Gen CF'!J33+'Wat CF'!J33+'Sew CF'!J33</f>
        <v>0</v>
      </c>
      <c r="K33" s="51">
        <f>'Gen CF'!K33+'Wat CF'!K33+'Sew CF'!K33</f>
        <v>0</v>
      </c>
      <c r="L33" s="51">
        <f>'Gen CF'!L33+'Wat CF'!L33+'Sew CF'!L33</f>
        <v>0</v>
      </c>
      <c r="M33" s="51">
        <f>'Gen CF'!M33+'Wat CF'!M33+'Sew CF'!M33</f>
        <v>0</v>
      </c>
      <c r="N33" s="51">
        <f>'Gen CF'!N33+'Wat CF'!N33+'Sew CF'!N33</f>
        <v>0</v>
      </c>
      <c r="O33" s="51">
        <f>'Gen CF'!O33+'Wat CF'!O33+'Sew CF'!O33</f>
        <v>0</v>
      </c>
      <c r="P33" s="51">
        <f>'Gen CF'!P33+'Wat CF'!P33+'Sew CF'!P33</f>
        <v>0</v>
      </c>
      <c r="Q33" s="51">
        <f>'Gen CF'!Q33+'Wat CF'!Q33+'Sew CF'!Q33</f>
        <v>0</v>
      </c>
      <c r="R33" s="92">
        <f>'Gen CF'!R33+'Wat CF'!R33+'Sew CF'!R33</f>
        <v>0</v>
      </c>
      <c r="T33" s="50"/>
      <c r="U33" s="50"/>
    </row>
    <row r="34" spans="2:21" x14ac:dyDescent="0.2">
      <c r="B34" s="85" t="s">
        <v>756</v>
      </c>
      <c r="C34" s="49"/>
      <c r="D34" s="49"/>
      <c r="E34" s="49"/>
      <c r="F34" s="49"/>
      <c r="G34" s="50">
        <v>0</v>
      </c>
      <c r="H34" s="50">
        <f>'Gen CF'!H34+'Wat CF'!H34+'Sew CF'!H34</f>
        <v>0</v>
      </c>
      <c r="I34" s="51">
        <f>'Gen CF'!I34+'Wat CF'!I34+'Sew CF'!I34</f>
        <v>0</v>
      </c>
      <c r="J34" s="51">
        <f>'Gen CF'!J34+'Wat CF'!J34+'Sew CF'!J34</f>
        <v>0</v>
      </c>
      <c r="K34" s="51">
        <f>'Gen CF'!K34+'Wat CF'!K34+'Sew CF'!K34</f>
        <v>0</v>
      </c>
      <c r="L34" s="51">
        <f>'Gen CF'!L34+'Wat CF'!L34+'Sew CF'!L34</f>
        <v>0</v>
      </c>
      <c r="M34" s="51">
        <f>'Gen CF'!M34+'Wat CF'!M34+'Sew CF'!M34</f>
        <v>0</v>
      </c>
      <c r="N34" s="51">
        <f>'Gen CF'!N34+'Wat CF'!N34+'Sew CF'!N34</f>
        <v>0</v>
      </c>
      <c r="O34" s="51">
        <f>'Gen CF'!O34+'Wat CF'!O34+'Sew CF'!O34</f>
        <v>0</v>
      </c>
      <c r="P34" s="51">
        <f>'Gen CF'!P34+'Wat CF'!P34+'Sew CF'!P34</f>
        <v>0</v>
      </c>
      <c r="Q34" s="51">
        <f>'Gen CF'!Q34+'Wat CF'!Q34+'Sew CF'!Q34</f>
        <v>0</v>
      </c>
      <c r="R34" s="92">
        <f>'Gen CF'!R34+'Wat CF'!R34+'Sew CF'!R34</f>
        <v>0</v>
      </c>
      <c r="T34" s="50"/>
      <c r="U34" s="50"/>
    </row>
    <row r="35" spans="2:21" x14ac:dyDescent="0.2">
      <c r="B35" s="108" t="s">
        <v>757</v>
      </c>
      <c r="C35" s="109">
        <f t="shared" ref="C35:H35" si="3">SUM(C26:C34)</f>
        <v>-15826</v>
      </c>
      <c r="D35" s="109">
        <f t="shared" si="3"/>
        <v>-26586</v>
      </c>
      <c r="E35" s="109">
        <f t="shared" si="3"/>
        <v>-23408</v>
      </c>
      <c r="F35" s="109">
        <f t="shared" si="3"/>
        <v>9823</v>
      </c>
      <c r="G35" s="59">
        <f t="shared" si="3"/>
        <v>-41007</v>
      </c>
      <c r="H35" s="110">
        <f t="shared" si="3"/>
        <v>-221696</v>
      </c>
      <c r="I35" s="96">
        <f>SUM(I26:I34)</f>
        <v>-87081</v>
      </c>
      <c r="J35" s="96">
        <f t="shared" ref="J35:Q35" si="4">SUM(J26:J34)</f>
        <v>-77664</v>
      </c>
      <c r="K35" s="96">
        <f t="shared" si="4"/>
        <v>-55006</v>
      </c>
      <c r="L35" s="96">
        <f t="shared" si="4"/>
        <v>-46654</v>
      </c>
      <c r="M35" s="96">
        <f t="shared" si="4"/>
        <v>-65065</v>
      </c>
      <c r="N35" s="96">
        <f t="shared" si="4"/>
        <v>-56456</v>
      </c>
      <c r="O35" s="96">
        <f t="shared" si="4"/>
        <v>-60685</v>
      </c>
      <c r="P35" s="96">
        <f t="shared" si="4"/>
        <v>-80955</v>
      </c>
      <c r="Q35" s="60">
        <f t="shared" si="4"/>
        <v>-47999</v>
      </c>
      <c r="R35" s="158">
        <f t="shared" ref="R35" si="5">SUM(R26:R34)</f>
        <v>-48125</v>
      </c>
    </row>
    <row r="36" spans="2:21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21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21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21" x14ac:dyDescent="0.2">
      <c r="B39" s="85" t="s">
        <v>759</v>
      </c>
      <c r="C39" s="49">
        <v>0</v>
      </c>
      <c r="D39" s="49">
        <v>0</v>
      </c>
      <c r="E39" s="49">
        <v>0</v>
      </c>
      <c r="F39" s="49">
        <v>0</v>
      </c>
      <c r="G39" s="50">
        <v>0</v>
      </c>
      <c r="H39" s="50">
        <f>'Gen CF'!H39+'Wat CF'!H39+'Sew CF'!H39</f>
        <v>0</v>
      </c>
      <c r="I39" s="51">
        <f>'Gen CF'!I39+'Wat CF'!I39+'Sew CF'!I39</f>
        <v>0</v>
      </c>
      <c r="J39" s="51">
        <f>'Gen CF'!J39+'Wat CF'!J39+'Sew CF'!J39</f>
        <v>0</v>
      </c>
      <c r="K39" s="51">
        <f>'Gen CF'!K39+'Wat CF'!K39+'Sew CF'!K39</f>
        <v>0</v>
      </c>
      <c r="L39" s="51">
        <f>'Gen CF'!L39+'Wat CF'!L39+'Sew CF'!L39</f>
        <v>0</v>
      </c>
      <c r="M39" s="51">
        <f>'Gen CF'!M39+'Wat CF'!M39+'Sew CF'!M39</f>
        <v>0</v>
      </c>
      <c r="N39" s="51">
        <f>'Gen CF'!N39+'Wat CF'!N39+'Sew CF'!N39</f>
        <v>0</v>
      </c>
      <c r="O39" s="51">
        <f>'Gen CF'!O39+'Wat CF'!O39+'Sew CF'!O39</f>
        <v>0</v>
      </c>
      <c r="P39" s="51">
        <f>'Gen CF'!P39+'Wat CF'!P39+'Sew CF'!P39</f>
        <v>0</v>
      </c>
      <c r="Q39" s="51">
        <f>'Gen CF'!Q39+'Wat CF'!Q39+'Sew CF'!Q39</f>
        <v>0</v>
      </c>
      <c r="R39" s="92">
        <f>'Gen CF'!R39+'Wat CF'!R39+'Sew CF'!R39</f>
        <v>0</v>
      </c>
      <c r="T39" s="50"/>
      <c r="U39" s="50"/>
    </row>
    <row r="40" spans="2:21" x14ac:dyDescent="0.2">
      <c r="B40" s="85" t="s">
        <v>760</v>
      </c>
      <c r="C40" s="49">
        <v>0</v>
      </c>
      <c r="D40" s="49">
        <v>0</v>
      </c>
      <c r="E40" s="49">
        <v>0</v>
      </c>
      <c r="F40" s="49">
        <v>0</v>
      </c>
      <c r="G40" s="50">
        <v>0</v>
      </c>
      <c r="H40" s="50">
        <f>'Gen CF'!H40+'Wat CF'!H40+'Sew CF'!H40</f>
        <v>150</v>
      </c>
      <c r="I40" s="51">
        <f>'Gen CF'!I40+'Wat CF'!I40+'Sew CF'!I40</f>
        <v>0</v>
      </c>
      <c r="J40" s="51">
        <f>'Gen CF'!J40+'Wat CF'!J40+'Sew CF'!J40</f>
        <v>4244</v>
      </c>
      <c r="K40" s="51">
        <f>'Gen CF'!K40+'Wat CF'!K40+'Sew CF'!K40</f>
        <v>0</v>
      </c>
      <c r="L40" s="51">
        <f>'Gen CF'!L40+'Wat CF'!L40+'Sew CF'!L40</f>
        <v>0</v>
      </c>
      <c r="M40" s="51">
        <f>'Gen CF'!M40+'Wat CF'!M40+'Sew CF'!M40</f>
        <v>0</v>
      </c>
      <c r="N40" s="51">
        <f>'Gen CF'!N40+'Wat CF'!N40+'Sew CF'!N40</f>
        <v>0</v>
      </c>
      <c r="O40" s="51">
        <f>'Gen CF'!O40+'Wat CF'!O40+'Sew CF'!O40</f>
        <v>0</v>
      </c>
      <c r="P40" s="51">
        <f>'Gen CF'!P40+'Wat CF'!P40+'Sew CF'!P40</f>
        <v>0</v>
      </c>
      <c r="Q40" s="51">
        <f>'Gen CF'!Q40+'Wat CF'!Q40+'Sew CF'!Q40</f>
        <v>0</v>
      </c>
      <c r="R40" s="92">
        <f>'Gen CF'!R40+'Wat CF'!R40+'Sew CF'!R40</f>
        <v>0</v>
      </c>
      <c r="T40" s="50"/>
      <c r="U40" s="50"/>
    </row>
    <row r="41" spans="2:21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21" x14ac:dyDescent="0.2">
      <c r="B42" s="85" t="s">
        <v>761</v>
      </c>
      <c r="C42" s="49">
        <v>-788</v>
      </c>
      <c r="D42" s="49">
        <v>-1867</v>
      </c>
      <c r="E42" s="49">
        <v>-489</v>
      </c>
      <c r="F42" s="49">
        <v>-521</v>
      </c>
      <c r="G42" s="50">
        <v>-316</v>
      </c>
      <c r="H42" s="50">
        <f>'Gen CF'!H42+'Wat CF'!H42+'Sew CF'!H42</f>
        <v>-31</v>
      </c>
      <c r="I42" s="51">
        <f>'Gen CF'!I42+'Wat CF'!I42+'Sew CF'!I42</f>
        <v>-17</v>
      </c>
      <c r="J42" s="51">
        <f>'Gen CF'!J42+'Wat CF'!J42+'Sew CF'!J42</f>
        <v>-126</v>
      </c>
      <c r="K42" s="51">
        <f>'Gen CF'!K42+'Wat CF'!K42+'Sew CF'!K42</f>
        <v>-133</v>
      </c>
      <c r="L42" s="51">
        <f>'Gen CF'!L42+'Wat CF'!L42+'Sew CF'!L42</f>
        <v>-141</v>
      </c>
      <c r="M42" s="51">
        <f>'Gen CF'!M42+'Wat CF'!M42+'Sew CF'!M42</f>
        <v>-149</v>
      </c>
      <c r="N42" s="51">
        <f>'Gen CF'!N42+'Wat CF'!N42+'Sew CF'!N42</f>
        <v>-157</v>
      </c>
      <c r="O42" s="51">
        <f>'Gen CF'!O42+'Wat CF'!O42+'Sew CF'!O42</f>
        <v>-165</v>
      </c>
      <c r="P42" s="51">
        <f>'Gen CF'!P42+'Wat CF'!P42+'Sew CF'!P42</f>
        <v>-174</v>
      </c>
      <c r="Q42" s="51">
        <f>'Gen CF'!Q42+'Wat CF'!Q42+'Sew CF'!Q42</f>
        <v>-184</v>
      </c>
      <c r="R42" s="92">
        <f>'Gen CF'!R42+'Wat CF'!R42+'Sew CF'!R42</f>
        <v>-194</v>
      </c>
      <c r="T42" s="50"/>
      <c r="U42" s="50"/>
    </row>
    <row r="43" spans="2:21" x14ac:dyDescent="0.2">
      <c r="B43" s="85" t="s">
        <v>762</v>
      </c>
      <c r="C43" s="49">
        <v>0</v>
      </c>
      <c r="D43" s="49">
        <v>0</v>
      </c>
      <c r="E43" s="49">
        <v>-80</v>
      </c>
      <c r="F43" s="49">
        <v>-84</v>
      </c>
      <c r="G43" s="50">
        <v>-78</v>
      </c>
      <c r="H43" s="50">
        <f>'Gen CF'!H43+'Wat CF'!H43+'Sew CF'!H43</f>
        <v>0</v>
      </c>
      <c r="I43" s="51">
        <f>'Gen CF'!I43+'Wat CF'!I43+'Sew CF'!I43</f>
        <v>0</v>
      </c>
      <c r="J43" s="51">
        <f>'Gen CF'!J43+'Wat CF'!J43+'Sew CF'!J43</f>
        <v>0</v>
      </c>
      <c r="K43" s="51">
        <f>'Gen CF'!K43+'Wat CF'!K43+'Sew CF'!K43</f>
        <v>0</v>
      </c>
      <c r="L43" s="51">
        <f>'Gen CF'!L43+'Wat CF'!L43+'Sew CF'!L43</f>
        <v>0</v>
      </c>
      <c r="M43" s="51">
        <f>'Gen CF'!M43+'Wat CF'!M43+'Sew CF'!M43</f>
        <v>0</v>
      </c>
      <c r="N43" s="51">
        <f>'Gen CF'!N43+'Wat CF'!N43+'Sew CF'!N43</f>
        <v>0</v>
      </c>
      <c r="O43" s="51">
        <f>'Gen CF'!O43+'Wat CF'!O43+'Sew CF'!O43</f>
        <v>0</v>
      </c>
      <c r="P43" s="51">
        <f>'Gen CF'!P43+'Wat CF'!P43+'Sew CF'!P43</f>
        <v>0</v>
      </c>
      <c r="Q43" s="51">
        <f>'Gen CF'!Q43+'Wat CF'!Q43+'Sew CF'!Q43</f>
        <v>0</v>
      </c>
      <c r="R43" s="92">
        <f>'Gen CF'!R43+'Wat CF'!R43+'Sew CF'!R43</f>
        <v>0</v>
      </c>
      <c r="T43" s="50"/>
      <c r="U43" s="50"/>
    </row>
    <row r="44" spans="2:21" x14ac:dyDescent="0.2">
      <c r="B44" s="85" t="s">
        <v>763</v>
      </c>
      <c r="C44" s="49">
        <v>0</v>
      </c>
      <c r="D44" s="49">
        <v>0</v>
      </c>
      <c r="E44" s="49">
        <v>0</v>
      </c>
      <c r="F44" s="49">
        <v>0</v>
      </c>
      <c r="G44" s="50">
        <v>0</v>
      </c>
      <c r="H44" s="50">
        <f>'Gen CF'!H44+'Wat CF'!H44+'Sew CF'!H44</f>
        <v>0</v>
      </c>
      <c r="I44" s="51">
        <f>'Gen CF'!I44+'Wat CF'!I44+'Sew CF'!I44</f>
        <v>0</v>
      </c>
      <c r="J44" s="51">
        <f>'Gen CF'!J44+'Wat CF'!J44+'Sew CF'!J44</f>
        <v>0</v>
      </c>
      <c r="K44" s="51">
        <f>'Gen CF'!K44+'Wat CF'!K44+'Sew CF'!K44</f>
        <v>0</v>
      </c>
      <c r="L44" s="51">
        <f>'Gen CF'!L44+'Wat CF'!L44+'Sew CF'!L44</f>
        <v>0</v>
      </c>
      <c r="M44" s="51">
        <f>'Gen CF'!M44+'Wat CF'!M44+'Sew CF'!M44</f>
        <v>0</v>
      </c>
      <c r="N44" s="51">
        <f>'Gen CF'!N44+'Wat CF'!N44+'Sew CF'!N44</f>
        <v>0</v>
      </c>
      <c r="O44" s="51">
        <f>'Gen CF'!O44+'Wat CF'!O44+'Sew CF'!O44</f>
        <v>0</v>
      </c>
      <c r="P44" s="51">
        <f>'Gen CF'!P44+'Wat CF'!P44+'Sew CF'!P44</f>
        <v>0</v>
      </c>
      <c r="Q44" s="51">
        <f>'Gen CF'!Q44+'Wat CF'!Q44+'Sew CF'!Q44</f>
        <v>0</v>
      </c>
      <c r="R44" s="92">
        <f>'Gen CF'!R44+'Wat CF'!R44+'Sew CF'!R44</f>
        <v>0</v>
      </c>
      <c r="T44" s="50"/>
      <c r="U44" s="50"/>
    </row>
    <row r="45" spans="2:21" x14ac:dyDescent="0.2">
      <c r="B45" s="108" t="s">
        <v>764</v>
      </c>
      <c r="C45" s="109">
        <f t="shared" ref="C45:Q45" si="6">SUM(C39:C44)</f>
        <v>-788</v>
      </c>
      <c r="D45" s="109">
        <f t="shared" si="6"/>
        <v>-1867</v>
      </c>
      <c r="E45" s="109">
        <f t="shared" si="6"/>
        <v>-569</v>
      </c>
      <c r="F45" s="109">
        <f t="shared" si="6"/>
        <v>-605</v>
      </c>
      <c r="G45" s="59">
        <f t="shared" si="6"/>
        <v>-394</v>
      </c>
      <c r="H45" s="110">
        <f t="shared" si="6"/>
        <v>119</v>
      </c>
      <c r="I45" s="96">
        <f t="shared" si="6"/>
        <v>-17</v>
      </c>
      <c r="J45" s="96">
        <f t="shared" si="6"/>
        <v>4118</v>
      </c>
      <c r="K45" s="96">
        <f t="shared" si="6"/>
        <v>-133</v>
      </c>
      <c r="L45" s="96">
        <f t="shared" si="6"/>
        <v>-141</v>
      </c>
      <c r="M45" s="96">
        <f t="shared" si="6"/>
        <v>-149</v>
      </c>
      <c r="N45" s="96">
        <f t="shared" si="6"/>
        <v>-157</v>
      </c>
      <c r="O45" s="96">
        <f t="shared" si="6"/>
        <v>-165</v>
      </c>
      <c r="P45" s="96">
        <f t="shared" si="6"/>
        <v>-174</v>
      </c>
      <c r="Q45" s="60">
        <f t="shared" si="6"/>
        <v>-184</v>
      </c>
      <c r="R45" s="158">
        <f t="shared" ref="R45" si="7">SUM(R39:R44)</f>
        <v>-194</v>
      </c>
    </row>
    <row r="46" spans="2:21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21" x14ac:dyDescent="0.2">
      <c r="B47" s="90" t="s">
        <v>765</v>
      </c>
      <c r="C47" s="62">
        <f t="shared" ref="C47:Q47" si="8">C22+C35+C45</f>
        <v>4469</v>
      </c>
      <c r="D47" s="62">
        <f t="shared" si="8"/>
        <v>-5146</v>
      </c>
      <c r="E47" s="62">
        <f t="shared" si="8"/>
        <v>-4567</v>
      </c>
      <c r="F47" s="62">
        <f t="shared" si="8"/>
        <v>31462</v>
      </c>
      <c r="G47" s="63">
        <f t="shared" si="8"/>
        <v>9486</v>
      </c>
      <c r="H47" s="63">
        <f t="shared" si="8"/>
        <v>-115272</v>
      </c>
      <c r="I47" s="64">
        <f>I22+I35+I45</f>
        <v>-31342.10500000001</v>
      </c>
      <c r="J47" s="64">
        <f t="shared" si="8"/>
        <v>-41295</v>
      </c>
      <c r="K47" s="64">
        <f t="shared" si="8"/>
        <v>-24290</v>
      </c>
      <c r="L47" s="64">
        <f t="shared" si="8"/>
        <v>-18512</v>
      </c>
      <c r="M47" s="64">
        <f t="shared" si="8"/>
        <v>-34261</v>
      </c>
      <c r="N47" s="64">
        <f t="shared" si="8"/>
        <v>-25500</v>
      </c>
      <c r="O47" s="64">
        <f t="shared" si="8"/>
        <v>-26285</v>
      </c>
      <c r="P47" s="64">
        <f t="shared" si="8"/>
        <v>-41764</v>
      </c>
      <c r="Q47" s="64">
        <f t="shared" si="8"/>
        <v>-12057</v>
      </c>
      <c r="R47" s="99">
        <f t="shared" ref="R47" si="9">R22+R35+R45</f>
        <v>-10331</v>
      </c>
    </row>
    <row r="48" spans="2:21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18" x14ac:dyDescent="0.2">
      <c r="B49" s="85" t="s">
        <v>766</v>
      </c>
      <c r="C49" s="49">
        <v>11790</v>
      </c>
      <c r="D49" s="49">
        <v>16259</v>
      </c>
      <c r="E49" s="49">
        <v>11113</v>
      </c>
      <c r="F49" s="49">
        <v>6546</v>
      </c>
      <c r="G49" s="50">
        <f t="shared" ref="G49" si="10">F51</f>
        <v>38008</v>
      </c>
      <c r="H49" s="50">
        <f>G51</f>
        <v>47494</v>
      </c>
      <c r="I49" s="51">
        <f t="shared" ref="I49:R49" si="11">H51</f>
        <v>-67778</v>
      </c>
      <c r="J49" s="51">
        <f>I51</f>
        <v>-99120.10500000001</v>
      </c>
      <c r="K49" s="51">
        <f t="shared" si="11"/>
        <v>-140415.10500000001</v>
      </c>
      <c r="L49" s="51">
        <f t="shared" si="11"/>
        <v>-164705.10500000001</v>
      </c>
      <c r="M49" s="51">
        <f t="shared" si="11"/>
        <v>-183217.10500000001</v>
      </c>
      <c r="N49" s="51">
        <f t="shared" si="11"/>
        <v>-217478.10500000001</v>
      </c>
      <c r="O49" s="51">
        <f t="shared" si="11"/>
        <v>-242978.10500000001</v>
      </c>
      <c r="P49" s="51">
        <f t="shared" si="11"/>
        <v>-269263.10499999998</v>
      </c>
      <c r="Q49" s="51">
        <f t="shared" si="11"/>
        <v>-311027.10499999998</v>
      </c>
      <c r="R49" s="92">
        <f t="shared" si="11"/>
        <v>-323084.10499999998</v>
      </c>
    </row>
    <row r="50" spans="2:18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18" x14ac:dyDescent="0.2">
      <c r="B51" s="90" t="s">
        <v>767</v>
      </c>
      <c r="C51" s="62">
        <f t="shared" ref="C51:Q51" si="12">C47+C49</f>
        <v>16259</v>
      </c>
      <c r="D51" s="62">
        <f t="shared" si="12"/>
        <v>11113</v>
      </c>
      <c r="E51" s="62">
        <f t="shared" si="12"/>
        <v>6546</v>
      </c>
      <c r="F51" s="62">
        <f t="shared" si="12"/>
        <v>38008</v>
      </c>
      <c r="G51" s="63">
        <f t="shared" si="12"/>
        <v>47494</v>
      </c>
      <c r="H51" s="63">
        <f t="shared" si="12"/>
        <v>-67778</v>
      </c>
      <c r="I51" s="64">
        <f>I47+I49</f>
        <v>-99120.10500000001</v>
      </c>
      <c r="J51" s="64">
        <f t="shared" si="12"/>
        <v>-140415.10500000001</v>
      </c>
      <c r="K51" s="64">
        <f t="shared" si="12"/>
        <v>-164705.10500000001</v>
      </c>
      <c r="L51" s="64">
        <f t="shared" si="12"/>
        <v>-183217.10500000001</v>
      </c>
      <c r="M51" s="64">
        <f t="shared" si="12"/>
        <v>-217478.10500000001</v>
      </c>
      <c r="N51" s="64">
        <f t="shared" si="12"/>
        <v>-242978.10500000001</v>
      </c>
      <c r="O51" s="64">
        <f t="shared" si="12"/>
        <v>-269263.10499999998</v>
      </c>
      <c r="P51" s="64">
        <f t="shared" si="12"/>
        <v>-311027.10499999998</v>
      </c>
      <c r="Q51" s="64">
        <f t="shared" si="12"/>
        <v>-323084.10499999998</v>
      </c>
      <c r="R51" s="99">
        <f t="shared" ref="R51" si="13">R47+R49</f>
        <v>-333415.10499999998</v>
      </c>
    </row>
    <row r="52" spans="2:18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18" x14ac:dyDescent="0.2">
      <c r="B53" s="85" t="s">
        <v>768</v>
      </c>
      <c r="C53" s="49">
        <v>69000</v>
      </c>
      <c r="D53" s="49">
        <v>77219</v>
      </c>
      <c r="E53" s="49">
        <v>72000</v>
      </c>
      <c r="F53" s="49">
        <v>38000</v>
      </c>
      <c r="G53" s="50">
        <v>39000</v>
      </c>
      <c r="H53" s="50">
        <f>G53-H26-H30</f>
        <v>149848</v>
      </c>
      <c r="I53" s="51">
        <f t="shared" ref="I53:R53" si="14">H53-I26-I30</f>
        <v>174562</v>
      </c>
      <c r="J53" s="51">
        <f t="shared" si="14"/>
        <v>213921</v>
      </c>
      <c r="K53" s="51">
        <f t="shared" si="14"/>
        <v>242150</v>
      </c>
      <c r="L53" s="51">
        <f t="shared" si="14"/>
        <v>265720</v>
      </c>
      <c r="M53" s="51">
        <f t="shared" si="14"/>
        <v>298690</v>
      </c>
      <c r="N53" s="51">
        <f t="shared" si="14"/>
        <v>327845</v>
      </c>
      <c r="O53" s="51">
        <f t="shared" si="14"/>
        <v>358874</v>
      </c>
      <c r="P53" s="51">
        <f t="shared" si="14"/>
        <v>399870</v>
      </c>
      <c r="Q53" s="51">
        <f t="shared" si="14"/>
        <v>424130</v>
      </c>
      <c r="R53" s="92">
        <f t="shared" si="14"/>
        <v>448690</v>
      </c>
    </row>
    <row r="54" spans="2:18" ht="12.75" thickBot="1" x14ac:dyDescent="0.25">
      <c r="B54" s="111" t="s">
        <v>66</v>
      </c>
      <c r="C54" s="112">
        <f t="shared" ref="C54:Q54" si="15">C51+C53</f>
        <v>85259</v>
      </c>
      <c r="D54" s="112">
        <f t="shared" si="15"/>
        <v>88332</v>
      </c>
      <c r="E54" s="112">
        <f t="shared" si="15"/>
        <v>78546</v>
      </c>
      <c r="F54" s="112">
        <f t="shared" si="15"/>
        <v>76008</v>
      </c>
      <c r="G54" s="102">
        <f t="shared" si="15"/>
        <v>86494</v>
      </c>
      <c r="H54" s="102">
        <f t="shared" si="15"/>
        <v>82070</v>
      </c>
      <c r="I54" s="103">
        <f t="shared" si="15"/>
        <v>75441.89499999999</v>
      </c>
      <c r="J54" s="103">
        <f t="shared" si="15"/>
        <v>73505.89499999999</v>
      </c>
      <c r="K54" s="103">
        <f t="shared" si="15"/>
        <v>77444.89499999999</v>
      </c>
      <c r="L54" s="103">
        <f t="shared" si="15"/>
        <v>82502.89499999999</v>
      </c>
      <c r="M54" s="103">
        <f t="shared" si="15"/>
        <v>81211.89499999999</v>
      </c>
      <c r="N54" s="103">
        <f t="shared" si="15"/>
        <v>84866.89499999999</v>
      </c>
      <c r="O54" s="103">
        <f t="shared" si="15"/>
        <v>89610.895000000019</v>
      </c>
      <c r="P54" s="103">
        <f t="shared" si="15"/>
        <v>88842.895000000019</v>
      </c>
      <c r="Q54" s="103">
        <f t="shared" si="15"/>
        <v>101045.89500000002</v>
      </c>
      <c r="R54" s="104">
        <f t="shared" ref="R54" si="16">R51+R53</f>
        <v>115274.89500000002</v>
      </c>
    </row>
    <row r="55" spans="2:18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8" x14ac:dyDescent="0.2"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2:18" x14ac:dyDescent="0.2"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</sheetData>
  <mergeCells count="2">
    <mergeCell ref="C4:F4"/>
    <mergeCell ref="I4:R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98FA-E67A-4A16-BD3C-714490A8F1E1}">
  <sheetPr codeName="Sheet15">
    <tabColor rgb="FF44546A"/>
  </sheetPr>
  <dimension ref="B1:Z31"/>
  <sheetViews>
    <sheetView showGridLines="0" zoomScaleNormal="100" workbookViewId="0"/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6" x14ac:dyDescent="0.2">
      <c r="B1" s="76"/>
      <c r="C1" s="76" t="s">
        <v>770</v>
      </c>
    </row>
    <row r="2" spans="2:26" x14ac:dyDescent="0.2">
      <c r="C2" s="105" t="s">
        <v>771</v>
      </c>
    </row>
    <row r="3" spans="2:26" ht="12" customHeight="1" x14ac:dyDescent="0.2"/>
    <row r="4" spans="2:26" s="79" customFormat="1" ht="22.9" customHeight="1" thickBot="1" x14ac:dyDescent="0.25">
      <c r="C4" s="169" t="s">
        <v>769</v>
      </c>
      <c r="D4" s="169"/>
      <c r="E4" s="169"/>
      <c r="F4" s="169"/>
      <c r="G4" s="78" t="s">
        <v>1098</v>
      </c>
      <c r="H4" s="77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2:26" x14ac:dyDescent="0.2">
      <c r="B5" s="159" t="s">
        <v>67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6" x14ac:dyDescent="0.2">
      <c r="B6" s="160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6" x14ac:dyDescent="0.2">
      <c r="B7" s="116"/>
      <c r="C7" s="118"/>
      <c r="D7" s="118"/>
      <c r="E7" s="118"/>
      <c r="F7" s="118"/>
      <c r="G7" s="119"/>
      <c r="H7" s="119"/>
      <c r="I7" s="120"/>
      <c r="J7" s="120"/>
      <c r="K7" s="120"/>
      <c r="L7" s="120"/>
      <c r="M7" s="120"/>
      <c r="N7" s="120"/>
      <c r="O7" s="120"/>
      <c r="P7" s="120"/>
      <c r="Q7" s="120"/>
      <c r="R7" s="121"/>
    </row>
    <row r="8" spans="2:26" x14ac:dyDescent="0.2">
      <c r="B8" s="122" t="s">
        <v>720</v>
      </c>
      <c r="C8" s="93"/>
      <c r="D8" s="123"/>
      <c r="E8" s="123"/>
      <c r="F8" s="123"/>
      <c r="G8" s="124"/>
      <c r="H8" s="124"/>
      <c r="I8" s="125"/>
      <c r="J8" s="125"/>
      <c r="K8" s="125"/>
      <c r="L8" s="125"/>
      <c r="M8" s="125"/>
      <c r="N8" s="125"/>
      <c r="O8" s="125"/>
      <c r="P8" s="125"/>
      <c r="Q8" s="125"/>
      <c r="R8" s="126"/>
    </row>
    <row r="9" spans="2:26" x14ac:dyDescent="0.2">
      <c r="B9" s="116" t="s">
        <v>721</v>
      </c>
      <c r="C9" s="93">
        <v>19070</v>
      </c>
      <c r="D9" s="93">
        <v>20250</v>
      </c>
      <c r="E9" s="93">
        <v>21167</v>
      </c>
      <c r="F9" s="93">
        <v>21667</v>
      </c>
      <c r="G9" s="50">
        <v>22892</v>
      </c>
      <c r="H9" s="50">
        <v>23749</v>
      </c>
      <c r="I9" s="51">
        <v>34043</v>
      </c>
      <c r="J9" s="51">
        <v>35224</v>
      </c>
      <c r="K9" s="51">
        <v>36644</v>
      </c>
      <c r="L9" s="51">
        <v>38124</v>
      </c>
      <c r="M9" s="51">
        <v>39665</v>
      </c>
      <c r="N9" s="51">
        <v>41271</v>
      </c>
      <c r="O9" s="51">
        <v>42945</v>
      </c>
      <c r="P9" s="51">
        <v>44688</v>
      </c>
      <c r="Q9" s="51">
        <v>46505</v>
      </c>
      <c r="R9" s="127">
        <v>48398</v>
      </c>
      <c r="S9" s="128"/>
      <c r="T9" s="128"/>
      <c r="U9" s="128"/>
      <c r="V9" s="128"/>
      <c r="W9" s="128"/>
      <c r="X9" s="128"/>
      <c r="Y9" s="128"/>
      <c r="Z9" s="128"/>
    </row>
    <row r="10" spans="2:26" x14ac:dyDescent="0.2">
      <c r="B10" s="116" t="s">
        <v>722</v>
      </c>
      <c r="C10" s="93">
        <v>9708</v>
      </c>
      <c r="D10" s="93">
        <v>8294</v>
      </c>
      <c r="E10" s="93">
        <v>8367</v>
      </c>
      <c r="F10" s="93">
        <v>7925</v>
      </c>
      <c r="G10" s="50">
        <v>12320</v>
      </c>
      <c r="H10" s="50">
        <v>11011</v>
      </c>
      <c r="I10" s="51">
        <v>10991</v>
      </c>
      <c r="J10" s="51">
        <v>11399</v>
      </c>
      <c r="K10" s="51">
        <v>11854</v>
      </c>
      <c r="L10" s="51">
        <v>12327</v>
      </c>
      <c r="M10" s="51">
        <v>12819</v>
      </c>
      <c r="N10" s="51">
        <v>13331</v>
      </c>
      <c r="O10" s="51">
        <v>13864</v>
      </c>
      <c r="P10" s="51">
        <v>14418</v>
      </c>
      <c r="Q10" s="51">
        <v>14995</v>
      </c>
      <c r="R10" s="127">
        <v>15595</v>
      </c>
      <c r="S10" s="128"/>
      <c r="T10" s="128"/>
      <c r="U10" s="128"/>
      <c r="V10" s="128"/>
      <c r="W10" s="128"/>
      <c r="X10" s="128"/>
      <c r="Y10" s="128"/>
      <c r="Z10" s="128"/>
    </row>
    <row r="11" spans="2:26" x14ac:dyDescent="0.2">
      <c r="B11" s="116" t="s">
        <v>723</v>
      </c>
      <c r="C11" s="93">
        <v>1494</v>
      </c>
      <c r="D11" s="93">
        <v>1379</v>
      </c>
      <c r="E11" s="93">
        <v>1322</v>
      </c>
      <c r="F11" s="93">
        <v>945</v>
      </c>
      <c r="G11" s="50">
        <v>3133</v>
      </c>
      <c r="H11" s="50">
        <v>529</v>
      </c>
      <c r="I11" s="51">
        <v>553</v>
      </c>
      <c r="J11" s="51">
        <v>573</v>
      </c>
      <c r="K11" s="51">
        <v>593</v>
      </c>
      <c r="L11" s="51">
        <v>614</v>
      </c>
      <c r="M11" s="51">
        <v>636</v>
      </c>
      <c r="N11" s="51">
        <v>659</v>
      </c>
      <c r="O11" s="51">
        <v>683</v>
      </c>
      <c r="P11" s="51">
        <v>707</v>
      </c>
      <c r="Q11" s="51">
        <v>733</v>
      </c>
      <c r="R11" s="127">
        <v>759</v>
      </c>
      <c r="S11" s="128"/>
      <c r="T11" s="128"/>
      <c r="U11" s="128"/>
      <c r="V11" s="128"/>
      <c r="W11" s="128"/>
      <c r="X11" s="128"/>
      <c r="Y11" s="128"/>
      <c r="Z11" s="128"/>
    </row>
    <row r="12" spans="2:26" x14ac:dyDescent="0.2">
      <c r="B12" s="116" t="s">
        <v>724</v>
      </c>
      <c r="C12" s="93">
        <v>20812</v>
      </c>
      <c r="D12" s="93">
        <v>24152</v>
      </c>
      <c r="E12" s="93">
        <v>25320</v>
      </c>
      <c r="F12" s="93">
        <v>23142</v>
      </c>
      <c r="G12" s="50">
        <v>30353</v>
      </c>
      <c r="H12" s="50">
        <v>28939</v>
      </c>
      <c r="I12" s="51">
        <v>21365</v>
      </c>
      <c r="J12" s="51">
        <v>21899</v>
      </c>
      <c r="K12" s="51">
        <v>22447</v>
      </c>
      <c r="L12" s="51">
        <v>23008</v>
      </c>
      <c r="M12" s="51">
        <v>23583</v>
      </c>
      <c r="N12" s="51">
        <v>24173</v>
      </c>
      <c r="O12" s="51">
        <v>24777</v>
      </c>
      <c r="P12" s="51">
        <v>25397</v>
      </c>
      <c r="Q12" s="51">
        <v>26032</v>
      </c>
      <c r="R12" s="127">
        <v>26682</v>
      </c>
      <c r="S12" s="128"/>
      <c r="T12" s="128"/>
      <c r="U12" s="128"/>
      <c r="V12" s="128"/>
      <c r="W12" s="128"/>
      <c r="X12" s="128"/>
      <c r="Y12" s="128"/>
      <c r="Z12" s="128"/>
    </row>
    <row r="13" spans="2:26" x14ac:dyDescent="0.2">
      <c r="B13" s="116" t="s">
        <v>725</v>
      </c>
      <c r="C13" s="93">
        <v>2219</v>
      </c>
      <c r="D13" s="93">
        <v>5329</v>
      </c>
      <c r="E13" s="93">
        <v>8429</v>
      </c>
      <c r="F13" s="93">
        <v>3827</v>
      </c>
      <c r="G13" s="50">
        <v>20428</v>
      </c>
      <c r="H13" s="50">
        <v>67831</v>
      </c>
      <c r="I13" s="51">
        <v>45154</v>
      </c>
      <c r="J13" s="51">
        <v>68340</v>
      </c>
      <c r="K13" s="51">
        <v>30931</v>
      </c>
      <c r="L13" s="51">
        <v>1707</v>
      </c>
      <c r="M13" s="51">
        <v>1746</v>
      </c>
      <c r="N13" s="51">
        <v>2060</v>
      </c>
      <c r="O13" s="51">
        <v>2077</v>
      </c>
      <c r="P13" s="51">
        <v>2041</v>
      </c>
      <c r="Q13" s="51">
        <v>1920</v>
      </c>
      <c r="R13" s="127">
        <v>1896</v>
      </c>
      <c r="S13" s="128"/>
      <c r="T13" s="128"/>
      <c r="U13" s="128"/>
      <c r="V13" s="128"/>
      <c r="W13" s="128"/>
      <c r="X13" s="128"/>
      <c r="Y13" s="128"/>
      <c r="Z13" s="128"/>
    </row>
    <row r="14" spans="2:26" x14ac:dyDescent="0.2">
      <c r="B14" s="116" t="s">
        <v>726</v>
      </c>
      <c r="C14" s="93">
        <v>2059</v>
      </c>
      <c r="D14" s="93">
        <v>1527</v>
      </c>
      <c r="E14" s="93">
        <v>546</v>
      </c>
      <c r="F14" s="93">
        <v>559</v>
      </c>
      <c r="G14" s="50">
        <v>639</v>
      </c>
      <c r="H14" s="50">
        <v>693</v>
      </c>
      <c r="I14" s="51">
        <v>698</v>
      </c>
      <c r="J14" s="51">
        <v>702</v>
      </c>
      <c r="K14" s="51">
        <v>706</v>
      </c>
      <c r="L14" s="51">
        <v>711</v>
      </c>
      <c r="M14" s="51">
        <v>715</v>
      </c>
      <c r="N14" s="51">
        <v>720</v>
      </c>
      <c r="O14" s="51">
        <v>724</v>
      </c>
      <c r="P14" s="51">
        <v>729</v>
      </c>
      <c r="Q14" s="51">
        <v>734</v>
      </c>
      <c r="R14" s="127">
        <v>740</v>
      </c>
      <c r="S14" s="128"/>
      <c r="T14" s="128"/>
      <c r="U14" s="128"/>
      <c r="V14" s="128"/>
      <c r="W14" s="128"/>
      <c r="X14" s="128"/>
      <c r="Y14" s="128"/>
      <c r="Z14" s="128"/>
    </row>
    <row r="15" spans="2:26" x14ac:dyDescent="0.2">
      <c r="B15" s="116" t="s">
        <v>34</v>
      </c>
      <c r="C15" s="93">
        <v>0</v>
      </c>
      <c r="D15" s="93">
        <v>0</v>
      </c>
      <c r="E15" s="93"/>
      <c r="F15" s="93">
        <v>844</v>
      </c>
      <c r="G15" s="50">
        <v>990</v>
      </c>
      <c r="H15" s="50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127">
        <v>0</v>
      </c>
      <c r="S15" s="128"/>
      <c r="T15" s="128"/>
      <c r="U15" s="128"/>
      <c r="V15" s="128"/>
      <c r="W15" s="128"/>
      <c r="X15" s="128"/>
      <c r="Y15" s="128"/>
      <c r="Z15" s="128"/>
    </row>
    <row r="16" spans="2:26" x14ac:dyDescent="0.2">
      <c r="B16" s="116" t="s">
        <v>727</v>
      </c>
      <c r="C16" s="93">
        <v>42</v>
      </c>
      <c r="D16" s="93">
        <v>135</v>
      </c>
      <c r="E16" s="93">
        <v>798</v>
      </c>
      <c r="F16" s="93">
        <v>0</v>
      </c>
      <c r="G16" s="50">
        <v>0</v>
      </c>
      <c r="H16" s="50">
        <v>168</v>
      </c>
      <c r="I16" s="51">
        <v>173</v>
      </c>
      <c r="J16" s="51">
        <v>178</v>
      </c>
      <c r="K16" s="51">
        <v>182</v>
      </c>
      <c r="L16" s="51">
        <v>187</v>
      </c>
      <c r="M16" s="51">
        <v>191</v>
      </c>
      <c r="N16" s="51">
        <v>196</v>
      </c>
      <c r="O16" s="51">
        <v>201</v>
      </c>
      <c r="P16" s="51">
        <v>206</v>
      </c>
      <c r="Q16" s="51">
        <v>211</v>
      </c>
      <c r="R16" s="127">
        <v>217</v>
      </c>
      <c r="S16" s="128"/>
      <c r="T16" s="128"/>
      <c r="U16" s="128"/>
      <c r="V16" s="128"/>
      <c r="W16" s="128"/>
      <c r="X16" s="128"/>
      <c r="Y16" s="128"/>
      <c r="Z16" s="128"/>
    </row>
    <row r="17" spans="2:26" x14ac:dyDescent="0.2">
      <c r="B17" s="129" t="s">
        <v>728</v>
      </c>
      <c r="C17" s="130">
        <v>0</v>
      </c>
      <c r="D17" s="130">
        <v>0</v>
      </c>
      <c r="E17" s="130">
        <v>892</v>
      </c>
      <c r="F17" s="130">
        <v>0</v>
      </c>
      <c r="G17" s="40">
        <v>0</v>
      </c>
      <c r="H17" s="40">
        <v>1075</v>
      </c>
      <c r="I17" s="41">
        <v>1115</v>
      </c>
      <c r="J17" s="41">
        <v>1146</v>
      </c>
      <c r="K17" s="41">
        <v>1177</v>
      </c>
      <c r="L17" s="41">
        <v>1209</v>
      </c>
      <c r="M17" s="41">
        <v>1243</v>
      </c>
      <c r="N17" s="41">
        <v>1277</v>
      </c>
      <c r="O17" s="41">
        <v>1312</v>
      </c>
      <c r="P17" s="41">
        <v>1348</v>
      </c>
      <c r="Q17" s="41">
        <v>1385</v>
      </c>
      <c r="R17" s="131">
        <v>1423</v>
      </c>
      <c r="S17" s="128"/>
      <c r="T17" s="128"/>
      <c r="U17" s="128"/>
      <c r="V17" s="128"/>
      <c r="W17" s="128"/>
      <c r="X17" s="128"/>
      <c r="Y17" s="128"/>
      <c r="Z17" s="128"/>
    </row>
    <row r="18" spans="2:26" x14ac:dyDescent="0.2">
      <c r="B18" s="132" t="s">
        <v>729</v>
      </c>
      <c r="C18" s="95">
        <f t="shared" ref="C18:Q18" si="0">SUM(C9:C17)</f>
        <v>55404</v>
      </c>
      <c r="D18" s="95">
        <f t="shared" si="0"/>
        <v>61066</v>
      </c>
      <c r="E18" s="95">
        <f t="shared" si="0"/>
        <v>66841</v>
      </c>
      <c r="F18" s="95">
        <f t="shared" si="0"/>
        <v>58909</v>
      </c>
      <c r="G18" s="59">
        <f t="shared" ref="G18" si="1">SUM(G9:G17)</f>
        <v>90755</v>
      </c>
      <c r="H18" s="110">
        <f t="shared" si="0"/>
        <v>133995</v>
      </c>
      <c r="I18" s="60">
        <f t="shared" si="0"/>
        <v>114092</v>
      </c>
      <c r="J18" s="60">
        <f t="shared" si="0"/>
        <v>139461</v>
      </c>
      <c r="K18" s="60">
        <f t="shared" si="0"/>
        <v>104534</v>
      </c>
      <c r="L18" s="60">
        <f t="shared" si="0"/>
        <v>77887</v>
      </c>
      <c r="M18" s="60">
        <f t="shared" si="0"/>
        <v>80598</v>
      </c>
      <c r="N18" s="60">
        <f t="shared" si="0"/>
        <v>83687</v>
      </c>
      <c r="O18" s="60">
        <f t="shared" si="0"/>
        <v>86583</v>
      </c>
      <c r="P18" s="60">
        <f t="shared" si="0"/>
        <v>89534</v>
      </c>
      <c r="Q18" s="60">
        <f t="shared" si="0"/>
        <v>92515</v>
      </c>
      <c r="R18" s="133">
        <f t="shared" ref="R18" si="2">SUM(R9:R17)</f>
        <v>95710</v>
      </c>
      <c r="S18" s="134"/>
      <c r="T18" s="134"/>
      <c r="U18" s="134"/>
      <c r="V18" s="134"/>
      <c r="W18" s="134"/>
      <c r="X18" s="134"/>
      <c r="Y18" s="134"/>
      <c r="Z18" s="134"/>
    </row>
    <row r="19" spans="2:26" x14ac:dyDescent="0.2">
      <c r="B19" s="116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127"/>
    </row>
    <row r="20" spans="2:26" x14ac:dyDescent="0.2">
      <c r="B20" s="122" t="s">
        <v>730</v>
      </c>
      <c r="C20" s="93"/>
      <c r="D20" s="123"/>
      <c r="E20" s="123"/>
      <c r="F20" s="123"/>
      <c r="G20" s="124"/>
      <c r="H20" s="124"/>
      <c r="I20" s="125"/>
      <c r="J20" s="125"/>
      <c r="K20" s="125"/>
      <c r="L20" s="125"/>
      <c r="M20" s="125"/>
      <c r="N20" s="125"/>
      <c r="O20" s="125"/>
      <c r="P20" s="125"/>
      <c r="Q20" s="125"/>
      <c r="R20" s="126"/>
    </row>
    <row r="21" spans="2:26" x14ac:dyDescent="0.2">
      <c r="B21" s="116" t="s">
        <v>731</v>
      </c>
      <c r="C21" s="93">
        <v>24007</v>
      </c>
      <c r="D21" s="93">
        <v>27274</v>
      </c>
      <c r="E21" s="93">
        <v>29231</v>
      </c>
      <c r="F21" s="93">
        <v>28559</v>
      </c>
      <c r="G21" s="50">
        <v>28720</v>
      </c>
      <c r="H21" s="50">
        <v>27006</v>
      </c>
      <c r="I21" s="51">
        <v>27614</v>
      </c>
      <c r="J21" s="51">
        <v>28900</v>
      </c>
      <c r="K21" s="51">
        <v>30331</v>
      </c>
      <c r="L21" s="51">
        <v>31462</v>
      </c>
      <c r="M21" s="51">
        <v>32634</v>
      </c>
      <c r="N21" s="51">
        <v>33849</v>
      </c>
      <c r="O21" s="51">
        <v>35109</v>
      </c>
      <c r="P21" s="51">
        <v>36414</v>
      </c>
      <c r="Q21" s="51">
        <v>37767</v>
      </c>
      <c r="R21" s="127">
        <v>39170</v>
      </c>
      <c r="S21" s="128"/>
      <c r="T21" s="128"/>
      <c r="U21" s="128"/>
      <c r="V21" s="128"/>
      <c r="W21" s="128"/>
      <c r="X21" s="128"/>
      <c r="Y21" s="128"/>
      <c r="Z21" s="128"/>
    </row>
    <row r="22" spans="2:26" x14ac:dyDescent="0.2">
      <c r="B22" s="116" t="s">
        <v>732</v>
      </c>
      <c r="C22" s="93">
        <v>14817</v>
      </c>
      <c r="D22" s="93">
        <v>15353</v>
      </c>
      <c r="E22" s="93">
        <v>15486</v>
      </c>
      <c r="F22" s="93">
        <v>19973</v>
      </c>
      <c r="G22" s="50">
        <v>24098</v>
      </c>
      <c r="H22" s="50">
        <v>19384</v>
      </c>
      <c r="I22" s="51">
        <v>16432</v>
      </c>
      <c r="J22" s="51">
        <v>17478</v>
      </c>
      <c r="K22" s="51">
        <v>18171</v>
      </c>
      <c r="L22" s="51">
        <v>18632</v>
      </c>
      <c r="M22" s="51">
        <v>19108</v>
      </c>
      <c r="N22" s="51">
        <v>19599</v>
      </c>
      <c r="O22" s="51">
        <v>20105</v>
      </c>
      <c r="P22" s="51">
        <v>20627</v>
      </c>
      <c r="Q22" s="51">
        <v>21164</v>
      </c>
      <c r="R22" s="127">
        <v>21719</v>
      </c>
      <c r="S22" s="128"/>
      <c r="T22" s="128"/>
      <c r="U22" s="128"/>
      <c r="V22" s="128"/>
      <c r="W22" s="128"/>
      <c r="X22" s="128"/>
      <c r="Y22" s="128"/>
      <c r="Z22" s="128"/>
    </row>
    <row r="23" spans="2:26" x14ac:dyDescent="0.2">
      <c r="B23" s="116" t="s">
        <v>733</v>
      </c>
      <c r="C23" s="93">
        <v>288</v>
      </c>
      <c r="D23" s="93">
        <v>184</v>
      </c>
      <c r="E23" s="93">
        <v>64</v>
      </c>
      <c r="F23" s="93">
        <v>478</v>
      </c>
      <c r="G23" s="50">
        <v>265</v>
      </c>
      <c r="H23" s="50">
        <v>0</v>
      </c>
      <c r="I23" s="51">
        <v>8</v>
      </c>
      <c r="J23" s="51">
        <v>241</v>
      </c>
      <c r="K23" s="51">
        <v>234</v>
      </c>
      <c r="L23" s="51">
        <v>227</v>
      </c>
      <c r="M23" s="51">
        <v>219</v>
      </c>
      <c r="N23" s="51">
        <v>211</v>
      </c>
      <c r="O23" s="51">
        <v>202</v>
      </c>
      <c r="P23" s="51">
        <v>193</v>
      </c>
      <c r="Q23" s="51">
        <v>184</v>
      </c>
      <c r="R23" s="127">
        <v>174</v>
      </c>
      <c r="S23" s="128"/>
      <c r="T23" s="128"/>
      <c r="U23" s="128"/>
      <c r="V23" s="128"/>
      <c r="W23" s="128"/>
      <c r="X23" s="128"/>
      <c r="Y23" s="128"/>
      <c r="Z23" s="128"/>
    </row>
    <row r="24" spans="2:26" x14ac:dyDescent="0.2">
      <c r="B24" s="116" t="s">
        <v>734</v>
      </c>
      <c r="C24" s="93">
        <v>14129</v>
      </c>
      <c r="D24" s="93">
        <v>14421</v>
      </c>
      <c r="E24" s="93">
        <v>15420</v>
      </c>
      <c r="F24" s="93">
        <v>18245</v>
      </c>
      <c r="G24" s="50">
        <v>15865</v>
      </c>
      <c r="H24" s="50">
        <v>14807</v>
      </c>
      <c r="I24" s="51">
        <v>15997</v>
      </c>
      <c r="J24" s="51">
        <v>17677</v>
      </c>
      <c r="K24" s="51">
        <v>18555</v>
      </c>
      <c r="L24" s="51">
        <v>18954</v>
      </c>
      <c r="M24" s="51">
        <v>19364</v>
      </c>
      <c r="N24" s="51">
        <v>19784</v>
      </c>
      <c r="O24" s="51">
        <v>20214</v>
      </c>
      <c r="P24" s="51">
        <v>20655</v>
      </c>
      <c r="Q24" s="51">
        <v>21106</v>
      </c>
      <c r="R24" s="127">
        <v>21570</v>
      </c>
      <c r="S24" s="128"/>
      <c r="T24" s="128"/>
      <c r="U24" s="128"/>
      <c r="V24" s="128"/>
      <c r="W24" s="128"/>
      <c r="X24" s="128"/>
      <c r="Y24" s="128"/>
      <c r="Z24" s="128"/>
    </row>
    <row r="25" spans="2:26" x14ac:dyDescent="0.2">
      <c r="B25" s="116" t="s">
        <v>735</v>
      </c>
      <c r="C25" s="93">
        <v>4811</v>
      </c>
      <c r="D25" s="93">
        <v>5071</v>
      </c>
      <c r="E25" s="93">
        <v>4831</v>
      </c>
      <c r="F25" s="93">
        <v>13749</v>
      </c>
      <c r="G25" s="50">
        <v>1604</v>
      </c>
      <c r="H25" s="50">
        <v>8083</v>
      </c>
      <c r="I25" s="51">
        <v>8474</v>
      </c>
      <c r="J25" s="51">
        <v>8688</v>
      </c>
      <c r="K25" s="51">
        <v>8908</v>
      </c>
      <c r="L25" s="51">
        <v>9131</v>
      </c>
      <c r="M25" s="51">
        <v>9359</v>
      </c>
      <c r="N25" s="51">
        <v>9593</v>
      </c>
      <c r="O25" s="51">
        <v>9833</v>
      </c>
      <c r="P25" s="51">
        <v>10079</v>
      </c>
      <c r="Q25" s="51">
        <v>10331</v>
      </c>
      <c r="R25" s="127">
        <v>10590</v>
      </c>
      <c r="S25" s="128"/>
      <c r="T25" s="128"/>
      <c r="U25" s="128"/>
      <c r="V25" s="128"/>
      <c r="W25" s="128"/>
      <c r="X25" s="128"/>
      <c r="Y25" s="128"/>
      <c r="Z25" s="128"/>
    </row>
    <row r="26" spans="2:26" x14ac:dyDescent="0.2">
      <c r="B26" s="129" t="s">
        <v>736</v>
      </c>
      <c r="C26" s="130">
        <v>-53</v>
      </c>
      <c r="D26" s="130">
        <v>0</v>
      </c>
      <c r="E26" s="130">
        <v>-26</v>
      </c>
      <c r="F26" s="130">
        <v>626</v>
      </c>
      <c r="G26" s="40">
        <v>824</v>
      </c>
      <c r="H26" s="40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131">
        <v>0</v>
      </c>
      <c r="S26" s="128"/>
      <c r="T26" s="128"/>
      <c r="U26" s="128"/>
      <c r="V26" s="128"/>
      <c r="W26" s="128"/>
      <c r="X26" s="128"/>
      <c r="Y26" s="128"/>
      <c r="Z26" s="128"/>
    </row>
    <row r="27" spans="2:26" x14ac:dyDescent="0.2">
      <c r="B27" s="132" t="s">
        <v>737</v>
      </c>
      <c r="C27" s="95">
        <f t="shared" ref="C27:E27" si="3">SUM(C21:C26)</f>
        <v>57999</v>
      </c>
      <c r="D27" s="95">
        <f t="shared" si="3"/>
        <v>62303</v>
      </c>
      <c r="E27" s="95">
        <f t="shared" si="3"/>
        <v>65006</v>
      </c>
      <c r="F27" s="95">
        <f>SUM(F21:F26)</f>
        <v>81630</v>
      </c>
      <c r="G27" s="59">
        <f t="shared" ref="G27" si="4">SUM(G21:G26)</f>
        <v>71376</v>
      </c>
      <c r="H27" s="110">
        <f t="shared" ref="H27" si="5">SUM(H21:H26)</f>
        <v>69280</v>
      </c>
      <c r="I27" s="60">
        <f t="shared" ref="I27" si="6">SUM(I21:I26)</f>
        <v>68525</v>
      </c>
      <c r="J27" s="60">
        <f t="shared" ref="J27" si="7">SUM(J21:J26)</f>
        <v>72984</v>
      </c>
      <c r="K27" s="60">
        <f t="shared" ref="K27" si="8">SUM(K21:K26)</f>
        <v>76199</v>
      </c>
      <c r="L27" s="60">
        <f t="shared" ref="L27" si="9">SUM(L21:L26)</f>
        <v>78406</v>
      </c>
      <c r="M27" s="60">
        <f t="shared" ref="M27" si="10">SUM(M21:M26)</f>
        <v>80684</v>
      </c>
      <c r="N27" s="60">
        <f t="shared" ref="N27" si="11">SUM(N21:N26)</f>
        <v>83036</v>
      </c>
      <c r="O27" s="60">
        <f t="shared" ref="O27" si="12">SUM(O21:O26)</f>
        <v>85463</v>
      </c>
      <c r="P27" s="60">
        <f t="shared" ref="P27" si="13">SUM(P21:P26)</f>
        <v>87968</v>
      </c>
      <c r="Q27" s="60">
        <f t="shared" ref="Q27:R27" si="14">SUM(Q21:Q26)</f>
        <v>90552</v>
      </c>
      <c r="R27" s="133">
        <f t="shared" si="14"/>
        <v>93223</v>
      </c>
      <c r="S27" s="134"/>
      <c r="T27" s="134"/>
      <c r="U27" s="134"/>
      <c r="V27" s="134"/>
      <c r="W27" s="134"/>
      <c r="X27" s="134"/>
      <c r="Y27" s="134"/>
      <c r="Z27" s="134"/>
    </row>
    <row r="28" spans="2:26" x14ac:dyDescent="0.2">
      <c r="B28" s="116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127"/>
    </row>
    <row r="29" spans="2:26" x14ac:dyDescent="0.2">
      <c r="B29" s="122" t="s">
        <v>738</v>
      </c>
      <c r="C29" s="98">
        <f t="shared" ref="C29:E29" si="15">C18-C27</f>
        <v>-2595</v>
      </c>
      <c r="D29" s="98">
        <f t="shared" si="15"/>
        <v>-1237</v>
      </c>
      <c r="E29" s="98">
        <f t="shared" si="15"/>
        <v>1835</v>
      </c>
      <c r="F29" s="98">
        <f>F18-F27</f>
        <v>-22721</v>
      </c>
      <c r="G29" s="63">
        <f t="shared" ref="G29" si="16">G18-G27</f>
        <v>19379</v>
      </c>
      <c r="H29" s="63">
        <f t="shared" ref="H29:P29" si="17">H18-H27</f>
        <v>64715</v>
      </c>
      <c r="I29" s="64">
        <f t="shared" si="17"/>
        <v>45567</v>
      </c>
      <c r="J29" s="64">
        <f t="shared" si="17"/>
        <v>66477</v>
      </c>
      <c r="K29" s="64">
        <f>K18-K27</f>
        <v>28335</v>
      </c>
      <c r="L29" s="64">
        <f t="shared" si="17"/>
        <v>-519</v>
      </c>
      <c r="M29" s="64">
        <f t="shared" si="17"/>
        <v>-86</v>
      </c>
      <c r="N29" s="64">
        <f t="shared" si="17"/>
        <v>651</v>
      </c>
      <c r="O29" s="64">
        <f t="shared" si="17"/>
        <v>1120</v>
      </c>
      <c r="P29" s="64">
        <f t="shared" si="17"/>
        <v>1566</v>
      </c>
      <c r="Q29" s="64">
        <f>Q18-Q27</f>
        <v>1963</v>
      </c>
      <c r="R29" s="135">
        <f>R18-R27</f>
        <v>2487</v>
      </c>
      <c r="S29" s="128"/>
      <c r="T29" s="128"/>
      <c r="U29" s="128"/>
      <c r="V29" s="128"/>
      <c r="W29" s="128"/>
      <c r="X29" s="128"/>
      <c r="Y29" s="128"/>
      <c r="Z29" s="128"/>
    </row>
    <row r="30" spans="2:26" x14ac:dyDescent="0.2">
      <c r="B30" s="116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26" ht="24.75" thickBot="1" x14ac:dyDescent="0.25">
      <c r="B31" s="136" t="s">
        <v>739</v>
      </c>
      <c r="C31" s="137">
        <f t="shared" ref="C31:P31" si="18">C29-C13</f>
        <v>-4814</v>
      </c>
      <c r="D31" s="137">
        <f t="shared" si="18"/>
        <v>-6566</v>
      </c>
      <c r="E31" s="137">
        <f t="shared" si="18"/>
        <v>-6594</v>
      </c>
      <c r="F31" s="137">
        <f t="shared" si="18"/>
        <v>-26548</v>
      </c>
      <c r="G31" s="138">
        <f>G29-G13</f>
        <v>-1049</v>
      </c>
      <c r="H31" s="138">
        <f t="shared" si="18"/>
        <v>-3116</v>
      </c>
      <c r="I31" s="139">
        <f t="shared" si="18"/>
        <v>413</v>
      </c>
      <c r="J31" s="139">
        <f t="shared" si="18"/>
        <v>-1863</v>
      </c>
      <c r="K31" s="139">
        <f t="shared" si="18"/>
        <v>-2596</v>
      </c>
      <c r="L31" s="139">
        <f t="shared" si="18"/>
        <v>-2226</v>
      </c>
      <c r="M31" s="139">
        <f t="shared" si="18"/>
        <v>-1832</v>
      </c>
      <c r="N31" s="139">
        <f t="shared" si="18"/>
        <v>-1409</v>
      </c>
      <c r="O31" s="139">
        <f t="shared" si="18"/>
        <v>-957</v>
      </c>
      <c r="P31" s="139">
        <f t="shared" si="18"/>
        <v>-475</v>
      </c>
      <c r="Q31" s="139">
        <f>Q29-Q13</f>
        <v>43</v>
      </c>
      <c r="R31" s="140">
        <f>R29-R13</f>
        <v>591</v>
      </c>
      <c r="S31" s="128"/>
      <c r="T31" s="128"/>
      <c r="U31" s="128"/>
      <c r="V31" s="128"/>
      <c r="W31" s="128"/>
      <c r="X31" s="128"/>
      <c r="Y31" s="128"/>
      <c r="Z31" s="128"/>
    </row>
  </sheetData>
  <mergeCells count="2">
    <mergeCell ref="C4:F4"/>
    <mergeCell ref="I4:R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7A74A-8B84-418B-88C8-39895479FD05}">
  <sheetPr codeName="Sheet16">
    <tabColor rgb="FF44546A"/>
  </sheetPr>
  <dimension ref="B1:AA60"/>
  <sheetViews>
    <sheetView showGridLines="0" zoomScale="90" zoomScaleNormal="90" workbookViewId="0">
      <pane ySplit="6" topLeftCell="A7" activePane="bottomLeft" state="frozen"/>
      <selection activeCell="B15" sqref="B15"/>
      <selection pane="bottomLeft" activeCell="A7" sqref="A7"/>
    </sheetView>
  </sheetViews>
  <sheetFormatPr defaultColWidth="8.77734375" defaultRowHeight="12" outlineLevelCol="1" x14ac:dyDescent="0.2"/>
  <cols>
    <col min="1" max="1" width="8.77734375" style="75"/>
    <col min="2" max="2" width="40.777343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7" x14ac:dyDescent="0.2">
      <c r="B1" s="76"/>
      <c r="C1" s="76" t="s">
        <v>770</v>
      </c>
    </row>
    <row r="2" spans="2:27" x14ac:dyDescent="0.2">
      <c r="C2" s="105" t="s">
        <v>771</v>
      </c>
    </row>
    <row r="3" spans="2:27" ht="12" customHeight="1" x14ac:dyDescent="0.2"/>
    <row r="4" spans="2:27" s="79" customFormat="1" ht="22.9" customHeight="1" thickBot="1" x14ac:dyDescent="0.25">
      <c r="C4" s="171" t="s">
        <v>769</v>
      </c>
      <c r="D4" s="171"/>
      <c r="E4" s="171"/>
      <c r="F4" s="171"/>
      <c r="G4" s="78" t="s">
        <v>1098</v>
      </c>
      <c r="H4" s="77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2:27" x14ac:dyDescent="0.2">
      <c r="B5" s="159" t="s">
        <v>68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7" x14ac:dyDescent="0.2">
      <c r="B6" s="160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7" x14ac:dyDescent="0.2">
      <c r="B7" s="116"/>
      <c r="C7" s="49"/>
      <c r="D7" s="49"/>
      <c r="E7" s="49"/>
      <c r="F7" s="49"/>
      <c r="G7" s="50"/>
      <c r="H7" s="50"/>
      <c r="I7" s="51"/>
      <c r="J7" s="51"/>
      <c r="K7" s="51"/>
      <c r="L7" s="51"/>
      <c r="M7" s="51"/>
      <c r="N7" s="51"/>
      <c r="O7" s="51"/>
      <c r="P7" s="51"/>
      <c r="Q7" s="51"/>
      <c r="R7" s="127"/>
    </row>
    <row r="8" spans="2:27" x14ac:dyDescent="0.2">
      <c r="B8" s="141" t="s">
        <v>36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</row>
    <row r="9" spans="2:27" x14ac:dyDescent="0.2">
      <c r="B9" s="141" t="s">
        <v>37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127"/>
    </row>
    <row r="10" spans="2:27" x14ac:dyDescent="0.2">
      <c r="B10" s="142" t="s">
        <v>22</v>
      </c>
      <c r="C10" s="49">
        <v>14210</v>
      </c>
      <c r="D10" s="49">
        <v>5959</v>
      </c>
      <c r="E10" s="49">
        <v>5091</v>
      </c>
      <c r="F10" s="49">
        <v>16566</v>
      </c>
      <c r="G10" s="50">
        <v>16683</v>
      </c>
      <c r="H10" s="50">
        <v>13431</v>
      </c>
      <c r="I10" s="51">
        <v>42703.895000000004</v>
      </c>
      <c r="J10" s="51">
        <v>43203.895000000004</v>
      </c>
      <c r="K10" s="51">
        <v>45702.895000000004</v>
      </c>
      <c r="L10" s="51">
        <v>50121.895000000004</v>
      </c>
      <c r="M10" s="51">
        <v>51447.895000000004</v>
      </c>
      <c r="N10" s="51">
        <v>52198.895000000004</v>
      </c>
      <c r="O10" s="51">
        <v>56465.895000000004</v>
      </c>
      <c r="P10" s="51">
        <v>61651.895000000004</v>
      </c>
      <c r="Q10" s="51">
        <v>68975.895000000004</v>
      </c>
      <c r="R10" s="127">
        <v>77553.895000000004</v>
      </c>
      <c r="S10" s="50"/>
      <c r="T10" s="50"/>
      <c r="U10" s="50"/>
      <c r="V10" s="50"/>
      <c r="W10" s="50"/>
      <c r="X10" s="50"/>
      <c r="Y10" s="50"/>
      <c r="Z10" s="50"/>
      <c r="AA10" s="50"/>
    </row>
    <row r="11" spans="2:27" x14ac:dyDescent="0.2">
      <c r="B11" s="142" t="s">
        <v>38</v>
      </c>
      <c r="C11" s="49">
        <v>17877</v>
      </c>
      <c r="D11" s="49">
        <v>10189</v>
      </c>
      <c r="E11" s="49">
        <v>6728</v>
      </c>
      <c r="F11" s="49">
        <v>7357</v>
      </c>
      <c r="G11" s="50">
        <v>15353</v>
      </c>
      <c r="H11" s="50">
        <v>35353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</row>
    <row r="12" spans="2:27" x14ac:dyDescent="0.2">
      <c r="B12" s="142" t="s">
        <v>39</v>
      </c>
      <c r="C12" s="49">
        <v>8291</v>
      </c>
      <c r="D12" s="49">
        <v>8129</v>
      </c>
      <c r="E12" s="49">
        <v>7790</v>
      </c>
      <c r="F12" s="49">
        <v>7182</v>
      </c>
      <c r="G12" s="50">
        <v>13540</v>
      </c>
      <c r="H12" s="50">
        <v>13540</v>
      </c>
      <c r="I12" s="51">
        <v>13540</v>
      </c>
      <c r="J12" s="51">
        <v>13540</v>
      </c>
      <c r="K12" s="51">
        <v>13540</v>
      </c>
      <c r="L12" s="51">
        <v>13540</v>
      </c>
      <c r="M12" s="51">
        <v>13540</v>
      </c>
      <c r="N12" s="51">
        <v>13540</v>
      </c>
      <c r="O12" s="51">
        <v>13540</v>
      </c>
      <c r="P12" s="51">
        <v>13540</v>
      </c>
      <c r="Q12" s="51">
        <v>13540</v>
      </c>
      <c r="R12" s="127">
        <v>13540</v>
      </c>
    </row>
    <row r="13" spans="2:27" x14ac:dyDescent="0.2">
      <c r="B13" s="142" t="s">
        <v>40</v>
      </c>
      <c r="C13" s="49">
        <v>1570</v>
      </c>
      <c r="D13" s="49">
        <v>1695</v>
      </c>
      <c r="E13" s="49">
        <v>1656</v>
      </c>
      <c r="F13" s="49">
        <v>2397</v>
      </c>
      <c r="G13" s="50">
        <v>2313</v>
      </c>
      <c r="H13" s="50">
        <v>2313</v>
      </c>
      <c r="I13" s="51">
        <v>2313</v>
      </c>
      <c r="J13" s="51">
        <v>2313</v>
      </c>
      <c r="K13" s="51">
        <v>2313</v>
      </c>
      <c r="L13" s="51">
        <v>2313</v>
      </c>
      <c r="M13" s="51">
        <v>2313</v>
      </c>
      <c r="N13" s="51">
        <v>2313</v>
      </c>
      <c r="O13" s="51">
        <v>2313</v>
      </c>
      <c r="P13" s="51">
        <v>2313</v>
      </c>
      <c r="Q13" s="51">
        <v>2313</v>
      </c>
      <c r="R13" s="127">
        <v>2313</v>
      </c>
    </row>
    <row r="14" spans="2:27" x14ac:dyDescent="0.2">
      <c r="B14" s="142" t="s">
        <v>1080</v>
      </c>
      <c r="C14" s="49">
        <v>0</v>
      </c>
      <c r="D14" s="49">
        <v>0</v>
      </c>
      <c r="E14" s="49">
        <v>0</v>
      </c>
      <c r="F14" s="49">
        <v>0</v>
      </c>
      <c r="G14" s="50">
        <v>4153</v>
      </c>
      <c r="H14" s="50">
        <v>4153</v>
      </c>
      <c r="I14" s="51">
        <v>4153</v>
      </c>
      <c r="J14" s="51">
        <v>4153</v>
      </c>
      <c r="K14" s="51">
        <v>4153</v>
      </c>
      <c r="L14" s="51">
        <v>4153</v>
      </c>
      <c r="M14" s="51">
        <v>4153</v>
      </c>
      <c r="N14" s="51">
        <v>4153</v>
      </c>
      <c r="O14" s="51">
        <v>4153</v>
      </c>
      <c r="P14" s="51">
        <v>4153</v>
      </c>
      <c r="Q14" s="51">
        <v>4153</v>
      </c>
      <c r="R14" s="127">
        <v>4153</v>
      </c>
    </row>
    <row r="15" spans="2:27" x14ac:dyDescent="0.2">
      <c r="B15" s="143" t="s">
        <v>23</v>
      </c>
      <c r="C15" s="39">
        <v>257</v>
      </c>
      <c r="D15" s="39">
        <v>301</v>
      </c>
      <c r="E15" s="39">
        <v>423</v>
      </c>
      <c r="F15" s="39">
        <v>560</v>
      </c>
      <c r="G15" s="40">
        <v>703</v>
      </c>
      <c r="H15" s="40">
        <v>703</v>
      </c>
      <c r="I15" s="41">
        <v>703</v>
      </c>
      <c r="J15" s="41">
        <v>703</v>
      </c>
      <c r="K15" s="41">
        <v>703</v>
      </c>
      <c r="L15" s="41">
        <v>703</v>
      </c>
      <c r="M15" s="41">
        <v>703</v>
      </c>
      <c r="N15" s="41">
        <v>703</v>
      </c>
      <c r="O15" s="41">
        <v>703</v>
      </c>
      <c r="P15" s="41">
        <v>703</v>
      </c>
      <c r="Q15" s="41">
        <v>703</v>
      </c>
      <c r="R15" s="131">
        <v>703</v>
      </c>
    </row>
    <row r="16" spans="2:27" x14ac:dyDescent="0.2">
      <c r="B16" s="144" t="s">
        <v>41</v>
      </c>
      <c r="C16" s="109">
        <f t="shared" ref="C16:F16" si="0">SUM(C10:C15)</f>
        <v>42205</v>
      </c>
      <c r="D16" s="109">
        <f t="shared" si="0"/>
        <v>26273</v>
      </c>
      <c r="E16" s="109">
        <f t="shared" si="0"/>
        <v>21688</v>
      </c>
      <c r="F16" s="109">
        <f t="shared" si="0"/>
        <v>34062</v>
      </c>
      <c r="G16" s="59">
        <f t="shared" ref="G16" si="1">SUM(G10:G15)</f>
        <v>52745</v>
      </c>
      <c r="H16" s="110">
        <f t="shared" ref="H16:Q16" si="2">SUM(H10:H15)</f>
        <v>69493</v>
      </c>
      <c r="I16" s="96">
        <f t="shared" si="2"/>
        <v>63412.895000000004</v>
      </c>
      <c r="J16" s="96">
        <f t="shared" si="2"/>
        <v>63912.895000000004</v>
      </c>
      <c r="K16" s="96">
        <f t="shared" si="2"/>
        <v>66411.895000000004</v>
      </c>
      <c r="L16" s="96">
        <f t="shared" si="2"/>
        <v>70830.895000000004</v>
      </c>
      <c r="M16" s="96">
        <f t="shared" si="2"/>
        <v>72156.895000000004</v>
      </c>
      <c r="N16" s="96">
        <f t="shared" si="2"/>
        <v>72907.895000000004</v>
      </c>
      <c r="O16" s="96">
        <f t="shared" si="2"/>
        <v>77174.895000000004</v>
      </c>
      <c r="P16" s="96">
        <f t="shared" si="2"/>
        <v>82360.895000000004</v>
      </c>
      <c r="Q16" s="60">
        <f t="shared" si="2"/>
        <v>89684.895000000004</v>
      </c>
      <c r="R16" s="133">
        <f t="shared" ref="R16" si="3">SUM(R10:R15)</f>
        <v>98262.895000000004</v>
      </c>
    </row>
    <row r="17" spans="2:19" x14ac:dyDescent="0.2">
      <c r="B17" s="142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1"/>
      <c r="N17" s="51"/>
      <c r="O17" s="51"/>
      <c r="P17" s="51"/>
      <c r="Q17" s="51"/>
      <c r="R17" s="127"/>
    </row>
    <row r="18" spans="2:19" x14ac:dyDescent="0.2">
      <c r="B18" s="141" t="s">
        <v>42</v>
      </c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127"/>
    </row>
    <row r="19" spans="2:19" x14ac:dyDescent="0.2">
      <c r="B19" s="142" t="s">
        <v>38</v>
      </c>
      <c r="C19" s="49">
        <v>19024</v>
      </c>
      <c r="D19" s="49">
        <v>31321</v>
      </c>
      <c r="E19" s="49">
        <v>23245</v>
      </c>
      <c r="F19" s="49">
        <v>9088</v>
      </c>
      <c r="G19" s="50">
        <v>20000</v>
      </c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127">
        <v>0</v>
      </c>
    </row>
    <row r="20" spans="2:19" x14ac:dyDescent="0.2">
      <c r="B20" s="142" t="s">
        <v>39</v>
      </c>
      <c r="C20" s="49">
        <v>0</v>
      </c>
      <c r="D20" s="49">
        <v>0</v>
      </c>
      <c r="E20" s="49">
        <v>0</v>
      </c>
      <c r="F20" s="49">
        <v>0</v>
      </c>
      <c r="G20" s="50">
        <v>0</v>
      </c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127">
        <v>0</v>
      </c>
      <c r="S20" s="50"/>
    </row>
    <row r="21" spans="2:19" x14ac:dyDescent="0.2">
      <c r="B21" s="142" t="s">
        <v>40</v>
      </c>
      <c r="C21" s="49">
        <v>0</v>
      </c>
      <c r="D21" s="49">
        <v>0</v>
      </c>
      <c r="E21" s="49">
        <v>0</v>
      </c>
      <c r="F21" s="49">
        <v>0</v>
      </c>
      <c r="G21" s="50">
        <v>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127">
        <v>0</v>
      </c>
    </row>
    <row r="22" spans="2:19" x14ac:dyDescent="0.2">
      <c r="B22" s="142" t="s">
        <v>26</v>
      </c>
      <c r="C22" s="49">
        <v>967680</v>
      </c>
      <c r="D22" s="49">
        <v>965862</v>
      </c>
      <c r="E22" s="49">
        <v>1029131</v>
      </c>
      <c r="F22" s="49">
        <v>1036186</v>
      </c>
      <c r="G22" s="50">
        <v>1119203</v>
      </c>
      <c r="H22" s="50">
        <v>1187289</v>
      </c>
      <c r="I22" s="51">
        <v>1231811</v>
      </c>
      <c r="J22" s="51">
        <v>1301906</v>
      </c>
      <c r="K22" s="51">
        <v>1327609</v>
      </c>
      <c r="L22" s="51">
        <v>1322530</v>
      </c>
      <c r="M22" s="51">
        <v>1320969</v>
      </c>
      <c r="N22" s="51">
        <v>1320712</v>
      </c>
      <c r="O22" s="51">
        <v>1317400</v>
      </c>
      <c r="P22" s="51">
        <v>1313606</v>
      </c>
      <c r="Q22" s="51">
        <v>1308061</v>
      </c>
      <c r="R22" s="127">
        <v>1301776</v>
      </c>
    </row>
    <row r="23" spans="2:19" x14ac:dyDescent="0.2">
      <c r="B23" s="142" t="s">
        <v>740</v>
      </c>
      <c r="C23" s="49">
        <v>0</v>
      </c>
      <c r="D23" s="49">
        <v>0</v>
      </c>
      <c r="E23" s="49">
        <v>0</v>
      </c>
      <c r="F23" s="49">
        <v>0</v>
      </c>
      <c r="G23" s="50">
        <v>0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</row>
    <row r="24" spans="2:19" x14ac:dyDescent="0.2">
      <c r="B24" s="142" t="s">
        <v>43</v>
      </c>
      <c r="C24" s="49">
        <v>350</v>
      </c>
      <c r="D24" s="49">
        <v>350</v>
      </c>
      <c r="E24" s="49">
        <v>350</v>
      </c>
      <c r="F24" s="49">
        <v>3745</v>
      </c>
      <c r="G24" s="50">
        <v>3251</v>
      </c>
      <c r="H24" s="50">
        <v>3251</v>
      </c>
      <c r="I24" s="51">
        <v>3251</v>
      </c>
      <c r="J24" s="51">
        <v>3251</v>
      </c>
      <c r="K24" s="51">
        <v>3251</v>
      </c>
      <c r="L24" s="51">
        <v>3251</v>
      </c>
      <c r="M24" s="51">
        <v>3251</v>
      </c>
      <c r="N24" s="51">
        <v>3251</v>
      </c>
      <c r="O24" s="51">
        <v>3251</v>
      </c>
      <c r="P24" s="51">
        <v>3251</v>
      </c>
      <c r="Q24" s="51">
        <v>3251</v>
      </c>
      <c r="R24" s="127">
        <v>3251</v>
      </c>
    </row>
    <row r="25" spans="2:19" x14ac:dyDescent="0.2">
      <c r="B25" s="143" t="s">
        <v>44</v>
      </c>
      <c r="C25" s="39">
        <v>0</v>
      </c>
      <c r="D25" s="39">
        <v>0</v>
      </c>
      <c r="E25" s="39">
        <v>62</v>
      </c>
      <c r="F25" s="39">
        <v>103</v>
      </c>
      <c r="G25" s="40">
        <v>53</v>
      </c>
      <c r="H25" s="40">
        <v>53</v>
      </c>
      <c r="I25" s="41">
        <v>53</v>
      </c>
      <c r="J25" s="41">
        <v>53</v>
      </c>
      <c r="K25" s="41">
        <v>53</v>
      </c>
      <c r="L25" s="41">
        <v>53</v>
      </c>
      <c r="M25" s="41">
        <v>53</v>
      </c>
      <c r="N25" s="41">
        <v>53</v>
      </c>
      <c r="O25" s="41">
        <v>53</v>
      </c>
      <c r="P25" s="41">
        <v>53</v>
      </c>
      <c r="Q25" s="41">
        <v>53</v>
      </c>
      <c r="R25" s="131">
        <v>53</v>
      </c>
    </row>
    <row r="26" spans="2:19" x14ac:dyDescent="0.2">
      <c r="B26" s="144" t="s">
        <v>45</v>
      </c>
      <c r="C26" s="109">
        <f t="shared" ref="C26:F26" si="4">SUM(C19:C25)</f>
        <v>987054</v>
      </c>
      <c r="D26" s="109">
        <f t="shared" si="4"/>
        <v>997533</v>
      </c>
      <c r="E26" s="109">
        <f t="shared" si="4"/>
        <v>1052788</v>
      </c>
      <c r="F26" s="109">
        <f t="shared" si="4"/>
        <v>1049122</v>
      </c>
      <c r="G26" s="59">
        <f t="shared" ref="G26" si="5">SUM(G19:G25)</f>
        <v>1142507</v>
      </c>
      <c r="H26" s="110">
        <f t="shared" ref="H26:Q26" si="6">SUM(H19:H25)</f>
        <v>1190593</v>
      </c>
      <c r="I26" s="96">
        <f t="shared" si="6"/>
        <v>1235115</v>
      </c>
      <c r="J26" s="96">
        <f t="shared" si="6"/>
        <v>1305210</v>
      </c>
      <c r="K26" s="96">
        <f t="shared" si="6"/>
        <v>1330913</v>
      </c>
      <c r="L26" s="96">
        <f t="shared" si="6"/>
        <v>1325834</v>
      </c>
      <c r="M26" s="96">
        <f t="shared" si="6"/>
        <v>1324273</v>
      </c>
      <c r="N26" s="96">
        <f t="shared" si="6"/>
        <v>1324016</v>
      </c>
      <c r="O26" s="96">
        <f t="shared" si="6"/>
        <v>1320704</v>
      </c>
      <c r="P26" s="96">
        <f t="shared" si="6"/>
        <v>1316910</v>
      </c>
      <c r="Q26" s="60">
        <f t="shared" si="6"/>
        <v>1311365</v>
      </c>
      <c r="R26" s="133">
        <f t="shared" ref="R26" si="7">SUM(R19:R25)</f>
        <v>1305080</v>
      </c>
    </row>
    <row r="27" spans="2:19" x14ac:dyDescent="0.2">
      <c r="B27" s="141"/>
      <c r="C27" s="49"/>
      <c r="D27" s="49"/>
      <c r="E27" s="49"/>
      <c r="F27" s="49"/>
      <c r="G27" s="50"/>
      <c r="H27" s="50"/>
      <c r="I27" s="51"/>
      <c r="J27" s="51"/>
      <c r="K27" s="51"/>
      <c r="L27" s="51"/>
      <c r="M27" s="51"/>
      <c r="N27" s="51"/>
      <c r="O27" s="51"/>
      <c r="P27" s="51"/>
      <c r="Q27" s="51"/>
      <c r="R27" s="127"/>
    </row>
    <row r="28" spans="2:19" x14ac:dyDescent="0.2">
      <c r="B28" s="141" t="s">
        <v>46</v>
      </c>
      <c r="C28" s="62">
        <f t="shared" ref="C28:G28" si="8">C16+C26</f>
        <v>1029259</v>
      </c>
      <c r="D28" s="62">
        <f t="shared" si="8"/>
        <v>1023806</v>
      </c>
      <c r="E28" s="62">
        <f t="shared" si="8"/>
        <v>1074476</v>
      </c>
      <c r="F28" s="62">
        <f t="shared" si="8"/>
        <v>1083184</v>
      </c>
      <c r="G28" s="63">
        <f t="shared" si="8"/>
        <v>1195252</v>
      </c>
      <c r="H28" s="63">
        <f t="shared" ref="H28:Q28" si="9">H16+H26</f>
        <v>1260086</v>
      </c>
      <c r="I28" s="64">
        <f t="shared" si="9"/>
        <v>1298527.895</v>
      </c>
      <c r="J28" s="64">
        <f t="shared" si="9"/>
        <v>1369122.895</v>
      </c>
      <c r="K28" s="64">
        <f t="shared" si="9"/>
        <v>1397324.895</v>
      </c>
      <c r="L28" s="64">
        <f t="shared" si="9"/>
        <v>1396664.895</v>
      </c>
      <c r="M28" s="64">
        <f t="shared" si="9"/>
        <v>1396429.895</v>
      </c>
      <c r="N28" s="64">
        <f t="shared" si="9"/>
        <v>1396923.895</v>
      </c>
      <c r="O28" s="64">
        <f t="shared" si="9"/>
        <v>1397878.895</v>
      </c>
      <c r="P28" s="64">
        <f t="shared" si="9"/>
        <v>1399270.895</v>
      </c>
      <c r="Q28" s="64">
        <f t="shared" si="9"/>
        <v>1401049.895</v>
      </c>
      <c r="R28" s="135">
        <f t="shared" ref="R28" si="10">R16+R26</f>
        <v>1403342.895</v>
      </c>
    </row>
    <row r="29" spans="2:19" x14ac:dyDescent="0.2">
      <c r="B29" s="116"/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127"/>
    </row>
    <row r="30" spans="2:19" x14ac:dyDescent="0.2">
      <c r="B30" s="141" t="s">
        <v>47</v>
      </c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19" x14ac:dyDescent="0.2">
      <c r="B31" s="141" t="s">
        <v>48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127"/>
    </row>
    <row r="32" spans="2:19" x14ac:dyDescent="0.2">
      <c r="B32" s="142" t="s">
        <v>24</v>
      </c>
      <c r="C32" s="49">
        <v>10619</v>
      </c>
      <c r="D32" s="49">
        <v>10140</v>
      </c>
      <c r="E32" s="49">
        <v>8955</v>
      </c>
      <c r="F32" s="49">
        <v>9224</v>
      </c>
      <c r="G32" s="50">
        <v>16787</v>
      </c>
      <c r="H32" s="50">
        <v>16787</v>
      </c>
      <c r="I32" s="51">
        <v>16787</v>
      </c>
      <c r="J32" s="51">
        <v>16787</v>
      </c>
      <c r="K32" s="51">
        <v>16787</v>
      </c>
      <c r="L32" s="51">
        <v>16787</v>
      </c>
      <c r="M32" s="51">
        <v>16787</v>
      </c>
      <c r="N32" s="51">
        <v>16787</v>
      </c>
      <c r="O32" s="51">
        <v>16787</v>
      </c>
      <c r="P32" s="51">
        <v>16787</v>
      </c>
      <c r="Q32" s="51">
        <v>16787</v>
      </c>
      <c r="R32" s="127">
        <v>16787</v>
      </c>
    </row>
    <row r="33" spans="2:18" x14ac:dyDescent="0.2">
      <c r="B33" s="142" t="s">
        <v>49</v>
      </c>
      <c r="C33" s="49">
        <v>196</v>
      </c>
      <c r="D33" s="49">
        <v>0</v>
      </c>
      <c r="E33" s="49">
        <v>0</v>
      </c>
      <c r="F33" s="49">
        <v>0</v>
      </c>
      <c r="G33" s="50">
        <v>0</v>
      </c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127">
        <v>0</v>
      </c>
    </row>
    <row r="34" spans="2:18" x14ac:dyDescent="0.2">
      <c r="B34" s="142" t="s">
        <v>50</v>
      </c>
      <c r="C34" s="49">
        <v>0</v>
      </c>
      <c r="D34" s="49">
        <v>0</v>
      </c>
      <c r="E34" s="49">
        <v>11435</v>
      </c>
      <c r="F34" s="49">
        <v>9090</v>
      </c>
      <c r="G34" s="50">
        <v>19904</v>
      </c>
      <c r="H34" s="50">
        <v>19904</v>
      </c>
      <c r="I34" s="51">
        <v>12795.895</v>
      </c>
      <c r="J34" s="51">
        <v>12795.895</v>
      </c>
      <c r="K34" s="51">
        <v>12795.895</v>
      </c>
      <c r="L34" s="51">
        <v>12795.895</v>
      </c>
      <c r="M34" s="51">
        <v>12795.895</v>
      </c>
      <c r="N34" s="51">
        <v>12795.895</v>
      </c>
      <c r="O34" s="51">
        <v>12795.895</v>
      </c>
      <c r="P34" s="51">
        <v>12795.895</v>
      </c>
      <c r="Q34" s="51">
        <v>12795.895</v>
      </c>
      <c r="R34" s="127">
        <v>12795.895</v>
      </c>
    </row>
    <row r="35" spans="2:18" x14ac:dyDescent="0.2">
      <c r="B35" s="142" t="s">
        <v>51</v>
      </c>
      <c r="C35" s="49">
        <v>0</v>
      </c>
      <c r="D35" s="49">
        <v>0</v>
      </c>
      <c r="E35" s="49">
        <v>49</v>
      </c>
      <c r="F35" s="49">
        <v>76</v>
      </c>
      <c r="G35" s="50">
        <v>23</v>
      </c>
      <c r="H35" s="50">
        <v>23</v>
      </c>
      <c r="I35" s="51">
        <v>23</v>
      </c>
      <c r="J35" s="51">
        <v>23</v>
      </c>
      <c r="K35" s="51">
        <v>23</v>
      </c>
      <c r="L35" s="51">
        <v>23</v>
      </c>
      <c r="M35" s="51">
        <v>23</v>
      </c>
      <c r="N35" s="51">
        <v>23</v>
      </c>
      <c r="O35" s="51">
        <v>23</v>
      </c>
      <c r="P35" s="51">
        <v>23</v>
      </c>
      <c r="Q35" s="51">
        <v>23</v>
      </c>
      <c r="R35" s="127">
        <v>23</v>
      </c>
    </row>
    <row r="36" spans="2:18" x14ac:dyDescent="0.2">
      <c r="B36" s="142" t="s">
        <v>52</v>
      </c>
      <c r="C36" s="49">
        <v>356</v>
      </c>
      <c r="D36" s="49">
        <v>400</v>
      </c>
      <c r="E36" s="49">
        <v>424</v>
      </c>
      <c r="F36" s="49">
        <v>220</v>
      </c>
      <c r="G36" s="50">
        <v>27</v>
      </c>
      <c r="H36" s="50">
        <v>17</v>
      </c>
      <c r="I36" s="51">
        <v>5</v>
      </c>
      <c r="J36" s="51">
        <v>133</v>
      </c>
      <c r="K36" s="51">
        <v>141</v>
      </c>
      <c r="L36" s="51">
        <v>149</v>
      </c>
      <c r="M36" s="51">
        <v>157</v>
      </c>
      <c r="N36" s="51">
        <v>165</v>
      </c>
      <c r="O36" s="51">
        <v>174</v>
      </c>
      <c r="P36" s="51">
        <v>184</v>
      </c>
      <c r="Q36" s="51">
        <v>194</v>
      </c>
      <c r="R36" s="127">
        <v>205</v>
      </c>
    </row>
    <row r="37" spans="2:18" x14ac:dyDescent="0.2">
      <c r="B37" s="142" t="s">
        <v>53</v>
      </c>
      <c r="C37" s="49">
        <v>0</v>
      </c>
      <c r="D37" s="49">
        <v>0</v>
      </c>
      <c r="E37" s="49">
        <v>0</v>
      </c>
      <c r="F37" s="49">
        <v>6855</v>
      </c>
      <c r="G37" s="50">
        <v>7000</v>
      </c>
      <c r="H37" s="50">
        <v>7000</v>
      </c>
      <c r="I37" s="51">
        <v>7000</v>
      </c>
      <c r="J37" s="51">
        <v>7000</v>
      </c>
      <c r="K37" s="51">
        <v>7000</v>
      </c>
      <c r="L37" s="51">
        <v>7000</v>
      </c>
      <c r="M37" s="51">
        <v>7000</v>
      </c>
      <c r="N37" s="51">
        <v>7000</v>
      </c>
      <c r="O37" s="51">
        <v>7000</v>
      </c>
      <c r="P37" s="51">
        <v>7000</v>
      </c>
      <c r="Q37" s="51">
        <v>7000</v>
      </c>
      <c r="R37" s="127">
        <v>7000</v>
      </c>
    </row>
    <row r="38" spans="2:18" x14ac:dyDescent="0.2">
      <c r="B38" s="143" t="s">
        <v>25</v>
      </c>
      <c r="C38" s="39">
        <v>6127</v>
      </c>
      <c r="D38" s="39">
        <v>6688</v>
      </c>
      <c r="E38" s="39">
        <v>6918</v>
      </c>
      <c r="F38" s="39">
        <v>0</v>
      </c>
      <c r="G38" s="40">
        <v>0</v>
      </c>
      <c r="H38" s="40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131">
        <v>0</v>
      </c>
    </row>
    <row r="39" spans="2:18" x14ac:dyDescent="0.2">
      <c r="B39" s="144" t="s">
        <v>54</v>
      </c>
      <c r="C39" s="109">
        <f t="shared" ref="C39:F39" si="11">SUM(C32:C38)</f>
        <v>17298</v>
      </c>
      <c r="D39" s="109">
        <f t="shared" si="11"/>
        <v>17228</v>
      </c>
      <c r="E39" s="109">
        <f t="shared" si="11"/>
        <v>27781</v>
      </c>
      <c r="F39" s="109">
        <f t="shared" si="11"/>
        <v>25465</v>
      </c>
      <c r="G39" s="59">
        <f t="shared" ref="G39" si="12">SUM(G32:G38)</f>
        <v>43741</v>
      </c>
      <c r="H39" s="110">
        <f t="shared" ref="H39:Q39" si="13">SUM(H32:H38)</f>
        <v>43731</v>
      </c>
      <c r="I39" s="96">
        <f t="shared" si="13"/>
        <v>36610.895000000004</v>
      </c>
      <c r="J39" s="96">
        <f t="shared" si="13"/>
        <v>36738.895000000004</v>
      </c>
      <c r="K39" s="96">
        <f t="shared" si="13"/>
        <v>36746.895000000004</v>
      </c>
      <c r="L39" s="96">
        <f t="shared" si="13"/>
        <v>36754.895000000004</v>
      </c>
      <c r="M39" s="96">
        <f t="shared" si="13"/>
        <v>36762.895000000004</v>
      </c>
      <c r="N39" s="96">
        <f t="shared" si="13"/>
        <v>36770.895000000004</v>
      </c>
      <c r="O39" s="96">
        <f t="shared" si="13"/>
        <v>36779.895000000004</v>
      </c>
      <c r="P39" s="96">
        <f t="shared" si="13"/>
        <v>36789.895000000004</v>
      </c>
      <c r="Q39" s="60">
        <f t="shared" si="13"/>
        <v>36799.895000000004</v>
      </c>
      <c r="R39" s="133">
        <f t="shared" ref="R39" si="14">SUM(R32:R38)</f>
        <v>36810.895000000004</v>
      </c>
    </row>
    <row r="40" spans="2:18" x14ac:dyDescent="0.2">
      <c r="B40" s="142"/>
      <c r="C40" s="49"/>
      <c r="D40" s="49"/>
      <c r="E40" s="49"/>
      <c r="F40" s="49"/>
      <c r="G40" s="50"/>
      <c r="H40" s="50"/>
      <c r="I40" s="51"/>
      <c r="J40" s="51"/>
      <c r="K40" s="51"/>
      <c r="L40" s="51"/>
      <c r="M40" s="51"/>
      <c r="N40" s="51"/>
      <c r="O40" s="51"/>
      <c r="P40" s="51"/>
      <c r="Q40" s="51"/>
      <c r="R40" s="127"/>
    </row>
    <row r="41" spans="2:18" x14ac:dyDescent="0.2">
      <c r="B41" s="141" t="s">
        <v>55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127"/>
    </row>
    <row r="42" spans="2:18" x14ac:dyDescent="0.2">
      <c r="B42" s="142" t="s">
        <v>51</v>
      </c>
      <c r="C42" s="49">
        <v>0</v>
      </c>
      <c r="D42" s="49">
        <v>0</v>
      </c>
      <c r="E42" s="49">
        <v>16</v>
      </c>
      <c r="F42" s="49">
        <v>38</v>
      </c>
      <c r="G42" s="50">
        <v>33</v>
      </c>
      <c r="H42" s="50">
        <v>33</v>
      </c>
      <c r="I42" s="51">
        <v>33</v>
      </c>
      <c r="J42" s="51">
        <v>33</v>
      </c>
      <c r="K42" s="51">
        <v>33</v>
      </c>
      <c r="L42" s="51">
        <v>33</v>
      </c>
      <c r="M42" s="51">
        <v>33</v>
      </c>
      <c r="N42" s="51">
        <v>33</v>
      </c>
      <c r="O42" s="51">
        <v>33</v>
      </c>
      <c r="P42" s="51">
        <v>33</v>
      </c>
      <c r="Q42" s="51">
        <v>33</v>
      </c>
      <c r="R42" s="127">
        <v>33</v>
      </c>
    </row>
    <row r="43" spans="2:18" x14ac:dyDescent="0.2">
      <c r="B43" s="142" t="s">
        <v>24</v>
      </c>
      <c r="C43" s="49">
        <v>0</v>
      </c>
      <c r="D43" s="49">
        <v>0</v>
      </c>
      <c r="E43" s="49">
        <v>0</v>
      </c>
      <c r="F43" s="49">
        <v>0</v>
      </c>
      <c r="G43" s="50">
        <v>0</v>
      </c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127">
        <v>0</v>
      </c>
    </row>
    <row r="44" spans="2:18" x14ac:dyDescent="0.2">
      <c r="B44" s="142" t="s">
        <v>52</v>
      </c>
      <c r="C44" s="49">
        <v>1099</v>
      </c>
      <c r="D44" s="49">
        <v>701</v>
      </c>
      <c r="E44" s="49">
        <v>278</v>
      </c>
      <c r="F44" s="49">
        <v>58</v>
      </c>
      <c r="G44" s="50">
        <v>12</v>
      </c>
      <c r="H44" s="50">
        <v>141</v>
      </c>
      <c r="I44" s="51">
        <v>136</v>
      </c>
      <c r="J44" s="51">
        <v>4125</v>
      </c>
      <c r="K44" s="51">
        <v>3984</v>
      </c>
      <c r="L44" s="51">
        <v>3835</v>
      </c>
      <c r="M44" s="51">
        <v>3679</v>
      </c>
      <c r="N44" s="51">
        <v>3513</v>
      </c>
      <c r="O44" s="51">
        <v>3339</v>
      </c>
      <c r="P44" s="51">
        <v>3155</v>
      </c>
      <c r="Q44" s="51">
        <v>2961</v>
      </c>
      <c r="R44" s="127">
        <v>2756</v>
      </c>
    </row>
    <row r="45" spans="2:18" x14ac:dyDescent="0.2">
      <c r="B45" s="143" t="s">
        <v>25</v>
      </c>
      <c r="C45" s="39">
        <v>5294</v>
      </c>
      <c r="D45" s="39">
        <v>5052</v>
      </c>
      <c r="E45" s="39">
        <v>19545</v>
      </c>
      <c r="F45" s="39">
        <v>31107</v>
      </c>
      <c r="G45" s="40">
        <v>29390</v>
      </c>
      <c r="H45" s="40">
        <v>29390</v>
      </c>
      <c r="I45" s="41">
        <v>29390</v>
      </c>
      <c r="J45" s="41">
        <v>29390</v>
      </c>
      <c r="K45" s="41">
        <v>29390</v>
      </c>
      <c r="L45" s="41">
        <v>29390</v>
      </c>
      <c r="M45" s="41">
        <v>29390</v>
      </c>
      <c r="N45" s="41">
        <v>29390</v>
      </c>
      <c r="O45" s="41">
        <v>29390</v>
      </c>
      <c r="P45" s="41">
        <v>29390</v>
      </c>
      <c r="Q45" s="41">
        <v>29390</v>
      </c>
      <c r="R45" s="131">
        <v>29390</v>
      </c>
    </row>
    <row r="46" spans="2:18" x14ac:dyDescent="0.2">
      <c r="B46" s="144" t="s">
        <v>56</v>
      </c>
      <c r="C46" s="109">
        <f t="shared" ref="C46:F46" si="15">SUM(C42:C45)</f>
        <v>6393</v>
      </c>
      <c r="D46" s="109">
        <f t="shared" si="15"/>
        <v>5753</v>
      </c>
      <c r="E46" s="109">
        <f t="shared" si="15"/>
        <v>19839</v>
      </c>
      <c r="F46" s="109">
        <f t="shared" si="15"/>
        <v>31203</v>
      </c>
      <c r="G46" s="59">
        <f t="shared" ref="G46" si="16">SUM(G42:G45)</f>
        <v>29435</v>
      </c>
      <c r="H46" s="110">
        <f t="shared" ref="H46:Q46" si="17">SUM(H42:H45)</f>
        <v>29564</v>
      </c>
      <c r="I46" s="96">
        <f t="shared" si="17"/>
        <v>29559</v>
      </c>
      <c r="J46" s="96">
        <f t="shared" si="17"/>
        <v>33548</v>
      </c>
      <c r="K46" s="96">
        <f t="shared" si="17"/>
        <v>33407</v>
      </c>
      <c r="L46" s="96">
        <f t="shared" si="17"/>
        <v>33258</v>
      </c>
      <c r="M46" s="96">
        <f t="shared" si="17"/>
        <v>33102</v>
      </c>
      <c r="N46" s="96">
        <f t="shared" si="17"/>
        <v>32936</v>
      </c>
      <c r="O46" s="96">
        <f t="shared" si="17"/>
        <v>32762</v>
      </c>
      <c r="P46" s="96">
        <f t="shared" si="17"/>
        <v>32578</v>
      </c>
      <c r="Q46" s="60">
        <f t="shared" si="17"/>
        <v>32384</v>
      </c>
      <c r="R46" s="133">
        <f t="shared" ref="R46" si="18">SUM(R42:R45)</f>
        <v>32179</v>
      </c>
    </row>
    <row r="47" spans="2:18" x14ac:dyDescent="0.2">
      <c r="B47" s="142"/>
      <c r="C47" s="49"/>
      <c r="D47" s="49"/>
      <c r="E47" s="49"/>
      <c r="F47" s="49"/>
      <c r="G47" s="50"/>
      <c r="H47" s="50"/>
      <c r="I47" s="51"/>
      <c r="J47" s="51"/>
      <c r="K47" s="51"/>
      <c r="L47" s="51"/>
      <c r="M47" s="51"/>
      <c r="N47" s="51"/>
      <c r="O47" s="51"/>
      <c r="P47" s="51"/>
      <c r="Q47" s="51"/>
      <c r="R47" s="127"/>
    </row>
    <row r="48" spans="2:18" x14ac:dyDescent="0.2">
      <c r="B48" s="141" t="s">
        <v>57</v>
      </c>
      <c r="C48" s="62">
        <f t="shared" ref="C48:G48" si="19">C39+C46</f>
        <v>23691</v>
      </c>
      <c r="D48" s="62">
        <f t="shared" si="19"/>
        <v>22981</v>
      </c>
      <c r="E48" s="62">
        <f t="shared" si="19"/>
        <v>47620</v>
      </c>
      <c r="F48" s="62">
        <f t="shared" si="19"/>
        <v>56668</v>
      </c>
      <c r="G48" s="63">
        <f t="shared" si="19"/>
        <v>73176</v>
      </c>
      <c r="H48" s="63">
        <f t="shared" ref="H48:Q48" si="20">H39+H46</f>
        <v>73295</v>
      </c>
      <c r="I48" s="64">
        <f t="shared" si="20"/>
        <v>66169.895000000004</v>
      </c>
      <c r="J48" s="64">
        <f t="shared" si="20"/>
        <v>70286.895000000004</v>
      </c>
      <c r="K48" s="64">
        <f t="shared" si="20"/>
        <v>70153.895000000004</v>
      </c>
      <c r="L48" s="64">
        <f t="shared" si="20"/>
        <v>70012.895000000004</v>
      </c>
      <c r="M48" s="64">
        <f t="shared" si="20"/>
        <v>69864.895000000004</v>
      </c>
      <c r="N48" s="64">
        <f t="shared" si="20"/>
        <v>69706.895000000004</v>
      </c>
      <c r="O48" s="64">
        <f t="shared" si="20"/>
        <v>69541.895000000004</v>
      </c>
      <c r="P48" s="64">
        <f t="shared" si="20"/>
        <v>69367.895000000004</v>
      </c>
      <c r="Q48" s="64">
        <f t="shared" si="20"/>
        <v>69183.895000000004</v>
      </c>
      <c r="R48" s="135">
        <f t="shared" ref="R48" si="21">R39+R46</f>
        <v>68989.895000000004</v>
      </c>
    </row>
    <row r="49" spans="2:18" x14ac:dyDescent="0.2">
      <c r="B49" s="143"/>
      <c r="C49" s="39"/>
      <c r="D49" s="39"/>
      <c r="E49" s="39"/>
      <c r="F49" s="39"/>
      <c r="G49" s="40"/>
      <c r="H49" s="40"/>
      <c r="I49" s="41"/>
      <c r="J49" s="41"/>
      <c r="K49" s="41"/>
      <c r="L49" s="41"/>
      <c r="M49" s="41"/>
      <c r="N49" s="41"/>
      <c r="O49" s="41"/>
      <c r="P49" s="41"/>
      <c r="Q49" s="41"/>
      <c r="R49" s="131"/>
    </row>
    <row r="50" spans="2:18" x14ac:dyDescent="0.2">
      <c r="B50" s="144" t="s">
        <v>58</v>
      </c>
      <c r="C50" s="109">
        <f t="shared" ref="C50:G50" si="22">C28-C48</f>
        <v>1005568</v>
      </c>
      <c r="D50" s="109">
        <f t="shared" si="22"/>
        <v>1000825</v>
      </c>
      <c r="E50" s="109">
        <f t="shared" si="22"/>
        <v>1026856</v>
      </c>
      <c r="F50" s="109">
        <f t="shared" si="22"/>
        <v>1026516</v>
      </c>
      <c r="G50" s="59">
        <f t="shared" si="22"/>
        <v>1122076</v>
      </c>
      <c r="H50" s="110">
        <f t="shared" ref="H50:Q50" si="23">H28-H48</f>
        <v>1186791</v>
      </c>
      <c r="I50" s="96">
        <f t="shared" si="23"/>
        <v>1232358</v>
      </c>
      <c r="J50" s="96">
        <f t="shared" si="23"/>
        <v>1298836</v>
      </c>
      <c r="K50" s="96">
        <f t="shared" si="23"/>
        <v>1327171</v>
      </c>
      <c r="L50" s="96">
        <f t="shared" si="23"/>
        <v>1326652</v>
      </c>
      <c r="M50" s="96">
        <f t="shared" si="23"/>
        <v>1326565</v>
      </c>
      <c r="N50" s="96">
        <f t="shared" si="23"/>
        <v>1327217</v>
      </c>
      <c r="O50" s="96">
        <f t="shared" si="23"/>
        <v>1328337</v>
      </c>
      <c r="P50" s="96">
        <f t="shared" si="23"/>
        <v>1329903</v>
      </c>
      <c r="Q50" s="60">
        <f t="shared" si="23"/>
        <v>1331866</v>
      </c>
      <c r="R50" s="133">
        <f t="shared" ref="R50" si="24">R28-R48</f>
        <v>1334353</v>
      </c>
    </row>
    <row r="51" spans="2:18" x14ac:dyDescent="0.2">
      <c r="B51" s="142"/>
      <c r="C51" s="49"/>
      <c r="D51" s="49"/>
      <c r="E51" s="49"/>
      <c r="F51" s="49"/>
      <c r="G51" s="50"/>
      <c r="H51" s="50"/>
      <c r="I51" s="51"/>
      <c r="J51" s="51"/>
      <c r="K51" s="51"/>
      <c r="L51" s="51"/>
      <c r="M51" s="51"/>
      <c r="N51" s="51"/>
      <c r="O51" s="51"/>
      <c r="P51" s="51"/>
      <c r="Q51" s="51"/>
      <c r="R51" s="127"/>
    </row>
    <row r="52" spans="2:18" x14ac:dyDescent="0.2">
      <c r="B52" s="141" t="s">
        <v>59</v>
      </c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127"/>
    </row>
    <row r="53" spans="2:18" x14ac:dyDescent="0.2">
      <c r="B53" s="142" t="s">
        <v>741</v>
      </c>
      <c r="C53" s="49">
        <v>995865</v>
      </c>
      <c r="D53" s="49">
        <v>994626</v>
      </c>
      <c r="E53" s="49">
        <v>978218</v>
      </c>
      <c r="F53" s="49">
        <v>962662</v>
      </c>
      <c r="G53" s="50">
        <v>982045</v>
      </c>
      <c r="H53" s="50">
        <v>1046760</v>
      </c>
      <c r="I53" s="51">
        <v>1092327</v>
      </c>
      <c r="J53" s="51">
        <v>1158804</v>
      </c>
      <c r="K53" s="51">
        <v>1187139</v>
      </c>
      <c r="L53" s="51">
        <v>1186620</v>
      </c>
      <c r="M53" s="51">
        <v>1186534</v>
      </c>
      <c r="N53" s="51">
        <v>1187185</v>
      </c>
      <c r="O53" s="51">
        <v>1188305</v>
      </c>
      <c r="P53" s="51">
        <v>1189871</v>
      </c>
      <c r="Q53" s="51">
        <v>1191834</v>
      </c>
      <c r="R53" s="127">
        <v>1194321</v>
      </c>
    </row>
    <row r="54" spans="2:18" x14ac:dyDescent="0.2">
      <c r="B54" s="142" t="s">
        <v>742</v>
      </c>
      <c r="C54" s="49">
        <v>9703</v>
      </c>
      <c r="D54" s="49">
        <v>5980</v>
      </c>
      <c r="E54" s="49">
        <v>48638</v>
      </c>
      <c r="F54" s="49">
        <v>63854</v>
      </c>
      <c r="G54" s="50">
        <v>140031</v>
      </c>
      <c r="H54" s="50">
        <v>140031</v>
      </c>
      <c r="I54" s="51">
        <v>140031</v>
      </c>
      <c r="J54" s="51">
        <v>140031</v>
      </c>
      <c r="K54" s="51">
        <v>140031</v>
      </c>
      <c r="L54" s="51">
        <v>140031</v>
      </c>
      <c r="M54" s="51">
        <v>140031</v>
      </c>
      <c r="N54" s="51">
        <v>140031</v>
      </c>
      <c r="O54" s="51">
        <v>140031</v>
      </c>
      <c r="P54" s="51">
        <v>140031</v>
      </c>
      <c r="Q54" s="51">
        <v>140031</v>
      </c>
      <c r="R54" s="127">
        <v>140031</v>
      </c>
    </row>
    <row r="55" spans="2:18" x14ac:dyDescent="0.2">
      <c r="B55" s="143" t="s">
        <v>60</v>
      </c>
      <c r="C55" s="39">
        <v>0</v>
      </c>
      <c r="D55" s="39">
        <v>219</v>
      </c>
      <c r="E55" s="39">
        <v>0</v>
      </c>
      <c r="F55" s="39">
        <v>0</v>
      </c>
      <c r="G55" s="40">
        <v>0</v>
      </c>
      <c r="H55" s="40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131">
        <v>0</v>
      </c>
    </row>
    <row r="56" spans="2:18" x14ac:dyDescent="0.2">
      <c r="B56" s="144" t="s">
        <v>743</v>
      </c>
      <c r="C56" s="109">
        <f t="shared" ref="C56:F56" si="25">SUM(C53:C55)</f>
        <v>1005568</v>
      </c>
      <c r="D56" s="109">
        <f t="shared" si="25"/>
        <v>1000825</v>
      </c>
      <c r="E56" s="109">
        <f t="shared" si="25"/>
        <v>1026856</v>
      </c>
      <c r="F56" s="109">
        <f t="shared" si="25"/>
        <v>1026516</v>
      </c>
      <c r="G56" s="59">
        <f t="shared" ref="G56" si="26">SUM(G53:G55)</f>
        <v>1122076</v>
      </c>
      <c r="H56" s="110">
        <f t="shared" ref="H56:Q56" si="27">SUM(H53:H55)</f>
        <v>1186791</v>
      </c>
      <c r="I56" s="96">
        <f t="shared" si="27"/>
        <v>1232358</v>
      </c>
      <c r="J56" s="96">
        <f t="shared" si="27"/>
        <v>1298835</v>
      </c>
      <c r="K56" s="96">
        <f t="shared" si="27"/>
        <v>1327170</v>
      </c>
      <c r="L56" s="96">
        <f t="shared" si="27"/>
        <v>1326651</v>
      </c>
      <c r="M56" s="96">
        <f t="shared" si="27"/>
        <v>1326565</v>
      </c>
      <c r="N56" s="96">
        <f t="shared" si="27"/>
        <v>1327216</v>
      </c>
      <c r="O56" s="96">
        <f t="shared" si="27"/>
        <v>1328336</v>
      </c>
      <c r="P56" s="96">
        <f t="shared" si="27"/>
        <v>1329902</v>
      </c>
      <c r="Q56" s="60">
        <f t="shared" si="27"/>
        <v>1331865</v>
      </c>
      <c r="R56" s="133">
        <f t="shared" ref="R56" si="28">SUM(R53:R55)</f>
        <v>1334352</v>
      </c>
    </row>
    <row r="57" spans="2:18" x14ac:dyDescent="0.2">
      <c r="B57" s="116"/>
      <c r="C57" s="49"/>
      <c r="D57" s="49"/>
      <c r="E57" s="49"/>
      <c r="F57" s="49"/>
      <c r="G57" s="50"/>
      <c r="H57" s="50"/>
      <c r="I57" s="51"/>
      <c r="J57" s="51"/>
      <c r="K57" s="51"/>
      <c r="L57" s="51"/>
      <c r="M57" s="51"/>
      <c r="N57" s="51"/>
      <c r="O57" s="51"/>
      <c r="P57" s="51"/>
      <c r="Q57" s="51"/>
      <c r="R57" s="127"/>
    </row>
    <row r="58" spans="2:18" ht="12.75" thickBot="1" x14ac:dyDescent="0.25">
      <c r="B58" s="145" t="s">
        <v>744</v>
      </c>
      <c r="C58" s="146">
        <f t="shared" ref="C58:G58" si="29">C56</f>
        <v>1005568</v>
      </c>
      <c r="D58" s="146">
        <f t="shared" si="29"/>
        <v>1000825</v>
      </c>
      <c r="E58" s="146">
        <f t="shared" si="29"/>
        <v>1026856</v>
      </c>
      <c r="F58" s="146">
        <f t="shared" si="29"/>
        <v>1026516</v>
      </c>
      <c r="G58" s="138">
        <f t="shared" si="29"/>
        <v>1122076</v>
      </c>
      <c r="H58" s="138">
        <f t="shared" ref="H58:Q58" si="30">H56</f>
        <v>1186791</v>
      </c>
      <c r="I58" s="139">
        <f t="shared" si="30"/>
        <v>1232358</v>
      </c>
      <c r="J58" s="139">
        <f t="shared" si="30"/>
        <v>1298835</v>
      </c>
      <c r="K58" s="139">
        <f t="shared" si="30"/>
        <v>1327170</v>
      </c>
      <c r="L58" s="139">
        <f t="shared" si="30"/>
        <v>1326651</v>
      </c>
      <c r="M58" s="139">
        <f t="shared" si="30"/>
        <v>1326565</v>
      </c>
      <c r="N58" s="139">
        <f t="shared" si="30"/>
        <v>1327216</v>
      </c>
      <c r="O58" s="139">
        <f t="shared" si="30"/>
        <v>1328336</v>
      </c>
      <c r="P58" s="139">
        <f t="shared" si="30"/>
        <v>1329902</v>
      </c>
      <c r="Q58" s="139">
        <f t="shared" si="30"/>
        <v>1331865</v>
      </c>
      <c r="R58" s="140">
        <f t="shared" ref="R58" si="31">R56</f>
        <v>1334352</v>
      </c>
    </row>
    <row r="59" spans="2:18" x14ac:dyDescent="0.2">
      <c r="C59" s="50">
        <f t="shared" ref="C59" si="32">C58-C50</f>
        <v>0</v>
      </c>
      <c r="D59" s="50">
        <f>D58-D50</f>
        <v>0</v>
      </c>
      <c r="E59" s="50">
        <f t="shared" ref="E59" si="33">E58-E50</f>
        <v>0</v>
      </c>
      <c r="F59" s="50">
        <f t="shared" ref="F59:Q59" si="34">F58-F50</f>
        <v>0</v>
      </c>
      <c r="G59" s="50">
        <f t="shared" si="34"/>
        <v>0</v>
      </c>
      <c r="H59" s="50">
        <f t="shared" si="34"/>
        <v>0</v>
      </c>
      <c r="I59" s="50">
        <f t="shared" si="34"/>
        <v>0</v>
      </c>
      <c r="J59" s="50">
        <f t="shared" si="34"/>
        <v>-1</v>
      </c>
      <c r="K59" s="50">
        <f t="shared" si="34"/>
        <v>-1</v>
      </c>
      <c r="L59" s="50">
        <f t="shared" si="34"/>
        <v>-1</v>
      </c>
      <c r="M59" s="50">
        <f t="shared" si="34"/>
        <v>0</v>
      </c>
      <c r="N59" s="50">
        <f t="shared" si="34"/>
        <v>-1</v>
      </c>
      <c r="O59" s="50">
        <f t="shared" si="34"/>
        <v>-1</v>
      </c>
      <c r="P59" s="50">
        <f t="shared" si="34"/>
        <v>-1</v>
      </c>
      <c r="Q59" s="50">
        <f t="shared" si="34"/>
        <v>-1</v>
      </c>
      <c r="R59" s="50">
        <f t="shared" ref="R59" si="35">R58-R50</f>
        <v>-1</v>
      </c>
    </row>
    <row r="60" spans="2:18" x14ac:dyDescent="0.2">
      <c r="I60" s="50"/>
    </row>
  </sheetData>
  <mergeCells count="2">
    <mergeCell ref="C4:F4"/>
    <mergeCell ref="I4:R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B19CA-CA5F-46B7-B6CD-D1DFBBC5B4EB}">
  <sheetPr codeName="Sheet17">
    <tabColor rgb="FF44546A"/>
  </sheetPr>
  <dimension ref="A1:R61"/>
  <sheetViews>
    <sheetView showGridLines="0" zoomScale="90" zoomScaleNormal="90" workbookViewId="0">
      <pane xSplit="2" ySplit="6" topLeftCell="C7" activePane="bottomRight" state="frozen"/>
      <selection activeCell="G4" sqref="G4"/>
      <selection pane="topRight" activeCell="G4" sqref="G4"/>
      <selection pane="bottomLeft" activeCell="G4" sqref="G4"/>
      <selection pane="bottomRight" activeCell="H7" sqref="H7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18" x14ac:dyDescent="0.2">
      <c r="A1" s="75">
        <v>10</v>
      </c>
      <c r="B1" s="76"/>
      <c r="C1" s="76" t="s">
        <v>770</v>
      </c>
    </row>
    <row r="2" spans="1:18" x14ac:dyDescent="0.2">
      <c r="C2" s="105" t="s">
        <v>771</v>
      </c>
    </row>
    <row r="3" spans="1:18" ht="12" customHeight="1" thickBot="1" x14ac:dyDescent="0.25"/>
    <row r="4" spans="1:18" s="79" customFormat="1" ht="12.75" thickBot="1" x14ac:dyDescent="0.25">
      <c r="C4" s="172" t="s">
        <v>769</v>
      </c>
      <c r="D4" s="173"/>
      <c r="E4" s="173"/>
      <c r="F4" s="173"/>
      <c r="G4" s="147"/>
      <c r="H4" s="148" t="s">
        <v>718</v>
      </c>
      <c r="I4" s="174" t="s">
        <v>28</v>
      </c>
      <c r="J4" s="174"/>
      <c r="K4" s="174"/>
      <c r="L4" s="174"/>
      <c r="M4" s="174"/>
      <c r="N4" s="174"/>
      <c r="O4" s="174"/>
      <c r="P4" s="174"/>
      <c r="Q4" s="174"/>
      <c r="R4" s="174"/>
    </row>
    <row r="5" spans="1:18" x14ac:dyDescent="0.2">
      <c r="B5" s="149" t="s">
        <v>1091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1:18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1:18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18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18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1:18" x14ac:dyDescent="0.2">
      <c r="B10" s="85" t="s">
        <v>721</v>
      </c>
      <c r="C10" s="49"/>
      <c r="D10" s="49"/>
      <c r="E10" s="49"/>
      <c r="F10" s="49"/>
      <c r="G10" s="50"/>
      <c r="H10" s="50">
        <v>23749</v>
      </c>
      <c r="I10" s="51">
        <v>34043</v>
      </c>
      <c r="J10" s="51">
        <v>35224</v>
      </c>
      <c r="K10" s="51">
        <v>36644</v>
      </c>
      <c r="L10" s="51">
        <v>38124</v>
      </c>
      <c r="M10" s="51">
        <v>39665</v>
      </c>
      <c r="N10" s="51">
        <v>41271</v>
      </c>
      <c r="O10" s="51">
        <v>42945</v>
      </c>
      <c r="P10" s="51">
        <v>44688</v>
      </c>
      <c r="Q10" s="51">
        <v>46505</v>
      </c>
      <c r="R10" s="92">
        <v>48398</v>
      </c>
    </row>
    <row r="11" spans="1:18" x14ac:dyDescent="0.2">
      <c r="B11" s="85" t="s">
        <v>722</v>
      </c>
      <c r="C11" s="49"/>
      <c r="D11" s="49"/>
      <c r="E11" s="49"/>
      <c r="F11" s="49"/>
      <c r="G11" s="50"/>
      <c r="H11" s="50">
        <v>11011</v>
      </c>
      <c r="I11" s="51">
        <v>10991</v>
      </c>
      <c r="J11" s="51">
        <v>11399</v>
      </c>
      <c r="K11" s="51">
        <v>11854</v>
      </c>
      <c r="L11" s="51">
        <v>12327</v>
      </c>
      <c r="M11" s="51">
        <v>12819</v>
      </c>
      <c r="N11" s="51">
        <v>13331</v>
      </c>
      <c r="O11" s="51">
        <v>13864</v>
      </c>
      <c r="P11" s="51">
        <v>14418</v>
      </c>
      <c r="Q11" s="51">
        <v>14995</v>
      </c>
      <c r="R11" s="92">
        <v>15595</v>
      </c>
    </row>
    <row r="12" spans="1:18" x14ac:dyDescent="0.2">
      <c r="B12" s="85" t="s">
        <v>746</v>
      </c>
      <c r="C12" s="49"/>
      <c r="D12" s="49"/>
      <c r="E12" s="49"/>
      <c r="F12" s="49"/>
      <c r="G12" s="50"/>
      <c r="H12" s="50">
        <v>693</v>
      </c>
      <c r="I12" s="51">
        <v>698</v>
      </c>
      <c r="J12" s="51">
        <v>702</v>
      </c>
      <c r="K12" s="51">
        <v>706</v>
      </c>
      <c r="L12" s="51">
        <v>711</v>
      </c>
      <c r="M12" s="51">
        <v>715</v>
      </c>
      <c r="N12" s="51">
        <v>720</v>
      </c>
      <c r="O12" s="51">
        <v>724</v>
      </c>
      <c r="P12" s="51">
        <v>729</v>
      </c>
      <c r="Q12" s="51">
        <v>734</v>
      </c>
      <c r="R12" s="92">
        <v>740</v>
      </c>
    </row>
    <row r="13" spans="1:18" x14ac:dyDescent="0.2">
      <c r="B13" s="85" t="s">
        <v>747</v>
      </c>
      <c r="C13" s="49"/>
      <c r="D13" s="49"/>
      <c r="E13" s="49"/>
      <c r="F13" s="49"/>
      <c r="G13" s="50"/>
      <c r="H13" s="50">
        <v>96770</v>
      </c>
      <c r="I13" s="51">
        <v>48460.895000000004</v>
      </c>
      <c r="J13" s="51">
        <v>29663</v>
      </c>
      <c r="K13" s="51">
        <v>28944</v>
      </c>
      <c r="L13" s="51">
        <v>24715</v>
      </c>
      <c r="M13" s="51">
        <v>25329</v>
      </c>
      <c r="N13" s="51">
        <v>26233</v>
      </c>
      <c r="O13" s="51">
        <v>26854</v>
      </c>
      <c r="P13" s="51">
        <v>27438</v>
      </c>
      <c r="Q13" s="51">
        <v>27952</v>
      </c>
      <c r="R13" s="92">
        <v>28578</v>
      </c>
    </row>
    <row r="14" spans="1:18" x14ac:dyDescent="0.2">
      <c r="B14" s="85" t="s">
        <v>63</v>
      </c>
      <c r="C14" s="49"/>
      <c r="D14" s="49"/>
      <c r="E14" s="49"/>
      <c r="F14" s="49"/>
      <c r="G14" s="50"/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92">
        <v>0</v>
      </c>
    </row>
    <row r="15" spans="1:18" x14ac:dyDescent="0.2">
      <c r="B15" s="85" t="s">
        <v>23</v>
      </c>
      <c r="C15" s="49"/>
      <c r="D15" s="49"/>
      <c r="E15" s="49"/>
      <c r="F15" s="49"/>
      <c r="G15" s="50"/>
      <c r="H15" s="50">
        <v>1772</v>
      </c>
      <c r="I15" s="51">
        <v>1841</v>
      </c>
      <c r="J15" s="51">
        <v>1897</v>
      </c>
      <c r="K15" s="51">
        <v>1952</v>
      </c>
      <c r="L15" s="51">
        <v>2010</v>
      </c>
      <c r="M15" s="51">
        <v>2070</v>
      </c>
      <c r="N15" s="51">
        <v>2132</v>
      </c>
      <c r="O15" s="51">
        <v>2196</v>
      </c>
      <c r="P15" s="51">
        <v>2261</v>
      </c>
      <c r="Q15" s="51">
        <v>2329</v>
      </c>
      <c r="R15" s="92">
        <v>2399</v>
      </c>
    </row>
    <row r="16" spans="1:18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</row>
    <row r="17" spans="2:18" x14ac:dyDescent="0.2">
      <c r="B17" s="85" t="s">
        <v>731</v>
      </c>
      <c r="C17" s="49"/>
      <c r="D17" s="49"/>
      <c r="E17" s="49"/>
      <c r="F17" s="49"/>
      <c r="G17" s="50"/>
      <c r="H17" s="50">
        <v>-27006</v>
      </c>
      <c r="I17" s="51">
        <v>-27614</v>
      </c>
      <c r="J17" s="51">
        <v>-28900</v>
      </c>
      <c r="K17" s="51">
        <v>-30331</v>
      </c>
      <c r="L17" s="51">
        <v>-31462</v>
      </c>
      <c r="M17" s="51">
        <v>-32634</v>
      </c>
      <c r="N17" s="51">
        <v>-33849</v>
      </c>
      <c r="O17" s="51">
        <v>-35109</v>
      </c>
      <c r="P17" s="51">
        <v>-36414</v>
      </c>
      <c r="Q17" s="51">
        <v>-37767</v>
      </c>
      <c r="R17" s="92">
        <v>-39170</v>
      </c>
    </row>
    <row r="18" spans="2:18" x14ac:dyDescent="0.2">
      <c r="B18" s="85" t="s">
        <v>732</v>
      </c>
      <c r="C18" s="49"/>
      <c r="D18" s="49"/>
      <c r="E18" s="49"/>
      <c r="F18" s="49"/>
      <c r="G18" s="50"/>
      <c r="H18" s="50">
        <v>-19384</v>
      </c>
      <c r="I18" s="51">
        <v>-16432</v>
      </c>
      <c r="J18" s="51">
        <v>-17478</v>
      </c>
      <c r="K18" s="51">
        <v>-18171</v>
      </c>
      <c r="L18" s="51">
        <v>-18632</v>
      </c>
      <c r="M18" s="51">
        <v>-19108</v>
      </c>
      <c r="N18" s="51">
        <v>-19599</v>
      </c>
      <c r="O18" s="51">
        <v>-20105</v>
      </c>
      <c r="P18" s="51">
        <v>-20627</v>
      </c>
      <c r="Q18" s="51">
        <v>-21164</v>
      </c>
      <c r="R18" s="92">
        <v>-21719</v>
      </c>
    </row>
    <row r="19" spans="2:18" x14ac:dyDescent="0.2">
      <c r="B19" s="85" t="s">
        <v>733</v>
      </c>
      <c r="C19" s="49"/>
      <c r="D19" s="49"/>
      <c r="E19" s="49"/>
      <c r="F19" s="49"/>
      <c r="G19" s="50"/>
      <c r="H19" s="50">
        <v>0</v>
      </c>
      <c r="I19" s="51">
        <v>-8</v>
      </c>
      <c r="J19" s="51">
        <v>-241</v>
      </c>
      <c r="K19" s="51">
        <v>-234</v>
      </c>
      <c r="L19" s="51">
        <v>-227</v>
      </c>
      <c r="M19" s="51">
        <v>-219</v>
      </c>
      <c r="N19" s="51">
        <v>-211</v>
      </c>
      <c r="O19" s="51">
        <v>-202</v>
      </c>
      <c r="P19" s="51">
        <v>-193</v>
      </c>
      <c r="Q19" s="51">
        <v>-184</v>
      </c>
      <c r="R19" s="92">
        <v>-174</v>
      </c>
    </row>
    <row r="20" spans="2:18" x14ac:dyDescent="0.2">
      <c r="B20" s="85" t="s">
        <v>65</v>
      </c>
      <c r="C20" s="49"/>
      <c r="D20" s="49"/>
      <c r="E20" s="49"/>
      <c r="F20" s="49"/>
      <c r="G20" s="50"/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92">
        <v>0</v>
      </c>
    </row>
    <row r="21" spans="2:18" x14ac:dyDescent="0.2">
      <c r="B21" s="85" t="s">
        <v>23</v>
      </c>
      <c r="C21" s="49"/>
      <c r="D21" s="49"/>
      <c r="E21" s="49"/>
      <c r="F21" s="49"/>
      <c r="G21" s="50"/>
      <c r="H21" s="50">
        <v>-8083</v>
      </c>
      <c r="I21" s="51">
        <v>-8474</v>
      </c>
      <c r="J21" s="51">
        <v>-8688</v>
      </c>
      <c r="K21" s="51">
        <v>-8908</v>
      </c>
      <c r="L21" s="51">
        <v>-9131</v>
      </c>
      <c r="M21" s="51">
        <v>-9359</v>
      </c>
      <c r="N21" s="51">
        <v>-9593</v>
      </c>
      <c r="O21" s="51">
        <v>-9833</v>
      </c>
      <c r="P21" s="51">
        <v>-10079</v>
      </c>
      <c r="Q21" s="51">
        <v>-10331</v>
      </c>
      <c r="R21" s="92">
        <v>-10590</v>
      </c>
    </row>
    <row r="22" spans="2:18" x14ac:dyDescent="0.2">
      <c r="B22" s="108" t="s">
        <v>748</v>
      </c>
      <c r="C22" s="150">
        <f t="shared" ref="C22:H22" si="0">SUM(C9:C21)</f>
        <v>0</v>
      </c>
      <c r="D22" s="150">
        <f t="shared" si="0"/>
        <v>0</v>
      </c>
      <c r="E22" s="150">
        <f t="shared" si="0"/>
        <v>0</v>
      </c>
      <c r="F22" s="150">
        <f t="shared" si="0"/>
        <v>0</v>
      </c>
      <c r="G22" s="151">
        <f t="shared" si="0"/>
        <v>0</v>
      </c>
      <c r="H22" s="151">
        <f t="shared" si="0"/>
        <v>79522</v>
      </c>
      <c r="I22" s="152">
        <f t="shared" ref="I22:Q22" si="1">SUM(I10:I21)</f>
        <v>43505.895000000004</v>
      </c>
      <c r="J22" s="152">
        <f t="shared" si="1"/>
        <v>23578</v>
      </c>
      <c r="K22" s="152">
        <f t="shared" si="1"/>
        <v>22456</v>
      </c>
      <c r="L22" s="152">
        <f t="shared" si="1"/>
        <v>18435</v>
      </c>
      <c r="M22" s="152">
        <f t="shared" si="1"/>
        <v>19278</v>
      </c>
      <c r="N22" s="152">
        <f t="shared" si="1"/>
        <v>20435</v>
      </c>
      <c r="O22" s="152">
        <f t="shared" si="1"/>
        <v>21334</v>
      </c>
      <c r="P22" s="152">
        <f t="shared" si="1"/>
        <v>22221</v>
      </c>
      <c r="Q22" s="60">
        <f t="shared" si="1"/>
        <v>23069</v>
      </c>
      <c r="R22" s="158">
        <f t="shared" ref="R22" si="2">SUM(R10:R21)</f>
        <v>24057</v>
      </c>
    </row>
    <row r="23" spans="2:18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</row>
    <row r="24" spans="2:18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</row>
    <row r="25" spans="2:18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</row>
    <row r="26" spans="2:18" x14ac:dyDescent="0.2">
      <c r="B26" s="85" t="s">
        <v>750</v>
      </c>
      <c r="C26" s="49"/>
      <c r="D26" s="49"/>
      <c r="E26" s="49"/>
      <c r="F26" s="49"/>
      <c r="G26" s="50"/>
      <c r="H26" s="50">
        <v>0</v>
      </c>
      <c r="I26" s="51">
        <v>35353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</row>
    <row r="27" spans="2:18" x14ac:dyDescent="0.2">
      <c r="B27" s="85" t="s">
        <v>751</v>
      </c>
      <c r="C27" s="49"/>
      <c r="D27" s="49"/>
      <c r="E27" s="49"/>
      <c r="F27" s="49"/>
      <c r="G27" s="50"/>
      <c r="H27" s="50">
        <v>0</v>
      </c>
      <c r="I27" s="51">
        <v>1125</v>
      </c>
      <c r="J27" s="51">
        <v>960</v>
      </c>
      <c r="K27" s="51">
        <v>1337</v>
      </c>
      <c r="L27" s="51">
        <v>464</v>
      </c>
      <c r="M27" s="51">
        <v>697</v>
      </c>
      <c r="N27" s="51">
        <v>1513</v>
      </c>
      <c r="O27" s="51">
        <v>1319</v>
      </c>
      <c r="P27" s="51">
        <v>912</v>
      </c>
      <c r="Q27" s="51">
        <v>503</v>
      </c>
      <c r="R27" s="92">
        <v>874</v>
      </c>
    </row>
    <row r="28" spans="2:18" x14ac:dyDescent="0.2">
      <c r="B28" s="85" t="s">
        <v>752</v>
      </c>
      <c r="C28" s="49"/>
      <c r="D28" s="49"/>
      <c r="E28" s="49"/>
      <c r="F28" s="49"/>
      <c r="G28" s="50"/>
      <c r="H28" s="50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92">
        <v>0</v>
      </c>
    </row>
    <row r="29" spans="2:18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</row>
    <row r="30" spans="2:18" x14ac:dyDescent="0.2">
      <c r="B30" s="85" t="s">
        <v>753</v>
      </c>
      <c r="C30" s="49"/>
      <c r="D30" s="49"/>
      <c r="E30" s="49"/>
      <c r="F30" s="49"/>
      <c r="G30" s="50"/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</row>
    <row r="31" spans="2:18" x14ac:dyDescent="0.2">
      <c r="B31" s="85" t="s">
        <v>754</v>
      </c>
      <c r="C31" s="49"/>
      <c r="D31" s="49"/>
      <c r="E31" s="49"/>
      <c r="F31" s="49"/>
      <c r="G31" s="50"/>
      <c r="H31" s="50">
        <v>-82893</v>
      </c>
      <c r="I31" s="51">
        <v>-50694</v>
      </c>
      <c r="J31" s="51">
        <v>-28156</v>
      </c>
      <c r="K31" s="51">
        <v>-21161</v>
      </c>
      <c r="L31" s="51">
        <v>-14339</v>
      </c>
      <c r="M31" s="51">
        <v>-18500</v>
      </c>
      <c r="N31" s="51">
        <v>-21040</v>
      </c>
      <c r="O31" s="51">
        <v>-18221</v>
      </c>
      <c r="P31" s="51">
        <v>-17773</v>
      </c>
      <c r="Q31" s="51">
        <v>-16064</v>
      </c>
      <c r="R31" s="92">
        <v>-16159</v>
      </c>
    </row>
    <row r="32" spans="2:18" x14ac:dyDescent="0.2">
      <c r="B32" s="85" t="s">
        <v>71</v>
      </c>
      <c r="C32" s="49"/>
      <c r="D32" s="49"/>
      <c r="E32" s="49"/>
      <c r="F32" s="49"/>
      <c r="G32" s="50"/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92">
        <v>0</v>
      </c>
    </row>
    <row r="33" spans="2:18" x14ac:dyDescent="0.2">
      <c r="B33" s="85" t="s">
        <v>755</v>
      </c>
      <c r="C33" s="49"/>
      <c r="D33" s="49"/>
      <c r="E33" s="49"/>
      <c r="F33" s="49"/>
      <c r="G33" s="50"/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92">
        <v>0</v>
      </c>
    </row>
    <row r="34" spans="2:18" x14ac:dyDescent="0.2">
      <c r="B34" s="85" t="s">
        <v>756</v>
      </c>
      <c r="C34" s="49"/>
      <c r="D34" s="49"/>
      <c r="E34" s="49"/>
      <c r="F34" s="49"/>
      <c r="G34" s="50"/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92">
        <v>0</v>
      </c>
    </row>
    <row r="35" spans="2:18" x14ac:dyDescent="0.2">
      <c r="B35" s="108" t="s">
        <v>757</v>
      </c>
      <c r="C35" s="150">
        <f t="shared" ref="C35:H35" si="3">SUM(C26:C34)</f>
        <v>0</v>
      </c>
      <c r="D35" s="150">
        <f t="shared" si="3"/>
        <v>0</v>
      </c>
      <c r="E35" s="150">
        <f t="shared" si="3"/>
        <v>0</v>
      </c>
      <c r="F35" s="150">
        <f t="shared" si="3"/>
        <v>0</v>
      </c>
      <c r="G35" s="151">
        <f t="shared" si="3"/>
        <v>0</v>
      </c>
      <c r="H35" s="151">
        <f t="shared" si="3"/>
        <v>-82893</v>
      </c>
      <c r="I35" s="152">
        <f>SUM(I26:I34)</f>
        <v>-14216</v>
      </c>
      <c r="J35" s="152">
        <f t="shared" ref="J35:Q35" si="4">SUM(J26:J34)</f>
        <v>-27196</v>
      </c>
      <c r="K35" s="152">
        <f t="shared" si="4"/>
        <v>-19824</v>
      </c>
      <c r="L35" s="152">
        <f t="shared" si="4"/>
        <v>-13875</v>
      </c>
      <c r="M35" s="152">
        <f t="shared" si="4"/>
        <v>-17803</v>
      </c>
      <c r="N35" s="152">
        <f t="shared" si="4"/>
        <v>-19527</v>
      </c>
      <c r="O35" s="152">
        <f t="shared" si="4"/>
        <v>-16902</v>
      </c>
      <c r="P35" s="152">
        <f t="shared" si="4"/>
        <v>-16861</v>
      </c>
      <c r="Q35" s="60">
        <f t="shared" si="4"/>
        <v>-15561</v>
      </c>
      <c r="R35" s="158">
        <f t="shared" ref="R35" si="5">SUM(R26:R34)</f>
        <v>-15285</v>
      </c>
    </row>
    <row r="36" spans="2:18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18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18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18" x14ac:dyDescent="0.2">
      <c r="B39" s="85" t="s">
        <v>759</v>
      </c>
      <c r="C39" s="49"/>
      <c r="D39" s="49"/>
      <c r="E39" s="49"/>
      <c r="F39" s="49"/>
      <c r="G39" s="50"/>
      <c r="H39" s="50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92">
        <v>0</v>
      </c>
    </row>
    <row r="40" spans="2:18" x14ac:dyDescent="0.2">
      <c r="B40" s="85" t="s">
        <v>760</v>
      </c>
      <c r="C40" s="49"/>
      <c r="D40" s="49"/>
      <c r="E40" s="49"/>
      <c r="F40" s="49"/>
      <c r="G40" s="50"/>
      <c r="H40" s="50">
        <v>150</v>
      </c>
      <c r="I40" s="51">
        <v>0</v>
      </c>
      <c r="J40" s="51">
        <v>4244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92">
        <v>0</v>
      </c>
    </row>
    <row r="41" spans="2:18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18" x14ac:dyDescent="0.2">
      <c r="B42" s="85" t="s">
        <v>761</v>
      </c>
      <c r="C42" s="49"/>
      <c r="D42" s="49"/>
      <c r="E42" s="49"/>
      <c r="F42" s="49"/>
      <c r="G42" s="50"/>
      <c r="H42" s="50">
        <v>-31</v>
      </c>
      <c r="I42" s="51">
        <v>-17</v>
      </c>
      <c r="J42" s="51">
        <v>-126</v>
      </c>
      <c r="K42" s="51">
        <v>-133</v>
      </c>
      <c r="L42" s="51">
        <v>-141</v>
      </c>
      <c r="M42" s="51">
        <v>-149</v>
      </c>
      <c r="N42" s="51">
        <v>-157</v>
      </c>
      <c r="O42" s="51">
        <v>-165</v>
      </c>
      <c r="P42" s="51">
        <v>-174</v>
      </c>
      <c r="Q42" s="51">
        <v>-184</v>
      </c>
      <c r="R42" s="92">
        <v>-194</v>
      </c>
    </row>
    <row r="43" spans="2:18" x14ac:dyDescent="0.2">
      <c r="B43" s="85" t="s">
        <v>762</v>
      </c>
      <c r="C43" s="49"/>
      <c r="D43" s="49"/>
      <c r="E43" s="49"/>
      <c r="F43" s="49"/>
      <c r="G43" s="50"/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92">
        <v>0</v>
      </c>
    </row>
    <row r="44" spans="2:18" x14ac:dyDescent="0.2">
      <c r="B44" s="85" t="s">
        <v>763</v>
      </c>
      <c r="C44" s="49"/>
      <c r="D44" s="49"/>
      <c r="E44" s="49"/>
      <c r="F44" s="49"/>
      <c r="G44" s="50"/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92">
        <v>0</v>
      </c>
    </row>
    <row r="45" spans="2:18" x14ac:dyDescent="0.2">
      <c r="B45" s="108" t="s">
        <v>764</v>
      </c>
      <c r="C45" s="150">
        <f t="shared" ref="C45:Q45" si="6">SUM(C39:C44)</f>
        <v>0</v>
      </c>
      <c r="D45" s="150">
        <f t="shared" si="6"/>
        <v>0</v>
      </c>
      <c r="E45" s="150">
        <f t="shared" si="6"/>
        <v>0</v>
      </c>
      <c r="F45" s="150">
        <f t="shared" si="6"/>
        <v>0</v>
      </c>
      <c r="G45" s="151">
        <f t="shared" si="6"/>
        <v>0</v>
      </c>
      <c r="H45" s="151">
        <f t="shared" si="6"/>
        <v>119</v>
      </c>
      <c r="I45" s="152">
        <f t="shared" si="6"/>
        <v>-17</v>
      </c>
      <c r="J45" s="152">
        <f t="shared" si="6"/>
        <v>4118</v>
      </c>
      <c r="K45" s="152">
        <f t="shared" si="6"/>
        <v>-133</v>
      </c>
      <c r="L45" s="152">
        <f t="shared" si="6"/>
        <v>-141</v>
      </c>
      <c r="M45" s="152">
        <f t="shared" si="6"/>
        <v>-149</v>
      </c>
      <c r="N45" s="152">
        <f t="shared" si="6"/>
        <v>-157</v>
      </c>
      <c r="O45" s="152">
        <f t="shared" si="6"/>
        <v>-165</v>
      </c>
      <c r="P45" s="152">
        <f t="shared" si="6"/>
        <v>-174</v>
      </c>
      <c r="Q45" s="60">
        <f t="shared" si="6"/>
        <v>-184</v>
      </c>
      <c r="R45" s="158">
        <f t="shared" ref="R45" si="7">SUM(R39:R44)</f>
        <v>-194</v>
      </c>
    </row>
    <row r="46" spans="2:18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18" x14ac:dyDescent="0.2">
      <c r="B47" s="90" t="s">
        <v>765</v>
      </c>
      <c r="C47" s="62">
        <f t="shared" ref="C47:Q47" si="8">C22+C35+C45</f>
        <v>0</v>
      </c>
      <c r="D47" s="62">
        <f t="shared" si="8"/>
        <v>0</v>
      </c>
      <c r="E47" s="62">
        <f t="shared" si="8"/>
        <v>0</v>
      </c>
      <c r="F47" s="62">
        <f t="shared" si="8"/>
        <v>0</v>
      </c>
      <c r="G47" s="63">
        <f t="shared" si="8"/>
        <v>0</v>
      </c>
      <c r="H47" s="63">
        <f t="shared" si="8"/>
        <v>-3252</v>
      </c>
      <c r="I47" s="64">
        <f t="shared" si="8"/>
        <v>29272.895000000004</v>
      </c>
      <c r="J47" s="64">
        <f t="shared" si="8"/>
        <v>500</v>
      </c>
      <c r="K47" s="64">
        <f t="shared" si="8"/>
        <v>2499</v>
      </c>
      <c r="L47" s="64">
        <f t="shared" si="8"/>
        <v>4419</v>
      </c>
      <c r="M47" s="64">
        <f t="shared" si="8"/>
        <v>1326</v>
      </c>
      <c r="N47" s="64">
        <f t="shared" si="8"/>
        <v>751</v>
      </c>
      <c r="O47" s="64">
        <f t="shared" si="8"/>
        <v>4267</v>
      </c>
      <c r="P47" s="64">
        <f t="shared" si="8"/>
        <v>5186</v>
      </c>
      <c r="Q47" s="64">
        <f t="shared" si="8"/>
        <v>7324</v>
      </c>
      <c r="R47" s="99">
        <f t="shared" ref="R47" si="9">R22+R35+R45</f>
        <v>8578</v>
      </c>
    </row>
    <row r="48" spans="2:18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18" x14ac:dyDescent="0.2">
      <c r="B49" s="85" t="s">
        <v>766</v>
      </c>
      <c r="C49" s="49"/>
      <c r="D49" s="49"/>
      <c r="E49" s="49"/>
      <c r="F49" s="49"/>
      <c r="G49" s="50"/>
      <c r="H49" s="50">
        <v>16683</v>
      </c>
      <c r="I49" s="51">
        <v>13431</v>
      </c>
      <c r="J49" s="51">
        <v>42703.895000000004</v>
      </c>
      <c r="K49" s="51">
        <v>43203.895000000004</v>
      </c>
      <c r="L49" s="51">
        <v>45702.895000000004</v>
      </c>
      <c r="M49" s="51">
        <v>50121.895000000004</v>
      </c>
      <c r="N49" s="51">
        <v>51447.895000000004</v>
      </c>
      <c r="O49" s="51">
        <v>52198.895000000004</v>
      </c>
      <c r="P49" s="51">
        <v>56465.895000000004</v>
      </c>
      <c r="Q49" s="51">
        <v>61651.895000000004</v>
      </c>
      <c r="R49" s="92">
        <v>68975.895000000004</v>
      </c>
    </row>
    <row r="50" spans="2:18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18" x14ac:dyDescent="0.2">
      <c r="B51" s="90" t="s">
        <v>767</v>
      </c>
      <c r="C51" s="62">
        <f t="shared" ref="C51:Q51" si="10">C47+C49</f>
        <v>0</v>
      </c>
      <c r="D51" s="62">
        <f t="shared" si="10"/>
        <v>0</v>
      </c>
      <c r="E51" s="62">
        <f t="shared" si="10"/>
        <v>0</v>
      </c>
      <c r="F51" s="62">
        <f t="shared" si="10"/>
        <v>0</v>
      </c>
      <c r="G51" s="63">
        <f>'Gen BS'!G10</f>
        <v>16683</v>
      </c>
      <c r="H51" s="63">
        <f t="shared" si="10"/>
        <v>13431</v>
      </c>
      <c r="I51" s="64">
        <f t="shared" si="10"/>
        <v>42703.895000000004</v>
      </c>
      <c r="J51" s="64">
        <f t="shared" si="10"/>
        <v>43203.895000000004</v>
      </c>
      <c r="K51" s="64">
        <f t="shared" si="10"/>
        <v>45702.895000000004</v>
      </c>
      <c r="L51" s="64">
        <f t="shared" si="10"/>
        <v>50121.895000000004</v>
      </c>
      <c r="M51" s="64">
        <f t="shared" si="10"/>
        <v>51447.895000000004</v>
      </c>
      <c r="N51" s="64">
        <f t="shared" si="10"/>
        <v>52198.895000000004</v>
      </c>
      <c r="O51" s="64">
        <f t="shared" si="10"/>
        <v>56465.895000000004</v>
      </c>
      <c r="P51" s="64">
        <f t="shared" si="10"/>
        <v>61651.895000000004</v>
      </c>
      <c r="Q51" s="64">
        <f t="shared" si="10"/>
        <v>68975.895000000004</v>
      </c>
      <c r="R51" s="99">
        <f t="shared" ref="R51" si="11">R47+R49</f>
        <v>77553.895000000004</v>
      </c>
    </row>
    <row r="52" spans="2:18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18" x14ac:dyDescent="0.2">
      <c r="B53" s="85" t="s">
        <v>768</v>
      </c>
      <c r="C53" s="49"/>
      <c r="D53" s="49"/>
      <c r="E53" s="49"/>
      <c r="F53" s="49"/>
      <c r="G53" s="50">
        <f>'Gen BS'!G11+'Gen BS'!G19</f>
        <v>35353</v>
      </c>
      <c r="H53" s="50">
        <f>G53-H26-H30</f>
        <v>35353</v>
      </c>
      <c r="I53" s="51">
        <f>H53-I26-I30</f>
        <v>0</v>
      </c>
      <c r="J53" s="51">
        <f t="shared" ref="J53:R53" si="12">I53-J26-J30</f>
        <v>0</v>
      </c>
      <c r="K53" s="51">
        <f t="shared" si="12"/>
        <v>0</v>
      </c>
      <c r="L53" s="51">
        <f t="shared" si="12"/>
        <v>0</v>
      </c>
      <c r="M53" s="51">
        <f t="shared" si="12"/>
        <v>0</v>
      </c>
      <c r="N53" s="51">
        <f t="shared" si="12"/>
        <v>0</v>
      </c>
      <c r="O53" s="51">
        <f t="shared" si="12"/>
        <v>0</v>
      </c>
      <c r="P53" s="51">
        <f t="shared" si="12"/>
        <v>0</v>
      </c>
      <c r="Q53" s="51">
        <f t="shared" si="12"/>
        <v>0</v>
      </c>
      <c r="R53" s="92">
        <f t="shared" si="12"/>
        <v>0</v>
      </c>
    </row>
    <row r="54" spans="2:18" ht="12.75" thickBot="1" x14ac:dyDescent="0.25">
      <c r="B54" s="111" t="s">
        <v>66</v>
      </c>
      <c r="C54" s="112">
        <f t="shared" ref="C54:P54" si="13">C51+C53</f>
        <v>0</v>
      </c>
      <c r="D54" s="112">
        <f t="shared" si="13"/>
        <v>0</v>
      </c>
      <c r="E54" s="112">
        <f t="shared" si="13"/>
        <v>0</v>
      </c>
      <c r="F54" s="112">
        <f t="shared" si="13"/>
        <v>0</v>
      </c>
      <c r="G54" s="102">
        <f t="shared" si="13"/>
        <v>52036</v>
      </c>
      <c r="H54" s="102">
        <f t="shared" si="13"/>
        <v>48784</v>
      </c>
      <c r="I54" s="103">
        <f t="shared" si="13"/>
        <v>42703.895000000004</v>
      </c>
      <c r="J54" s="103">
        <f t="shared" si="13"/>
        <v>43203.895000000004</v>
      </c>
      <c r="K54" s="103">
        <f t="shared" si="13"/>
        <v>45702.895000000004</v>
      </c>
      <c r="L54" s="103">
        <f t="shared" si="13"/>
        <v>50121.895000000004</v>
      </c>
      <c r="M54" s="103">
        <f t="shared" si="13"/>
        <v>51447.895000000004</v>
      </c>
      <c r="N54" s="103">
        <f t="shared" si="13"/>
        <v>52198.895000000004</v>
      </c>
      <c r="O54" s="103">
        <f t="shared" si="13"/>
        <v>56465.895000000004</v>
      </c>
      <c r="P54" s="103">
        <f t="shared" si="13"/>
        <v>61651.895000000004</v>
      </c>
      <c r="Q54" s="103">
        <f>Q51+Q53</f>
        <v>68975.895000000004</v>
      </c>
      <c r="R54" s="104">
        <f>R51+R53</f>
        <v>77553.895000000004</v>
      </c>
    </row>
    <row r="55" spans="2:18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8" x14ac:dyDescent="0.2"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2:18" x14ac:dyDescent="0.2"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  <row r="58" spans="2:18" x14ac:dyDescent="0.2"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</row>
    <row r="60" spans="2:18" x14ac:dyDescent="0.2"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</row>
    <row r="61" spans="2:18" x14ac:dyDescent="0.2"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</row>
  </sheetData>
  <mergeCells count="2">
    <mergeCell ref="C4:F4"/>
    <mergeCell ref="I4:R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E9362-1C69-473A-86BB-5C860D44F03A}">
  <sheetPr codeName="Sheet18">
    <tabColor rgb="FF44546A"/>
  </sheetPr>
  <dimension ref="B1:S31"/>
  <sheetViews>
    <sheetView showGridLines="0" zoomScale="80" zoomScaleNormal="80" workbookViewId="0"/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19" x14ac:dyDescent="0.2">
      <c r="B1" s="76"/>
      <c r="C1" s="76" t="s">
        <v>770</v>
      </c>
    </row>
    <row r="2" spans="2:19" x14ac:dyDescent="0.2">
      <c r="C2" s="105" t="s">
        <v>771</v>
      </c>
    </row>
    <row r="3" spans="2:19" ht="12" customHeight="1" x14ac:dyDescent="0.2"/>
    <row r="4" spans="2:19" s="79" customFormat="1" ht="22.9" customHeight="1" thickBot="1" x14ac:dyDescent="0.25">
      <c r="C4" s="169" t="s">
        <v>769</v>
      </c>
      <c r="D4" s="169"/>
      <c r="E4" s="169"/>
      <c r="F4" s="169"/>
      <c r="G4" s="78" t="s">
        <v>1098</v>
      </c>
      <c r="H4" s="77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2:19" x14ac:dyDescent="0.2">
      <c r="B5" s="159" t="s">
        <v>69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19" x14ac:dyDescent="0.2">
      <c r="B6" s="160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19" x14ac:dyDescent="0.2">
      <c r="B7" s="116"/>
      <c r="C7" s="118"/>
      <c r="D7" s="118"/>
      <c r="E7" s="118"/>
      <c r="F7" s="118"/>
      <c r="G7" s="119"/>
      <c r="H7" s="119"/>
      <c r="I7" s="120"/>
      <c r="J7" s="120"/>
      <c r="K7" s="120"/>
      <c r="L7" s="120"/>
      <c r="M7" s="120"/>
      <c r="N7" s="120"/>
      <c r="O7" s="120"/>
      <c r="P7" s="120"/>
      <c r="Q7" s="120"/>
      <c r="R7" s="121"/>
    </row>
    <row r="8" spans="2:19" x14ac:dyDescent="0.2">
      <c r="B8" s="122" t="s">
        <v>720</v>
      </c>
      <c r="C8" s="93"/>
      <c r="D8" s="93"/>
      <c r="E8" s="93"/>
      <c r="F8" s="93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</row>
    <row r="9" spans="2:19" x14ac:dyDescent="0.2">
      <c r="B9" s="116" t="s">
        <v>721</v>
      </c>
      <c r="C9" s="93">
        <v>2516</v>
      </c>
      <c r="D9" s="93">
        <v>2736</v>
      </c>
      <c r="E9" s="93">
        <v>2730</v>
      </c>
      <c r="F9" s="93">
        <v>2725</v>
      </c>
      <c r="G9" s="50">
        <v>2814</v>
      </c>
      <c r="H9" s="50">
        <v>2916</v>
      </c>
      <c r="I9" s="51">
        <v>3099</v>
      </c>
      <c r="J9" s="51">
        <v>3294</v>
      </c>
      <c r="K9" s="51">
        <v>3443</v>
      </c>
      <c r="L9" s="51">
        <v>3599</v>
      </c>
      <c r="M9" s="51">
        <v>3761</v>
      </c>
      <c r="N9" s="51">
        <v>3932</v>
      </c>
      <c r="O9" s="51">
        <v>4109</v>
      </c>
      <c r="P9" s="51">
        <v>4295</v>
      </c>
      <c r="Q9" s="51">
        <v>4490</v>
      </c>
      <c r="R9" s="127">
        <v>4693</v>
      </c>
      <c r="S9" s="50"/>
    </row>
    <row r="10" spans="2:19" x14ac:dyDescent="0.2">
      <c r="B10" s="116" t="s">
        <v>722</v>
      </c>
      <c r="C10" s="93">
        <v>5074</v>
      </c>
      <c r="D10" s="93">
        <v>5693</v>
      </c>
      <c r="E10" s="93">
        <v>5982</v>
      </c>
      <c r="F10" s="93">
        <v>5881</v>
      </c>
      <c r="G10" s="50">
        <v>4717</v>
      </c>
      <c r="H10" s="50">
        <v>5328</v>
      </c>
      <c r="I10" s="51">
        <v>5659</v>
      </c>
      <c r="J10" s="51">
        <v>6009</v>
      </c>
      <c r="K10" s="51">
        <v>6279</v>
      </c>
      <c r="L10" s="51">
        <v>6561</v>
      </c>
      <c r="M10" s="51">
        <v>6855</v>
      </c>
      <c r="N10" s="51">
        <v>7163</v>
      </c>
      <c r="O10" s="51">
        <v>7484</v>
      </c>
      <c r="P10" s="51">
        <v>7820</v>
      </c>
      <c r="Q10" s="51">
        <v>8172</v>
      </c>
      <c r="R10" s="127">
        <v>8538</v>
      </c>
      <c r="S10" s="50"/>
    </row>
    <row r="11" spans="2:19" x14ac:dyDescent="0.2">
      <c r="B11" s="116" t="s">
        <v>723</v>
      </c>
      <c r="C11" s="93">
        <v>190</v>
      </c>
      <c r="D11" s="93">
        <v>238</v>
      </c>
      <c r="E11" s="93">
        <v>290</v>
      </c>
      <c r="F11" s="93">
        <v>11</v>
      </c>
      <c r="G11" s="50">
        <v>90</v>
      </c>
      <c r="H11" s="50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  <c r="S11" s="50"/>
    </row>
    <row r="12" spans="2:19" x14ac:dyDescent="0.2">
      <c r="B12" s="116" t="s">
        <v>724</v>
      </c>
      <c r="C12" s="93">
        <v>37</v>
      </c>
      <c r="D12" s="93">
        <v>57</v>
      </c>
      <c r="E12" s="93">
        <v>58</v>
      </c>
      <c r="F12" s="93">
        <v>92</v>
      </c>
      <c r="G12" s="50">
        <v>0</v>
      </c>
      <c r="H12" s="50">
        <v>10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127">
        <v>0</v>
      </c>
      <c r="S12" s="50"/>
    </row>
    <row r="13" spans="2:19" x14ac:dyDescent="0.2">
      <c r="B13" s="116" t="s">
        <v>725</v>
      </c>
      <c r="C13" s="93">
        <v>1317</v>
      </c>
      <c r="D13" s="93">
        <v>585</v>
      </c>
      <c r="E13" s="93">
        <v>1117</v>
      </c>
      <c r="F13" s="93">
        <v>774</v>
      </c>
      <c r="G13" s="50">
        <v>1524</v>
      </c>
      <c r="H13" s="50">
        <v>10000</v>
      </c>
      <c r="I13" s="51">
        <v>40453</v>
      </c>
      <c r="J13" s="51">
        <v>1534</v>
      </c>
      <c r="K13" s="51">
        <v>1268</v>
      </c>
      <c r="L13" s="51">
        <v>1310</v>
      </c>
      <c r="M13" s="51">
        <v>1348</v>
      </c>
      <c r="N13" s="51">
        <v>1392</v>
      </c>
      <c r="O13" s="51">
        <v>1437</v>
      </c>
      <c r="P13" s="51">
        <v>1484</v>
      </c>
      <c r="Q13" s="51">
        <v>1532</v>
      </c>
      <c r="R13" s="127">
        <v>1582</v>
      </c>
      <c r="S13" s="50"/>
    </row>
    <row r="14" spans="2:19" x14ac:dyDescent="0.2">
      <c r="B14" s="116" t="s">
        <v>726</v>
      </c>
      <c r="C14" s="93">
        <v>401</v>
      </c>
      <c r="D14" s="93">
        <v>498</v>
      </c>
      <c r="E14" s="93">
        <v>547</v>
      </c>
      <c r="F14" s="93">
        <v>315</v>
      </c>
      <c r="G14" s="50">
        <v>265</v>
      </c>
      <c r="H14" s="50">
        <v>372</v>
      </c>
      <c r="I14" s="51">
        <v>372</v>
      </c>
      <c r="J14" s="51">
        <v>373</v>
      </c>
      <c r="K14" s="51">
        <v>373</v>
      </c>
      <c r="L14" s="51">
        <v>374</v>
      </c>
      <c r="M14" s="51">
        <v>374</v>
      </c>
      <c r="N14" s="51">
        <v>375</v>
      </c>
      <c r="O14" s="51">
        <v>375</v>
      </c>
      <c r="P14" s="51">
        <v>376</v>
      </c>
      <c r="Q14" s="51">
        <v>376</v>
      </c>
      <c r="R14" s="127">
        <v>377</v>
      </c>
      <c r="S14" s="50"/>
    </row>
    <row r="15" spans="2:19" x14ac:dyDescent="0.2">
      <c r="B15" s="116" t="s">
        <v>34</v>
      </c>
      <c r="C15" s="93">
        <v>0</v>
      </c>
      <c r="D15" s="93">
        <v>0</v>
      </c>
      <c r="E15" s="93">
        <v>0</v>
      </c>
      <c r="F15" s="93">
        <v>0</v>
      </c>
      <c r="G15" s="50">
        <v>0</v>
      </c>
      <c r="H15" s="50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127">
        <v>0</v>
      </c>
      <c r="S15" s="50"/>
    </row>
    <row r="16" spans="2:19" x14ac:dyDescent="0.2">
      <c r="B16" s="116" t="s">
        <v>727</v>
      </c>
      <c r="C16" s="93">
        <v>46</v>
      </c>
      <c r="D16" s="93">
        <v>0</v>
      </c>
      <c r="E16" s="93">
        <v>0</v>
      </c>
      <c r="F16" s="93">
        <v>0</v>
      </c>
      <c r="G16" s="50">
        <v>12</v>
      </c>
      <c r="H16" s="50">
        <v>110</v>
      </c>
      <c r="I16" s="51">
        <v>114</v>
      </c>
      <c r="J16" s="51">
        <v>117</v>
      </c>
      <c r="K16" s="51">
        <v>120</v>
      </c>
      <c r="L16" s="51">
        <v>123</v>
      </c>
      <c r="M16" s="51">
        <v>126</v>
      </c>
      <c r="N16" s="51">
        <v>129</v>
      </c>
      <c r="O16" s="51">
        <v>132</v>
      </c>
      <c r="P16" s="51">
        <v>135</v>
      </c>
      <c r="Q16" s="51">
        <v>139</v>
      </c>
      <c r="R16" s="127">
        <v>142</v>
      </c>
      <c r="S16" s="50"/>
    </row>
    <row r="17" spans="2:19" x14ac:dyDescent="0.2">
      <c r="B17" s="129" t="s">
        <v>728</v>
      </c>
      <c r="C17" s="130">
        <v>0</v>
      </c>
      <c r="D17" s="130">
        <v>0</v>
      </c>
      <c r="E17" s="130">
        <v>0</v>
      </c>
      <c r="F17" s="130">
        <v>0</v>
      </c>
      <c r="G17" s="40">
        <v>0</v>
      </c>
      <c r="H17" s="40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131">
        <v>0</v>
      </c>
    </row>
    <row r="18" spans="2:19" x14ac:dyDescent="0.2">
      <c r="B18" s="132" t="s">
        <v>729</v>
      </c>
      <c r="C18" s="95">
        <f t="shared" ref="C18:Q18" si="0">SUM(C9:C17)</f>
        <v>9581</v>
      </c>
      <c r="D18" s="95">
        <f t="shared" si="0"/>
        <v>9807</v>
      </c>
      <c r="E18" s="95">
        <f>SUM(E9:E17)</f>
        <v>10724</v>
      </c>
      <c r="F18" s="95">
        <f t="shared" si="0"/>
        <v>9798</v>
      </c>
      <c r="G18" s="59">
        <f t="shared" ref="G18" si="1">SUM(G9:G17)</f>
        <v>9422</v>
      </c>
      <c r="H18" s="110">
        <f t="shared" ref="H18" si="2">SUM(H9:H17)</f>
        <v>18736</v>
      </c>
      <c r="I18" s="96">
        <f t="shared" si="0"/>
        <v>49697</v>
      </c>
      <c r="J18" s="96">
        <f t="shared" si="0"/>
        <v>11327</v>
      </c>
      <c r="K18" s="96">
        <f t="shared" si="0"/>
        <v>11483</v>
      </c>
      <c r="L18" s="96">
        <f t="shared" si="0"/>
        <v>11967</v>
      </c>
      <c r="M18" s="96">
        <f t="shared" si="0"/>
        <v>12464</v>
      </c>
      <c r="N18" s="96">
        <f t="shared" si="0"/>
        <v>12991</v>
      </c>
      <c r="O18" s="96">
        <f t="shared" si="0"/>
        <v>13537</v>
      </c>
      <c r="P18" s="96">
        <f t="shared" si="0"/>
        <v>14110</v>
      </c>
      <c r="Q18" s="60">
        <f t="shared" si="0"/>
        <v>14709</v>
      </c>
      <c r="R18" s="133">
        <f t="shared" ref="R18" si="3">SUM(R9:R17)</f>
        <v>15332</v>
      </c>
    </row>
    <row r="19" spans="2:19" x14ac:dyDescent="0.2">
      <c r="B19" s="116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127"/>
    </row>
    <row r="20" spans="2:19" x14ac:dyDescent="0.2">
      <c r="B20" s="122" t="s">
        <v>730</v>
      </c>
      <c r="C20" s="93"/>
      <c r="D20" s="93"/>
      <c r="E20" s="93"/>
      <c r="F20" s="93"/>
      <c r="G20" s="5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127"/>
    </row>
    <row r="21" spans="2:19" x14ac:dyDescent="0.2">
      <c r="B21" s="116" t="s">
        <v>731</v>
      </c>
      <c r="C21" s="93">
        <v>1696</v>
      </c>
      <c r="D21" s="93">
        <v>1866</v>
      </c>
      <c r="E21" s="93">
        <v>2227</v>
      </c>
      <c r="F21" s="93">
        <v>2581</v>
      </c>
      <c r="G21" s="50">
        <v>2388</v>
      </c>
      <c r="H21" s="50">
        <v>1745</v>
      </c>
      <c r="I21" s="51">
        <v>1846</v>
      </c>
      <c r="J21" s="51">
        <v>1928</v>
      </c>
      <c r="K21" s="51">
        <v>2018</v>
      </c>
      <c r="L21" s="51">
        <v>2093</v>
      </c>
      <c r="M21" s="51">
        <v>2170</v>
      </c>
      <c r="N21" s="51">
        <v>2250</v>
      </c>
      <c r="O21" s="51">
        <v>2333</v>
      </c>
      <c r="P21" s="51">
        <v>2418</v>
      </c>
      <c r="Q21" s="51">
        <v>2507</v>
      </c>
      <c r="R21" s="127">
        <v>2600</v>
      </c>
      <c r="S21" s="50"/>
    </row>
    <row r="22" spans="2:19" x14ac:dyDescent="0.2">
      <c r="B22" s="116" t="s">
        <v>732</v>
      </c>
      <c r="C22" s="93">
        <v>1056</v>
      </c>
      <c r="D22" s="93">
        <v>1301</v>
      </c>
      <c r="E22" s="93">
        <v>1642</v>
      </c>
      <c r="F22" s="93">
        <v>3202</v>
      </c>
      <c r="G22" s="50">
        <v>3141</v>
      </c>
      <c r="H22" s="50">
        <v>2958</v>
      </c>
      <c r="I22" s="51">
        <v>4111</v>
      </c>
      <c r="J22" s="51">
        <v>4188</v>
      </c>
      <c r="K22" s="51">
        <v>4266</v>
      </c>
      <c r="L22" s="51">
        <v>4346</v>
      </c>
      <c r="M22" s="51">
        <v>4429</v>
      </c>
      <c r="N22" s="51">
        <v>4513</v>
      </c>
      <c r="O22" s="51">
        <v>4600</v>
      </c>
      <c r="P22" s="51">
        <v>4689</v>
      </c>
      <c r="Q22" s="51">
        <v>4780</v>
      </c>
      <c r="R22" s="127">
        <v>4873</v>
      </c>
      <c r="S22" s="50"/>
    </row>
    <row r="23" spans="2:19" x14ac:dyDescent="0.2">
      <c r="B23" s="116" t="s">
        <v>733</v>
      </c>
      <c r="C23" s="93">
        <v>26</v>
      </c>
      <c r="D23" s="93">
        <v>21</v>
      </c>
      <c r="E23" s="93">
        <v>15</v>
      </c>
      <c r="F23" s="93">
        <v>9</v>
      </c>
      <c r="G23" s="50">
        <v>1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  <c r="S23" s="50"/>
    </row>
    <row r="24" spans="2:19" x14ac:dyDescent="0.2">
      <c r="B24" s="116" t="s">
        <v>734</v>
      </c>
      <c r="C24" s="93">
        <v>3348</v>
      </c>
      <c r="D24" s="93">
        <v>3462</v>
      </c>
      <c r="E24" s="93">
        <v>2825</v>
      </c>
      <c r="F24" s="93">
        <v>2252</v>
      </c>
      <c r="G24" s="50">
        <v>2244</v>
      </c>
      <c r="H24" s="50">
        <v>3214</v>
      </c>
      <c r="I24" s="51">
        <v>3710</v>
      </c>
      <c r="J24" s="51">
        <v>3777</v>
      </c>
      <c r="K24" s="51">
        <v>3845</v>
      </c>
      <c r="L24" s="51">
        <v>3915</v>
      </c>
      <c r="M24" s="51">
        <v>3987</v>
      </c>
      <c r="N24" s="51">
        <v>4060</v>
      </c>
      <c r="O24" s="51">
        <v>4135</v>
      </c>
      <c r="P24" s="51">
        <v>4212</v>
      </c>
      <c r="Q24" s="51">
        <v>4291</v>
      </c>
      <c r="R24" s="127">
        <v>4373</v>
      </c>
      <c r="S24" s="50"/>
    </row>
    <row r="25" spans="2:19" x14ac:dyDescent="0.2">
      <c r="B25" s="116" t="s">
        <v>735</v>
      </c>
      <c r="C25" s="93">
        <v>1552</v>
      </c>
      <c r="D25" s="93">
        <v>2090</v>
      </c>
      <c r="E25" s="93">
        <v>2025</v>
      </c>
      <c r="F25" s="93">
        <v>168</v>
      </c>
      <c r="G25" s="50">
        <v>21</v>
      </c>
      <c r="H25" s="50">
        <v>833</v>
      </c>
      <c r="I25" s="51">
        <v>898</v>
      </c>
      <c r="J25" s="51">
        <v>920</v>
      </c>
      <c r="K25" s="51">
        <v>943</v>
      </c>
      <c r="L25" s="51">
        <v>967</v>
      </c>
      <c r="M25" s="51">
        <v>991</v>
      </c>
      <c r="N25" s="51">
        <v>1016</v>
      </c>
      <c r="O25" s="51">
        <v>1041</v>
      </c>
      <c r="P25" s="51">
        <v>1067</v>
      </c>
      <c r="Q25" s="51">
        <v>1094</v>
      </c>
      <c r="R25" s="127">
        <v>1121</v>
      </c>
      <c r="S25" s="50"/>
    </row>
    <row r="26" spans="2:19" x14ac:dyDescent="0.2">
      <c r="B26" s="129" t="s">
        <v>736</v>
      </c>
      <c r="C26" s="130">
        <v>50</v>
      </c>
      <c r="D26" s="130">
        <v>24</v>
      </c>
      <c r="E26" s="130">
        <v>21</v>
      </c>
      <c r="F26" s="130">
        <v>10</v>
      </c>
      <c r="G26" s="40">
        <v>0</v>
      </c>
      <c r="H26" s="40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131">
        <v>0</v>
      </c>
    </row>
    <row r="27" spans="2:19" x14ac:dyDescent="0.2">
      <c r="B27" s="132" t="s">
        <v>737</v>
      </c>
      <c r="C27" s="95">
        <f t="shared" ref="C27:F27" si="4">SUM(C21:C26)</f>
        <v>7728</v>
      </c>
      <c r="D27" s="95">
        <f t="shared" si="4"/>
        <v>8764</v>
      </c>
      <c r="E27" s="95">
        <f t="shared" si="4"/>
        <v>8755</v>
      </c>
      <c r="F27" s="95">
        <f t="shared" si="4"/>
        <v>8222</v>
      </c>
      <c r="G27" s="59">
        <f t="shared" ref="G27" si="5">SUM(G21:G26)</f>
        <v>7795</v>
      </c>
      <c r="H27" s="110">
        <f t="shared" ref="H27" si="6">SUM(H21:H26)</f>
        <v>8750</v>
      </c>
      <c r="I27" s="96">
        <f t="shared" ref="I27:Q27" si="7">SUM(I21:I26)</f>
        <v>10565</v>
      </c>
      <c r="J27" s="96">
        <f t="shared" si="7"/>
        <v>10813</v>
      </c>
      <c r="K27" s="96">
        <f t="shared" si="7"/>
        <v>11072</v>
      </c>
      <c r="L27" s="96">
        <f t="shared" si="7"/>
        <v>11321</v>
      </c>
      <c r="M27" s="96">
        <f t="shared" si="7"/>
        <v>11577</v>
      </c>
      <c r="N27" s="96">
        <f t="shared" si="7"/>
        <v>11839</v>
      </c>
      <c r="O27" s="96">
        <f t="shared" si="7"/>
        <v>12109</v>
      </c>
      <c r="P27" s="96">
        <f t="shared" si="7"/>
        <v>12386</v>
      </c>
      <c r="Q27" s="60">
        <f t="shared" si="7"/>
        <v>12672</v>
      </c>
      <c r="R27" s="133">
        <f t="shared" ref="R27" si="8">SUM(R21:R26)</f>
        <v>12967</v>
      </c>
    </row>
    <row r="28" spans="2:19" x14ac:dyDescent="0.2">
      <c r="B28" s="116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127"/>
    </row>
    <row r="29" spans="2:19" x14ac:dyDescent="0.2">
      <c r="B29" s="122" t="s">
        <v>738</v>
      </c>
      <c r="C29" s="98">
        <f t="shared" ref="C29:G29" si="9">C18-C27</f>
        <v>1853</v>
      </c>
      <c r="D29" s="98">
        <f t="shared" si="9"/>
        <v>1043</v>
      </c>
      <c r="E29" s="98">
        <f t="shared" si="9"/>
        <v>1969</v>
      </c>
      <c r="F29" s="98">
        <f t="shared" si="9"/>
        <v>1576</v>
      </c>
      <c r="G29" s="63">
        <f t="shared" si="9"/>
        <v>1627</v>
      </c>
      <c r="H29" s="63">
        <f t="shared" ref="H29" si="10">H18-H27</f>
        <v>9986</v>
      </c>
      <c r="I29" s="64">
        <f t="shared" ref="I29:Q29" si="11">I18-I27</f>
        <v>39132</v>
      </c>
      <c r="J29" s="64">
        <f t="shared" si="11"/>
        <v>514</v>
      </c>
      <c r="K29" s="64">
        <f t="shared" si="11"/>
        <v>411</v>
      </c>
      <c r="L29" s="64">
        <f t="shared" si="11"/>
        <v>646</v>
      </c>
      <c r="M29" s="64">
        <f t="shared" si="11"/>
        <v>887</v>
      </c>
      <c r="N29" s="64">
        <f t="shared" si="11"/>
        <v>1152</v>
      </c>
      <c r="O29" s="64">
        <f t="shared" si="11"/>
        <v>1428</v>
      </c>
      <c r="P29" s="64">
        <f t="shared" si="11"/>
        <v>1724</v>
      </c>
      <c r="Q29" s="64">
        <f t="shared" si="11"/>
        <v>2037</v>
      </c>
      <c r="R29" s="135">
        <f t="shared" ref="R29" si="12">R18-R27</f>
        <v>2365</v>
      </c>
    </row>
    <row r="30" spans="2:19" x14ac:dyDescent="0.2">
      <c r="B30" s="116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19" ht="24.75" thickBot="1" x14ac:dyDescent="0.25">
      <c r="B31" s="136" t="s">
        <v>739</v>
      </c>
      <c r="C31" s="137">
        <f t="shared" ref="C31:G31" si="13">C29-C13</f>
        <v>536</v>
      </c>
      <c r="D31" s="137">
        <f t="shared" si="13"/>
        <v>458</v>
      </c>
      <c r="E31" s="137">
        <f t="shared" si="13"/>
        <v>852</v>
      </c>
      <c r="F31" s="137">
        <f t="shared" si="13"/>
        <v>802</v>
      </c>
      <c r="G31" s="138">
        <f t="shared" si="13"/>
        <v>103</v>
      </c>
      <c r="H31" s="138">
        <f t="shared" ref="H31" si="14">H29-H13</f>
        <v>-14</v>
      </c>
      <c r="I31" s="139">
        <f t="shared" ref="I31:Q31" si="15">I29-I13</f>
        <v>-1321</v>
      </c>
      <c r="J31" s="139">
        <f t="shared" si="15"/>
        <v>-1020</v>
      </c>
      <c r="K31" s="139">
        <f t="shared" si="15"/>
        <v>-857</v>
      </c>
      <c r="L31" s="139">
        <f t="shared" si="15"/>
        <v>-664</v>
      </c>
      <c r="M31" s="139">
        <f t="shared" si="15"/>
        <v>-461</v>
      </c>
      <c r="N31" s="139">
        <f t="shared" si="15"/>
        <v>-240</v>
      </c>
      <c r="O31" s="139">
        <f t="shared" si="15"/>
        <v>-9</v>
      </c>
      <c r="P31" s="139">
        <f t="shared" si="15"/>
        <v>240</v>
      </c>
      <c r="Q31" s="139">
        <f t="shared" si="15"/>
        <v>505</v>
      </c>
      <c r="R31" s="140">
        <f t="shared" ref="R31" si="16">R29-R13</f>
        <v>783</v>
      </c>
    </row>
  </sheetData>
  <mergeCells count="2">
    <mergeCell ref="C4:F4"/>
    <mergeCell ref="I4:R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C172D-4DAD-491C-9D3D-5F383E451E88}">
  <sheetPr codeName="Sheet19">
    <tabColor rgb="FF44546A"/>
  </sheetPr>
  <dimension ref="B1:AA59"/>
  <sheetViews>
    <sheetView showGridLines="0" zoomScale="80" zoomScaleNormal="80" workbookViewId="0">
      <pane ySplit="6" topLeftCell="A8" activePane="bottomLeft" state="frozen"/>
      <selection activeCell="G5" sqref="G5"/>
      <selection pane="bottomLeft" activeCell="A8" sqref="A8"/>
    </sheetView>
  </sheetViews>
  <sheetFormatPr defaultColWidth="8.77734375" defaultRowHeight="12" outlineLevelCol="1" x14ac:dyDescent="0.2"/>
  <cols>
    <col min="1" max="1" width="8.77734375" style="75"/>
    <col min="2" max="2" width="40.777343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7" x14ac:dyDescent="0.2">
      <c r="B1" s="76"/>
      <c r="C1" s="76" t="s">
        <v>770</v>
      </c>
    </row>
    <row r="2" spans="2:27" x14ac:dyDescent="0.2">
      <c r="C2" s="105" t="s">
        <v>771</v>
      </c>
    </row>
    <row r="3" spans="2:27" ht="12" customHeight="1" x14ac:dyDescent="0.2"/>
    <row r="4" spans="2:27" s="79" customFormat="1" ht="22.9" customHeight="1" thickBot="1" x14ac:dyDescent="0.25">
      <c r="C4" s="171" t="s">
        <v>769</v>
      </c>
      <c r="D4" s="171"/>
      <c r="E4" s="171"/>
      <c r="F4" s="171"/>
      <c r="G4" s="78" t="s">
        <v>1098</v>
      </c>
      <c r="H4" s="77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2:27" x14ac:dyDescent="0.2">
      <c r="B5" s="159" t="s">
        <v>70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7" x14ac:dyDescent="0.2">
      <c r="B6" s="160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7" hidden="1" x14ac:dyDescent="0.2">
      <c r="B7" s="116"/>
      <c r="C7" s="49"/>
      <c r="D7" s="49"/>
      <c r="E7" s="49"/>
      <c r="F7" s="153"/>
      <c r="I7" s="154"/>
      <c r="J7" s="154"/>
      <c r="K7" s="154"/>
      <c r="L7" s="154"/>
      <c r="M7" s="154"/>
      <c r="N7" s="154"/>
      <c r="O7" s="154"/>
      <c r="P7" s="154"/>
      <c r="Q7" s="154"/>
      <c r="R7" s="155"/>
    </row>
    <row r="8" spans="2:27" x14ac:dyDescent="0.2">
      <c r="B8" s="141" t="s">
        <v>36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</row>
    <row r="9" spans="2:27" x14ac:dyDescent="0.2">
      <c r="B9" s="141" t="s">
        <v>37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127"/>
    </row>
    <row r="10" spans="2:27" x14ac:dyDescent="0.2">
      <c r="B10" s="142" t="s">
        <v>22</v>
      </c>
      <c r="C10" s="49">
        <v>942</v>
      </c>
      <c r="D10" s="49">
        <v>2464</v>
      </c>
      <c r="E10" s="49">
        <v>747</v>
      </c>
      <c r="F10" s="49">
        <v>12782</v>
      </c>
      <c r="G10" s="50">
        <v>23054</v>
      </c>
      <c r="H10" s="50">
        <v>20116</v>
      </c>
      <c r="I10" s="51">
        <v>22700</v>
      </c>
      <c r="J10" s="51">
        <v>22576</v>
      </c>
      <c r="K10" s="51">
        <v>22258</v>
      </c>
      <c r="L10" s="51">
        <v>22082</v>
      </c>
      <c r="M10" s="51">
        <v>22197</v>
      </c>
      <c r="N10" s="51">
        <v>22628</v>
      </c>
      <c r="O10" s="51">
        <v>23144</v>
      </c>
      <c r="P10" s="51">
        <v>23946</v>
      </c>
      <c r="Q10" s="51">
        <v>24915</v>
      </c>
      <c r="R10" s="127">
        <v>26197</v>
      </c>
      <c r="S10" s="50"/>
      <c r="T10" s="50"/>
      <c r="U10" s="50"/>
      <c r="V10" s="50"/>
      <c r="W10" s="50"/>
      <c r="X10" s="50"/>
      <c r="Y10" s="50"/>
      <c r="Z10" s="50"/>
      <c r="AA10" s="50"/>
    </row>
    <row r="11" spans="2:27" x14ac:dyDescent="0.2">
      <c r="B11" s="142" t="s">
        <v>38</v>
      </c>
      <c r="C11" s="49">
        <v>8790</v>
      </c>
      <c r="D11" s="49">
        <v>4212</v>
      </c>
      <c r="E11" s="49">
        <v>6885</v>
      </c>
      <c r="F11" s="49">
        <v>5749</v>
      </c>
      <c r="G11" s="50">
        <v>3647</v>
      </c>
      <c r="H11" s="50">
        <v>3647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</row>
    <row r="12" spans="2:27" x14ac:dyDescent="0.2">
      <c r="B12" s="142" t="s">
        <v>39</v>
      </c>
      <c r="C12" s="49">
        <v>3637</v>
      </c>
      <c r="D12" s="49">
        <v>3014</v>
      </c>
      <c r="E12" s="49">
        <v>2967</v>
      </c>
      <c r="F12" s="49">
        <v>3608</v>
      </c>
      <c r="G12" s="50">
        <v>3745</v>
      </c>
      <c r="H12" s="50">
        <v>3745</v>
      </c>
      <c r="I12" s="51">
        <v>3745</v>
      </c>
      <c r="J12" s="51">
        <v>3745</v>
      </c>
      <c r="K12" s="51">
        <v>3745</v>
      </c>
      <c r="L12" s="51">
        <v>3745</v>
      </c>
      <c r="M12" s="51">
        <v>3745</v>
      </c>
      <c r="N12" s="51">
        <v>3745</v>
      </c>
      <c r="O12" s="51">
        <v>3745</v>
      </c>
      <c r="P12" s="51">
        <v>3745</v>
      </c>
      <c r="Q12" s="51">
        <v>3745</v>
      </c>
      <c r="R12" s="127">
        <v>3745</v>
      </c>
    </row>
    <row r="13" spans="2:27" x14ac:dyDescent="0.2">
      <c r="B13" s="142" t="s">
        <v>40</v>
      </c>
      <c r="C13" s="49">
        <v>0</v>
      </c>
      <c r="D13" s="49">
        <v>0</v>
      </c>
      <c r="E13" s="49">
        <v>0</v>
      </c>
      <c r="F13" s="49">
        <v>0</v>
      </c>
      <c r="G13" s="50">
        <v>0</v>
      </c>
      <c r="H13" s="50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127">
        <v>0</v>
      </c>
    </row>
    <row r="14" spans="2:27" x14ac:dyDescent="0.2">
      <c r="B14" s="142" t="s">
        <v>1080</v>
      </c>
      <c r="C14" s="49">
        <v>0</v>
      </c>
      <c r="D14" s="49">
        <v>0</v>
      </c>
      <c r="E14" s="49">
        <v>0</v>
      </c>
      <c r="F14" s="49">
        <v>0</v>
      </c>
      <c r="G14" s="50">
        <v>0</v>
      </c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127">
        <v>0</v>
      </c>
    </row>
    <row r="15" spans="2:27" x14ac:dyDescent="0.2">
      <c r="B15" s="143" t="s">
        <v>23</v>
      </c>
      <c r="C15" s="39">
        <v>-2</v>
      </c>
      <c r="D15" s="39">
        <v>-2</v>
      </c>
      <c r="E15" s="39">
        <v>0</v>
      </c>
      <c r="F15" s="39">
        <v>0</v>
      </c>
      <c r="G15" s="40">
        <v>0</v>
      </c>
      <c r="H15" s="40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131">
        <v>0</v>
      </c>
    </row>
    <row r="16" spans="2:27" x14ac:dyDescent="0.2">
      <c r="B16" s="144" t="s">
        <v>41</v>
      </c>
      <c r="C16" s="109">
        <f t="shared" ref="C16:G16" si="0">SUM(C10:C15)</f>
        <v>13367</v>
      </c>
      <c r="D16" s="109">
        <f t="shared" si="0"/>
        <v>9688</v>
      </c>
      <c r="E16" s="109">
        <f t="shared" si="0"/>
        <v>10599</v>
      </c>
      <c r="F16" s="109">
        <f t="shared" si="0"/>
        <v>22139</v>
      </c>
      <c r="G16" s="59">
        <f t="shared" si="0"/>
        <v>30446</v>
      </c>
      <c r="H16" s="110">
        <f t="shared" ref="H16:Q16" si="1">SUM(H10:H15)</f>
        <v>27508</v>
      </c>
      <c r="I16" s="96">
        <f t="shared" si="1"/>
        <v>26445</v>
      </c>
      <c r="J16" s="96">
        <f t="shared" si="1"/>
        <v>26321</v>
      </c>
      <c r="K16" s="96">
        <f t="shared" si="1"/>
        <v>26003</v>
      </c>
      <c r="L16" s="96">
        <f t="shared" si="1"/>
        <v>25827</v>
      </c>
      <c r="M16" s="96">
        <f t="shared" si="1"/>
        <v>25942</v>
      </c>
      <c r="N16" s="96">
        <f t="shared" si="1"/>
        <v>26373</v>
      </c>
      <c r="O16" s="96">
        <f t="shared" si="1"/>
        <v>26889</v>
      </c>
      <c r="P16" s="96">
        <f t="shared" si="1"/>
        <v>27691</v>
      </c>
      <c r="Q16" s="60">
        <f t="shared" si="1"/>
        <v>28660</v>
      </c>
      <c r="R16" s="133">
        <f t="shared" ref="R16" si="2">SUM(R10:R15)</f>
        <v>29942</v>
      </c>
    </row>
    <row r="17" spans="2:18" x14ac:dyDescent="0.2">
      <c r="B17" s="142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1"/>
      <c r="N17" s="51"/>
      <c r="O17" s="51"/>
      <c r="P17" s="51"/>
      <c r="Q17" s="51"/>
      <c r="R17" s="127"/>
    </row>
    <row r="18" spans="2:18" x14ac:dyDescent="0.2">
      <c r="B18" s="141" t="s">
        <v>42</v>
      </c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127"/>
    </row>
    <row r="19" spans="2:18" x14ac:dyDescent="0.2">
      <c r="B19" s="142" t="s">
        <v>38</v>
      </c>
      <c r="C19" s="49">
        <v>5965</v>
      </c>
      <c r="D19" s="49">
        <v>12859</v>
      </c>
      <c r="E19" s="49">
        <v>14917</v>
      </c>
      <c r="F19" s="49">
        <v>7101</v>
      </c>
      <c r="G19" s="50">
        <v>0</v>
      </c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127">
        <v>0</v>
      </c>
    </row>
    <row r="20" spans="2:18" x14ac:dyDescent="0.2">
      <c r="B20" s="142" t="s">
        <v>39</v>
      </c>
      <c r="C20" s="49">
        <v>0</v>
      </c>
      <c r="D20" s="49">
        <v>0</v>
      </c>
      <c r="E20" s="49">
        <v>0</v>
      </c>
      <c r="F20" s="49">
        <v>0</v>
      </c>
      <c r="G20" s="50">
        <v>0</v>
      </c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127">
        <v>0</v>
      </c>
    </row>
    <row r="21" spans="2:18" x14ac:dyDescent="0.2">
      <c r="B21" s="142" t="s">
        <v>40</v>
      </c>
      <c r="C21" s="49">
        <v>0</v>
      </c>
      <c r="D21" s="49">
        <v>0</v>
      </c>
      <c r="E21" s="49">
        <v>0</v>
      </c>
      <c r="F21" s="49">
        <v>0</v>
      </c>
      <c r="G21" s="50">
        <v>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127">
        <v>0</v>
      </c>
    </row>
    <row r="22" spans="2:18" x14ac:dyDescent="0.2">
      <c r="B22" s="142" t="s">
        <v>26</v>
      </c>
      <c r="C22" s="49">
        <v>94938</v>
      </c>
      <c r="D22" s="49">
        <v>94107</v>
      </c>
      <c r="E22" s="49">
        <v>95041</v>
      </c>
      <c r="F22" s="49">
        <v>94871</v>
      </c>
      <c r="G22" s="50">
        <v>170203</v>
      </c>
      <c r="H22" s="50">
        <v>183127</v>
      </c>
      <c r="I22" s="51">
        <v>223322</v>
      </c>
      <c r="J22" s="51">
        <v>223960</v>
      </c>
      <c r="K22" s="51">
        <v>224689</v>
      </c>
      <c r="L22" s="51">
        <v>225511</v>
      </c>
      <c r="M22" s="51">
        <v>226283</v>
      </c>
      <c r="N22" s="51">
        <v>227004</v>
      </c>
      <c r="O22" s="51">
        <v>227916</v>
      </c>
      <c r="P22" s="51">
        <v>228838</v>
      </c>
      <c r="Q22" s="51">
        <v>229906</v>
      </c>
      <c r="R22" s="127">
        <v>230989</v>
      </c>
    </row>
    <row r="23" spans="2:18" x14ac:dyDescent="0.2">
      <c r="B23" s="142" t="s">
        <v>740</v>
      </c>
      <c r="C23" s="49">
        <v>0</v>
      </c>
      <c r="D23" s="49">
        <v>0</v>
      </c>
      <c r="E23" s="49">
        <v>0</v>
      </c>
      <c r="F23" s="49">
        <v>0</v>
      </c>
      <c r="G23" s="50">
        <v>0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</row>
    <row r="24" spans="2:18" x14ac:dyDescent="0.2">
      <c r="B24" s="142" t="s">
        <v>43</v>
      </c>
      <c r="C24" s="49">
        <v>0</v>
      </c>
      <c r="D24" s="49">
        <v>0</v>
      </c>
      <c r="E24" s="49">
        <v>0</v>
      </c>
      <c r="F24" s="49">
        <v>0</v>
      </c>
      <c r="G24" s="50">
        <v>0</v>
      </c>
      <c r="H24" s="50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127">
        <v>0</v>
      </c>
    </row>
    <row r="25" spans="2:18" x14ac:dyDescent="0.2">
      <c r="B25" s="143" t="s">
        <v>44</v>
      </c>
      <c r="C25" s="39">
        <v>0</v>
      </c>
      <c r="D25" s="39">
        <v>0</v>
      </c>
      <c r="E25" s="39">
        <v>0</v>
      </c>
      <c r="F25" s="39">
        <v>0</v>
      </c>
      <c r="G25" s="40">
        <v>0</v>
      </c>
      <c r="H25" s="40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131">
        <v>0</v>
      </c>
    </row>
    <row r="26" spans="2:18" x14ac:dyDescent="0.2">
      <c r="B26" s="144" t="s">
        <v>45</v>
      </c>
      <c r="C26" s="109">
        <f t="shared" ref="C26:F26" si="3">SUM(C19:C25)</f>
        <v>100903</v>
      </c>
      <c r="D26" s="109">
        <f t="shared" si="3"/>
        <v>106966</v>
      </c>
      <c r="E26" s="109">
        <f t="shared" si="3"/>
        <v>109958</v>
      </c>
      <c r="F26" s="109">
        <f t="shared" si="3"/>
        <v>101972</v>
      </c>
      <c r="G26" s="59">
        <f t="shared" ref="G26" si="4">SUM(G19:G25)</f>
        <v>170203</v>
      </c>
      <c r="H26" s="110">
        <f t="shared" ref="H26:Q26" si="5">SUM(H19:H25)</f>
        <v>183127</v>
      </c>
      <c r="I26" s="96">
        <f t="shared" si="5"/>
        <v>223322</v>
      </c>
      <c r="J26" s="96">
        <f t="shared" si="5"/>
        <v>223960</v>
      </c>
      <c r="K26" s="96">
        <f t="shared" si="5"/>
        <v>224689</v>
      </c>
      <c r="L26" s="96">
        <f t="shared" si="5"/>
        <v>225511</v>
      </c>
      <c r="M26" s="96">
        <f t="shared" si="5"/>
        <v>226283</v>
      </c>
      <c r="N26" s="96">
        <f t="shared" si="5"/>
        <v>227004</v>
      </c>
      <c r="O26" s="96">
        <f t="shared" si="5"/>
        <v>227916</v>
      </c>
      <c r="P26" s="96">
        <f t="shared" si="5"/>
        <v>228838</v>
      </c>
      <c r="Q26" s="60">
        <f t="shared" si="5"/>
        <v>229906</v>
      </c>
      <c r="R26" s="133">
        <f t="shared" ref="R26" si="6">SUM(R19:R25)</f>
        <v>230989</v>
      </c>
    </row>
    <row r="27" spans="2:18" x14ac:dyDescent="0.2">
      <c r="B27" s="141"/>
      <c r="C27" s="49"/>
      <c r="D27" s="49"/>
      <c r="E27" s="49"/>
      <c r="F27" s="49"/>
      <c r="G27" s="50"/>
      <c r="H27" s="50"/>
      <c r="I27" s="51"/>
      <c r="J27" s="51"/>
      <c r="K27" s="51"/>
      <c r="L27" s="51"/>
      <c r="M27" s="51"/>
      <c r="N27" s="51"/>
      <c r="O27" s="51"/>
      <c r="P27" s="51"/>
      <c r="Q27" s="51"/>
      <c r="R27" s="127"/>
    </row>
    <row r="28" spans="2:18" x14ac:dyDescent="0.2">
      <c r="B28" s="141" t="s">
        <v>46</v>
      </c>
      <c r="C28" s="62">
        <f t="shared" ref="C28:G28" si="7">C16+C26</f>
        <v>114270</v>
      </c>
      <c r="D28" s="62">
        <f t="shared" si="7"/>
        <v>116654</v>
      </c>
      <c r="E28" s="62">
        <f t="shared" si="7"/>
        <v>120557</v>
      </c>
      <c r="F28" s="62">
        <f t="shared" si="7"/>
        <v>124111</v>
      </c>
      <c r="G28" s="63">
        <f t="shared" si="7"/>
        <v>200649</v>
      </c>
      <c r="H28" s="63">
        <f t="shared" ref="H28:Q28" si="8">H16+H26</f>
        <v>210635</v>
      </c>
      <c r="I28" s="64">
        <f t="shared" si="8"/>
        <v>249767</v>
      </c>
      <c r="J28" s="64">
        <f t="shared" si="8"/>
        <v>250281</v>
      </c>
      <c r="K28" s="64">
        <f t="shared" si="8"/>
        <v>250692</v>
      </c>
      <c r="L28" s="64">
        <f t="shared" si="8"/>
        <v>251338</v>
      </c>
      <c r="M28" s="64">
        <f t="shared" si="8"/>
        <v>252225</v>
      </c>
      <c r="N28" s="64">
        <f t="shared" si="8"/>
        <v>253377</v>
      </c>
      <c r="O28" s="64">
        <f t="shared" si="8"/>
        <v>254805</v>
      </c>
      <c r="P28" s="64">
        <f t="shared" si="8"/>
        <v>256529</v>
      </c>
      <c r="Q28" s="64">
        <f t="shared" si="8"/>
        <v>258566</v>
      </c>
      <c r="R28" s="135">
        <f t="shared" ref="R28" si="9">R16+R26</f>
        <v>260931</v>
      </c>
    </row>
    <row r="29" spans="2:18" x14ac:dyDescent="0.2">
      <c r="B29" s="116"/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127"/>
    </row>
    <row r="30" spans="2:18" x14ac:dyDescent="0.2">
      <c r="B30" s="141" t="s">
        <v>47</v>
      </c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18" x14ac:dyDescent="0.2">
      <c r="B31" s="141" t="s">
        <v>48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127"/>
    </row>
    <row r="32" spans="2:18" x14ac:dyDescent="0.2">
      <c r="B32" s="142" t="s">
        <v>24</v>
      </c>
      <c r="C32" s="49">
        <v>72</v>
      </c>
      <c r="D32" s="49">
        <v>98</v>
      </c>
      <c r="E32" s="49">
        <v>32</v>
      </c>
      <c r="F32" s="49">
        <v>340</v>
      </c>
      <c r="G32" s="50">
        <v>340</v>
      </c>
      <c r="H32" s="50">
        <v>340</v>
      </c>
      <c r="I32" s="51">
        <v>340</v>
      </c>
      <c r="J32" s="51">
        <v>340</v>
      </c>
      <c r="K32" s="51">
        <v>340</v>
      </c>
      <c r="L32" s="51">
        <v>340</v>
      </c>
      <c r="M32" s="51">
        <v>340</v>
      </c>
      <c r="N32" s="51">
        <v>340</v>
      </c>
      <c r="O32" s="51">
        <v>340</v>
      </c>
      <c r="P32" s="51">
        <v>340</v>
      </c>
      <c r="Q32" s="51">
        <v>340</v>
      </c>
      <c r="R32" s="127">
        <v>340</v>
      </c>
    </row>
    <row r="33" spans="2:18" x14ac:dyDescent="0.2">
      <c r="B33" s="142" t="s">
        <v>49</v>
      </c>
      <c r="C33" s="49">
        <v>0</v>
      </c>
      <c r="D33" s="49">
        <v>0</v>
      </c>
      <c r="E33" s="49">
        <v>0</v>
      </c>
      <c r="F33" s="49">
        <v>0</v>
      </c>
      <c r="G33" s="50">
        <v>0</v>
      </c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127">
        <v>0</v>
      </c>
    </row>
    <row r="34" spans="2:18" x14ac:dyDescent="0.2">
      <c r="B34" s="142" t="s">
        <v>50</v>
      </c>
      <c r="C34" s="49">
        <v>0</v>
      </c>
      <c r="D34" s="49">
        <v>0</v>
      </c>
      <c r="E34" s="49">
        <v>0</v>
      </c>
      <c r="F34" s="49">
        <v>0</v>
      </c>
      <c r="G34" s="50">
        <v>0</v>
      </c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127">
        <v>0</v>
      </c>
    </row>
    <row r="35" spans="2:18" x14ac:dyDescent="0.2">
      <c r="B35" s="142" t="s">
        <v>51</v>
      </c>
      <c r="C35" s="49">
        <v>0</v>
      </c>
      <c r="D35" s="49">
        <v>0</v>
      </c>
      <c r="E35" s="49">
        <v>0</v>
      </c>
      <c r="F35" s="49">
        <v>0</v>
      </c>
      <c r="G35" s="50">
        <v>0</v>
      </c>
      <c r="H35" s="50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127">
        <v>0</v>
      </c>
    </row>
    <row r="36" spans="2:18" x14ac:dyDescent="0.2">
      <c r="B36" s="142" t="s">
        <v>52</v>
      </c>
      <c r="C36" s="49">
        <v>85</v>
      </c>
      <c r="D36" s="49">
        <v>90</v>
      </c>
      <c r="E36" s="49">
        <v>96</v>
      </c>
      <c r="F36" s="49">
        <v>77</v>
      </c>
      <c r="G36" s="50">
        <v>0</v>
      </c>
      <c r="H36" s="50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127">
        <v>0</v>
      </c>
    </row>
    <row r="37" spans="2:18" x14ac:dyDescent="0.2">
      <c r="B37" s="142" t="s">
        <v>53</v>
      </c>
      <c r="C37" s="49">
        <v>0</v>
      </c>
      <c r="D37" s="49">
        <v>0</v>
      </c>
      <c r="E37" s="49">
        <v>0</v>
      </c>
      <c r="F37" s="49">
        <v>0</v>
      </c>
      <c r="G37" s="50">
        <v>0</v>
      </c>
      <c r="H37" s="50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127">
        <v>0</v>
      </c>
    </row>
    <row r="38" spans="2:18" x14ac:dyDescent="0.2">
      <c r="B38" s="143" t="s">
        <v>25</v>
      </c>
      <c r="C38" s="39">
        <v>0</v>
      </c>
      <c r="D38" s="39">
        <v>0</v>
      </c>
      <c r="E38" s="39">
        <v>0</v>
      </c>
      <c r="F38" s="39">
        <v>0</v>
      </c>
      <c r="G38" s="40">
        <v>0</v>
      </c>
      <c r="H38" s="40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131">
        <v>0</v>
      </c>
    </row>
    <row r="39" spans="2:18" x14ac:dyDescent="0.2">
      <c r="B39" s="144" t="s">
        <v>54</v>
      </c>
      <c r="C39" s="109">
        <f t="shared" ref="C39:F39" si="10">SUM(C32:C38)</f>
        <v>157</v>
      </c>
      <c r="D39" s="109">
        <f t="shared" si="10"/>
        <v>188</v>
      </c>
      <c r="E39" s="109">
        <f t="shared" si="10"/>
        <v>128</v>
      </c>
      <c r="F39" s="109">
        <f t="shared" si="10"/>
        <v>417</v>
      </c>
      <c r="G39" s="59">
        <f t="shared" ref="G39" si="11">SUM(G32:G38)</f>
        <v>340</v>
      </c>
      <c r="H39" s="110">
        <f t="shared" ref="H39:Q39" si="12">SUM(H32:H38)</f>
        <v>340</v>
      </c>
      <c r="I39" s="96">
        <f t="shared" si="12"/>
        <v>340</v>
      </c>
      <c r="J39" s="96">
        <f t="shared" si="12"/>
        <v>340</v>
      </c>
      <c r="K39" s="96">
        <f t="shared" si="12"/>
        <v>340</v>
      </c>
      <c r="L39" s="96">
        <f t="shared" si="12"/>
        <v>340</v>
      </c>
      <c r="M39" s="96">
        <f t="shared" si="12"/>
        <v>340</v>
      </c>
      <c r="N39" s="96">
        <f t="shared" si="12"/>
        <v>340</v>
      </c>
      <c r="O39" s="96">
        <f t="shared" si="12"/>
        <v>340</v>
      </c>
      <c r="P39" s="96">
        <f t="shared" si="12"/>
        <v>340</v>
      </c>
      <c r="Q39" s="60">
        <f t="shared" si="12"/>
        <v>340</v>
      </c>
      <c r="R39" s="133">
        <f t="shared" ref="R39" si="13">SUM(R32:R38)</f>
        <v>340</v>
      </c>
    </row>
    <row r="40" spans="2:18" x14ac:dyDescent="0.2">
      <c r="B40" s="142"/>
      <c r="C40" s="49"/>
      <c r="D40" s="49"/>
      <c r="E40" s="49"/>
      <c r="F40" s="49"/>
      <c r="G40" s="50"/>
      <c r="H40" s="50"/>
      <c r="I40" s="51"/>
      <c r="J40" s="51"/>
      <c r="K40" s="51"/>
      <c r="L40" s="51"/>
      <c r="M40" s="51"/>
      <c r="N40" s="51"/>
      <c r="O40" s="51"/>
      <c r="P40" s="51"/>
      <c r="Q40" s="51"/>
      <c r="R40" s="127"/>
    </row>
    <row r="41" spans="2:18" x14ac:dyDescent="0.2">
      <c r="B41" s="141" t="s">
        <v>55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127"/>
    </row>
    <row r="42" spans="2:18" x14ac:dyDescent="0.2">
      <c r="B42" s="142" t="s">
        <v>51</v>
      </c>
      <c r="C42" s="49">
        <v>0</v>
      </c>
      <c r="D42" s="49">
        <v>0</v>
      </c>
      <c r="E42" s="49">
        <v>0</v>
      </c>
      <c r="F42" s="49">
        <v>0</v>
      </c>
      <c r="G42" s="50">
        <v>0</v>
      </c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127">
        <v>0</v>
      </c>
    </row>
    <row r="43" spans="2:18" x14ac:dyDescent="0.2">
      <c r="B43" s="142" t="s">
        <v>24</v>
      </c>
      <c r="C43" s="49">
        <v>0</v>
      </c>
      <c r="D43" s="49">
        <v>0</v>
      </c>
      <c r="E43" s="49">
        <v>0</v>
      </c>
      <c r="F43" s="49">
        <v>0</v>
      </c>
      <c r="G43" s="50">
        <v>0</v>
      </c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127">
        <v>0</v>
      </c>
    </row>
    <row r="44" spans="2:18" x14ac:dyDescent="0.2">
      <c r="B44" s="142" t="s">
        <v>52</v>
      </c>
      <c r="C44" s="49">
        <v>264</v>
      </c>
      <c r="D44" s="49">
        <v>174</v>
      </c>
      <c r="E44" s="49">
        <v>78</v>
      </c>
      <c r="F44" s="49">
        <v>0</v>
      </c>
      <c r="G44" s="50">
        <v>0</v>
      </c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127">
        <v>0</v>
      </c>
    </row>
    <row r="45" spans="2:18" x14ac:dyDescent="0.2">
      <c r="B45" s="143" t="s">
        <v>25</v>
      </c>
      <c r="C45" s="39">
        <v>0</v>
      </c>
      <c r="D45" s="39">
        <v>0</v>
      </c>
      <c r="E45" s="39">
        <v>0</v>
      </c>
      <c r="F45" s="39">
        <v>0</v>
      </c>
      <c r="G45" s="40">
        <v>0</v>
      </c>
      <c r="H45" s="40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131">
        <v>0</v>
      </c>
    </row>
    <row r="46" spans="2:18" x14ac:dyDescent="0.2">
      <c r="B46" s="144" t="s">
        <v>56</v>
      </c>
      <c r="C46" s="109">
        <f t="shared" ref="C46:F46" si="14">SUM(C42:C45)</f>
        <v>264</v>
      </c>
      <c r="D46" s="109">
        <f t="shared" si="14"/>
        <v>174</v>
      </c>
      <c r="E46" s="109">
        <f t="shared" si="14"/>
        <v>78</v>
      </c>
      <c r="F46" s="109">
        <f t="shared" si="14"/>
        <v>0</v>
      </c>
      <c r="G46" s="59">
        <f t="shared" ref="G46" si="15">SUM(G42:G45)</f>
        <v>0</v>
      </c>
      <c r="H46" s="110">
        <f t="shared" ref="H46:Q46" si="16">SUM(H42:H45)</f>
        <v>0</v>
      </c>
      <c r="I46" s="96">
        <f t="shared" si="16"/>
        <v>0</v>
      </c>
      <c r="J46" s="96">
        <f t="shared" si="16"/>
        <v>0</v>
      </c>
      <c r="K46" s="96">
        <f t="shared" si="16"/>
        <v>0</v>
      </c>
      <c r="L46" s="96">
        <f t="shared" si="16"/>
        <v>0</v>
      </c>
      <c r="M46" s="96">
        <f t="shared" si="16"/>
        <v>0</v>
      </c>
      <c r="N46" s="96">
        <f t="shared" si="16"/>
        <v>0</v>
      </c>
      <c r="O46" s="96">
        <f t="shared" si="16"/>
        <v>0</v>
      </c>
      <c r="P46" s="96">
        <f t="shared" si="16"/>
        <v>0</v>
      </c>
      <c r="Q46" s="60">
        <f t="shared" si="16"/>
        <v>0</v>
      </c>
      <c r="R46" s="133">
        <f t="shared" ref="R46" si="17">SUM(R42:R45)</f>
        <v>0</v>
      </c>
    </row>
    <row r="47" spans="2:18" x14ac:dyDescent="0.2">
      <c r="B47" s="142"/>
      <c r="C47" s="49"/>
      <c r="D47" s="49"/>
      <c r="E47" s="49"/>
      <c r="F47" s="49"/>
      <c r="G47" s="50"/>
      <c r="H47" s="50"/>
      <c r="I47" s="51"/>
      <c r="J47" s="51"/>
      <c r="K47" s="51"/>
      <c r="L47" s="51"/>
      <c r="M47" s="51"/>
      <c r="N47" s="51"/>
      <c r="O47" s="51"/>
      <c r="P47" s="51"/>
      <c r="Q47" s="51"/>
      <c r="R47" s="127"/>
    </row>
    <row r="48" spans="2:18" x14ac:dyDescent="0.2">
      <c r="B48" s="141" t="s">
        <v>57</v>
      </c>
      <c r="C48" s="62">
        <f t="shared" ref="C48:G48" si="18">C39+C46</f>
        <v>421</v>
      </c>
      <c r="D48" s="62">
        <f t="shared" si="18"/>
        <v>362</v>
      </c>
      <c r="E48" s="62">
        <f t="shared" si="18"/>
        <v>206</v>
      </c>
      <c r="F48" s="62">
        <f t="shared" si="18"/>
        <v>417</v>
      </c>
      <c r="G48" s="63">
        <f t="shared" si="18"/>
        <v>340</v>
      </c>
      <c r="H48" s="63">
        <f t="shared" ref="H48:Q48" si="19">H39+H46</f>
        <v>340</v>
      </c>
      <c r="I48" s="64">
        <f t="shared" si="19"/>
        <v>340</v>
      </c>
      <c r="J48" s="64">
        <f t="shared" si="19"/>
        <v>340</v>
      </c>
      <c r="K48" s="64">
        <f t="shared" si="19"/>
        <v>340</v>
      </c>
      <c r="L48" s="64">
        <f t="shared" si="19"/>
        <v>340</v>
      </c>
      <c r="M48" s="64">
        <f t="shared" si="19"/>
        <v>340</v>
      </c>
      <c r="N48" s="64">
        <f t="shared" si="19"/>
        <v>340</v>
      </c>
      <c r="O48" s="64">
        <f t="shared" si="19"/>
        <v>340</v>
      </c>
      <c r="P48" s="64">
        <f t="shared" si="19"/>
        <v>340</v>
      </c>
      <c r="Q48" s="64">
        <f t="shared" si="19"/>
        <v>340</v>
      </c>
      <c r="R48" s="135">
        <f t="shared" ref="R48" si="20">R39+R46</f>
        <v>340</v>
      </c>
    </row>
    <row r="49" spans="2:18" x14ac:dyDescent="0.2">
      <c r="B49" s="143"/>
      <c r="C49" s="39"/>
      <c r="D49" s="39"/>
      <c r="E49" s="39"/>
      <c r="F49" s="39"/>
      <c r="G49" s="40"/>
      <c r="H49" s="40"/>
      <c r="I49" s="41"/>
      <c r="J49" s="41"/>
      <c r="K49" s="41"/>
      <c r="L49" s="41"/>
      <c r="M49" s="41"/>
      <c r="N49" s="41"/>
      <c r="O49" s="41"/>
      <c r="P49" s="41"/>
      <c r="Q49" s="41"/>
      <c r="R49" s="131"/>
    </row>
    <row r="50" spans="2:18" x14ac:dyDescent="0.2">
      <c r="B50" s="144" t="s">
        <v>58</v>
      </c>
      <c r="C50" s="109">
        <f t="shared" ref="C50:G50" si="21">C28-C48</f>
        <v>113849</v>
      </c>
      <c r="D50" s="109">
        <f t="shared" si="21"/>
        <v>116292</v>
      </c>
      <c r="E50" s="109">
        <f t="shared" si="21"/>
        <v>120351</v>
      </c>
      <c r="F50" s="109">
        <f t="shared" si="21"/>
        <v>123694</v>
      </c>
      <c r="G50" s="59">
        <f t="shared" si="21"/>
        <v>200309</v>
      </c>
      <c r="H50" s="110">
        <f t="shared" ref="H50:Q50" si="22">H28-H48</f>
        <v>210295</v>
      </c>
      <c r="I50" s="96">
        <f t="shared" si="22"/>
        <v>249427</v>
      </c>
      <c r="J50" s="96">
        <f t="shared" si="22"/>
        <v>249941</v>
      </c>
      <c r="K50" s="96">
        <f t="shared" si="22"/>
        <v>250352</v>
      </c>
      <c r="L50" s="96">
        <f t="shared" si="22"/>
        <v>250998</v>
      </c>
      <c r="M50" s="96">
        <f t="shared" si="22"/>
        <v>251885</v>
      </c>
      <c r="N50" s="96">
        <f t="shared" si="22"/>
        <v>253037</v>
      </c>
      <c r="O50" s="96">
        <f t="shared" si="22"/>
        <v>254465</v>
      </c>
      <c r="P50" s="96">
        <f t="shared" si="22"/>
        <v>256189</v>
      </c>
      <c r="Q50" s="60">
        <f t="shared" si="22"/>
        <v>258226</v>
      </c>
      <c r="R50" s="133">
        <f t="shared" ref="R50" si="23">R28-R48</f>
        <v>260591</v>
      </c>
    </row>
    <row r="51" spans="2:18" x14ac:dyDescent="0.2">
      <c r="B51" s="142"/>
      <c r="C51" s="49"/>
      <c r="D51" s="49"/>
      <c r="E51" s="49"/>
      <c r="F51" s="49"/>
      <c r="G51" s="50"/>
      <c r="H51" s="50"/>
      <c r="I51" s="51"/>
      <c r="J51" s="51"/>
      <c r="K51" s="51"/>
      <c r="L51" s="51"/>
      <c r="M51" s="51"/>
      <c r="N51" s="51"/>
      <c r="O51" s="51"/>
      <c r="P51" s="51"/>
      <c r="Q51" s="51"/>
      <c r="R51" s="127"/>
    </row>
    <row r="52" spans="2:18" x14ac:dyDescent="0.2">
      <c r="B52" s="141" t="s">
        <v>59</v>
      </c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127"/>
    </row>
    <row r="53" spans="2:18" x14ac:dyDescent="0.2">
      <c r="B53" s="142" t="s">
        <v>741</v>
      </c>
      <c r="C53" s="49">
        <v>97589</v>
      </c>
      <c r="D53" s="49">
        <v>98632</v>
      </c>
      <c r="E53" s="49">
        <v>100601</v>
      </c>
      <c r="F53" s="49">
        <v>102175</v>
      </c>
      <c r="G53" s="50">
        <v>103801</v>
      </c>
      <c r="H53" s="50">
        <v>113787</v>
      </c>
      <c r="I53" s="51">
        <v>152919</v>
      </c>
      <c r="J53" s="51">
        <v>153433</v>
      </c>
      <c r="K53" s="51">
        <v>153844</v>
      </c>
      <c r="L53" s="51">
        <v>154490</v>
      </c>
      <c r="M53" s="51">
        <v>155377</v>
      </c>
      <c r="N53" s="51">
        <v>156529</v>
      </c>
      <c r="O53" s="51">
        <v>157957</v>
      </c>
      <c r="P53" s="51">
        <v>159681</v>
      </c>
      <c r="Q53" s="51">
        <v>161718</v>
      </c>
      <c r="R53" s="127">
        <v>164083</v>
      </c>
    </row>
    <row r="54" spans="2:18" x14ac:dyDescent="0.2">
      <c r="B54" s="142" t="s">
        <v>742</v>
      </c>
      <c r="C54" s="49">
        <v>16260</v>
      </c>
      <c r="D54" s="49">
        <v>17660</v>
      </c>
      <c r="E54" s="49">
        <v>19750</v>
      </c>
      <c r="F54" s="49">
        <v>21519</v>
      </c>
      <c r="G54" s="50">
        <v>96508</v>
      </c>
      <c r="H54" s="50">
        <v>96508</v>
      </c>
      <c r="I54" s="51">
        <v>96508</v>
      </c>
      <c r="J54" s="51">
        <v>96508</v>
      </c>
      <c r="K54" s="51">
        <v>96508</v>
      </c>
      <c r="L54" s="51">
        <v>96508</v>
      </c>
      <c r="M54" s="51">
        <v>96508</v>
      </c>
      <c r="N54" s="51">
        <v>96508</v>
      </c>
      <c r="O54" s="51">
        <v>96508</v>
      </c>
      <c r="P54" s="51">
        <v>96508</v>
      </c>
      <c r="Q54" s="51">
        <v>96508</v>
      </c>
      <c r="R54" s="127">
        <v>96508</v>
      </c>
    </row>
    <row r="55" spans="2:18" x14ac:dyDescent="0.2">
      <c r="B55" s="143" t="s">
        <v>60</v>
      </c>
      <c r="C55" s="39">
        <v>0</v>
      </c>
      <c r="D55" s="39">
        <v>0</v>
      </c>
      <c r="E55" s="39">
        <v>0</v>
      </c>
      <c r="F55" s="39">
        <v>0</v>
      </c>
      <c r="G55" s="40">
        <v>0</v>
      </c>
      <c r="H55" s="40"/>
      <c r="I55" s="41"/>
      <c r="J55" s="41"/>
      <c r="K55" s="41"/>
      <c r="L55" s="41"/>
      <c r="M55" s="41"/>
      <c r="N55" s="41"/>
      <c r="O55" s="41"/>
      <c r="P55" s="41"/>
      <c r="Q55" s="41"/>
      <c r="R55" s="131"/>
    </row>
    <row r="56" spans="2:18" x14ac:dyDescent="0.2">
      <c r="B56" s="144" t="s">
        <v>743</v>
      </c>
      <c r="C56" s="109">
        <f t="shared" ref="C56:F56" si="24">SUM(C53:C55)</f>
        <v>113849</v>
      </c>
      <c r="D56" s="109">
        <f t="shared" si="24"/>
        <v>116292</v>
      </c>
      <c r="E56" s="109">
        <f t="shared" si="24"/>
        <v>120351</v>
      </c>
      <c r="F56" s="109">
        <f t="shared" si="24"/>
        <v>123694</v>
      </c>
      <c r="G56" s="59">
        <f t="shared" ref="G56" si="25">SUM(G53:G55)</f>
        <v>200309</v>
      </c>
      <c r="H56" s="110">
        <f t="shared" ref="H56:Q56" si="26">SUM(H53:H55)</f>
        <v>210295</v>
      </c>
      <c r="I56" s="96">
        <f t="shared" si="26"/>
        <v>249427</v>
      </c>
      <c r="J56" s="96">
        <f t="shared" si="26"/>
        <v>249941</v>
      </c>
      <c r="K56" s="96">
        <f t="shared" si="26"/>
        <v>250352</v>
      </c>
      <c r="L56" s="96">
        <f t="shared" si="26"/>
        <v>250998</v>
      </c>
      <c r="M56" s="96">
        <f t="shared" si="26"/>
        <v>251885</v>
      </c>
      <c r="N56" s="96">
        <f t="shared" si="26"/>
        <v>253037</v>
      </c>
      <c r="O56" s="96">
        <f t="shared" si="26"/>
        <v>254465</v>
      </c>
      <c r="P56" s="96">
        <f t="shared" si="26"/>
        <v>256189</v>
      </c>
      <c r="Q56" s="60">
        <f t="shared" si="26"/>
        <v>258226</v>
      </c>
      <c r="R56" s="133">
        <f t="shared" ref="R56" si="27">SUM(R53:R55)</f>
        <v>260591</v>
      </c>
    </row>
    <row r="57" spans="2:18" x14ac:dyDescent="0.2">
      <c r="B57" s="116"/>
      <c r="C57" s="49"/>
      <c r="D57" s="49"/>
      <c r="E57" s="49"/>
      <c r="F57" s="49"/>
      <c r="G57" s="50"/>
      <c r="H57" s="50"/>
      <c r="I57" s="51"/>
      <c r="J57" s="51"/>
      <c r="K57" s="51"/>
      <c r="L57" s="51"/>
      <c r="M57" s="51"/>
      <c r="N57" s="51"/>
      <c r="O57" s="51"/>
      <c r="P57" s="51"/>
      <c r="Q57" s="51"/>
      <c r="R57" s="127"/>
    </row>
    <row r="58" spans="2:18" ht="12.75" thickBot="1" x14ac:dyDescent="0.25">
      <c r="B58" s="145" t="s">
        <v>744</v>
      </c>
      <c r="C58" s="146">
        <f t="shared" ref="C58:G58" si="28">C56</f>
        <v>113849</v>
      </c>
      <c r="D58" s="146">
        <f t="shared" si="28"/>
        <v>116292</v>
      </c>
      <c r="E58" s="146">
        <f t="shared" si="28"/>
        <v>120351</v>
      </c>
      <c r="F58" s="146">
        <f t="shared" si="28"/>
        <v>123694</v>
      </c>
      <c r="G58" s="138">
        <f t="shared" si="28"/>
        <v>200309</v>
      </c>
      <c r="H58" s="138">
        <f t="shared" ref="H58:Q58" si="29">H56</f>
        <v>210295</v>
      </c>
      <c r="I58" s="139">
        <f t="shared" si="29"/>
        <v>249427</v>
      </c>
      <c r="J58" s="139">
        <f t="shared" si="29"/>
        <v>249941</v>
      </c>
      <c r="K58" s="139">
        <f t="shared" si="29"/>
        <v>250352</v>
      </c>
      <c r="L58" s="139">
        <f t="shared" si="29"/>
        <v>250998</v>
      </c>
      <c r="M58" s="139">
        <f t="shared" si="29"/>
        <v>251885</v>
      </c>
      <c r="N58" s="139">
        <f t="shared" si="29"/>
        <v>253037</v>
      </c>
      <c r="O58" s="139">
        <f t="shared" si="29"/>
        <v>254465</v>
      </c>
      <c r="P58" s="139">
        <f t="shared" si="29"/>
        <v>256189</v>
      </c>
      <c r="Q58" s="139">
        <f t="shared" si="29"/>
        <v>258226</v>
      </c>
      <c r="R58" s="140">
        <f t="shared" ref="R58" si="30">R56</f>
        <v>260591</v>
      </c>
    </row>
    <row r="59" spans="2:18" x14ac:dyDescent="0.2">
      <c r="C59" s="50">
        <f t="shared" ref="C59" si="31">C58-C50</f>
        <v>0</v>
      </c>
      <c r="D59" s="50">
        <f>D58-D50</f>
        <v>0</v>
      </c>
      <c r="E59" s="50">
        <f t="shared" ref="E59:F59" si="32">E58-E50</f>
        <v>0</v>
      </c>
      <c r="F59" s="50">
        <f t="shared" si="32"/>
        <v>0</v>
      </c>
      <c r="G59" s="50">
        <f t="shared" ref="G59:Q59" si="33">G58-G50</f>
        <v>0</v>
      </c>
      <c r="H59" s="50">
        <f t="shared" si="33"/>
        <v>0</v>
      </c>
      <c r="I59" s="50">
        <f t="shared" si="33"/>
        <v>0</v>
      </c>
      <c r="J59" s="50">
        <f t="shared" si="33"/>
        <v>0</v>
      </c>
      <c r="K59" s="50">
        <f t="shared" si="33"/>
        <v>0</v>
      </c>
      <c r="L59" s="50">
        <f t="shared" si="33"/>
        <v>0</v>
      </c>
      <c r="M59" s="50">
        <f t="shared" si="33"/>
        <v>0</v>
      </c>
      <c r="N59" s="50">
        <f t="shared" si="33"/>
        <v>0</v>
      </c>
      <c r="O59" s="50">
        <f t="shared" si="33"/>
        <v>0</v>
      </c>
      <c r="P59" s="50">
        <f t="shared" si="33"/>
        <v>0</v>
      </c>
      <c r="Q59" s="50">
        <f t="shared" si="33"/>
        <v>0</v>
      </c>
      <c r="R59" s="50">
        <f t="shared" ref="R59" si="34">R58-R50</f>
        <v>0</v>
      </c>
    </row>
  </sheetData>
  <mergeCells count="2">
    <mergeCell ref="C4:F4"/>
    <mergeCell ref="I4:R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B2E44A4010CD242B017696A0A380C19" ma:contentTypeVersion="12" ma:contentTypeDescription="Create a new document." ma:contentTypeScope="" ma:versionID="f9ef53892c468ea3682e964ebc06f923">
  <xsd:schema xmlns:xsd="http://www.w3.org/2001/XMLSchema" xmlns:xs="http://www.w3.org/2001/XMLSchema" xmlns:p="http://schemas.microsoft.com/office/2006/metadata/properties" xmlns:ns2="4d1ccfa8-646c-4a62-be78-eee90342982b" xmlns:ns3="cb9a12e8-cb19-4a8a-80a1-4a4f7e29df69" targetNamespace="http://schemas.microsoft.com/office/2006/metadata/properties" ma:root="true" ma:fieldsID="e6daf6793cde989b01e4ac703a60d237" ns2:_="" ns3:_="">
    <xsd:import namespace="4d1ccfa8-646c-4a62-be78-eee90342982b"/>
    <xsd:import namespace="cb9a12e8-cb19-4a8a-80a1-4a4f7e29df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1ccfa8-646c-4a62-be78-eee9034298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1480ac26-8231-46ff-853e-252e4b40bb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9a12e8-cb19-4a8a-80a1-4a4f7e29df69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07e1e67-c086-448b-bcd0-0cc466460132}" ma:internalName="TaxCatchAll" ma:showField="CatchAllData" ma:web="cb9a12e8-cb19-4a8a-80a1-4a4f7e29df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d1ccfa8-646c-4a62-be78-eee90342982b">
      <Terms xmlns="http://schemas.microsoft.com/office/infopath/2007/PartnerControls"/>
    </lcf76f155ced4ddcb4097134ff3c332f>
    <TaxCatchAll xmlns="cb9a12e8-cb19-4a8a-80a1-4a4f7e29df69" xsi:nil="true"/>
  </documentManagement>
</p:properties>
</file>

<file path=customXml/itemProps1.xml><?xml version="1.0" encoding="utf-8"?>
<ds:datastoreItem xmlns:ds="http://schemas.openxmlformats.org/officeDocument/2006/customXml" ds:itemID="{F9203A37-E85F-406A-B66C-4F7019BE0A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1ccfa8-646c-4a62-be78-eee90342982b"/>
    <ds:schemaRef ds:uri="cb9a12e8-cb19-4a8a-80a1-4a4f7e29df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371E3B-42A6-4095-B82D-DD89D1CFE0D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5B3A83-B93D-4187-989A-788D5BB8B9B2}">
  <ds:schemaRefs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documentManagement/types"/>
    <ds:schemaRef ds:uri="cb9a12e8-cb19-4a8a-80a1-4a4f7e29df69"/>
    <ds:schemaRef ds:uri="http://schemas.openxmlformats.org/package/2006/metadata/core-properties"/>
    <ds:schemaRef ds:uri="http://www.w3.org/XML/1998/namespace"/>
    <ds:schemaRef ds:uri="4d1ccfa8-646c-4a62-be78-eee90342982b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Account mapping - GJ</vt:lpstr>
      <vt:lpstr>Con P&amp;L</vt:lpstr>
      <vt:lpstr>Con BS</vt:lpstr>
      <vt:lpstr>Con CF</vt:lpstr>
      <vt:lpstr>Gen P&amp;L</vt:lpstr>
      <vt:lpstr>Gen BS</vt:lpstr>
      <vt:lpstr>Gen CF</vt:lpstr>
      <vt:lpstr>Wat P&amp;L</vt:lpstr>
      <vt:lpstr>Wat BS</vt:lpstr>
      <vt:lpstr>Wat CF</vt:lpstr>
      <vt:lpstr>Sew P&amp;L</vt:lpstr>
      <vt:lpstr>Sew BS</vt:lpstr>
      <vt:lpstr>Sew CF</vt:lpstr>
      <vt:lpstr>Capital Works</vt:lpstr>
      <vt:lpstr>FinYrs</vt:lpstr>
      <vt:lpstr>'Capital Works'!GrowthTable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Audrey Johnston</dc:creator>
  <cp:keywords/>
  <dc:description/>
  <cp:lastModifiedBy>Audrey Johnston</cp:lastModifiedBy>
  <cp:revision/>
  <dcterms:created xsi:type="dcterms:W3CDTF">2022-06-01T00:29:21Z</dcterms:created>
  <dcterms:modified xsi:type="dcterms:W3CDTF">2023-02-28T06:37:38Z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0x010100BB2E44A4010CD242B017696A0A380C19</vt:lpwstr>
  </property>
</Properties>
</file>