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Sheet1!$A$1:$I$53</definedName>
  </definedNames>
  <calcPr calcId="145621"/>
</workbook>
</file>

<file path=xl/calcChain.xml><?xml version="1.0" encoding="utf-8"?>
<calcChain xmlns="http://schemas.openxmlformats.org/spreadsheetml/2006/main">
  <c r="C45" i="1" l="1"/>
  <c r="F45" i="1"/>
  <c r="H45" i="1"/>
  <c r="I45" i="1"/>
  <c r="C33" i="1"/>
  <c r="D33" i="1"/>
  <c r="H33" i="1"/>
  <c r="B33" i="1"/>
  <c r="C46" i="1" l="1"/>
  <c r="C52" i="1" s="1"/>
  <c r="H46" i="1"/>
  <c r="H52" i="1" s="1"/>
  <c r="P39" i="1" l="1"/>
  <c r="P37" i="1"/>
  <c r="D39" i="1"/>
  <c r="D45" i="1" s="1"/>
  <c r="D46" i="1" s="1"/>
  <c r="D52" i="1" s="1"/>
  <c r="B39" i="1"/>
  <c r="B45" i="1" s="1"/>
  <c r="B46" i="1" s="1"/>
  <c r="B52" i="1" s="1"/>
  <c r="G36" i="1"/>
  <c r="G45" i="1" s="1"/>
  <c r="E36" i="1"/>
  <c r="E45" i="1" s="1"/>
  <c r="G16" i="1"/>
  <c r="G15" i="1"/>
  <c r="I14" i="1"/>
  <c r="I11" i="1"/>
  <c r="I9" i="1"/>
  <c r="I8" i="1"/>
  <c r="I7" i="1"/>
  <c r="G8" i="1"/>
  <c r="F8" i="1"/>
  <c r="F33" i="1" s="1"/>
  <c r="F46" i="1" s="1"/>
  <c r="F52" i="1" s="1"/>
  <c r="E8" i="1"/>
  <c r="E33" i="1" s="1"/>
  <c r="I33" i="1" l="1"/>
  <c r="I46" i="1" s="1"/>
  <c r="I52" i="1" s="1"/>
  <c r="G33" i="1"/>
  <c r="G46" i="1" s="1"/>
  <c r="G52" i="1" s="1"/>
  <c r="E46" i="1"/>
  <c r="E52" i="1" s="1"/>
</calcChain>
</file>

<file path=xl/sharedStrings.xml><?xml version="1.0" encoding="utf-8"?>
<sst xmlns="http://schemas.openxmlformats.org/spreadsheetml/2006/main" count="74" uniqueCount="61">
  <si>
    <t>Description</t>
  </si>
  <si>
    <t>Kerb and Gutering</t>
  </si>
  <si>
    <t>Car Parks</t>
  </si>
  <si>
    <t>Footpaths</t>
  </si>
  <si>
    <t>Operational Savings</t>
  </si>
  <si>
    <t>Net Saving</t>
  </si>
  <si>
    <t>Road Safety Officer</t>
  </si>
  <si>
    <t>Option 2 (No SRV approved)</t>
  </si>
  <si>
    <t>Option 1 (SRV approved)</t>
  </si>
  <si>
    <t>Gwydir RTO</t>
  </si>
  <si>
    <t>Naroo Employee Costs</t>
  </si>
  <si>
    <t>Training</t>
  </si>
  <si>
    <t>Private Works</t>
  </si>
  <si>
    <t>Quarry Operations</t>
  </si>
  <si>
    <t>Stormwater Drainage</t>
  </si>
  <si>
    <t>Street Lighting</t>
  </si>
  <si>
    <t>Potential ongoing savings annually option 1</t>
  </si>
  <si>
    <t>Potential ongoing savings annually option 2</t>
  </si>
  <si>
    <t>Expenditure</t>
  </si>
  <si>
    <t>Income</t>
  </si>
  <si>
    <t>Donations</t>
  </si>
  <si>
    <t>Development and Environmental Services employee costs 3 positions</t>
  </si>
  <si>
    <t>Organisational and Community Development Services employee costs 2 positions</t>
  </si>
  <si>
    <t>Capital Savings</t>
  </si>
  <si>
    <t>Restumping North Star Hall</t>
  </si>
  <si>
    <t>Yallaroi Hall sanding floor</t>
  </si>
  <si>
    <t>Gravesend Museum paint</t>
  </si>
  <si>
    <t>Animal Pound</t>
  </si>
  <si>
    <t>Bingara Civic Centre</t>
  </si>
  <si>
    <t>Bingara Scout Hall</t>
  </si>
  <si>
    <t>Warialda Hall chairs</t>
  </si>
  <si>
    <t>Warialda Rail RFS Shed contract job</t>
  </si>
  <si>
    <t>Web presence 1 position</t>
  </si>
  <si>
    <t>Noxious Weeds contract spraying</t>
  </si>
  <si>
    <t>Other Buildings</t>
  </si>
  <si>
    <t>Parks and Gardens</t>
  </si>
  <si>
    <t>Public Halls</t>
  </si>
  <si>
    <t>Depot operations</t>
  </si>
  <si>
    <t>Elected Members</t>
  </si>
  <si>
    <t>Executive Services</t>
  </si>
  <si>
    <t>Plant Replacement</t>
  </si>
  <si>
    <t>Showground Facilities</t>
  </si>
  <si>
    <t>Caravan Parks</t>
  </si>
  <si>
    <t>Cranky Rock</t>
  </si>
  <si>
    <t>Libraries</t>
  </si>
  <si>
    <t>Roxy</t>
  </si>
  <si>
    <t>Tourism</t>
  </si>
  <si>
    <t>Operational sub-totals</t>
  </si>
  <si>
    <t>Capital sub-totals</t>
  </si>
  <si>
    <t>Totals</t>
  </si>
  <si>
    <t>Possible building and land disposals</t>
  </si>
  <si>
    <t>Estimate only</t>
  </si>
  <si>
    <t>Overall Total</t>
  </si>
  <si>
    <t>Sell Hope Street property with an approved DA for multiple occupancies (Bradburn)</t>
  </si>
  <si>
    <t>Legal/DA costs</t>
  </si>
  <si>
    <t>Wilby House improvements deferred</t>
  </si>
  <si>
    <t>Proposed General Fund Budget Adjustments</t>
  </si>
  <si>
    <t>Sell Martin/Bombelli block and Maitland properties with an approved DA for multiple occupancies (includes DCP)</t>
  </si>
  <si>
    <t>Recoup value of past land transfers to other funds paid off over 10 years</t>
  </si>
  <si>
    <t>Potential ongoing savings annually</t>
  </si>
  <si>
    <t>No SRV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</si>
</sst>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1" fillId="0" borderId="8" xfId="0" applyFont="1" applyBorder="1"/>
    <xf numFmtId="164" fontId="1" fillId="0" borderId="11" xfId="0" applyNumberFormat="1" applyFont="1" applyBorder="1"/>
    <xf numFmtId="164" fontId="1" fillId="0" borderId="4" xfId="0" applyNumberFormat="1" applyFont="1" applyBorder="1"/>
    <xf numFmtId="0" fontId="1" fillId="0" borderId="1" xfId="0" applyFon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15" xfId="0" applyFont="1" applyBorder="1"/>
    <xf numFmtId="164" fontId="1" fillId="0" borderId="11" xfId="0" applyNumberFormat="1" applyFont="1" applyBorder="1" applyAlignment="1">
      <alignment vertical="center"/>
    </xf>
    <xf numFmtId="164" fontId="1" fillId="0" borderId="10" xfId="0" applyNumberFormat="1" applyFont="1" applyBorder="1"/>
    <xf numFmtId="164" fontId="1" fillId="0" borderId="16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164" fontId="1" fillId="0" borderId="21" xfId="0" applyNumberFormat="1" applyFont="1" applyBorder="1"/>
    <xf numFmtId="164" fontId="1" fillId="0" borderId="19" xfId="0" applyNumberFormat="1" applyFont="1" applyBorder="1"/>
    <xf numFmtId="38" fontId="1" fillId="0" borderId="10" xfId="0" applyNumberFormat="1" applyFont="1" applyBorder="1" applyAlignment="1">
      <alignment vertical="center"/>
    </xf>
    <xf numFmtId="38" fontId="1" fillId="0" borderId="8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ont="1" applyBorder="1"/>
    <xf numFmtId="164" fontId="0" fillId="0" borderId="1" xfId="0" applyNumberFormat="1" applyFont="1" applyBorder="1"/>
    <xf numFmtId="164" fontId="0" fillId="0" borderId="6" xfId="0" applyNumberFormat="1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0" fillId="0" borderId="0" xfId="0" applyFont="1"/>
    <xf numFmtId="164" fontId="0" fillId="0" borderId="4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64" fontId="0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0" fillId="0" borderId="1" xfId="0" applyFont="1" applyBorder="1" applyAlignment="1">
      <alignment vertical="center"/>
    </xf>
    <xf numFmtId="164" fontId="0" fillId="0" borderId="8" xfId="0" applyNumberFormat="1" applyFont="1" applyBorder="1"/>
    <xf numFmtId="164" fontId="0" fillId="0" borderId="9" xfId="0" applyNumberFormat="1" applyFont="1" applyBorder="1" applyAlignment="1">
      <alignment vertical="center"/>
    </xf>
    <xf numFmtId="164" fontId="0" fillId="0" borderId="10" xfId="0" applyNumberFormat="1" applyFont="1" applyBorder="1" applyAlignment="1">
      <alignment vertical="center"/>
    </xf>
    <xf numFmtId="164" fontId="0" fillId="0" borderId="8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zoomScaleNormal="100" workbookViewId="0">
      <selection activeCell="D4" sqref="D4"/>
    </sheetView>
  </sheetViews>
  <sheetFormatPr defaultRowHeight="14.25" x14ac:dyDescent="0.2"/>
  <cols>
    <col min="1" max="1" width="31" style="1" bestFit="1" customWidth="1"/>
    <col min="2" max="2" width="11" style="1" bestFit="1" customWidth="1"/>
    <col min="3" max="4" width="12.7109375" style="1" bestFit="1" customWidth="1"/>
    <col min="5" max="5" width="11" style="1" bestFit="1" customWidth="1"/>
    <col min="6" max="7" width="12.7109375" style="1" bestFit="1" customWidth="1"/>
    <col min="8" max="8" width="16.42578125" style="1" bestFit="1" customWidth="1"/>
    <col min="9" max="9" width="15.140625" style="1" bestFit="1" customWidth="1"/>
    <col min="10" max="12" width="9.140625" style="1"/>
    <col min="13" max="13" width="11" style="1" bestFit="1" customWidth="1"/>
    <col min="14" max="16384" width="9.140625" style="1"/>
  </cols>
  <sheetData>
    <row r="1" spans="1:9" ht="29.25" customHeight="1" x14ac:dyDescent="0.2">
      <c r="A1" s="69" t="s">
        <v>56</v>
      </c>
      <c r="B1" s="69"/>
      <c r="C1" s="69"/>
      <c r="D1" s="70"/>
      <c r="E1" s="70"/>
      <c r="F1" s="70"/>
      <c r="G1" s="70"/>
      <c r="H1" s="71"/>
      <c r="I1" s="71"/>
    </row>
    <row r="2" spans="1:9" ht="57.75" customHeight="1" x14ac:dyDescent="0.2">
      <c r="A2" s="43" t="s">
        <v>0</v>
      </c>
      <c r="B2" s="65" t="s">
        <v>8</v>
      </c>
      <c r="C2" s="66"/>
      <c r="D2" s="67"/>
      <c r="E2" s="68" t="s">
        <v>60</v>
      </c>
      <c r="F2" s="66"/>
      <c r="G2" s="66"/>
      <c r="H2" s="44" t="s">
        <v>16</v>
      </c>
      <c r="I2" s="44" t="s">
        <v>59</v>
      </c>
    </row>
    <row r="3" spans="1:9" ht="15" x14ac:dyDescent="0.25">
      <c r="A3" s="44" t="s">
        <v>4</v>
      </c>
      <c r="B3" s="45" t="s">
        <v>18</v>
      </c>
      <c r="C3" s="45" t="s">
        <v>19</v>
      </c>
      <c r="D3" s="46" t="s">
        <v>5</v>
      </c>
      <c r="E3" s="47" t="s">
        <v>18</v>
      </c>
      <c r="F3" s="45" t="s">
        <v>19</v>
      </c>
      <c r="G3" s="45" t="s">
        <v>5</v>
      </c>
      <c r="H3" s="75"/>
      <c r="I3" s="76"/>
    </row>
    <row r="4" spans="1:9" ht="15" x14ac:dyDescent="0.25">
      <c r="A4" s="48" t="s">
        <v>1</v>
      </c>
      <c r="B4" s="49">
        <v>-38663</v>
      </c>
      <c r="C4" s="49"/>
      <c r="D4" s="50">
        <v>-38663</v>
      </c>
      <c r="E4" s="51">
        <v>-38663</v>
      </c>
      <c r="F4" s="52"/>
      <c r="G4" s="51">
        <v>-38663</v>
      </c>
      <c r="H4" s="49"/>
      <c r="I4" s="48"/>
    </row>
    <row r="5" spans="1:9" ht="15" x14ac:dyDescent="0.25">
      <c r="A5" s="48" t="s">
        <v>2</v>
      </c>
      <c r="B5" s="49">
        <v>-22393</v>
      </c>
      <c r="C5" s="49"/>
      <c r="D5" s="50">
        <v>-22393</v>
      </c>
      <c r="E5" s="51">
        <v>-22393</v>
      </c>
      <c r="F5" s="52"/>
      <c r="G5" s="51">
        <v>-22393</v>
      </c>
      <c r="H5" s="49"/>
      <c r="I5" s="48"/>
    </row>
    <row r="6" spans="1:9" ht="15" x14ac:dyDescent="0.25">
      <c r="A6" s="48" t="s">
        <v>3</v>
      </c>
      <c r="B6" s="49">
        <v>-29946</v>
      </c>
      <c r="C6" s="49"/>
      <c r="D6" s="50">
        <v>-29946</v>
      </c>
      <c r="E6" s="51">
        <v>-29946</v>
      </c>
      <c r="F6" s="52"/>
      <c r="G6" s="51">
        <v>-29946</v>
      </c>
      <c r="H6" s="49"/>
      <c r="I6" s="48"/>
    </row>
    <row r="7" spans="1:9" ht="15" x14ac:dyDescent="0.25">
      <c r="A7" s="48" t="s">
        <v>6</v>
      </c>
      <c r="B7" s="49">
        <v>-30000</v>
      </c>
      <c r="C7" s="49"/>
      <c r="D7" s="50">
        <v>-30000</v>
      </c>
      <c r="E7" s="51">
        <v>-30000</v>
      </c>
      <c r="F7" s="52"/>
      <c r="G7" s="51">
        <v>-30000</v>
      </c>
      <c r="H7" s="49">
        <v>-30000</v>
      </c>
      <c r="I7" s="49">
        <f>H7</f>
        <v>-30000</v>
      </c>
    </row>
    <row r="8" spans="1:9" ht="15" x14ac:dyDescent="0.25">
      <c r="A8" s="48" t="s">
        <v>9</v>
      </c>
      <c r="B8" s="49">
        <v>50000</v>
      </c>
      <c r="C8" s="49">
        <v>-100000</v>
      </c>
      <c r="D8" s="50">
        <v>-50000</v>
      </c>
      <c r="E8" s="53">
        <f>B8</f>
        <v>50000</v>
      </c>
      <c r="F8" s="51">
        <f>C8</f>
        <v>-100000</v>
      </c>
      <c r="G8" s="51">
        <f>D8</f>
        <v>-50000</v>
      </c>
      <c r="H8" s="49">
        <v>-50000</v>
      </c>
      <c r="I8" s="49">
        <f>H8</f>
        <v>-50000</v>
      </c>
    </row>
    <row r="9" spans="1:9" ht="15" x14ac:dyDescent="0.25">
      <c r="A9" s="48" t="s">
        <v>10</v>
      </c>
      <c r="B9" s="49">
        <v>-50000</v>
      </c>
      <c r="C9" s="49"/>
      <c r="D9" s="50">
        <v>-50000</v>
      </c>
      <c r="E9" s="53">
        <v>-50000</v>
      </c>
      <c r="F9" s="51"/>
      <c r="G9" s="51">
        <v>-50000</v>
      </c>
      <c r="H9" s="49">
        <v>-50000</v>
      </c>
      <c r="I9" s="49">
        <f>H9</f>
        <v>-50000</v>
      </c>
    </row>
    <row r="10" spans="1:9" ht="15" x14ac:dyDescent="0.25">
      <c r="A10" s="48" t="s">
        <v>11</v>
      </c>
      <c r="B10" s="49">
        <v>-50000</v>
      </c>
      <c r="C10" s="49"/>
      <c r="D10" s="50">
        <v>-50000</v>
      </c>
      <c r="E10" s="53"/>
      <c r="F10" s="51">
        <v>-100000</v>
      </c>
      <c r="G10" s="51">
        <v>-100000</v>
      </c>
      <c r="H10" s="49">
        <v>-50000</v>
      </c>
      <c r="I10" s="49">
        <v>-100000</v>
      </c>
    </row>
    <row r="11" spans="1:9" ht="15" x14ac:dyDescent="0.25">
      <c r="A11" s="48" t="s">
        <v>12</v>
      </c>
      <c r="B11" s="49"/>
      <c r="C11" s="49">
        <v>-11000</v>
      </c>
      <c r="D11" s="50">
        <v>-11000</v>
      </c>
      <c r="E11" s="53"/>
      <c r="F11" s="51">
        <v>-11000</v>
      </c>
      <c r="G11" s="51">
        <v>-11000</v>
      </c>
      <c r="H11" s="49">
        <v>-11000</v>
      </c>
      <c r="I11" s="49">
        <f>H11</f>
        <v>-11000</v>
      </c>
    </row>
    <row r="12" spans="1:9" ht="15" x14ac:dyDescent="0.25">
      <c r="A12" s="48" t="s">
        <v>13</v>
      </c>
      <c r="B12" s="49">
        <v>-37207</v>
      </c>
      <c r="C12" s="52"/>
      <c r="D12" s="50">
        <v>-37207</v>
      </c>
      <c r="E12" s="51">
        <v>-37207</v>
      </c>
      <c r="F12" s="52"/>
      <c r="G12" s="51">
        <v>-37207</v>
      </c>
      <c r="H12" s="49"/>
      <c r="I12" s="48"/>
    </row>
    <row r="13" spans="1:9" ht="15" x14ac:dyDescent="0.25">
      <c r="A13" s="48" t="s">
        <v>14</v>
      </c>
      <c r="B13" s="49">
        <v>-47400</v>
      </c>
      <c r="C13" s="52"/>
      <c r="D13" s="50">
        <v>-47400</v>
      </c>
      <c r="E13" s="51">
        <v>-47400</v>
      </c>
      <c r="F13" s="52"/>
      <c r="G13" s="51">
        <v>-47400</v>
      </c>
      <c r="H13" s="49"/>
      <c r="I13" s="48"/>
    </row>
    <row r="14" spans="1:9" ht="15" x14ac:dyDescent="0.25">
      <c r="A14" s="48" t="s">
        <v>15</v>
      </c>
      <c r="B14" s="49">
        <v>-10000</v>
      </c>
      <c r="C14" s="52"/>
      <c r="D14" s="50">
        <v>-10000</v>
      </c>
      <c r="E14" s="51">
        <v>-10000</v>
      </c>
      <c r="F14" s="52"/>
      <c r="G14" s="51">
        <v>-10000</v>
      </c>
      <c r="H14" s="49">
        <v>-10000</v>
      </c>
      <c r="I14" s="49">
        <f>H14</f>
        <v>-10000</v>
      </c>
    </row>
    <row r="15" spans="1:9" ht="65.25" customHeight="1" x14ac:dyDescent="0.25">
      <c r="A15" s="54" t="s">
        <v>21</v>
      </c>
      <c r="B15" s="55"/>
      <c r="C15" s="41"/>
      <c r="D15" s="42"/>
      <c r="E15" s="53">
        <v>91800</v>
      </c>
      <c r="F15" s="51">
        <v>-244398</v>
      </c>
      <c r="G15" s="51">
        <f>E15+F15</f>
        <v>-152598</v>
      </c>
      <c r="H15" s="49"/>
      <c r="I15" s="51">
        <v>-244398</v>
      </c>
    </row>
    <row r="16" spans="1:9" ht="72.75" customHeight="1" x14ac:dyDescent="0.25">
      <c r="A16" s="54" t="s">
        <v>22</v>
      </c>
      <c r="B16" s="55"/>
      <c r="C16" s="41"/>
      <c r="D16" s="42"/>
      <c r="E16" s="53">
        <v>78200</v>
      </c>
      <c r="F16" s="51">
        <v>-192591</v>
      </c>
      <c r="G16" s="51">
        <f>E16+F16</f>
        <v>-114391</v>
      </c>
      <c r="H16" s="49"/>
      <c r="I16" s="51">
        <v>-192591</v>
      </c>
    </row>
    <row r="17" spans="1:13" ht="15" x14ac:dyDescent="0.25">
      <c r="A17" s="48" t="s">
        <v>20</v>
      </c>
      <c r="B17" s="49"/>
      <c r="C17" s="49"/>
      <c r="D17" s="50"/>
      <c r="E17" s="53">
        <v>-50000</v>
      </c>
      <c r="F17" s="51"/>
      <c r="G17" s="51">
        <v>-50000</v>
      </c>
      <c r="H17" s="49"/>
      <c r="I17" s="49">
        <v>-50000</v>
      </c>
    </row>
    <row r="18" spans="1:13" ht="15" x14ac:dyDescent="0.25">
      <c r="A18" s="48" t="s">
        <v>32</v>
      </c>
      <c r="B18" s="49"/>
      <c r="C18" s="49"/>
      <c r="D18" s="50"/>
      <c r="E18" s="53">
        <v>16400</v>
      </c>
      <c r="F18" s="51">
        <v>-25100</v>
      </c>
      <c r="G18" s="51">
        <v>-8700</v>
      </c>
      <c r="H18" s="49"/>
      <c r="I18" s="49">
        <v>-25100</v>
      </c>
    </row>
    <row r="19" spans="1:13" ht="27.75" customHeight="1" x14ac:dyDescent="0.25">
      <c r="A19" s="56" t="s">
        <v>33</v>
      </c>
      <c r="B19" s="51"/>
      <c r="C19" s="51"/>
      <c r="D19" s="50"/>
      <c r="E19" s="53"/>
      <c r="F19" s="51">
        <v>-30000</v>
      </c>
      <c r="G19" s="51">
        <v>-30000</v>
      </c>
      <c r="H19" s="51">
        <v>-30000</v>
      </c>
      <c r="I19" s="51">
        <v>-30000</v>
      </c>
    </row>
    <row r="20" spans="1:13" ht="15" x14ac:dyDescent="0.25">
      <c r="A20" s="57" t="s">
        <v>44</v>
      </c>
      <c r="B20" s="49"/>
      <c r="C20" s="49"/>
      <c r="D20" s="50"/>
      <c r="E20" s="53">
        <v>-5000</v>
      </c>
      <c r="F20" s="51"/>
      <c r="G20" s="51">
        <v>-5000</v>
      </c>
      <c r="H20" s="49"/>
      <c r="I20" s="49">
        <v>-5000</v>
      </c>
      <c r="L20" s="3"/>
      <c r="M20" s="3"/>
    </row>
    <row r="21" spans="1:13" ht="15" x14ac:dyDescent="0.25">
      <c r="A21" s="58" t="s">
        <v>43</v>
      </c>
      <c r="B21" s="49"/>
      <c r="C21" s="49"/>
      <c r="D21" s="50"/>
      <c r="E21" s="53">
        <v>-2000</v>
      </c>
      <c r="F21" s="51"/>
      <c r="G21" s="51">
        <v>-2000</v>
      </c>
      <c r="H21" s="49"/>
      <c r="I21" s="49">
        <v>-2000</v>
      </c>
      <c r="L21" s="3"/>
      <c r="M21" s="3"/>
    </row>
    <row r="22" spans="1:13" ht="15" x14ac:dyDescent="0.25">
      <c r="A22" s="58" t="s">
        <v>34</v>
      </c>
      <c r="B22" s="49">
        <v>-5000</v>
      </c>
      <c r="C22" s="49"/>
      <c r="D22" s="50">
        <v>-5000</v>
      </c>
      <c r="E22" s="53">
        <v>-5000</v>
      </c>
      <c r="F22" s="51"/>
      <c r="G22" s="51">
        <v>-5000</v>
      </c>
      <c r="H22" s="49">
        <v>-5000</v>
      </c>
      <c r="I22" s="49">
        <v>-5000</v>
      </c>
      <c r="L22" s="3"/>
      <c r="M22" s="3"/>
    </row>
    <row r="23" spans="1:13" ht="15" x14ac:dyDescent="0.25">
      <c r="A23" s="58" t="s">
        <v>36</v>
      </c>
      <c r="B23" s="49">
        <v>-10000</v>
      </c>
      <c r="C23" s="49"/>
      <c r="D23" s="50">
        <v>-10000</v>
      </c>
      <c r="E23" s="53">
        <v>-10000</v>
      </c>
      <c r="F23" s="51"/>
      <c r="G23" s="51">
        <v>-10000</v>
      </c>
      <c r="H23" s="49">
        <v>-10000</v>
      </c>
      <c r="I23" s="49">
        <v>-10000</v>
      </c>
      <c r="L23" s="3"/>
      <c r="M23" s="3"/>
    </row>
    <row r="24" spans="1:13" ht="15" x14ac:dyDescent="0.25">
      <c r="A24" s="58" t="s">
        <v>37</v>
      </c>
      <c r="B24" s="49"/>
      <c r="C24" s="49"/>
      <c r="D24" s="50"/>
      <c r="E24" s="53">
        <v>-5000</v>
      </c>
      <c r="F24" s="51"/>
      <c r="G24" s="51">
        <v>-5000</v>
      </c>
      <c r="H24" s="49"/>
      <c r="I24" s="49">
        <v>-5000</v>
      </c>
      <c r="L24" s="3"/>
      <c r="M24" s="3"/>
    </row>
    <row r="25" spans="1:13" ht="15" x14ac:dyDescent="0.25">
      <c r="A25" s="58" t="s">
        <v>38</v>
      </c>
      <c r="B25" s="49">
        <v>-50000</v>
      </c>
      <c r="C25" s="49"/>
      <c r="D25" s="50">
        <v>-50000</v>
      </c>
      <c r="E25" s="53">
        <v>-50000</v>
      </c>
      <c r="F25" s="51"/>
      <c r="G25" s="51">
        <v>-50000</v>
      </c>
      <c r="H25" s="49"/>
      <c r="I25" s="49"/>
      <c r="L25" s="3"/>
      <c r="M25" s="3"/>
    </row>
    <row r="26" spans="1:13" ht="15" x14ac:dyDescent="0.25">
      <c r="A26" s="58" t="s">
        <v>39</v>
      </c>
      <c r="B26" s="49"/>
      <c r="C26" s="49"/>
      <c r="D26" s="50"/>
      <c r="E26" s="53">
        <v>-10000</v>
      </c>
      <c r="F26" s="51"/>
      <c r="G26" s="51">
        <v>-10000</v>
      </c>
      <c r="H26" s="49"/>
      <c r="I26" s="49">
        <v>-10000</v>
      </c>
      <c r="L26" s="3"/>
      <c r="M26" s="3"/>
    </row>
    <row r="27" spans="1:13" ht="15" x14ac:dyDescent="0.25">
      <c r="A27" s="58" t="s">
        <v>40</v>
      </c>
      <c r="B27" s="49"/>
      <c r="C27" s="49"/>
      <c r="D27" s="50"/>
      <c r="E27" s="53">
        <v>-341800</v>
      </c>
      <c r="F27" s="51"/>
      <c r="G27" s="51">
        <v>-341800</v>
      </c>
      <c r="H27" s="49"/>
      <c r="I27" s="49">
        <v>-200000</v>
      </c>
      <c r="L27" s="3"/>
      <c r="M27" s="3"/>
    </row>
    <row r="28" spans="1:13" ht="15" x14ac:dyDescent="0.25">
      <c r="A28" s="58" t="s">
        <v>41</v>
      </c>
      <c r="B28" s="49"/>
      <c r="C28" s="49"/>
      <c r="D28" s="50"/>
      <c r="E28" s="53">
        <v>-3000</v>
      </c>
      <c r="F28" s="51"/>
      <c r="G28" s="51">
        <v>-3000</v>
      </c>
      <c r="H28" s="49"/>
      <c r="I28" s="49">
        <v>-3000</v>
      </c>
      <c r="L28" s="3"/>
      <c r="M28" s="3"/>
    </row>
    <row r="29" spans="1:13" ht="15" x14ac:dyDescent="0.25">
      <c r="A29" s="58" t="s">
        <v>42</v>
      </c>
      <c r="B29" s="49"/>
      <c r="C29" s="49"/>
      <c r="D29" s="50"/>
      <c r="E29" s="53">
        <v>-5000</v>
      </c>
      <c r="F29" s="51"/>
      <c r="G29" s="51">
        <v>-5000</v>
      </c>
      <c r="H29" s="49"/>
      <c r="I29" s="49">
        <v>-5000</v>
      </c>
      <c r="L29" s="3"/>
      <c r="M29" s="3"/>
    </row>
    <row r="30" spans="1:13" ht="15" x14ac:dyDescent="0.25">
      <c r="A30" s="58" t="s">
        <v>45</v>
      </c>
      <c r="B30" s="49"/>
      <c r="C30" s="49">
        <v>-5000</v>
      </c>
      <c r="D30" s="50">
        <v>-5000</v>
      </c>
      <c r="E30" s="53">
        <v>-5000</v>
      </c>
      <c r="F30" s="51"/>
      <c r="G30" s="51">
        <v>-5000</v>
      </c>
      <c r="H30" s="49">
        <v>-5000</v>
      </c>
      <c r="I30" s="49">
        <v>-5000</v>
      </c>
      <c r="L30" s="3"/>
      <c r="M30" s="3"/>
    </row>
    <row r="31" spans="1:13" ht="15" x14ac:dyDescent="0.25">
      <c r="A31" s="58" t="s">
        <v>46</v>
      </c>
      <c r="B31" s="49"/>
      <c r="C31" s="49"/>
      <c r="D31" s="50"/>
      <c r="E31" s="53">
        <v>-10000</v>
      </c>
      <c r="F31" s="51"/>
      <c r="G31" s="51">
        <v>-10000</v>
      </c>
      <c r="H31" s="49"/>
      <c r="I31" s="49">
        <v>-10000</v>
      </c>
      <c r="L31" s="3"/>
      <c r="M31" s="3"/>
    </row>
    <row r="32" spans="1:13" ht="15.75" thickBot="1" x14ac:dyDescent="0.3">
      <c r="A32" s="58" t="s">
        <v>35</v>
      </c>
      <c r="B32" s="59">
        <v>-5000</v>
      </c>
      <c r="C32" s="59"/>
      <c r="D32" s="60">
        <v>-5000</v>
      </c>
      <c r="E32" s="61">
        <v>-5000</v>
      </c>
      <c r="F32" s="62"/>
      <c r="G32" s="62">
        <v>-5000</v>
      </c>
      <c r="H32" s="59">
        <v>-5000</v>
      </c>
      <c r="I32" s="59">
        <v>-5000</v>
      </c>
    </row>
    <row r="33" spans="1:16" ht="20.25" customHeight="1" thickTop="1" thickBot="1" x14ac:dyDescent="0.25">
      <c r="A33" s="63" t="s">
        <v>47</v>
      </c>
      <c r="B33" s="64">
        <f t="shared" ref="B33:I33" si="0">SUM(B4:B32)</f>
        <v>-335609</v>
      </c>
      <c r="C33" s="64">
        <f t="shared" si="0"/>
        <v>-116000</v>
      </c>
      <c r="D33" s="64">
        <f t="shared" si="0"/>
        <v>-451609</v>
      </c>
      <c r="E33" s="64">
        <f t="shared" si="0"/>
        <v>-536009</v>
      </c>
      <c r="F33" s="64">
        <f t="shared" si="0"/>
        <v>-703089</v>
      </c>
      <c r="G33" s="64">
        <f t="shared" si="0"/>
        <v>-1239098</v>
      </c>
      <c r="H33" s="64">
        <f t="shared" si="0"/>
        <v>-256000</v>
      </c>
      <c r="I33" s="64">
        <f t="shared" si="0"/>
        <v>-1058089</v>
      </c>
    </row>
    <row r="34" spans="1:16" ht="94.5" customHeight="1" thickTop="1" x14ac:dyDescent="0.2">
      <c r="A34" s="4" t="s">
        <v>0</v>
      </c>
      <c r="B34" s="77" t="s">
        <v>8</v>
      </c>
      <c r="C34" s="78"/>
      <c r="D34" s="79"/>
      <c r="E34" s="80" t="s">
        <v>7</v>
      </c>
      <c r="F34" s="78"/>
      <c r="G34" s="78"/>
      <c r="H34" s="5" t="s">
        <v>16</v>
      </c>
      <c r="I34" s="5" t="s">
        <v>17</v>
      </c>
    </row>
    <row r="35" spans="1:16" ht="28.5" customHeight="1" x14ac:dyDescent="0.2">
      <c r="A35" s="5" t="s">
        <v>23</v>
      </c>
      <c r="B35" s="72"/>
      <c r="C35" s="73"/>
      <c r="D35" s="18" t="s">
        <v>5</v>
      </c>
      <c r="E35" s="74"/>
      <c r="F35" s="73"/>
      <c r="G35" s="19" t="s">
        <v>5</v>
      </c>
      <c r="H35" s="20"/>
      <c r="I35" s="21"/>
    </row>
    <row r="36" spans="1:16" ht="28.5" customHeight="1" x14ac:dyDescent="0.2">
      <c r="A36" s="9" t="s">
        <v>24</v>
      </c>
      <c r="B36" s="7">
        <v>-50000</v>
      </c>
      <c r="C36" s="8"/>
      <c r="D36" s="11">
        <v>-50000</v>
      </c>
      <c r="E36" s="10">
        <f>B36</f>
        <v>-50000</v>
      </c>
      <c r="F36" s="7"/>
      <c r="G36" s="7">
        <f>D36</f>
        <v>-50000</v>
      </c>
      <c r="H36" s="7"/>
      <c r="I36" s="7"/>
    </row>
    <row r="37" spans="1:16" ht="29.25" customHeight="1" x14ac:dyDescent="0.2">
      <c r="A37" s="30" t="s">
        <v>25</v>
      </c>
      <c r="B37" s="7">
        <v>-16000</v>
      </c>
      <c r="C37" s="8"/>
      <c r="D37" s="11">
        <v>-16000</v>
      </c>
      <c r="E37" s="10">
        <v>-16000</v>
      </c>
      <c r="F37" s="7"/>
      <c r="G37" s="7">
        <v>-16000</v>
      </c>
      <c r="H37" s="8"/>
      <c r="I37" s="6"/>
      <c r="O37" s="1">
        <v>481.9</v>
      </c>
      <c r="P37" s="1">
        <f>O37*52</f>
        <v>25058.799999999999</v>
      </c>
    </row>
    <row r="38" spans="1:16" ht="29.25" customHeight="1" x14ac:dyDescent="0.2">
      <c r="A38" s="30" t="s">
        <v>26</v>
      </c>
      <c r="B38" s="7">
        <v>-15000</v>
      </c>
      <c r="C38" s="8"/>
      <c r="D38" s="11">
        <v>-15000</v>
      </c>
      <c r="E38" s="10">
        <v>-15000</v>
      </c>
      <c r="F38" s="7"/>
      <c r="G38" s="7">
        <v>-15000</v>
      </c>
      <c r="H38" s="8"/>
      <c r="I38" s="6"/>
    </row>
    <row r="39" spans="1:16" x14ac:dyDescent="0.2">
      <c r="A39" s="6" t="s">
        <v>27</v>
      </c>
      <c r="B39" s="8">
        <f>E39</f>
        <v>-50000</v>
      </c>
      <c r="C39" s="8"/>
      <c r="D39" s="11">
        <f>G39</f>
        <v>-50000</v>
      </c>
      <c r="E39" s="10">
        <v>-50000</v>
      </c>
      <c r="F39" s="7"/>
      <c r="G39" s="7">
        <v>-50000</v>
      </c>
      <c r="H39" s="8"/>
      <c r="I39" s="6"/>
      <c r="P39" s="1">
        <f>O37*34</f>
        <v>16384.599999999999</v>
      </c>
    </row>
    <row r="40" spans="1:16" ht="33" customHeight="1" x14ac:dyDescent="0.2">
      <c r="A40" s="30" t="s">
        <v>55</v>
      </c>
      <c r="B40" s="7">
        <v>-98095</v>
      </c>
      <c r="C40" s="8"/>
      <c r="D40" s="11">
        <v>-98095</v>
      </c>
      <c r="E40" s="10">
        <v>-98095</v>
      </c>
      <c r="F40" s="7"/>
      <c r="G40" s="7">
        <v>-98095</v>
      </c>
      <c r="H40" s="8"/>
      <c r="I40" s="6"/>
    </row>
    <row r="41" spans="1:16" x14ac:dyDescent="0.2">
      <c r="A41" s="6" t="s">
        <v>28</v>
      </c>
      <c r="B41" s="8">
        <v>-33500</v>
      </c>
      <c r="C41" s="8"/>
      <c r="D41" s="11">
        <v>-33500</v>
      </c>
      <c r="E41" s="10">
        <v>-33500</v>
      </c>
      <c r="F41" s="7"/>
      <c r="G41" s="7">
        <v>-33500</v>
      </c>
      <c r="H41" s="8"/>
      <c r="I41" s="6"/>
    </row>
    <row r="42" spans="1:16" x14ac:dyDescent="0.2">
      <c r="A42" s="6" t="s">
        <v>29</v>
      </c>
      <c r="B42" s="8">
        <v>-10000</v>
      </c>
      <c r="C42" s="8"/>
      <c r="D42" s="11">
        <v>-10000</v>
      </c>
      <c r="E42" s="10">
        <v>-10000</v>
      </c>
      <c r="F42" s="7"/>
      <c r="G42" s="7">
        <v>-10000</v>
      </c>
      <c r="H42" s="8"/>
      <c r="I42" s="6"/>
    </row>
    <row r="43" spans="1:16" x14ac:dyDescent="0.2">
      <c r="A43" s="6" t="s">
        <v>30</v>
      </c>
      <c r="B43" s="8">
        <v>-21400</v>
      </c>
      <c r="C43" s="8"/>
      <c r="D43" s="11">
        <v>-21400</v>
      </c>
      <c r="E43" s="10">
        <v>-21400</v>
      </c>
      <c r="F43" s="7"/>
      <c r="G43" s="7">
        <v>-21400</v>
      </c>
      <c r="H43" s="8"/>
      <c r="I43" s="6"/>
    </row>
    <row r="44" spans="1:16" ht="28.5" customHeight="1" thickBot="1" x14ac:dyDescent="0.25">
      <c r="A44" s="30" t="s">
        <v>31</v>
      </c>
      <c r="B44" s="17">
        <v>240000</v>
      </c>
      <c r="C44" s="17">
        <v>-240000</v>
      </c>
      <c r="D44" s="16">
        <v>0</v>
      </c>
      <c r="E44" s="17">
        <v>240000</v>
      </c>
      <c r="F44" s="17">
        <v>-240000</v>
      </c>
      <c r="G44" s="17">
        <v>0</v>
      </c>
      <c r="H44" s="23"/>
      <c r="I44" s="12"/>
    </row>
    <row r="45" spans="1:16" ht="22.5" customHeight="1" thickTop="1" thickBot="1" x14ac:dyDescent="0.25">
      <c r="A45" s="32" t="s">
        <v>48</v>
      </c>
      <c r="B45" s="24">
        <f>SUM(B36:B44)</f>
        <v>-53995</v>
      </c>
      <c r="C45" s="24">
        <f t="shared" ref="C45:I45" si="1">SUM(C36:C44)</f>
        <v>-240000</v>
      </c>
      <c r="D45" s="35">
        <f t="shared" si="1"/>
        <v>-293995</v>
      </c>
      <c r="E45" s="33">
        <f t="shared" si="1"/>
        <v>-53995</v>
      </c>
      <c r="F45" s="24">
        <f t="shared" si="1"/>
        <v>-240000</v>
      </c>
      <c r="G45" s="24">
        <f t="shared" si="1"/>
        <v>-293995</v>
      </c>
      <c r="H45" s="24">
        <f t="shared" si="1"/>
        <v>0</v>
      </c>
      <c r="I45" s="24">
        <f t="shared" si="1"/>
        <v>0</v>
      </c>
    </row>
    <row r="46" spans="1:16" ht="23.25" customHeight="1" thickTop="1" thickBot="1" x14ac:dyDescent="0.25">
      <c r="A46" s="31" t="s">
        <v>49</v>
      </c>
      <c r="B46" s="22">
        <f>B45+B33</f>
        <v>-389604</v>
      </c>
      <c r="C46" s="22">
        <f t="shared" ref="C46:I46" si="2">C45+C33</f>
        <v>-356000</v>
      </c>
      <c r="D46" s="36">
        <f t="shared" si="2"/>
        <v>-745604</v>
      </c>
      <c r="E46" s="34">
        <f t="shared" si="2"/>
        <v>-590004</v>
      </c>
      <c r="F46" s="22">
        <f t="shared" si="2"/>
        <v>-943089</v>
      </c>
      <c r="G46" s="22">
        <f t="shared" si="2"/>
        <v>-1533093</v>
      </c>
      <c r="H46" s="22">
        <f t="shared" si="2"/>
        <v>-256000</v>
      </c>
      <c r="I46" s="22">
        <f t="shared" si="2"/>
        <v>-1058089</v>
      </c>
    </row>
    <row r="47" spans="1:16" ht="37.5" customHeight="1" thickTop="1" x14ac:dyDescent="0.2">
      <c r="A47" s="25" t="s">
        <v>50</v>
      </c>
      <c r="B47" s="28" t="s">
        <v>54</v>
      </c>
      <c r="C47" s="28" t="s">
        <v>51</v>
      </c>
      <c r="D47" s="26" t="s">
        <v>5</v>
      </c>
      <c r="E47" s="29" t="s">
        <v>54</v>
      </c>
      <c r="F47" s="28" t="s">
        <v>51</v>
      </c>
      <c r="G47" s="19" t="s">
        <v>5</v>
      </c>
      <c r="H47" s="27"/>
      <c r="I47" s="21"/>
    </row>
    <row r="48" spans="1:16" ht="21.75" customHeight="1" x14ac:dyDescent="0.2">
      <c r="A48" s="15" t="s">
        <v>28</v>
      </c>
      <c r="B48" s="10">
        <v>10000</v>
      </c>
      <c r="C48" s="7">
        <v>-180000</v>
      </c>
      <c r="D48" s="11">
        <v>-170000</v>
      </c>
      <c r="E48" s="10">
        <v>10000</v>
      </c>
      <c r="F48" s="7">
        <v>-180000</v>
      </c>
      <c r="G48" s="7">
        <v>-170000</v>
      </c>
      <c r="H48" s="8"/>
      <c r="I48" s="6"/>
    </row>
    <row r="49" spans="1:9" ht="74.25" customHeight="1" x14ac:dyDescent="0.2">
      <c r="A49" s="30" t="s">
        <v>53</v>
      </c>
      <c r="B49" s="7">
        <v>40000</v>
      </c>
      <c r="C49" s="7">
        <v>-200000</v>
      </c>
      <c r="D49" s="11">
        <v>-160000</v>
      </c>
      <c r="E49" s="7">
        <v>40000</v>
      </c>
      <c r="F49" s="7">
        <v>-200000</v>
      </c>
      <c r="G49" s="7">
        <v>-160000</v>
      </c>
      <c r="H49" s="14"/>
      <c r="I49" s="6"/>
    </row>
    <row r="50" spans="1:9" ht="87.75" customHeight="1" x14ac:dyDescent="0.2">
      <c r="A50" s="30" t="s">
        <v>57</v>
      </c>
      <c r="B50" s="7">
        <v>50000</v>
      </c>
      <c r="C50" s="7">
        <v>-360000</v>
      </c>
      <c r="D50" s="11">
        <v>-310000</v>
      </c>
      <c r="E50" s="7">
        <v>50000</v>
      </c>
      <c r="F50" s="7">
        <v>-360000</v>
      </c>
      <c r="G50" s="7">
        <v>-310000</v>
      </c>
      <c r="H50" s="6"/>
      <c r="I50" s="6"/>
    </row>
    <row r="51" spans="1:9" ht="58.5" customHeight="1" thickBot="1" x14ac:dyDescent="0.25">
      <c r="A51" s="30" t="s">
        <v>58</v>
      </c>
      <c r="B51" s="17"/>
      <c r="C51" s="17">
        <v>-55000</v>
      </c>
      <c r="D51" s="16">
        <v>-55000</v>
      </c>
      <c r="E51" s="39"/>
      <c r="F51" s="40">
        <v>-55000</v>
      </c>
      <c r="G51" s="40">
        <v>-55000</v>
      </c>
      <c r="H51" s="40">
        <v>-55000</v>
      </c>
      <c r="I51" s="40">
        <v>-55000</v>
      </c>
    </row>
    <row r="52" spans="1:9" ht="15.75" thickTop="1" thickBot="1" x14ac:dyDescent="0.25">
      <c r="A52" s="2" t="s">
        <v>52</v>
      </c>
      <c r="B52" s="13">
        <f t="shared" ref="B52:I52" si="3">SUM(B46:B51)</f>
        <v>-289604</v>
      </c>
      <c r="C52" s="13">
        <f t="shared" si="3"/>
        <v>-1151000</v>
      </c>
      <c r="D52" s="38">
        <f t="shared" si="3"/>
        <v>-1440604</v>
      </c>
      <c r="E52" s="37">
        <f t="shared" si="3"/>
        <v>-490004</v>
      </c>
      <c r="F52" s="13">
        <f t="shared" si="3"/>
        <v>-1738089</v>
      </c>
      <c r="G52" s="13">
        <f t="shared" si="3"/>
        <v>-2228093</v>
      </c>
      <c r="H52" s="13">
        <f t="shared" si="3"/>
        <v>-311000</v>
      </c>
      <c r="I52" s="13">
        <f t="shared" si="3"/>
        <v>-1113089</v>
      </c>
    </row>
    <row r="53" spans="1:9" ht="15" thickTop="1" x14ac:dyDescent="0.2"/>
  </sheetData>
  <mergeCells count="8">
    <mergeCell ref="B2:D2"/>
    <mergeCell ref="E2:G2"/>
    <mergeCell ref="A1:I1"/>
    <mergeCell ref="B35:C35"/>
    <mergeCell ref="E35:F35"/>
    <mergeCell ref="H3:I3"/>
    <mergeCell ref="B34:D34"/>
    <mergeCell ref="E34:G34"/>
  </mergeCells>
  <pageMargins left="0.7" right="0.7" top="0.75" bottom="0.75" header="0.3" footer="0.3"/>
  <pageSetup paperSize="9" scale="66" orientation="portrait" r:id="rId1"/>
  <rowBreaks count="1" manualBreakCount="1">
    <brk id="3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Eastcott</dc:creator>
  <cp:lastModifiedBy>Ron Wood</cp:lastModifiedBy>
  <cp:lastPrinted>2016-01-21T01:26:31Z</cp:lastPrinted>
  <dcterms:created xsi:type="dcterms:W3CDTF">2016-01-20T01:58:30Z</dcterms:created>
  <dcterms:modified xsi:type="dcterms:W3CDTF">2016-02-14T23:59:54Z</dcterms:modified>
</cp:coreProperties>
</file>