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wgov-my.sharepoint.com/personal/maria_tortura_ipart_nsw_gov_au/Documents/Desktop/"/>
    </mc:Choice>
  </mc:AlternateContent>
  <xr:revisionPtr revIDLastSave="0" documentId="8_{F71380A5-12F3-4624-B867-8FA3358082F4}" xr6:coauthVersionLast="47" xr6:coauthVersionMax="47" xr10:uidLastSave="{00000000-0000-0000-0000-000000000000}"/>
  <bookViews>
    <workbookView xWindow="-110" yWindow="-110" windowWidth="19420" windowHeight="10420" xr2:uid="{789199A1-E211-428A-A38C-9108B8489140}"/>
  </bookViews>
  <sheets>
    <sheet name="Elec data table" sheetId="8" r:id="rId1"/>
    <sheet name="Gas data table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9" l="1"/>
  <c r="P5" i="9"/>
  <c r="Q5" i="9"/>
  <c r="R5" i="9"/>
  <c r="P6" i="9"/>
  <c r="Q6" i="9"/>
  <c r="R6" i="9"/>
  <c r="S6" i="9"/>
  <c r="T6" i="9"/>
  <c r="P7" i="9"/>
  <c r="Q7" i="9"/>
  <c r="R7" i="9"/>
  <c r="S7" i="9"/>
  <c r="T7" i="9"/>
  <c r="S8" i="9"/>
  <c r="P8" i="9"/>
  <c r="Q8" i="9"/>
  <c r="R8" i="9"/>
  <c r="T8" i="9"/>
  <c r="Q9" i="9"/>
  <c r="S9" i="9"/>
  <c r="T9" i="9"/>
  <c r="P9" i="9"/>
  <c r="P10" i="9"/>
  <c r="Q10" i="9"/>
  <c r="R10" i="9"/>
  <c r="S10" i="9"/>
  <c r="T10" i="9"/>
  <c r="P11" i="9"/>
  <c r="Q11" i="9"/>
  <c r="R11" i="9"/>
  <c r="S11" i="9"/>
  <c r="T11" i="9"/>
  <c r="S12" i="9"/>
  <c r="P12" i="9"/>
  <c r="Q12" i="9"/>
  <c r="R12" i="9"/>
  <c r="T12" i="9"/>
  <c r="Q13" i="9"/>
  <c r="S13" i="9"/>
  <c r="T13" i="9"/>
  <c r="P13" i="9"/>
  <c r="P14" i="9"/>
  <c r="Q14" i="9"/>
  <c r="R14" i="9"/>
  <c r="S14" i="9"/>
  <c r="T14" i="9"/>
  <c r="P15" i="9"/>
  <c r="Q15" i="9"/>
  <c r="R15" i="9"/>
  <c r="S15" i="9"/>
  <c r="T15" i="9"/>
  <c r="Q16" i="9"/>
  <c r="S16" i="9"/>
  <c r="P16" i="9"/>
  <c r="R16" i="9"/>
  <c r="T16" i="9"/>
  <c r="Q17" i="9"/>
  <c r="S17" i="9"/>
  <c r="P17" i="9"/>
  <c r="R17" i="9"/>
  <c r="Q18" i="9"/>
  <c r="R18" i="9"/>
  <c r="S18" i="9"/>
  <c r="P18" i="9"/>
  <c r="T18" i="9"/>
  <c r="P19" i="9"/>
  <c r="Q19" i="9"/>
  <c r="R19" i="9"/>
  <c r="S19" i="9"/>
  <c r="T19" i="9"/>
  <c r="Q20" i="9"/>
  <c r="S20" i="9"/>
  <c r="P20" i="9"/>
  <c r="R20" i="9"/>
  <c r="T20" i="9"/>
  <c r="Q21" i="9"/>
  <c r="S21" i="9"/>
  <c r="P21" i="9"/>
  <c r="P22" i="9"/>
  <c r="Q22" i="9"/>
  <c r="R22" i="9"/>
  <c r="S22" i="9"/>
  <c r="T22" i="9"/>
  <c r="P23" i="9"/>
  <c r="Q23" i="9"/>
  <c r="R23" i="9"/>
  <c r="S23" i="9"/>
  <c r="T23" i="9"/>
  <c r="S24" i="9"/>
  <c r="P24" i="9"/>
  <c r="Q24" i="9"/>
  <c r="R24" i="9"/>
  <c r="Q25" i="9"/>
  <c r="S25" i="9"/>
  <c r="T25" i="9"/>
  <c r="P25" i="9"/>
  <c r="P26" i="9"/>
  <c r="Q26" i="9"/>
  <c r="R26" i="9"/>
  <c r="S26" i="9"/>
  <c r="T26" i="9"/>
  <c r="P27" i="9"/>
  <c r="Q27" i="9"/>
  <c r="R27" i="9"/>
  <c r="S27" i="9"/>
  <c r="T27" i="9"/>
  <c r="S28" i="9"/>
  <c r="P28" i="9"/>
  <c r="Q28" i="9"/>
  <c r="R28" i="9"/>
  <c r="Q29" i="9"/>
  <c r="S29" i="9"/>
  <c r="T29" i="9"/>
  <c r="P29" i="9"/>
  <c r="P30" i="9"/>
  <c r="Q30" i="9"/>
  <c r="R30" i="9"/>
  <c r="S30" i="9"/>
  <c r="T30" i="9"/>
  <c r="P31" i="9"/>
  <c r="Q31" i="9"/>
  <c r="R31" i="9"/>
  <c r="S31" i="9"/>
  <c r="T31" i="9"/>
  <c r="S32" i="9"/>
  <c r="P32" i="9"/>
  <c r="Q32" i="9"/>
  <c r="R32" i="9"/>
  <c r="Q33" i="9"/>
  <c r="S33" i="9"/>
  <c r="T33" i="9"/>
  <c r="P33" i="9"/>
  <c r="P34" i="9"/>
  <c r="Q34" i="9"/>
  <c r="R34" i="9"/>
  <c r="S34" i="9"/>
  <c r="T34" i="9"/>
  <c r="P35" i="9"/>
  <c r="Q35" i="9"/>
  <c r="R35" i="9"/>
  <c r="S35" i="9"/>
  <c r="T35" i="9"/>
  <c r="S36" i="9"/>
  <c r="P36" i="9"/>
  <c r="Q36" i="9"/>
  <c r="R36" i="9"/>
  <c r="Q37" i="9"/>
  <c r="S37" i="9"/>
  <c r="T37" i="9"/>
  <c r="P37" i="9"/>
  <c r="P38" i="9"/>
  <c r="Q38" i="9"/>
  <c r="R38" i="9"/>
  <c r="S38" i="9"/>
  <c r="T38" i="9"/>
  <c r="P39" i="9"/>
  <c r="Q39" i="9"/>
  <c r="R39" i="9"/>
  <c r="S39" i="9"/>
  <c r="T39" i="9"/>
  <c r="S40" i="9"/>
  <c r="P40" i="9"/>
  <c r="Q40" i="9"/>
  <c r="R40" i="9"/>
  <c r="Q41" i="9"/>
  <c r="S41" i="9"/>
  <c r="T41" i="9"/>
  <c r="P41" i="9"/>
  <c r="P42" i="9"/>
  <c r="Q42" i="9"/>
  <c r="R42" i="9"/>
  <c r="S42" i="9"/>
  <c r="T42" i="9"/>
  <c r="P43" i="9"/>
  <c r="Q43" i="9"/>
  <c r="R43" i="9"/>
  <c r="S43" i="9"/>
  <c r="T43" i="9"/>
  <c r="S44" i="9"/>
  <c r="P44" i="9"/>
  <c r="Q44" i="9"/>
  <c r="R44" i="9"/>
  <c r="Q45" i="9"/>
  <c r="S45" i="9"/>
  <c r="T45" i="9"/>
  <c r="P45" i="9"/>
  <c r="P46" i="9"/>
  <c r="Q46" i="9"/>
  <c r="R46" i="9"/>
  <c r="S46" i="9"/>
  <c r="T46" i="9"/>
  <c r="P47" i="9"/>
  <c r="Q47" i="9"/>
  <c r="R47" i="9"/>
  <c r="S47" i="9"/>
  <c r="T47" i="9"/>
  <c r="S48" i="9"/>
  <c r="P48" i="9"/>
  <c r="Q48" i="9"/>
  <c r="R48" i="9"/>
  <c r="Q49" i="9"/>
  <c r="S49" i="9"/>
  <c r="T49" i="9"/>
  <c r="P49" i="9"/>
  <c r="X17" i="8"/>
  <c r="W17" i="8"/>
  <c r="Z17" i="8"/>
  <c r="Y17" i="8"/>
  <c r="V17" i="8"/>
  <c r="U17" i="8"/>
  <c r="X16" i="8"/>
  <c r="W16" i="8"/>
  <c r="Z16" i="8"/>
  <c r="Y16" i="8"/>
  <c r="V16" i="8"/>
  <c r="U16" i="8"/>
  <c r="X15" i="8"/>
  <c r="W15" i="8"/>
  <c r="Z15" i="8"/>
  <c r="Y15" i="8"/>
  <c r="V15" i="8"/>
  <c r="U15" i="8"/>
  <c r="X14" i="8"/>
  <c r="W14" i="8"/>
  <c r="Z14" i="8"/>
  <c r="Y14" i="8"/>
  <c r="V14" i="8"/>
  <c r="U14" i="8"/>
  <c r="X13" i="8"/>
  <c r="W13" i="8"/>
  <c r="Z13" i="8"/>
  <c r="Y13" i="8"/>
  <c r="V13" i="8"/>
  <c r="U13" i="8"/>
  <c r="X12" i="8"/>
  <c r="W12" i="8"/>
  <c r="Z12" i="8"/>
  <c r="Y12" i="8"/>
  <c r="V12" i="8"/>
  <c r="U12" i="8"/>
  <c r="X11" i="8"/>
  <c r="W11" i="8"/>
  <c r="Z11" i="8"/>
  <c r="Y11" i="8"/>
  <c r="V11" i="8"/>
  <c r="U11" i="8"/>
  <c r="X10" i="8"/>
  <c r="W10" i="8"/>
  <c r="Z10" i="8"/>
  <c r="Y10" i="8"/>
  <c r="V10" i="8"/>
  <c r="U10" i="8"/>
  <c r="X9" i="8"/>
  <c r="W9" i="8"/>
  <c r="Z9" i="8"/>
  <c r="Y9" i="8"/>
  <c r="V9" i="8"/>
  <c r="U9" i="8"/>
  <c r="X8" i="8"/>
  <c r="W8" i="8"/>
  <c r="Z8" i="8"/>
  <c r="Y8" i="8"/>
  <c r="V8" i="8"/>
  <c r="U8" i="8"/>
  <c r="X7" i="8"/>
  <c r="W7" i="8"/>
  <c r="Z7" i="8"/>
  <c r="Y7" i="8"/>
  <c r="V7" i="8"/>
  <c r="U7" i="8"/>
  <c r="X6" i="8"/>
  <c r="W6" i="8"/>
  <c r="Z6" i="8"/>
  <c r="Y6" i="8"/>
  <c r="V6" i="8"/>
  <c r="U6" i="8"/>
  <c r="X5" i="8"/>
  <c r="W5" i="8"/>
  <c r="Z5" i="8"/>
  <c r="Y5" i="8"/>
  <c r="V5" i="8"/>
  <c r="U5" i="8"/>
  <c r="T21" i="9" l="1"/>
  <c r="T17" i="9"/>
  <c r="T5" i="9"/>
  <c r="R49" i="9"/>
  <c r="T48" i="9"/>
  <c r="R45" i="9"/>
  <c r="T44" i="9"/>
  <c r="R41" i="9"/>
  <c r="T40" i="9"/>
  <c r="R37" i="9"/>
  <c r="T36" i="9"/>
  <c r="R33" i="9"/>
  <c r="T32" i="9"/>
  <c r="R29" i="9"/>
  <c r="T28" i="9"/>
  <c r="R25" i="9"/>
  <c r="T24" i="9"/>
  <c r="R21" i="9"/>
  <c r="R13" i="9"/>
  <c r="R9" i="9"/>
</calcChain>
</file>

<file path=xl/sharedStrings.xml><?xml version="1.0" encoding="utf-8"?>
<sst xmlns="http://schemas.openxmlformats.org/spreadsheetml/2006/main" count="296" uniqueCount="53">
  <si>
    <t>Customer</t>
  </si>
  <si>
    <t>Network</t>
  </si>
  <si>
    <t>OfferType</t>
  </si>
  <si>
    <t>Metric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</si>
  <si>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</si>
  <si>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</si>
  <si>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</si>
  <si>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</si>
  <si>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</si>
  <si>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</si>
  <si>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</si>
  <si>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</si>
  <si>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Median</t>
  </si>
  <si>
    <t>Residential</t>
  </si>
  <si>
    <t>Ausgrid</t>
  </si>
  <si>
    <t>Endeavour</t>
  </si>
  <si>
    <t>Essential</t>
  </si>
  <si>
    <t>AGN Adelong, Gundagai and Tumut</t>
  </si>
  <si>
    <t>AGN Albury</t>
  </si>
  <si>
    <t>AGN Bombala and Cooma</t>
  </si>
  <si>
    <t>AGN Murray Valley</t>
  </si>
  <si>
    <t>AGN Temora, Culcairn, Holbrook, Henty and Walla Walla</t>
  </si>
  <si>
    <t>AGN Wagga Wagga</t>
  </si>
  <si>
    <t>Allgas</t>
  </si>
  <si>
    <t>Central Ranges Tamworth</t>
  </si>
  <si>
    <t>Evoenergy Queanbeyan</t>
  </si>
  <si>
    <t>Evoenergy Shoalhaven</t>
  </si>
  <si>
    <t>Business</t>
  </si>
  <si>
    <t>2021-22</t>
  </si>
  <si>
    <t>2022-23</t>
  </si>
  <si>
    <t>Bill amount ($nominal, incl GST) at various dates</t>
  </si>
  <si>
    <t>Finanical year &amp; month of bill amount</t>
  </si>
  <si>
    <t>Percentage change in bills</t>
  </si>
  <si>
    <t>Usage (kWh)</t>
  </si>
  <si>
    <t>Usage (GJ)</t>
  </si>
  <si>
    <t>2023-24</t>
  </si>
  <si>
    <t>Single Rate Market offer</t>
  </si>
  <si>
    <t xml:space="preserve"> Jemena</t>
  </si>
  <si>
    <t>2014/06</t>
  </si>
  <si>
    <t>2015/06</t>
  </si>
  <si>
    <t>2016/06</t>
  </si>
  <si>
    <t>2017/06</t>
  </si>
  <si>
    <t>2018/06</t>
  </si>
  <si>
    <t>2019/06</t>
  </si>
  <si>
    <t>2020/06</t>
  </si>
  <si>
    <t>2021/07</t>
  </si>
  <si>
    <t>2022/06</t>
  </si>
  <si>
    <t>2022/07</t>
  </si>
  <si>
    <t>2023/06</t>
  </si>
  <si>
    <t>2023/07</t>
  </si>
  <si>
    <t>2021/05</t>
  </si>
  <si>
    <t/>
  </si>
  <si>
    <t>Single Rate Standing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</si>
</sst>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%"/>
    <numFmt numFmtId="166" formatCode="#,##0.0"/>
    <numFmt numFmtId="167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14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2" applyNumberFormat="0" applyFont="0" applyFill="0" applyAlignment="0" applyProtection="0"/>
    <xf numFmtId="164" fontId="10" fillId="0" borderId="0" applyNumberFormat="0" applyFill="0" applyBorder="0" applyAlignment="0">
      <alignment horizontal="left"/>
    </xf>
    <xf numFmtId="0" fontId="3" fillId="0" borderId="0" applyNumberFormat="0" applyFill="0" applyBorder="0" applyAlignment="0"/>
    <xf numFmtId="4" fontId="2" fillId="15" borderId="0" applyBorder="0" applyAlignment="0">
      <alignment horizontal="right"/>
      <protection locked="0"/>
    </xf>
    <xf numFmtId="165" fontId="2" fillId="15" borderId="0" applyBorder="0" applyAlignment="0">
      <alignment horizontal="right"/>
      <protection locked="0"/>
    </xf>
    <xf numFmtId="3" fontId="4" fillId="0" borderId="0" applyNumberFormat="0" applyFill="0" applyBorder="0" applyAlignment="0" applyProtection="0">
      <protection locked="0"/>
    </xf>
    <xf numFmtId="41" fontId="5" fillId="16" borderId="0" applyNumberFormat="0" applyBorder="0" applyAlignment="0"/>
    <xf numFmtId="0" fontId="6" fillId="0" borderId="0" applyNumberFormat="0" applyFill="0" applyBorder="0" applyAlignment="0" applyProtection="0"/>
    <xf numFmtId="166" fontId="2" fillId="18" borderId="0" applyBorder="0" applyAlignment="0">
      <alignment horizontal="right"/>
      <protection locked="0"/>
    </xf>
    <xf numFmtId="165" fontId="2" fillId="14" borderId="0" applyBorder="0" applyAlignment="0">
      <protection locked="0"/>
    </xf>
    <xf numFmtId="0" fontId="7" fillId="17" borderId="0" applyNumberFormat="0" applyBorder="0" applyAlignment="0" applyProtection="0"/>
    <xf numFmtId="165" fontId="2" fillId="18" borderId="0" applyBorder="0" applyAlignment="0">
      <alignment horizontal="left"/>
      <protection locked="0"/>
    </xf>
    <xf numFmtId="166" fontId="2" fillId="14" borderId="1" applyBorder="0" applyAlignment="0">
      <alignment horizontal="right"/>
      <protection locked="0"/>
    </xf>
    <xf numFmtId="9" fontId="8" fillId="0" borderId="0" applyFont="0" applyBorder="0" applyAlignment="0" applyProtection="0"/>
    <xf numFmtId="9" fontId="8" fillId="0" borderId="0" applyFont="0" applyBorder="0" applyAlignment="0" applyProtection="0"/>
    <xf numFmtId="1" fontId="9" fillId="0" borderId="0" applyFill="0" applyBorder="0" applyProtection="0">
      <alignment horizontal="right"/>
    </xf>
    <xf numFmtId="1" fontId="9" fillId="0" borderId="0" applyNumberFormat="0" applyFill="0" applyBorder="0" applyProtection="0">
      <alignment horizontal="left"/>
    </xf>
    <xf numFmtId="1" fontId="11" fillId="0" borderId="0" applyNumberFormat="0" applyFill="0" applyBorder="0" applyProtection="0">
      <alignment horizontal="right"/>
    </xf>
    <xf numFmtId="2" fontId="9" fillId="0" borderId="0" applyFill="0" applyBorder="0" applyAlignment="0" applyProtection="0">
      <alignment horizontal="right"/>
    </xf>
    <xf numFmtId="9" fontId="9" fillId="0" borderId="0" applyFont="0" applyFill="0" applyBorder="0" applyAlignment="0" applyProtection="0"/>
    <xf numFmtId="0" fontId="1" fillId="19" borderId="0">
      <alignment vertical="top" wrapText="1"/>
    </xf>
    <xf numFmtId="0" fontId="12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4" fillId="0" borderId="0" xfId="0" applyFont="1"/>
    <xf numFmtId="4" fontId="14" fillId="0" borderId="0" xfId="0" applyNumberFormat="1" applyFont="1"/>
    <xf numFmtId="167" fontId="14" fillId="0" borderId="0" xfId="0" applyNumberFormat="1" applyFont="1"/>
    <xf numFmtId="165" fontId="14" fillId="0" borderId="0" xfId="37" applyNumberFormat="1" applyFont="1"/>
    <xf numFmtId="0" fontId="14" fillId="0" borderId="0" xfId="0" applyFont="1" applyBorder="1"/>
    <xf numFmtId="17" fontId="13" fillId="0" borderId="0" xfId="30" applyNumberFormat="1" applyFont="1" applyFill="1" applyBorder="1" applyProtection="1">
      <alignment horizontal="right"/>
      <protection locked="0"/>
    </xf>
    <xf numFmtId="0" fontId="15" fillId="0" borderId="0" xfId="0" applyFont="1" applyBorder="1" applyAlignment="1"/>
    <xf numFmtId="0" fontId="14" fillId="0" borderId="3" xfId="0" applyFont="1" applyBorder="1"/>
    <xf numFmtId="0" fontId="15" fillId="0" borderId="3" xfId="0" applyFont="1" applyBorder="1"/>
    <xf numFmtId="0" fontId="15" fillId="0" borderId="4" xfId="0" applyFont="1" applyBorder="1"/>
    <xf numFmtId="17" fontId="13" fillId="0" borderId="4" xfId="30" applyNumberFormat="1" applyFont="1" applyFill="1" applyBorder="1" applyAlignment="1" applyProtection="1">
      <alignment horizontal="right" wrapText="1"/>
      <protection locked="0"/>
    </xf>
    <xf numFmtId="17" fontId="13" fillId="0" borderId="4" xfId="30" applyNumberFormat="1" applyFont="1" applyFill="1" applyBorder="1" applyProtection="1">
      <alignment horizontal="right"/>
      <protection locked="0"/>
    </xf>
    <xf numFmtId="4" fontId="15" fillId="0" borderId="4" xfId="0" applyNumberFormat="1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4" fillId="0" borderId="4" xfId="0" applyFont="1" applyBorder="1"/>
    <xf numFmtId="4" fontId="14" fillId="0" borderId="0" xfId="0" applyNumberFormat="1" applyFont="1" applyBorder="1"/>
    <xf numFmtId="0" fontId="16" fillId="0" borderId="0" xfId="0" applyFont="1"/>
    <xf numFmtId="0" fontId="14" fillId="0" borderId="5" xfId="0" applyFont="1" applyBorder="1"/>
    <xf numFmtId="0" fontId="15" fillId="0" borderId="6" xfId="0" applyFont="1" applyBorder="1" applyAlignment="1"/>
    <xf numFmtId="17" fontId="13" fillId="0" borderId="7" xfId="30" applyNumberFormat="1" applyFont="1" applyFill="1" applyBorder="1" applyProtection="1">
      <alignment horizontal="right"/>
      <protection locked="0"/>
    </xf>
    <xf numFmtId="0" fontId="14" fillId="0" borderId="6" xfId="0" applyFont="1" applyBorder="1"/>
    <xf numFmtId="0" fontId="14" fillId="0" borderId="7" xfId="0" applyFont="1" applyBorder="1"/>
    <xf numFmtId="0" fontId="15" fillId="0" borderId="7" xfId="0" applyFont="1" applyBorder="1"/>
    <xf numFmtId="3" fontId="14" fillId="0" borderId="0" xfId="0" applyNumberFormat="1" applyFont="1"/>
  </cellXfs>
  <cellStyles count="38"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40% - Accent1" xfId="2" builtinId="31" customBuiltin="1"/>
    <cellStyle name="40% - Accent2" xfId="4" builtinId="35" customBuiltin="1"/>
    <cellStyle name="40% - Accent3" xfId="6" builtinId="39" customBuiltin="1"/>
    <cellStyle name="40% - Accent4" xfId="8" builtinId="43" customBuiltin="1"/>
    <cellStyle name="40% - Accent5" xfId="10" builtinId="47" customBuiltin="1"/>
    <cellStyle name="40% - Accent6" xfId="12" builtinId="51" customBuiltin="1"/>
    <cellStyle name="Change in Formula" xfId="15" xr:uid="{04C260A2-135D-410E-8B9F-D2E2CC911AA8}"/>
    <cellStyle name="Comma [0] 2" xfId="14" xr:uid="{6C4F09C1-6BD0-48A9-BB04-19611B715AA7}"/>
    <cellStyle name="Comma 2" xfId="13" xr:uid="{36C6AADC-5560-4998-8321-747D7B869286}"/>
    <cellStyle name="DefaultBold" xfId="32" xr:uid="{C554B7CA-1559-4314-AE12-DA4FA5B80ED2}"/>
    <cellStyle name="DefaultDP2 3" xfId="33" xr:uid="{D2319B30-0F22-431D-8360-1DB61DEB0EB2}"/>
    <cellStyle name="DefaultLeft 2" xfId="31" xr:uid="{4FADB246-2392-41DE-B303-FC04C1E36E11}"/>
    <cellStyle name="Error checks" xfId="16" xr:uid="{06720E8D-459F-41AE-90E1-FA73611C2D6F}"/>
    <cellStyle name="Error Warning" xfId="17" xr:uid="{73143584-EAE6-4EA2-902B-AD8F9C42F4C3}"/>
    <cellStyle name="Info/Default #" xfId="27" xr:uid="{4E8562FE-A6C8-463B-A3EC-811EF1D1C469}"/>
    <cellStyle name="Info/default %" xfId="24" xr:uid="{417CB0A6-BB79-4F3E-AFE3-EDB056587686}"/>
    <cellStyle name="Info/import #" xfId="23" xr:uid="{26346662-23A7-4AF6-B8C0-31078795496A}"/>
    <cellStyle name="Info/import %" xfId="26" xr:uid="{E9146BD0-78A2-48BD-A6F4-E74924B6122E}"/>
    <cellStyle name="Input #" xfId="18" xr:uid="{6985418F-168D-4A7D-953D-B6783D311671}"/>
    <cellStyle name="Input %" xfId="19" xr:uid="{B3801298-B9CF-4797-862B-8C36D97E0171}"/>
    <cellStyle name="Input2" xfId="20" xr:uid="{AC8CC174-13A8-41E4-8CC9-1590E3A0E591}"/>
    <cellStyle name="Key Outputs" xfId="21" xr:uid="{E5F79AD3-BDCD-40DE-9EA8-5B2EA1546C39}"/>
    <cellStyle name="Links from other files (green) style" xfId="22" xr:uid="{F94C1022-7874-43E5-A38E-0A45E442ED40}"/>
    <cellStyle name="Normal" xfId="0" builtinId="0" customBuiltin="1"/>
    <cellStyle name="Normal 2" xfId="30" xr:uid="{3ACADD37-D3A3-4A24-BF36-2BEB7ACBCEDF}"/>
    <cellStyle name="Normal 3" xfId="36" xr:uid="{AC4293B9-521F-453E-AC9B-1D015E87C8B8}"/>
    <cellStyle name="Percent" xfId="37" builtinId="5"/>
    <cellStyle name="Percent 2" xfId="28" xr:uid="{6CD3D931-2D60-4886-A168-B60D3E56FC52}"/>
    <cellStyle name="Percent 2 2" xfId="29" xr:uid="{6C274E6A-9E8F-43B1-82C0-622109CD556D}"/>
    <cellStyle name="Percent 3" xfId="34" xr:uid="{542CB27A-6574-4DB6-B3C2-738BED15D5B4}"/>
    <cellStyle name="QA" xfId="25" xr:uid="{9E2CFD9D-283F-4570-ABF5-1D883764187B}"/>
    <cellStyle name="Source" xfId="35" xr:uid="{46D446B4-D27D-42C4-8112-788A4C79EF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91B7-5C4B-451A-ABA1-13B4AF04373E}">
  <dimension ref="B2:Z21"/>
  <sheetViews>
    <sheetView showGridLines="0" tabSelected="1" workbookViewId="0"/>
  </sheetViews>
  <sheetFormatPr defaultColWidth="9.1796875" defaultRowHeight="11.5" x14ac:dyDescent="0.25"/>
  <cols>
    <col min="1" max="1" width="3.453125" style="1" customWidth="1"/>
    <col min="2" max="2" width="10" style="1" customWidth="1"/>
    <col min="3" max="3" width="10.1796875" style="1" bestFit="1" customWidth="1"/>
    <col min="4" max="4" width="22.1796875" style="1" bestFit="1" customWidth="1"/>
    <col min="5" max="5" width="11" style="1" bestFit="1" customWidth="1"/>
    <col min="6" max="6" width="6.7265625" style="1" bestFit="1" customWidth="1"/>
    <col min="7" max="7" width="8.54296875" style="1" customWidth="1"/>
    <col min="8" max="19" width="7.54296875" style="1" bestFit="1" customWidth="1"/>
    <col min="20" max="20" width="6.81640625" style="5" bestFit="1" customWidth="1"/>
    <col min="21" max="21" width="10.7265625" style="1" customWidth="1"/>
    <col min="22" max="26" width="9.453125" style="1" bestFit="1" customWidth="1"/>
    <col min="27" max="16384" width="9.1796875" style="1"/>
  </cols>
  <sheetData>
    <row r="2" spans="2:26" ht="14.5" thickBot="1" x14ac:dyDescent="0.35">
      <c r="G2" s="17" t="s">
        <v>30</v>
      </c>
      <c r="U2" s="17" t="s">
        <v>32</v>
      </c>
    </row>
    <row r="3" spans="2:26" x14ac:dyDescent="0.25">
      <c r="B3" s="8"/>
      <c r="C3" s="8"/>
      <c r="D3" s="8"/>
      <c r="E3" s="8"/>
      <c r="F3" s="18"/>
      <c r="G3" s="9" t="s">
        <v>31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U3" s="8"/>
      <c r="V3" s="8"/>
      <c r="W3" s="8"/>
      <c r="X3" s="8"/>
      <c r="Y3" s="8"/>
    </row>
    <row r="4" spans="2:26" x14ac:dyDescent="0.25">
      <c r="B4" s="5"/>
      <c r="C4" s="5"/>
      <c r="D4" s="5"/>
      <c r="E4" s="5"/>
      <c r="F4" s="21"/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7" t="s">
        <v>28</v>
      </c>
      <c r="P4" s="7" t="s">
        <v>51</v>
      </c>
      <c r="Q4" s="7" t="s">
        <v>29</v>
      </c>
      <c r="R4" s="7" t="s">
        <v>51</v>
      </c>
      <c r="S4" s="7" t="s">
        <v>35</v>
      </c>
      <c r="U4" s="5"/>
      <c r="V4" s="5"/>
      <c r="W4" s="5"/>
      <c r="X4" s="5"/>
      <c r="Y4" s="5"/>
    </row>
    <row r="5" spans="2:26" ht="23.5" thickBot="1" x14ac:dyDescent="0.3">
      <c r="B5" s="10" t="s">
        <v>0</v>
      </c>
      <c r="C5" s="10" t="s">
        <v>1</v>
      </c>
      <c r="D5" s="10" t="s">
        <v>2</v>
      </c>
      <c r="E5" s="10" t="s">
        <v>33</v>
      </c>
      <c r="F5" s="23" t="s">
        <v>3</v>
      </c>
      <c r="G5" s="11" t="s">
        <v>38</v>
      </c>
      <c r="H5" s="11" t="s">
        <v>39</v>
      </c>
      <c r="I5" s="11" t="s">
        <v>40</v>
      </c>
      <c r="J5" s="11" t="s">
        <v>41</v>
      </c>
      <c r="K5" s="11" t="s">
        <v>42</v>
      </c>
      <c r="L5" s="11" t="s">
        <v>43</v>
      </c>
      <c r="M5" s="11" t="s">
        <v>44</v>
      </c>
      <c r="N5" s="11" t="s">
        <v>50</v>
      </c>
      <c r="O5" s="12" t="s">
        <v>45</v>
      </c>
      <c r="P5" s="12" t="s">
        <v>46</v>
      </c>
      <c r="Q5" s="12" t="s">
        <v>47</v>
      </c>
      <c r="R5" s="12" t="s">
        <v>48</v>
      </c>
      <c r="S5" s="12" t="s">
        <v>49</v>
      </c>
      <c r="T5" s="16"/>
      <c r="U5" s="13" t="str">
        <f>M5&amp;" to "&amp;N5</f>
        <v>2020/06 to 2021/05</v>
      </c>
      <c r="V5" s="14" t="str">
        <f t="shared" ref="V5:Z5" si="0">N5&amp;" to "&amp;O5</f>
        <v>2021/05 to 2021/07</v>
      </c>
      <c r="W5" s="13" t="str">
        <f t="shared" si="0"/>
        <v>2021/07 to 2022/06</v>
      </c>
      <c r="X5" s="13" t="str">
        <f t="shared" si="0"/>
        <v>2022/06 to 2022/07</v>
      </c>
      <c r="Y5" s="13" t="str">
        <f t="shared" si="0"/>
        <v>2022/07 to 2023/06</v>
      </c>
      <c r="Z5" s="13" t="str">
        <f t="shared" si="0"/>
        <v>2023/06 to 2023/07</v>
      </c>
    </row>
    <row r="6" spans="2:26" x14ac:dyDescent="0.25">
      <c r="B6" s="1" t="s">
        <v>13</v>
      </c>
      <c r="C6" s="2" t="s">
        <v>14</v>
      </c>
      <c r="D6" s="2" t="s">
        <v>52</v>
      </c>
      <c r="E6" s="24">
        <v>4215</v>
      </c>
      <c r="F6" s="21" t="s">
        <v>12</v>
      </c>
      <c r="G6" s="3">
        <v>1466.8043500000001</v>
      </c>
      <c r="H6" s="3">
        <v>1364.7315000000001</v>
      </c>
      <c r="I6" s="3">
        <v>1308.4656749999999</v>
      </c>
      <c r="J6" s="3">
        <v>1460.8054999999999</v>
      </c>
      <c r="K6" s="3">
        <v>1716.9030940600001</v>
      </c>
      <c r="L6" s="3">
        <v>1887.4920987999999</v>
      </c>
      <c r="M6" s="3">
        <v>1552.9709250000001</v>
      </c>
      <c r="N6" s="3">
        <v>1547.63015</v>
      </c>
      <c r="O6" s="3">
        <v>1471.729875</v>
      </c>
      <c r="P6" s="3">
        <v>1471.729875</v>
      </c>
      <c r="Q6" s="3">
        <v>1597.9930999999999</v>
      </c>
      <c r="R6" s="3">
        <v>1603.872875</v>
      </c>
      <c r="S6" s="3">
        <v>1932.533625</v>
      </c>
      <c r="U6" s="4">
        <f>IFERROR(N6/M6-1,"")</f>
        <v>-3.439069536990913E-3</v>
      </c>
      <c r="V6" s="4">
        <f t="shared" ref="V6:Z17" si="1">IFERROR(O6/N6-1,"")</f>
        <v>-4.9042902789145026E-2</v>
      </c>
      <c r="W6" s="4">
        <f t="shared" si="1"/>
        <v>0</v>
      </c>
      <c r="X6" s="4">
        <f t="shared" si="1"/>
        <v>8.5792391079918762E-2</v>
      </c>
      <c r="Y6" s="4">
        <f t="shared" si="1"/>
        <v>3.6794745859667355E-3</v>
      </c>
      <c r="Z6" s="4">
        <f t="shared" si="1"/>
        <v>0.20491695764852924</v>
      </c>
    </row>
    <row r="7" spans="2:26" x14ac:dyDescent="0.25">
      <c r="B7" s="1" t="s">
        <v>13</v>
      </c>
      <c r="C7" s="2" t="s">
        <v>15</v>
      </c>
      <c r="D7" s="2" t="s">
        <v>52</v>
      </c>
      <c r="E7" s="24">
        <v>4215</v>
      </c>
      <c r="F7" s="21" t="s">
        <v>12</v>
      </c>
      <c r="G7" s="3">
        <v>1427.74335</v>
      </c>
      <c r="H7" s="3">
        <v>1341.1989249999999</v>
      </c>
      <c r="I7" s="3">
        <v>1315.554625</v>
      </c>
      <c r="J7" s="3">
        <v>1446.9845499999999</v>
      </c>
      <c r="K7" s="3">
        <v>1691.1977442580001</v>
      </c>
      <c r="L7" s="3">
        <v>1774.8265974999999</v>
      </c>
      <c r="M7" s="3">
        <v>1524.722925</v>
      </c>
      <c r="N7" s="3">
        <v>1516.2125000000001</v>
      </c>
      <c r="O7" s="3">
        <v>1428.2437950000001</v>
      </c>
      <c r="P7" s="3">
        <v>1426.221775</v>
      </c>
      <c r="Q7" s="3">
        <v>1626.7583749999999</v>
      </c>
      <c r="R7" s="3">
        <v>1627.2149300000001</v>
      </c>
      <c r="S7" s="3">
        <v>1965.8793000000001</v>
      </c>
      <c r="U7" s="4">
        <f t="shared" ref="U7:U17" si="2">IFERROR(N7/M7-1,"")</f>
        <v>-5.581620673802079E-3</v>
      </c>
      <c r="V7" s="4">
        <f t="shared" si="1"/>
        <v>-5.801871769293554E-2</v>
      </c>
      <c r="W7" s="4">
        <f t="shared" si="1"/>
        <v>-1.415738690466406E-3</v>
      </c>
      <c r="X7" s="4">
        <f t="shared" si="1"/>
        <v>0.14060688422738465</v>
      </c>
      <c r="Y7" s="4">
        <f t="shared" si="1"/>
        <v>2.8065323468839942E-4</v>
      </c>
      <c r="Z7" s="4">
        <f t="shared" si="1"/>
        <v>0.20812516143764737</v>
      </c>
    </row>
    <row r="8" spans="2:26" x14ac:dyDescent="0.25">
      <c r="B8" s="1" t="s">
        <v>13</v>
      </c>
      <c r="C8" s="2" t="s">
        <v>16</v>
      </c>
      <c r="D8" s="2" t="s">
        <v>52</v>
      </c>
      <c r="E8" s="24">
        <v>4215</v>
      </c>
      <c r="F8" s="21" t="s">
        <v>12</v>
      </c>
      <c r="G8" s="3">
        <v>1952.9223999999999</v>
      </c>
      <c r="H8" s="3">
        <v>1868.24891</v>
      </c>
      <c r="I8" s="3">
        <v>1586.9160999999999</v>
      </c>
      <c r="J8" s="3">
        <v>1782.931975</v>
      </c>
      <c r="K8" s="3">
        <v>2056.5534492030001</v>
      </c>
      <c r="L8" s="3">
        <v>2128.1441500000001</v>
      </c>
      <c r="M8" s="3">
        <v>1836.3212175000001</v>
      </c>
      <c r="N8" s="3">
        <v>1841.0754999999999</v>
      </c>
      <c r="O8" s="3">
        <v>1785.917925</v>
      </c>
      <c r="P8" s="3">
        <v>1786.6502223074999</v>
      </c>
      <c r="Q8" s="3">
        <v>1959.9490129999999</v>
      </c>
      <c r="R8" s="3">
        <v>1960.8184299</v>
      </c>
      <c r="S8" s="3">
        <v>2355.86791275</v>
      </c>
      <c r="U8" s="4">
        <f t="shared" si="2"/>
        <v>2.5890255227092318E-3</v>
      </c>
      <c r="V8" s="4">
        <f t="shared" si="1"/>
        <v>-2.9959431321529117E-2</v>
      </c>
      <c r="W8" s="4">
        <f t="shared" si="1"/>
        <v>4.1003973208897371E-4</v>
      </c>
      <c r="X8" s="4">
        <f t="shared" si="1"/>
        <v>9.6996484554587648E-2</v>
      </c>
      <c r="Y8" s="4">
        <f t="shared" si="1"/>
        <v>4.4359159051254871E-4</v>
      </c>
      <c r="Z8" s="4">
        <f t="shared" si="1"/>
        <v>0.20147173079668934</v>
      </c>
    </row>
    <row r="9" spans="2:26" x14ac:dyDescent="0.25">
      <c r="B9" s="1" t="s">
        <v>13</v>
      </c>
      <c r="C9" s="2" t="s">
        <v>14</v>
      </c>
      <c r="D9" s="2" t="s">
        <v>36</v>
      </c>
      <c r="E9" s="24">
        <v>4215</v>
      </c>
      <c r="F9" s="21" t="s">
        <v>12</v>
      </c>
      <c r="G9" s="3">
        <v>1304.0950560000001</v>
      </c>
      <c r="H9" s="3">
        <v>1192.7763649999999</v>
      </c>
      <c r="I9" s="3">
        <v>1121.3132700000001</v>
      </c>
      <c r="J9" s="3">
        <v>1269.46479</v>
      </c>
      <c r="K9" s="3">
        <v>1485.272745</v>
      </c>
      <c r="L9" s="3">
        <v>1404.707854</v>
      </c>
      <c r="M9" s="3">
        <v>1318.1805999999999</v>
      </c>
      <c r="N9" s="3">
        <v>1251.6436286749999</v>
      </c>
      <c r="O9" s="3">
        <v>1245.4694999999999</v>
      </c>
      <c r="P9" s="3">
        <v>1316.0895</v>
      </c>
      <c r="Q9" s="3">
        <v>1596.1054945000001</v>
      </c>
      <c r="R9" s="3">
        <v>1557.769625225</v>
      </c>
      <c r="S9" s="3">
        <v>1824.0414499999999</v>
      </c>
      <c r="U9" s="4">
        <f t="shared" si="2"/>
        <v>-5.047636972126579E-2</v>
      </c>
      <c r="V9" s="4">
        <f t="shared" si="1"/>
        <v>-4.9328167647335608E-3</v>
      </c>
      <c r="W9" s="4">
        <f t="shared" si="1"/>
        <v>5.6701508949035029E-2</v>
      </c>
      <c r="X9" s="4">
        <f t="shared" si="1"/>
        <v>0.21276364145447557</v>
      </c>
      <c r="Y9" s="4">
        <f t="shared" si="1"/>
        <v>-2.4018380619013735E-2</v>
      </c>
      <c r="Z9" s="4">
        <f t="shared" si="1"/>
        <v>0.17093145254808806</v>
      </c>
    </row>
    <row r="10" spans="2:26" x14ac:dyDescent="0.25">
      <c r="B10" s="1" t="s">
        <v>13</v>
      </c>
      <c r="C10" s="2" t="s">
        <v>15</v>
      </c>
      <c r="D10" s="2" t="s">
        <v>36</v>
      </c>
      <c r="E10" s="24">
        <v>4215</v>
      </c>
      <c r="F10" s="21" t="s">
        <v>12</v>
      </c>
      <c r="G10" s="3">
        <v>1286.725792</v>
      </c>
      <c r="H10" s="3">
        <v>1173.1999840000001</v>
      </c>
      <c r="I10" s="3">
        <v>1125.532111</v>
      </c>
      <c r="J10" s="3">
        <v>1228.711</v>
      </c>
      <c r="K10" s="3">
        <v>1452.3599703249999</v>
      </c>
      <c r="L10" s="3">
        <v>1372.4753900000001</v>
      </c>
      <c r="M10" s="3">
        <v>1291.6890228714999</v>
      </c>
      <c r="N10" s="3">
        <v>1243.2967524999999</v>
      </c>
      <c r="O10" s="3">
        <v>1230.2437454999999</v>
      </c>
      <c r="P10" s="3">
        <v>1269.8829000000001</v>
      </c>
      <c r="Q10" s="3">
        <v>1593.9148499999999</v>
      </c>
      <c r="R10" s="3">
        <v>1595.53295</v>
      </c>
      <c r="S10" s="3">
        <v>1832.6</v>
      </c>
      <c r="U10" s="4">
        <f t="shared" si="2"/>
        <v>-3.7464335079600786E-2</v>
      </c>
      <c r="V10" s="4">
        <f t="shared" si="1"/>
        <v>-1.0498705939473552E-2</v>
      </c>
      <c r="W10" s="4">
        <f t="shared" si="1"/>
        <v>3.2220569822031253E-2</v>
      </c>
      <c r="X10" s="4">
        <f t="shared" si="1"/>
        <v>0.25516679530057451</v>
      </c>
      <c r="Y10" s="4">
        <f t="shared" si="1"/>
        <v>1.015173426610616E-3</v>
      </c>
      <c r="Z10" s="4">
        <f t="shared" si="1"/>
        <v>0.14858173251765172</v>
      </c>
    </row>
    <row r="11" spans="2:26" x14ac:dyDescent="0.25">
      <c r="B11" s="1" t="s">
        <v>13</v>
      </c>
      <c r="C11" s="2" t="s">
        <v>16</v>
      </c>
      <c r="D11" s="2" t="s">
        <v>36</v>
      </c>
      <c r="E11" s="24">
        <v>4215</v>
      </c>
      <c r="F11" s="21" t="s">
        <v>12</v>
      </c>
      <c r="G11" s="3">
        <v>1748.7209547499999</v>
      </c>
      <c r="H11" s="3">
        <v>1638.7767825000001</v>
      </c>
      <c r="I11" s="3">
        <v>1392.0704655</v>
      </c>
      <c r="J11" s="3">
        <v>1533.2328</v>
      </c>
      <c r="K11" s="3">
        <v>1728.4893669999999</v>
      </c>
      <c r="L11" s="3">
        <v>1635.3645055</v>
      </c>
      <c r="M11" s="3">
        <v>1581.6732139999999</v>
      </c>
      <c r="N11" s="3">
        <v>1510.7737810000001</v>
      </c>
      <c r="O11" s="3">
        <v>1525.0125</v>
      </c>
      <c r="P11" s="3">
        <v>1637.3247627000001</v>
      </c>
      <c r="Q11" s="3">
        <v>1946.6128715</v>
      </c>
      <c r="R11" s="3">
        <v>1907.33455</v>
      </c>
      <c r="S11" s="3">
        <v>2221.2332999999999</v>
      </c>
      <c r="U11" s="4">
        <f t="shared" si="2"/>
        <v>-4.4825588732515409E-2</v>
      </c>
      <c r="V11" s="4">
        <f t="shared" si="1"/>
        <v>9.4247856158684584E-3</v>
      </c>
      <c r="W11" s="4">
        <f t="shared" si="1"/>
        <v>7.3646781714904019E-2</v>
      </c>
      <c r="X11" s="4">
        <f t="shared" si="1"/>
        <v>0.1888984493766368</v>
      </c>
      <c r="Y11" s="4">
        <f t="shared" si="1"/>
        <v>-2.017777755149297E-2</v>
      </c>
      <c r="Z11" s="4">
        <f t="shared" si="1"/>
        <v>0.16457456296799111</v>
      </c>
    </row>
    <row r="12" spans="2:26" x14ac:dyDescent="0.25">
      <c r="B12" s="1" t="s">
        <v>27</v>
      </c>
      <c r="C12" s="2" t="s">
        <v>14</v>
      </c>
      <c r="D12" s="2" t="s">
        <v>52</v>
      </c>
      <c r="E12" s="24">
        <v>20000</v>
      </c>
      <c r="F12" s="21" t="s">
        <v>12</v>
      </c>
      <c r="G12" s="3">
        <v>7257.25</v>
      </c>
      <c r="H12" s="3">
        <v>6773.25</v>
      </c>
      <c r="I12" s="3">
        <v>5882.6744900000003</v>
      </c>
      <c r="J12" s="3">
        <v>6414.0626549999997</v>
      </c>
      <c r="K12" s="3">
        <v>8202.9750000000004</v>
      </c>
      <c r="L12" s="3">
        <v>8482.8150008909997</v>
      </c>
      <c r="M12" s="3">
        <v>7369.2913250000001</v>
      </c>
      <c r="N12" s="3">
        <v>7238.5227750000004</v>
      </c>
      <c r="O12" s="3">
        <v>6898.4146000000001</v>
      </c>
      <c r="P12" s="3">
        <v>6893.15</v>
      </c>
      <c r="Q12" s="3">
        <v>7973.0991999999997</v>
      </c>
      <c r="R12" s="3">
        <v>7973.7446250000003</v>
      </c>
      <c r="S12" s="3">
        <v>9147.4735000000001</v>
      </c>
      <c r="U12" s="4">
        <f t="shared" si="2"/>
        <v>-1.7745064516091702E-2</v>
      </c>
      <c r="V12" s="4">
        <f t="shared" si="1"/>
        <v>-4.698585409921574E-2</v>
      </c>
      <c r="W12" s="4">
        <f t="shared" si="1"/>
        <v>-7.6316085727878846E-4</v>
      </c>
      <c r="X12" s="4">
        <f t="shared" si="1"/>
        <v>0.15666991143381481</v>
      </c>
      <c r="Y12" s="4">
        <f t="shared" si="1"/>
        <v>8.0950328575024599E-5</v>
      </c>
      <c r="Z12" s="4">
        <f t="shared" si="1"/>
        <v>0.14719920566806466</v>
      </c>
    </row>
    <row r="13" spans="2:26" x14ac:dyDescent="0.25">
      <c r="B13" s="1" t="s">
        <v>27</v>
      </c>
      <c r="C13" s="2" t="s">
        <v>15</v>
      </c>
      <c r="D13" s="2" t="s">
        <v>52</v>
      </c>
      <c r="E13" s="24">
        <v>20000</v>
      </c>
      <c r="F13" s="21" t="s">
        <v>12</v>
      </c>
      <c r="G13" s="3">
        <v>6008.2682000000004</v>
      </c>
      <c r="H13" s="3">
        <v>5251.9895999999999</v>
      </c>
      <c r="I13" s="3">
        <v>5111.2347</v>
      </c>
      <c r="J13" s="3">
        <v>5537.6817924999996</v>
      </c>
      <c r="K13" s="3">
        <v>6867.8225000000002</v>
      </c>
      <c r="L13" s="3">
        <v>6844.47775</v>
      </c>
      <c r="M13" s="3">
        <v>6202.13</v>
      </c>
      <c r="N13" s="3">
        <v>6173.75</v>
      </c>
      <c r="O13" s="3">
        <v>5733.9760500000002</v>
      </c>
      <c r="P13" s="3">
        <v>5733.1615000000002</v>
      </c>
      <c r="Q13" s="3">
        <v>7141.1615000000002</v>
      </c>
      <c r="R13" s="3">
        <v>7141.1615000000002</v>
      </c>
      <c r="S13" s="3">
        <v>8588.4674294832603</v>
      </c>
      <c r="U13" s="4">
        <f t="shared" si="2"/>
        <v>-4.5758473298689317E-3</v>
      </c>
      <c r="V13" s="4">
        <f t="shared" si="1"/>
        <v>-7.1232873051224943E-2</v>
      </c>
      <c r="W13" s="4">
        <f t="shared" si="1"/>
        <v>-1.4205674960920955E-4</v>
      </c>
      <c r="X13" s="4">
        <f t="shared" si="1"/>
        <v>0.24558875587230533</v>
      </c>
      <c r="Y13" s="4">
        <f t="shared" si="1"/>
        <v>0</v>
      </c>
      <c r="Z13" s="4">
        <f t="shared" si="1"/>
        <v>0.20267094218262116</v>
      </c>
    </row>
    <row r="14" spans="2:26" x14ac:dyDescent="0.25">
      <c r="B14" s="1" t="s">
        <v>27</v>
      </c>
      <c r="C14" s="2" t="s">
        <v>16</v>
      </c>
      <c r="D14" s="2" t="s">
        <v>52</v>
      </c>
      <c r="E14" s="24">
        <v>20000</v>
      </c>
      <c r="F14" s="21" t="s">
        <v>12</v>
      </c>
      <c r="G14" s="3">
        <v>8526.8271000000004</v>
      </c>
      <c r="H14" s="3">
        <v>7986.7166500000003</v>
      </c>
      <c r="I14" s="3">
        <v>6994.1437500000002</v>
      </c>
      <c r="J14" s="3">
        <v>7532.25</v>
      </c>
      <c r="K14" s="3">
        <v>9144.5661995709997</v>
      </c>
      <c r="L14" s="3">
        <v>8766.8019999999997</v>
      </c>
      <c r="M14" s="3">
        <v>8041.680625</v>
      </c>
      <c r="N14" s="3">
        <v>8038.5249999999996</v>
      </c>
      <c r="O14" s="3">
        <v>7788.5109499999999</v>
      </c>
      <c r="P14" s="3">
        <v>7785.8206250000003</v>
      </c>
      <c r="Q14" s="3">
        <v>9089.6159750000006</v>
      </c>
      <c r="R14" s="3">
        <v>9101.0782500000005</v>
      </c>
      <c r="S14" s="3">
        <v>10685.4077</v>
      </c>
      <c r="U14" s="4">
        <f t="shared" si="2"/>
        <v>-3.9240864530110109E-4</v>
      </c>
      <c r="V14" s="4">
        <f t="shared" si="1"/>
        <v>-3.1101980773835969E-2</v>
      </c>
      <c r="W14" s="4">
        <f t="shared" si="1"/>
        <v>-3.4542225301736895E-4</v>
      </c>
      <c r="X14" s="4">
        <f t="shared" si="1"/>
        <v>0.16745766603118994</v>
      </c>
      <c r="Y14" s="4">
        <f t="shared" si="1"/>
        <v>1.2610296223212192E-3</v>
      </c>
      <c r="Z14" s="4">
        <f t="shared" si="1"/>
        <v>0.17408151061661292</v>
      </c>
    </row>
    <row r="15" spans="2:26" x14ac:dyDescent="0.25">
      <c r="B15" s="1" t="s">
        <v>27</v>
      </c>
      <c r="C15" s="2" t="s">
        <v>14</v>
      </c>
      <c r="D15" s="2" t="s">
        <v>36</v>
      </c>
      <c r="E15" s="24">
        <v>20000</v>
      </c>
      <c r="F15" s="21" t="s">
        <v>12</v>
      </c>
      <c r="G15" s="3" t="s">
        <v>51</v>
      </c>
      <c r="H15" s="3">
        <v>5765.4849999999997</v>
      </c>
      <c r="I15" s="3">
        <v>4972.3671249999998</v>
      </c>
      <c r="J15" s="3">
        <v>5552.9547480000001</v>
      </c>
      <c r="K15" s="3">
        <v>6563.7364100000004</v>
      </c>
      <c r="L15" s="3">
        <v>6284.8841000000002</v>
      </c>
      <c r="M15" s="3">
        <v>5983.0765499999998</v>
      </c>
      <c r="N15" s="3">
        <v>5506.8474999999999</v>
      </c>
      <c r="O15" s="3">
        <v>5450.9980249999999</v>
      </c>
      <c r="P15" s="3">
        <v>5825.6254980000003</v>
      </c>
      <c r="Q15" s="3">
        <v>7813.0035500000004</v>
      </c>
      <c r="R15" s="3">
        <v>7576.3283750000001</v>
      </c>
      <c r="S15" s="3">
        <v>8562.9736499999999</v>
      </c>
      <c r="U15" s="4">
        <f t="shared" si="2"/>
        <v>-7.9596014862955422E-2</v>
      </c>
      <c r="V15" s="4">
        <f t="shared" si="1"/>
        <v>-1.0141823429829833E-2</v>
      </c>
      <c r="W15" s="4">
        <f t="shared" si="1"/>
        <v>6.872640042829592E-2</v>
      </c>
      <c r="X15" s="4">
        <f t="shared" si="1"/>
        <v>0.34114414884415223</v>
      </c>
      <c r="Y15" s="4">
        <f t="shared" si="1"/>
        <v>-3.0292469917027054E-2</v>
      </c>
      <c r="Z15" s="4">
        <f t="shared" si="1"/>
        <v>0.13022736425412651</v>
      </c>
    </row>
    <row r="16" spans="2:26" x14ac:dyDescent="0.25">
      <c r="B16" s="1" t="s">
        <v>27</v>
      </c>
      <c r="C16" s="2" t="s">
        <v>15</v>
      </c>
      <c r="D16" s="2" t="s">
        <v>36</v>
      </c>
      <c r="E16" s="24">
        <v>20000</v>
      </c>
      <c r="F16" s="21" t="s">
        <v>12</v>
      </c>
      <c r="G16" s="3" t="s">
        <v>51</v>
      </c>
      <c r="H16" s="3">
        <v>4447.2691999999997</v>
      </c>
      <c r="I16" s="3">
        <v>4275.2547750000003</v>
      </c>
      <c r="J16" s="3">
        <v>4849.6376499999997</v>
      </c>
      <c r="K16" s="3">
        <v>5660.3041654500003</v>
      </c>
      <c r="L16" s="3">
        <v>5508.7449999999999</v>
      </c>
      <c r="M16" s="3">
        <v>5283.1350000000002</v>
      </c>
      <c r="N16" s="3">
        <v>4944.2442499999997</v>
      </c>
      <c r="O16" s="3">
        <v>4901.1827918787803</v>
      </c>
      <c r="P16" s="3">
        <v>5062.5164646872199</v>
      </c>
      <c r="Q16" s="3">
        <v>6838.634</v>
      </c>
      <c r="R16" s="3">
        <v>6681.0249000000003</v>
      </c>
      <c r="S16" s="3">
        <v>8041.9644250000001</v>
      </c>
      <c r="U16" s="4">
        <f t="shared" si="2"/>
        <v>-6.4145767617144078E-2</v>
      </c>
      <c r="V16" s="4">
        <f t="shared" si="1"/>
        <v>-8.7094115791750415E-3</v>
      </c>
      <c r="W16" s="4">
        <f t="shared" si="1"/>
        <v>3.2917293571618655E-2</v>
      </c>
      <c r="X16" s="4">
        <f t="shared" si="1"/>
        <v>0.35083689064555257</v>
      </c>
      <c r="Y16" s="4">
        <f t="shared" si="1"/>
        <v>-2.3046868716764202E-2</v>
      </c>
      <c r="Z16" s="4">
        <f t="shared" si="1"/>
        <v>0.20370220817467688</v>
      </c>
    </row>
    <row r="17" spans="2:26" x14ac:dyDescent="0.25">
      <c r="B17" s="1" t="s">
        <v>27</v>
      </c>
      <c r="C17" s="2" t="s">
        <v>16</v>
      </c>
      <c r="D17" s="2" t="s">
        <v>36</v>
      </c>
      <c r="E17" s="24">
        <v>20000</v>
      </c>
      <c r="F17" s="21" t="s">
        <v>12</v>
      </c>
      <c r="G17" s="3" t="s">
        <v>51</v>
      </c>
      <c r="H17" s="3">
        <v>6894.8</v>
      </c>
      <c r="I17" s="3">
        <v>5723.2106800000001</v>
      </c>
      <c r="J17" s="3">
        <v>6388.0739999999996</v>
      </c>
      <c r="K17" s="3">
        <v>7233.6922489150002</v>
      </c>
      <c r="L17" s="3">
        <v>6893.12745</v>
      </c>
      <c r="M17" s="3">
        <v>6825.97685</v>
      </c>
      <c r="N17" s="3">
        <v>6492.4750000000004</v>
      </c>
      <c r="O17" s="3">
        <v>6508.5163000000002</v>
      </c>
      <c r="P17" s="3">
        <v>6797.8830150000003</v>
      </c>
      <c r="Q17" s="3">
        <v>8906.9623499999998</v>
      </c>
      <c r="R17" s="3">
        <v>8727.2222399999991</v>
      </c>
      <c r="S17" s="3">
        <v>9996.1290000000008</v>
      </c>
      <c r="U17" s="4">
        <f t="shared" si="2"/>
        <v>-4.8857747005104479E-2</v>
      </c>
      <c r="V17" s="4">
        <f t="shared" si="1"/>
        <v>2.4707526790630485E-3</v>
      </c>
      <c r="W17" s="4">
        <f t="shared" si="1"/>
        <v>4.4459705048291998E-2</v>
      </c>
      <c r="X17" s="4">
        <f t="shared" si="1"/>
        <v>0.31025531483053914</v>
      </c>
      <c r="Y17" s="4">
        <f t="shared" si="1"/>
        <v>-2.0179731645548094E-2</v>
      </c>
      <c r="Z17" s="4">
        <f t="shared" si="1"/>
        <v>0.1453964073682168</v>
      </c>
    </row>
    <row r="18" spans="2:26" ht="5.25" customHeight="1" thickBot="1" x14ac:dyDescent="0.3">
      <c r="B18" s="15"/>
      <c r="C18" s="15"/>
      <c r="D18" s="15"/>
      <c r="E18" s="15"/>
      <c r="F18" s="2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U18" s="15"/>
      <c r="V18" s="15"/>
      <c r="W18" s="15"/>
      <c r="X18" s="15"/>
      <c r="Y18" s="15"/>
      <c r="Z18" s="15"/>
    </row>
    <row r="21" spans="2:26" x14ac:dyDescent="0.25"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FD0E-0EF4-4525-B90C-76BE56623DC2}">
  <dimension ref="B2:T50"/>
  <sheetViews>
    <sheetView showGridLines="0" workbookViewId="0"/>
  </sheetViews>
  <sheetFormatPr defaultColWidth="9.1796875" defaultRowHeight="11.5" x14ac:dyDescent="0.25"/>
  <cols>
    <col min="1" max="1" width="2.1796875" style="1" customWidth="1"/>
    <col min="2" max="2" width="10" style="1" customWidth="1"/>
    <col min="3" max="3" width="22" style="1" customWidth="1"/>
    <col min="4" max="4" width="22.1796875" style="1" bestFit="1" customWidth="1"/>
    <col min="5" max="5" width="7" style="1" bestFit="1" customWidth="1"/>
    <col min="6" max="6" width="6.7265625" style="1" bestFit="1" customWidth="1"/>
    <col min="7" max="7" width="7.81640625" style="1" customWidth="1"/>
    <col min="8" max="10" width="7.54296875" style="1" bestFit="1" customWidth="1"/>
    <col min="11" max="14" width="7.453125" style="1" bestFit="1" customWidth="1"/>
    <col min="15" max="15" width="6.81640625" style="1" bestFit="1" customWidth="1"/>
    <col min="16" max="16384" width="9.1796875" style="1"/>
  </cols>
  <sheetData>
    <row r="2" spans="2:20" ht="14.5" thickBot="1" x14ac:dyDescent="0.35">
      <c r="G2" s="17" t="s">
        <v>30</v>
      </c>
      <c r="O2" s="5"/>
      <c r="P2" s="17" t="s">
        <v>32</v>
      </c>
    </row>
    <row r="3" spans="2:20" x14ac:dyDescent="0.25">
      <c r="B3" s="8"/>
      <c r="C3" s="8"/>
      <c r="D3" s="8"/>
      <c r="E3" s="8"/>
      <c r="F3" s="18"/>
      <c r="G3" s="9" t="s">
        <v>31</v>
      </c>
      <c r="H3" s="8"/>
      <c r="I3" s="8"/>
      <c r="J3" s="8"/>
      <c r="K3" s="8"/>
      <c r="L3" s="8"/>
      <c r="M3" s="8"/>
      <c r="N3" s="8"/>
      <c r="O3" s="5"/>
      <c r="P3" s="8"/>
      <c r="Q3" s="8"/>
      <c r="R3" s="8"/>
      <c r="S3" s="8"/>
      <c r="T3" s="8"/>
    </row>
    <row r="4" spans="2:20" x14ac:dyDescent="0.25">
      <c r="B4" s="7"/>
      <c r="C4" s="7"/>
      <c r="D4" s="7"/>
      <c r="E4" s="7"/>
      <c r="F4" s="19"/>
      <c r="G4" s="6" t="s">
        <v>8</v>
      </c>
      <c r="H4" s="6" t="s">
        <v>9</v>
      </c>
      <c r="I4" s="6" t="s">
        <v>10</v>
      </c>
      <c r="J4" s="6" t="s">
        <v>11</v>
      </c>
      <c r="K4" s="6" t="s">
        <v>28</v>
      </c>
      <c r="L4" s="7" t="s">
        <v>51</v>
      </c>
      <c r="M4" s="7" t="s">
        <v>29</v>
      </c>
      <c r="N4" s="7" t="s">
        <v>51</v>
      </c>
      <c r="O4" s="5"/>
      <c r="P4" s="5"/>
      <c r="Q4" s="5"/>
      <c r="R4" s="5"/>
      <c r="S4" s="5"/>
      <c r="T4" s="5"/>
    </row>
    <row r="5" spans="2:20" ht="23.5" thickBot="1" x14ac:dyDescent="0.3">
      <c r="B5" s="12" t="s">
        <v>0</v>
      </c>
      <c r="C5" s="12" t="s">
        <v>1</v>
      </c>
      <c r="D5" s="12" t="s">
        <v>2</v>
      </c>
      <c r="E5" s="12" t="s">
        <v>34</v>
      </c>
      <c r="F5" s="20" t="s">
        <v>3</v>
      </c>
      <c r="G5" s="11" t="s">
        <v>42</v>
      </c>
      <c r="H5" s="11" t="s">
        <v>43</v>
      </c>
      <c r="I5" s="11" t="s">
        <v>44</v>
      </c>
      <c r="J5" s="11" t="s">
        <v>50</v>
      </c>
      <c r="K5" s="11" t="s">
        <v>45</v>
      </c>
      <c r="L5" s="12" t="s">
        <v>46</v>
      </c>
      <c r="M5" s="12" t="s">
        <v>47</v>
      </c>
      <c r="N5" s="12" t="s">
        <v>48</v>
      </c>
      <c r="O5" s="16"/>
      <c r="P5" s="13" t="str">
        <f>I5&amp;" to "&amp;J5</f>
        <v>2020/06 to 2021/05</v>
      </c>
      <c r="Q5" s="13" t="str">
        <f t="shared" ref="Q5:T5" si="0">J5&amp;" to "&amp;K5</f>
        <v>2021/05 to 2021/07</v>
      </c>
      <c r="R5" s="13" t="str">
        <f t="shared" si="0"/>
        <v>2021/07 to 2022/06</v>
      </c>
      <c r="S5" s="13" t="str">
        <f t="shared" si="0"/>
        <v>2022/06 to 2022/07</v>
      </c>
      <c r="T5" s="13" t="str">
        <f t="shared" si="0"/>
        <v>2022/07 to 2023/06</v>
      </c>
    </row>
    <row r="6" spans="2:20" x14ac:dyDescent="0.25">
      <c r="B6" s="1" t="s">
        <v>13</v>
      </c>
      <c r="C6" s="2" t="s">
        <v>37</v>
      </c>
      <c r="D6" s="2" t="s">
        <v>52</v>
      </c>
      <c r="E6" s="1">
        <v>24.4</v>
      </c>
      <c r="F6" s="21" t="s">
        <v>12</v>
      </c>
      <c r="G6" s="3">
        <v>1042.1818791999999</v>
      </c>
      <c r="H6" s="3">
        <v>1071.3623734</v>
      </c>
      <c r="I6" s="3">
        <v>1111.3867948479999</v>
      </c>
      <c r="J6" s="3">
        <v>1044.5188204000001</v>
      </c>
      <c r="K6" s="3">
        <v>1032.1907243054</v>
      </c>
      <c r="L6" s="3">
        <v>1032.4115315327001</v>
      </c>
      <c r="M6" s="3">
        <v>1141.29225595</v>
      </c>
      <c r="N6" s="3">
        <v>1193.41279159685</v>
      </c>
      <c r="P6" s="4">
        <f>IFERROR(J6/I6-1,"")</f>
        <v>-6.0166248832518421E-2</v>
      </c>
      <c r="Q6" s="4">
        <f t="shared" ref="Q6:T21" si="1">IFERROR(K6/J6-1,"")</f>
        <v>-1.1802655781615434E-2</v>
      </c>
      <c r="R6" s="4">
        <f t="shared" si="1"/>
        <v>2.1392095675798473E-4</v>
      </c>
      <c r="S6" s="4">
        <f t="shared" si="1"/>
        <v>0.10546252254239885</v>
      </c>
      <c r="T6" s="4">
        <f t="shared" si="1"/>
        <v>4.5668000790441976E-2</v>
      </c>
    </row>
    <row r="7" spans="2:20" x14ac:dyDescent="0.25">
      <c r="B7" s="1" t="s">
        <v>13</v>
      </c>
      <c r="C7" s="2" t="s">
        <v>17</v>
      </c>
      <c r="D7" s="2" t="s">
        <v>52</v>
      </c>
      <c r="E7" s="1">
        <v>24.4</v>
      </c>
      <c r="F7" s="21" t="s">
        <v>12</v>
      </c>
      <c r="G7" s="3">
        <v>1094.16615</v>
      </c>
      <c r="H7" s="3">
        <v>1079.4773</v>
      </c>
      <c r="I7" s="3">
        <v>1165.3652999999999</v>
      </c>
      <c r="J7" s="3">
        <v>1165.3652999999999</v>
      </c>
      <c r="K7" s="3">
        <v>1165.3652999999999</v>
      </c>
      <c r="L7" s="3">
        <v>1165.3652999999999</v>
      </c>
      <c r="M7" s="3">
        <v>1260.5119999999999</v>
      </c>
      <c r="N7" s="3">
        <v>1326.3276894999999</v>
      </c>
      <c r="P7" s="4">
        <f t="shared" ref="P7:T49" si="2">IFERROR(J7/I7-1,"")</f>
        <v>0</v>
      </c>
      <c r="Q7" s="4">
        <f t="shared" si="1"/>
        <v>0</v>
      </c>
      <c r="R7" s="4">
        <f t="shared" si="1"/>
        <v>0</v>
      </c>
      <c r="S7" s="4">
        <f t="shared" si="1"/>
        <v>8.1645386214949101E-2</v>
      </c>
      <c r="T7" s="4">
        <f t="shared" si="1"/>
        <v>5.2213457309410849E-2</v>
      </c>
    </row>
    <row r="8" spans="2:20" x14ac:dyDescent="0.25">
      <c r="B8" s="1" t="s">
        <v>13</v>
      </c>
      <c r="C8" s="2" t="s">
        <v>18</v>
      </c>
      <c r="D8" s="2" t="s">
        <v>52</v>
      </c>
      <c r="E8" s="1">
        <v>24.4</v>
      </c>
      <c r="F8" s="21" t="s">
        <v>12</v>
      </c>
      <c r="G8" s="3">
        <v>769.83114999999998</v>
      </c>
      <c r="H8" s="3">
        <v>782.99825999999996</v>
      </c>
      <c r="I8" s="3">
        <v>800.78195449999998</v>
      </c>
      <c r="J8" s="3">
        <v>800.78195449999998</v>
      </c>
      <c r="K8" s="3">
        <v>822.60714084999995</v>
      </c>
      <c r="L8" s="3">
        <v>822.60714084999995</v>
      </c>
      <c r="M8" s="3">
        <v>909.48545324999998</v>
      </c>
      <c r="N8" s="3">
        <v>987.66463729999998</v>
      </c>
      <c r="P8" s="4">
        <f t="shared" si="2"/>
        <v>0</v>
      </c>
      <c r="Q8" s="4">
        <f t="shared" si="1"/>
        <v>2.7254842878705166E-2</v>
      </c>
      <c r="R8" s="4">
        <f t="shared" si="1"/>
        <v>0</v>
      </c>
      <c r="S8" s="4">
        <f t="shared" si="1"/>
        <v>0.10561337008359617</v>
      </c>
      <c r="T8" s="4">
        <f t="shared" si="1"/>
        <v>8.5959796026017443E-2</v>
      </c>
    </row>
    <row r="9" spans="2:20" x14ac:dyDescent="0.25">
      <c r="B9" s="1" t="s">
        <v>13</v>
      </c>
      <c r="C9" s="2" t="s">
        <v>19</v>
      </c>
      <c r="D9" s="2" t="s">
        <v>52</v>
      </c>
      <c r="E9" s="1">
        <v>24.4</v>
      </c>
      <c r="F9" s="21" t="s">
        <v>12</v>
      </c>
      <c r="G9" s="3">
        <v>1008.15715</v>
      </c>
      <c r="H9" s="3">
        <v>993.02472499999999</v>
      </c>
      <c r="I9" s="3">
        <v>1065.2491299999999</v>
      </c>
      <c r="J9" s="3">
        <v>1064.03215325</v>
      </c>
      <c r="K9" s="3">
        <v>1115.9036515</v>
      </c>
      <c r="L9" s="3">
        <v>1115.9036515</v>
      </c>
      <c r="M9" s="3">
        <v>1191.612895</v>
      </c>
      <c r="N9" s="3">
        <v>1239.86036625</v>
      </c>
      <c r="P9" s="4">
        <f t="shared" si="2"/>
        <v>-1.1424339299859199E-3</v>
      </c>
      <c r="Q9" s="4">
        <f t="shared" si="1"/>
        <v>4.8749934944693818E-2</v>
      </c>
      <c r="R9" s="4">
        <f t="shared" si="1"/>
        <v>0</v>
      </c>
      <c r="S9" s="4">
        <f t="shared" si="1"/>
        <v>6.7845681298946747E-2</v>
      </c>
      <c r="T9" s="4">
        <f t="shared" si="1"/>
        <v>4.0489215459522221E-2</v>
      </c>
    </row>
    <row r="10" spans="2:20" x14ac:dyDescent="0.25">
      <c r="B10" s="1" t="s">
        <v>13</v>
      </c>
      <c r="C10" s="2" t="s">
        <v>20</v>
      </c>
      <c r="D10" s="2" t="s">
        <v>52</v>
      </c>
      <c r="E10" s="1">
        <v>24.4</v>
      </c>
      <c r="F10" s="21" t="s">
        <v>12</v>
      </c>
      <c r="G10" s="3">
        <v>1076.9770000000001</v>
      </c>
      <c r="H10" s="3">
        <v>1095.68679</v>
      </c>
      <c r="I10" s="3">
        <v>1093.4882722499999</v>
      </c>
      <c r="J10" s="3">
        <v>1093.4882722499999</v>
      </c>
      <c r="K10" s="3">
        <v>1106.88004295</v>
      </c>
      <c r="L10" s="3">
        <v>1106.88004295</v>
      </c>
      <c r="M10" s="3">
        <v>1215.3674065499999</v>
      </c>
      <c r="N10" s="3">
        <v>1317.61775255</v>
      </c>
      <c r="P10" s="4">
        <f t="shared" si="2"/>
        <v>0</v>
      </c>
      <c r="Q10" s="4">
        <f t="shared" si="1"/>
        <v>1.2246835233490572E-2</v>
      </c>
      <c r="R10" s="4">
        <f t="shared" si="1"/>
        <v>0</v>
      </c>
      <c r="S10" s="4">
        <f t="shared" si="1"/>
        <v>9.8011852585999204E-2</v>
      </c>
      <c r="T10" s="4">
        <f t="shared" si="1"/>
        <v>8.4131222747080958E-2</v>
      </c>
    </row>
    <row r="11" spans="2:20" x14ac:dyDescent="0.25">
      <c r="B11" s="1" t="s">
        <v>13</v>
      </c>
      <c r="C11" s="2" t="s">
        <v>21</v>
      </c>
      <c r="D11" s="2" t="s">
        <v>52</v>
      </c>
      <c r="E11" s="1">
        <v>24.4</v>
      </c>
      <c r="F11" s="21" t="s">
        <v>12</v>
      </c>
      <c r="G11" s="3">
        <v>1063.954375</v>
      </c>
      <c r="H11" s="3">
        <v>1057.238325</v>
      </c>
      <c r="I11" s="3">
        <v>1037.4229250000001</v>
      </c>
      <c r="J11" s="3">
        <v>1024.5701564999999</v>
      </c>
      <c r="K11" s="3">
        <v>1128.3496895000001</v>
      </c>
      <c r="L11" s="3">
        <v>1128.3496895000001</v>
      </c>
      <c r="M11" s="3">
        <v>1230.2953355</v>
      </c>
      <c r="N11" s="3">
        <v>1327.0918650000001</v>
      </c>
      <c r="P11" s="4">
        <f t="shared" si="2"/>
        <v>-1.238913098050165E-2</v>
      </c>
      <c r="Q11" s="4">
        <f t="shared" si="1"/>
        <v>0.10129080213942387</v>
      </c>
      <c r="R11" s="4">
        <f t="shared" si="1"/>
        <v>0</v>
      </c>
      <c r="S11" s="4">
        <f t="shared" si="1"/>
        <v>9.0349336689386162E-2</v>
      </c>
      <c r="T11" s="4">
        <f t="shared" si="1"/>
        <v>7.8677474186034768E-2</v>
      </c>
    </row>
    <row r="12" spans="2:20" x14ac:dyDescent="0.25">
      <c r="B12" s="1" t="s">
        <v>13</v>
      </c>
      <c r="C12" s="2" t="s">
        <v>22</v>
      </c>
      <c r="D12" s="2" t="s">
        <v>52</v>
      </c>
      <c r="E12" s="1">
        <v>24.4</v>
      </c>
      <c r="F12" s="21" t="s">
        <v>12</v>
      </c>
      <c r="G12" s="3">
        <v>998.745</v>
      </c>
      <c r="H12" s="3">
        <v>1013.496</v>
      </c>
      <c r="I12" s="3">
        <v>1002.826825</v>
      </c>
      <c r="J12" s="3">
        <v>1001.1001</v>
      </c>
      <c r="K12" s="3">
        <v>1054.0486000000001</v>
      </c>
      <c r="L12" s="3">
        <v>1054.0486000000001</v>
      </c>
      <c r="M12" s="3">
        <v>1184.9548095</v>
      </c>
      <c r="N12" s="3">
        <v>1252.9445357</v>
      </c>
      <c r="P12" s="4">
        <f t="shared" si="2"/>
        <v>-1.7218576098619875E-3</v>
      </c>
      <c r="Q12" s="4">
        <f t="shared" si="1"/>
        <v>5.2890315364068075E-2</v>
      </c>
      <c r="R12" s="4">
        <f t="shared" si="1"/>
        <v>0</v>
      </c>
      <c r="S12" s="4">
        <f t="shared" si="1"/>
        <v>0.12419371317413619</v>
      </c>
      <c r="T12" s="4">
        <f t="shared" si="1"/>
        <v>5.7377484487099339E-2</v>
      </c>
    </row>
    <row r="13" spans="2:20" x14ac:dyDescent="0.25">
      <c r="B13" s="1" t="s">
        <v>13</v>
      </c>
      <c r="C13" s="2" t="s">
        <v>23</v>
      </c>
      <c r="D13" s="2" t="s">
        <v>52</v>
      </c>
      <c r="E13" s="1">
        <v>24.4</v>
      </c>
      <c r="F13" s="21" t="s">
        <v>12</v>
      </c>
      <c r="G13" s="3">
        <v>1343.7165692555</v>
      </c>
      <c r="H13" s="3">
        <v>1343.7165692555</v>
      </c>
      <c r="I13" s="3">
        <v>1378.6140692555</v>
      </c>
      <c r="J13" s="3">
        <v>1238.43513434685</v>
      </c>
      <c r="K13" s="3">
        <v>1253.2464873621</v>
      </c>
      <c r="L13" s="3">
        <v>1253.2464873621</v>
      </c>
      <c r="M13" s="3">
        <v>1390.3616173150001</v>
      </c>
      <c r="N13" s="3">
        <v>1493.27502859315</v>
      </c>
      <c r="P13" s="4">
        <f t="shared" si="2"/>
        <v>-0.10168105638465708</v>
      </c>
      <c r="Q13" s="4">
        <f t="shared" si="1"/>
        <v>1.1959732572559334E-2</v>
      </c>
      <c r="R13" s="4">
        <f t="shared" si="1"/>
        <v>0</v>
      </c>
      <c r="S13" s="4">
        <f t="shared" si="1"/>
        <v>0.1094079507388106</v>
      </c>
      <c r="T13" s="4">
        <f t="shared" si="1"/>
        <v>7.4019168823785009E-2</v>
      </c>
    </row>
    <row r="14" spans="2:20" x14ac:dyDescent="0.25">
      <c r="B14" s="1" t="s">
        <v>13</v>
      </c>
      <c r="C14" s="2" t="s">
        <v>24</v>
      </c>
      <c r="D14" s="2" t="s">
        <v>52</v>
      </c>
      <c r="E14" s="1">
        <v>24.4</v>
      </c>
      <c r="F14" s="21" t="s">
        <v>12</v>
      </c>
      <c r="G14" s="3">
        <v>1330.538</v>
      </c>
      <c r="H14" s="3">
        <v>1290.34015</v>
      </c>
      <c r="I14" s="3">
        <v>1310.4701500000001</v>
      </c>
      <c r="J14" s="3">
        <v>1279.262193</v>
      </c>
      <c r="K14" s="3">
        <v>1348.07268475</v>
      </c>
      <c r="L14" s="3">
        <v>1348.07268475</v>
      </c>
      <c r="M14" s="3">
        <v>1460.02030625</v>
      </c>
      <c r="N14" s="3">
        <v>1499.2446645</v>
      </c>
      <c r="P14" s="4">
        <f t="shared" si="2"/>
        <v>-2.3814321142683115E-2</v>
      </c>
      <c r="Q14" s="4">
        <f t="shared" si="1"/>
        <v>5.3789201405719966E-2</v>
      </c>
      <c r="R14" s="4">
        <f t="shared" si="1"/>
        <v>0</v>
      </c>
      <c r="S14" s="4">
        <f t="shared" si="1"/>
        <v>8.3042719258688003E-2</v>
      </c>
      <c r="T14" s="4">
        <f t="shared" si="1"/>
        <v>2.6865625143766669E-2</v>
      </c>
    </row>
    <row r="15" spans="2:20" x14ac:dyDescent="0.25">
      <c r="B15" s="1" t="s">
        <v>13</v>
      </c>
      <c r="C15" s="2" t="s">
        <v>25</v>
      </c>
      <c r="D15" s="2" t="s">
        <v>52</v>
      </c>
      <c r="E15" s="1">
        <v>24.4</v>
      </c>
      <c r="F15" s="21" t="s">
        <v>12</v>
      </c>
      <c r="G15" s="3">
        <v>1063.6781188</v>
      </c>
      <c r="H15" s="3">
        <v>1099.5341692115001</v>
      </c>
      <c r="I15" s="3">
        <v>1119.5288703665001</v>
      </c>
      <c r="J15" s="3">
        <v>1100.51569546325</v>
      </c>
      <c r="K15" s="3">
        <v>1091.6422708675</v>
      </c>
      <c r="L15" s="3">
        <v>1101.782021175</v>
      </c>
      <c r="M15" s="3">
        <v>1192.910160376</v>
      </c>
      <c r="N15" s="3">
        <v>1192.910160376</v>
      </c>
      <c r="P15" s="4">
        <f t="shared" si="2"/>
        <v>-1.6983193025674859E-2</v>
      </c>
      <c r="Q15" s="4">
        <f t="shared" si="1"/>
        <v>-8.062969599006875E-3</v>
      </c>
      <c r="R15" s="4">
        <f t="shared" si="1"/>
        <v>9.2885284658701384E-3</v>
      </c>
      <c r="S15" s="4">
        <f t="shared" si="1"/>
        <v>8.2709771488026274E-2</v>
      </c>
      <c r="T15" s="4">
        <f t="shared" si="1"/>
        <v>0</v>
      </c>
    </row>
    <row r="16" spans="2:20" x14ac:dyDescent="0.25">
      <c r="B16" s="1" t="s">
        <v>13</v>
      </c>
      <c r="C16" s="2" t="s">
        <v>26</v>
      </c>
      <c r="D16" s="2" t="s">
        <v>52</v>
      </c>
      <c r="E16" s="1">
        <v>24.4</v>
      </c>
      <c r="F16" s="21" t="s">
        <v>12</v>
      </c>
      <c r="G16" s="3">
        <v>1051.3316</v>
      </c>
      <c r="H16" s="3">
        <v>1108.44415</v>
      </c>
      <c r="I16" s="3">
        <v>1124.2643499999999</v>
      </c>
      <c r="J16" s="3">
        <v>1124.2643499999999</v>
      </c>
      <c r="K16" s="3">
        <v>1126.67995</v>
      </c>
      <c r="L16" s="3">
        <v>1081.9791674999999</v>
      </c>
      <c r="M16" s="3">
        <v>1150.4614274999999</v>
      </c>
      <c r="N16" s="3">
        <v>1150.4614274999999</v>
      </c>
      <c r="P16" s="4">
        <f t="shared" si="2"/>
        <v>0</v>
      </c>
      <c r="Q16" s="4">
        <f t="shared" si="1"/>
        <v>2.1486049966807919E-3</v>
      </c>
      <c r="R16" s="4">
        <f t="shared" si="1"/>
        <v>-3.9674782976301337E-2</v>
      </c>
      <c r="S16" s="4">
        <f t="shared" si="1"/>
        <v>6.3293510685823895E-2</v>
      </c>
      <c r="T16" s="4">
        <f t="shared" si="1"/>
        <v>0</v>
      </c>
    </row>
    <row r="17" spans="2:20" x14ac:dyDescent="0.25">
      <c r="B17" s="1" t="s">
        <v>13</v>
      </c>
      <c r="C17" s="2" t="s">
        <v>37</v>
      </c>
      <c r="D17" s="2" t="s">
        <v>36</v>
      </c>
      <c r="E17" s="1">
        <v>24.4</v>
      </c>
      <c r="F17" s="21" t="s">
        <v>12</v>
      </c>
      <c r="G17" s="3">
        <v>941.49357455999996</v>
      </c>
      <c r="H17" s="3">
        <v>900.84617832000004</v>
      </c>
      <c r="I17" s="3">
        <v>912.68815440000003</v>
      </c>
      <c r="J17" s="3">
        <v>861.31320000000005</v>
      </c>
      <c r="K17" s="3">
        <v>888.01036840999996</v>
      </c>
      <c r="L17" s="3">
        <v>909.43083752289999</v>
      </c>
      <c r="M17" s="3">
        <v>1060.75997057058</v>
      </c>
      <c r="N17" s="3">
        <v>1096.0792969280001</v>
      </c>
      <c r="P17" s="4">
        <f t="shared" si="2"/>
        <v>-5.6289713142791742E-2</v>
      </c>
      <c r="Q17" s="4">
        <f t="shared" si="1"/>
        <v>3.0995889079605377E-2</v>
      </c>
      <c r="R17" s="4">
        <f t="shared" si="1"/>
        <v>2.4121868251666623E-2</v>
      </c>
      <c r="S17" s="4">
        <f t="shared" si="1"/>
        <v>0.16639982591734959</v>
      </c>
      <c r="T17" s="4">
        <f t="shared" si="1"/>
        <v>3.3296247348419294E-2</v>
      </c>
    </row>
    <row r="18" spans="2:20" x14ac:dyDescent="0.25">
      <c r="B18" s="1" t="s">
        <v>13</v>
      </c>
      <c r="C18" s="2" t="s">
        <v>17</v>
      </c>
      <c r="D18" s="2" t="s">
        <v>36</v>
      </c>
      <c r="E18" s="1">
        <v>24.4</v>
      </c>
      <c r="F18" s="21" t="s">
        <v>12</v>
      </c>
      <c r="G18" s="3">
        <v>1001.13134</v>
      </c>
      <c r="H18" s="3">
        <v>908.39980000000003</v>
      </c>
      <c r="I18" s="3">
        <v>1014.3584</v>
      </c>
      <c r="J18" s="3">
        <v>1021.79</v>
      </c>
      <c r="K18" s="3">
        <v>1024.5916119999999</v>
      </c>
      <c r="L18" s="3">
        <v>1054.2050475000001</v>
      </c>
      <c r="M18" s="3">
        <v>1116.2850599999999</v>
      </c>
      <c r="N18" s="3">
        <v>1260.4631077500001</v>
      </c>
      <c r="P18" s="4">
        <f t="shared" si="2"/>
        <v>7.3264045528680377E-3</v>
      </c>
      <c r="Q18" s="4">
        <f t="shared" si="1"/>
        <v>2.7418667240821648E-3</v>
      </c>
      <c r="R18" s="4">
        <f t="shared" si="1"/>
        <v>2.8902672199506707E-2</v>
      </c>
      <c r="S18" s="4">
        <f t="shared" si="1"/>
        <v>5.888798640000803E-2</v>
      </c>
      <c r="T18" s="4">
        <f t="shared" si="1"/>
        <v>0.12915880801092161</v>
      </c>
    </row>
    <row r="19" spans="2:20" x14ac:dyDescent="0.25">
      <c r="B19" s="1" t="s">
        <v>13</v>
      </c>
      <c r="C19" s="2" t="s">
        <v>18</v>
      </c>
      <c r="D19" s="2" t="s">
        <v>36</v>
      </c>
      <c r="E19" s="1">
        <v>24.4</v>
      </c>
      <c r="F19" s="21" t="s">
        <v>12</v>
      </c>
      <c r="G19" s="3">
        <v>709.1071306</v>
      </c>
      <c r="H19" s="3">
        <v>683.31650860000002</v>
      </c>
      <c r="I19" s="3">
        <v>714.6792312</v>
      </c>
      <c r="J19" s="3">
        <v>721.26417000000004</v>
      </c>
      <c r="K19" s="3">
        <v>752.08624589999999</v>
      </c>
      <c r="L19" s="3">
        <v>782.92494775</v>
      </c>
      <c r="M19" s="3">
        <v>861.54981384999996</v>
      </c>
      <c r="N19" s="3">
        <v>969.028863</v>
      </c>
      <c r="P19" s="4">
        <f t="shared" si="2"/>
        <v>9.2138381983528639E-3</v>
      </c>
      <c r="Q19" s="4">
        <f t="shared" si="1"/>
        <v>4.273340778871626E-2</v>
      </c>
      <c r="R19" s="4">
        <f t="shared" si="1"/>
        <v>4.1004209315244511E-2</v>
      </c>
      <c r="S19" s="4">
        <f t="shared" si="1"/>
        <v>0.10042452514248668</v>
      </c>
      <c r="T19" s="4">
        <f t="shared" si="1"/>
        <v>0.12475082394796111</v>
      </c>
    </row>
    <row r="20" spans="2:20" x14ac:dyDescent="0.25">
      <c r="B20" s="1" t="s">
        <v>13</v>
      </c>
      <c r="C20" s="2" t="s">
        <v>19</v>
      </c>
      <c r="D20" s="2" t="s">
        <v>36</v>
      </c>
      <c r="E20" s="1">
        <v>24.4</v>
      </c>
      <c r="F20" s="21" t="s">
        <v>12</v>
      </c>
      <c r="G20" s="3">
        <v>950.82691</v>
      </c>
      <c r="H20" s="3">
        <v>897.43172749999997</v>
      </c>
      <c r="I20" s="3">
        <v>946.5133634</v>
      </c>
      <c r="J20" s="3">
        <v>961.20707374999995</v>
      </c>
      <c r="K20" s="3">
        <v>998.99085000000002</v>
      </c>
      <c r="L20" s="3">
        <v>999.06471499999998</v>
      </c>
      <c r="M20" s="3">
        <v>1091.4971485000001</v>
      </c>
      <c r="N20" s="3">
        <v>1235.760053</v>
      </c>
      <c r="P20" s="4">
        <f t="shared" si="2"/>
        <v>1.5524038981571397E-2</v>
      </c>
      <c r="Q20" s="4">
        <f t="shared" si="1"/>
        <v>3.9308674771391994E-2</v>
      </c>
      <c r="R20" s="4">
        <f t="shared" si="1"/>
        <v>7.3939616163531952E-5</v>
      </c>
      <c r="S20" s="4">
        <f t="shared" si="1"/>
        <v>9.251896510027402E-2</v>
      </c>
      <c r="T20" s="4">
        <f t="shared" si="1"/>
        <v>0.13216974931932213</v>
      </c>
    </row>
    <row r="21" spans="2:20" x14ac:dyDescent="0.25">
      <c r="B21" s="1" t="s">
        <v>13</v>
      </c>
      <c r="C21" s="2" t="s">
        <v>20</v>
      </c>
      <c r="D21" s="2" t="s">
        <v>36</v>
      </c>
      <c r="E21" s="1">
        <v>24.4</v>
      </c>
      <c r="F21" s="21" t="s">
        <v>12</v>
      </c>
      <c r="G21" s="3">
        <v>972.46262739999997</v>
      </c>
      <c r="H21" s="3">
        <v>942.35003719999997</v>
      </c>
      <c r="I21" s="3">
        <v>986.98263399999996</v>
      </c>
      <c r="J21" s="3">
        <v>965.38026749999995</v>
      </c>
      <c r="K21" s="3">
        <v>991.1036795</v>
      </c>
      <c r="L21" s="3">
        <v>1051.5567702200001</v>
      </c>
      <c r="M21" s="3">
        <v>1132.9557897350001</v>
      </c>
      <c r="N21" s="3">
        <v>1246.9612012</v>
      </c>
      <c r="P21" s="4">
        <f t="shared" si="2"/>
        <v>-2.1887281250786428E-2</v>
      </c>
      <c r="Q21" s="4">
        <f t="shared" si="1"/>
        <v>2.6645885425662152E-2</v>
      </c>
      <c r="R21" s="4">
        <f t="shared" si="1"/>
        <v>6.0995728267801308E-2</v>
      </c>
      <c r="S21" s="4">
        <f t="shared" si="1"/>
        <v>7.7408107503287971E-2</v>
      </c>
      <c r="T21" s="4">
        <f t="shared" si="1"/>
        <v>0.10062653150099177</v>
      </c>
    </row>
    <row r="22" spans="2:20" x14ac:dyDescent="0.25">
      <c r="B22" s="1" t="s">
        <v>13</v>
      </c>
      <c r="C22" s="2" t="s">
        <v>21</v>
      </c>
      <c r="D22" s="2" t="s">
        <v>36</v>
      </c>
      <c r="E22" s="1">
        <v>24.4</v>
      </c>
      <c r="F22" s="21" t="s">
        <v>12</v>
      </c>
      <c r="G22" s="3">
        <v>970.98061499999994</v>
      </c>
      <c r="H22" s="3">
        <v>937.92819999999995</v>
      </c>
      <c r="I22" s="3">
        <v>975.17754950000005</v>
      </c>
      <c r="J22" s="3">
        <v>985.71199650000005</v>
      </c>
      <c r="K22" s="3">
        <v>1004.4070025</v>
      </c>
      <c r="L22" s="3">
        <v>1033.6243582499999</v>
      </c>
      <c r="M22" s="3">
        <v>1124.3619365</v>
      </c>
      <c r="N22" s="3">
        <v>1255.0654930000001</v>
      </c>
      <c r="P22" s="4">
        <f t="shared" si="2"/>
        <v>1.0802593851141573E-2</v>
      </c>
      <c r="Q22" s="4">
        <f t="shared" si="2"/>
        <v>1.8965992162397249E-2</v>
      </c>
      <c r="R22" s="4">
        <f t="shared" si="2"/>
        <v>2.9089159750257609E-2</v>
      </c>
      <c r="S22" s="4">
        <f t="shared" si="2"/>
        <v>8.7785835855905381E-2</v>
      </c>
      <c r="T22" s="4">
        <f t="shared" si="2"/>
        <v>0.11624687056453031</v>
      </c>
    </row>
    <row r="23" spans="2:20" x14ac:dyDescent="0.25">
      <c r="B23" s="1" t="s">
        <v>13</v>
      </c>
      <c r="C23" s="2" t="s">
        <v>22</v>
      </c>
      <c r="D23" s="2" t="s">
        <v>36</v>
      </c>
      <c r="E23" s="1">
        <v>24.4</v>
      </c>
      <c r="F23" s="21" t="s">
        <v>12</v>
      </c>
      <c r="G23" s="3">
        <v>901.59519999999998</v>
      </c>
      <c r="H23" s="3">
        <v>875.32367999999997</v>
      </c>
      <c r="I23" s="3">
        <v>912.57539999999995</v>
      </c>
      <c r="J23" s="3">
        <v>925.43710599999997</v>
      </c>
      <c r="K23" s="3">
        <v>930.41423199999997</v>
      </c>
      <c r="L23" s="3">
        <v>962.04790000000003</v>
      </c>
      <c r="M23" s="3">
        <v>1067.4571765000001</v>
      </c>
      <c r="N23" s="3">
        <v>1216.6377685</v>
      </c>
      <c r="P23" s="4">
        <f t="shared" si="2"/>
        <v>1.4093855696745816E-2</v>
      </c>
      <c r="Q23" s="4">
        <f t="shared" si="2"/>
        <v>5.3781353348933969E-3</v>
      </c>
      <c r="R23" s="4">
        <f t="shared" si="2"/>
        <v>3.3999553007697303E-2</v>
      </c>
      <c r="S23" s="4">
        <f t="shared" si="2"/>
        <v>0.10956759689408391</v>
      </c>
      <c r="T23" s="4">
        <f t="shared" si="2"/>
        <v>0.13975323346378743</v>
      </c>
    </row>
    <row r="24" spans="2:20" x14ac:dyDescent="0.25">
      <c r="B24" s="1" t="s">
        <v>13</v>
      </c>
      <c r="C24" s="2" t="s">
        <v>23</v>
      </c>
      <c r="D24" s="2" t="s">
        <v>36</v>
      </c>
      <c r="E24" s="1">
        <v>24.4</v>
      </c>
      <c r="F24" s="21" t="s">
        <v>12</v>
      </c>
      <c r="G24" s="3">
        <v>1206.11007474078</v>
      </c>
      <c r="H24" s="3">
        <v>1221.8481385109999</v>
      </c>
      <c r="I24" s="3">
        <v>1248.3515</v>
      </c>
      <c r="J24" s="3">
        <v>1231.8529043271001</v>
      </c>
      <c r="K24" s="3">
        <v>1226.76217249658</v>
      </c>
      <c r="L24" s="3">
        <v>1203.2136728210501</v>
      </c>
      <c r="M24" s="3">
        <v>1308.1950003801301</v>
      </c>
      <c r="N24" s="3">
        <v>1433.72833835605</v>
      </c>
      <c r="P24" s="4">
        <f t="shared" si="2"/>
        <v>-1.3216306202940342E-2</v>
      </c>
      <c r="Q24" s="4">
        <f t="shared" si="2"/>
        <v>-4.1325809377386058E-3</v>
      </c>
      <c r="R24" s="4">
        <f t="shared" si="2"/>
        <v>-1.9195651939288627E-2</v>
      </c>
      <c r="S24" s="4">
        <f t="shared" si="2"/>
        <v>8.7250776757665349E-2</v>
      </c>
      <c r="T24" s="4">
        <f t="shared" si="2"/>
        <v>9.5959194110543988E-2</v>
      </c>
    </row>
    <row r="25" spans="2:20" x14ac:dyDescent="0.25">
      <c r="B25" s="1" t="s">
        <v>13</v>
      </c>
      <c r="C25" s="2" t="s">
        <v>24</v>
      </c>
      <c r="D25" s="2" t="s">
        <v>36</v>
      </c>
      <c r="E25" s="1">
        <v>24.4</v>
      </c>
      <c r="F25" s="21" t="s">
        <v>12</v>
      </c>
      <c r="G25" s="3">
        <v>1245.2941599999999</v>
      </c>
      <c r="H25" s="3">
        <v>1158.6560425</v>
      </c>
      <c r="I25" s="3">
        <v>1218.7372395</v>
      </c>
      <c r="J25" s="3">
        <v>1237.02603475</v>
      </c>
      <c r="K25" s="3">
        <v>1248.60285</v>
      </c>
      <c r="L25" s="3">
        <v>1251.6790109999999</v>
      </c>
      <c r="M25" s="3">
        <v>1339.7674400000001</v>
      </c>
      <c r="N25" s="3">
        <v>1489.665573</v>
      </c>
      <c r="P25" s="4">
        <f t="shared" si="2"/>
        <v>1.5006348093132171E-2</v>
      </c>
      <c r="Q25" s="4">
        <f t="shared" si="2"/>
        <v>9.358586581679873E-3</v>
      </c>
      <c r="R25" s="4">
        <f t="shared" si="2"/>
        <v>2.4636825072119617E-3</v>
      </c>
      <c r="S25" s="4">
        <f t="shared" si="2"/>
        <v>7.037621325105059E-2</v>
      </c>
      <c r="T25" s="4">
        <f t="shared" si="2"/>
        <v>0.11188369602413983</v>
      </c>
    </row>
    <row r="26" spans="2:20" x14ac:dyDescent="0.25">
      <c r="B26" s="1" t="s">
        <v>13</v>
      </c>
      <c r="C26" s="2" t="s">
        <v>25</v>
      </c>
      <c r="D26" s="2" t="s">
        <v>36</v>
      </c>
      <c r="E26" s="1">
        <v>24.4</v>
      </c>
      <c r="F26" s="21" t="s">
        <v>12</v>
      </c>
      <c r="G26" s="3">
        <v>1058.76514262819</v>
      </c>
      <c r="H26" s="3">
        <v>1011.39831638945</v>
      </c>
      <c r="I26" s="3">
        <v>1036.3177636086</v>
      </c>
      <c r="J26" s="3">
        <v>986.13334804930003</v>
      </c>
      <c r="K26" s="3">
        <v>1067.22732875</v>
      </c>
      <c r="L26" s="3">
        <v>1053.9768985492999</v>
      </c>
      <c r="M26" s="3">
        <v>1189.6167134907</v>
      </c>
      <c r="N26" s="3">
        <v>1154.6933435804799</v>
      </c>
      <c r="P26" s="4">
        <f t="shared" si="2"/>
        <v>-4.8425702348815269E-2</v>
      </c>
      <c r="Q26" s="4">
        <f t="shared" si="2"/>
        <v>8.2234295048549289E-2</v>
      </c>
      <c r="R26" s="4">
        <f t="shared" si="2"/>
        <v>-1.2415752336683239E-2</v>
      </c>
      <c r="S26" s="4">
        <f t="shared" si="2"/>
        <v>0.12869334719584047</v>
      </c>
      <c r="T26" s="4">
        <f t="shared" si="2"/>
        <v>-2.9356825197709435E-2</v>
      </c>
    </row>
    <row r="27" spans="2:20" x14ac:dyDescent="0.25">
      <c r="B27" s="1" t="s">
        <v>13</v>
      </c>
      <c r="C27" s="2" t="s">
        <v>26</v>
      </c>
      <c r="D27" s="2" t="s">
        <v>36</v>
      </c>
      <c r="E27" s="1">
        <v>24.4</v>
      </c>
      <c r="F27" s="21" t="s">
        <v>12</v>
      </c>
      <c r="G27" s="3" t="s">
        <v>51</v>
      </c>
      <c r="H27" s="3" t="s">
        <v>51</v>
      </c>
      <c r="I27" s="3" t="s">
        <v>51</v>
      </c>
      <c r="J27" s="3">
        <v>906.97735975000001</v>
      </c>
      <c r="K27" s="3">
        <v>946.411158</v>
      </c>
      <c r="L27" s="3" t="s">
        <v>51</v>
      </c>
      <c r="M27" s="3" t="s">
        <v>51</v>
      </c>
      <c r="N27" s="3">
        <v>1157.211</v>
      </c>
      <c r="P27" s="4" t="str">
        <f t="shared" si="2"/>
        <v/>
      </c>
      <c r="Q27" s="4">
        <f t="shared" si="2"/>
        <v>4.3478260869565188E-2</v>
      </c>
      <c r="R27" s="4" t="str">
        <f t="shared" si="2"/>
        <v/>
      </c>
      <c r="S27" s="4" t="str">
        <f t="shared" si="2"/>
        <v/>
      </c>
      <c r="T27" s="4" t="str">
        <f t="shared" si="2"/>
        <v/>
      </c>
    </row>
    <row r="28" spans="2:20" x14ac:dyDescent="0.25">
      <c r="B28" s="1" t="s">
        <v>27</v>
      </c>
      <c r="C28" s="2" t="s">
        <v>37</v>
      </c>
      <c r="D28" s="2" t="s">
        <v>52</v>
      </c>
      <c r="E28" s="1">
        <v>250</v>
      </c>
      <c r="F28" s="21" t="s">
        <v>12</v>
      </c>
      <c r="G28" s="3">
        <v>7248.5897000000004</v>
      </c>
      <c r="H28" s="3">
        <v>7721.0814065000004</v>
      </c>
      <c r="I28" s="3">
        <v>7876.6265359375002</v>
      </c>
      <c r="J28" s="3">
        <v>7409.0753000000004</v>
      </c>
      <c r="K28" s="3">
        <v>7290.4677038995997</v>
      </c>
      <c r="L28" s="3">
        <v>7290.4677038995997</v>
      </c>
      <c r="M28" s="3">
        <v>7933.1543551425002</v>
      </c>
      <c r="N28" s="3">
        <v>7945.5899424605004</v>
      </c>
      <c r="P28" s="4">
        <f t="shared" si="2"/>
        <v>-5.9359325188806933E-2</v>
      </c>
      <c r="Q28" s="4">
        <f t="shared" si="2"/>
        <v>-1.6008420929451317E-2</v>
      </c>
      <c r="R28" s="4">
        <f t="shared" si="2"/>
        <v>0</v>
      </c>
      <c r="S28" s="4">
        <f t="shared" si="2"/>
        <v>8.8154378751192253E-2</v>
      </c>
      <c r="T28" s="4">
        <f t="shared" si="2"/>
        <v>1.5675463707496284E-3</v>
      </c>
    </row>
    <row r="29" spans="2:20" x14ac:dyDescent="0.25">
      <c r="B29" s="1" t="s">
        <v>27</v>
      </c>
      <c r="C29" s="2" t="s">
        <v>17</v>
      </c>
      <c r="D29" s="2" t="s">
        <v>52</v>
      </c>
      <c r="E29" s="1">
        <v>250</v>
      </c>
      <c r="F29" s="21" t="s">
        <v>12</v>
      </c>
      <c r="G29" s="3">
        <v>6886.5213999999996</v>
      </c>
      <c r="H29" s="3">
        <v>6759.4978000000001</v>
      </c>
      <c r="I29" s="3">
        <v>7254.4978000000001</v>
      </c>
      <c r="J29" s="3">
        <v>7254.4978000000001</v>
      </c>
      <c r="K29" s="3">
        <v>7380.1001999999999</v>
      </c>
      <c r="L29" s="3">
        <v>7380.1001999999999</v>
      </c>
      <c r="M29" s="3">
        <v>8037.6872949999997</v>
      </c>
      <c r="N29" s="3">
        <v>8942.4372949999997</v>
      </c>
      <c r="P29" s="4">
        <f t="shared" si="2"/>
        <v>0</v>
      </c>
      <c r="Q29" s="4">
        <f t="shared" si="2"/>
        <v>1.7313727767620302E-2</v>
      </c>
      <c r="R29" s="4">
        <f t="shared" si="2"/>
        <v>0</v>
      </c>
      <c r="S29" s="4">
        <f t="shared" si="2"/>
        <v>8.9102732643115079E-2</v>
      </c>
      <c r="T29" s="4">
        <f t="shared" si="2"/>
        <v>0.11256347339648531</v>
      </c>
    </row>
    <row r="30" spans="2:20" x14ac:dyDescent="0.25">
      <c r="B30" s="1" t="s">
        <v>27</v>
      </c>
      <c r="C30" s="2" t="s">
        <v>18</v>
      </c>
      <c r="D30" s="2" t="s">
        <v>52</v>
      </c>
      <c r="E30" s="1">
        <v>250</v>
      </c>
      <c r="F30" s="21" t="s">
        <v>12</v>
      </c>
      <c r="G30" s="3">
        <v>5658.6750000000002</v>
      </c>
      <c r="H30" s="3">
        <v>5767.2725</v>
      </c>
      <c r="I30" s="3">
        <v>5950.2821400000003</v>
      </c>
      <c r="J30" s="3">
        <v>5950.2821400000003</v>
      </c>
      <c r="K30" s="3">
        <v>6174.9088142500004</v>
      </c>
      <c r="L30" s="3">
        <v>6174.9088142500004</v>
      </c>
      <c r="M30" s="3">
        <v>6799.89948</v>
      </c>
      <c r="N30" s="3">
        <v>7164.2316899999996</v>
      </c>
      <c r="P30" s="4">
        <f t="shared" si="2"/>
        <v>0</v>
      </c>
      <c r="Q30" s="4">
        <f t="shared" si="2"/>
        <v>3.7750592150912698E-2</v>
      </c>
      <c r="R30" s="4">
        <f t="shared" si="2"/>
        <v>0</v>
      </c>
      <c r="S30" s="4">
        <f t="shared" si="2"/>
        <v>0.101214557906943</v>
      </c>
      <c r="T30" s="4">
        <f t="shared" si="2"/>
        <v>5.3579058201019159E-2</v>
      </c>
    </row>
    <row r="31" spans="2:20" x14ac:dyDescent="0.25">
      <c r="B31" s="1" t="s">
        <v>27</v>
      </c>
      <c r="C31" s="2" t="s">
        <v>19</v>
      </c>
      <c r="D31" s="2" t="s">
        <v>52</v>
      </c>
      <c r="E31" s="1">
        <v>250</v>
      </c>
      <c r="F31" s="21" t="s">
        <v>12</v>
      </c>
      <c r="G31" s="3">
        <v>6823.1701999999996</v>
      </c>
      <c r="H31" s="3">
        <v>6691.651175</v>
      </c>
      <c r="I31" s="3">
        <v>7039.5122600000004</v>
      </c>
      <c r="J31" s="3">
        <v>7001.6101182499997</v>
      </c>
      <c r="K31" s="3">
        <v>7527.2604412500004</v>
      </c>
      <c r="L31" s="3">
        <v>7527.2604412500004</v>
      </c>
      <c r="M31" s="3">
        <v>8407.9385142499996</v>
      </c>
      <c r="N31" s="3">
        <v>8862.0092824999992</v>
      </c>
      <c r="P31" s="4">
        <f t="shared" si="2"/>
        <v>-5.384199977229831E-3</v>
      </c>
      <c r="Q31" s="4">
        <f t="shared" si="2"/>
        <v>7.5075634621509568E-2</v>
      </c>
      <c r="R31" s="4">
        <f t="shared" si="2"/>
        <v>0</v>
      </c>
      <c r="S31" s="4">
        <f t="shared" si="2"/>
        <v>0.11699848568727766</v>
      </c>
      <c r="T31" s="4">
        <f t="shared" si="2"/>
        <v>5.4005005802602923E-2</v>
      </c>
    </row>
    <row r="32" spans="2:20" x14ac:dyDescent="0.25">
      <c r="B32" s="1" t="s">
        <v>27</v>
      </c>
      <c r="C32" s="2" t="s">
        <v>20</v>
      </c>
      <c r="D32" s="2" t="s">
        <v>52</v>
      </c>
      <c r="E32" s="1">
        <v>250</v>
      </c>
      <c r="F32" s="21" t="s">
        <v>12</v>
      </c>
      <c r="G32" s="3">
        <v>6327.09</v>
      </c>
      <c r="H32" s="3">
        <v>6441.1049999999996</v>
      </c>
      <c r="I32" s="3">
        <v>7059.2843750000002</v>
      </c>
      <c r="J32" s="3">
        <v>7059.2843750000002</v>
      </c>
      <c r="K32" s="3">
        <v>7141.5729604999997</v>
      </c>
      <c r="L32" s="3">
        <v>7141.5729604999997</v>
      </c>
      <c r="M32" s="3">
        <v>7811.9450859999997</v>
      </c>
      <c r="N32" s="3">
        <v>8248.2047175000007</v>
      </c>
      <c r="P32" s="4">
        <f t="shared" si="2"/>
        <v>0</v>
      </c>
      <c r="Q32" s="4">
        <f t="shared" si="2"/>
        <v>1.1656788582057764E-2</v>
      </c>
      <c r="R32" s="4">
        <f t="shared" si="2"/>
        <v>0</v>
      </c>
      <c r="S32" s="4">
        <f t="shared" si="2"/>
        <v>9.3868973853214799E-2</v>
      </c>
      <c r="T32" s="4">
        <f t="shared" si="2"/>
        <v>5.5845199460225814E-2</v>
      </c>
    </row>
    <row r="33" spans="2:20" x14ac:dyDescent="0.25">
      <c r="B33" s="1" t="s">
        <v>27</v>
      </c>
      <c r="C33" s="2" t="s">
        <v>21</v>
      </c>
      <c r="D33" s="2" t="s">
        <v>52</v>
      </c>
      <c r="E33" s="1">
        <v>250</v>
      </c>
      <c r="F33" s="21" t="s">
        <v>12</v>
      </c>
      <c r="G33" s="3">
        <v>6865.7556000000004</v>
      </c>
      <c r="H33" s="3">
        <v>6779.6421</v>
      </c>
      <c r="I33" s="3">
        <v>7038.625</v>
      </c>
      <c r="J33" s="3">
        <v>7038.625</v>
      </c>
      <c r="K33" s="3">
        <v>7263.7455</v>
      </c>
      <c r="L33" s="3">
        <v>7263.7455</v>
      </c>
      <c r="M33" s="3">
        <v>8564.7622554999998</v>
      </c>
      <c r="N33" s="3">
        <v>8995.9056</v>
      </c>
      <c r="P33" s="4">
        <f t="shared" si="2"/>
        <v>0</v>
      </c>
      <c r="Q33" s="4">
        <f t="shared" si="2"/>
        <v>3.1983590545028306E-2</v>
      </c>
      <c r="R33" s="4">
        <f t="shared" si="2"/>
        <v>0</v>
      </c>
      <c r="S33" s="4">
        <f t="shared" si="2"/>
        <v>0.17911100485279929</v>
      </c>
      <c r="T33" s="4">
        <f t="shared" si="2"/>
        <v>5.0339207515437412E-2</v>
      </c>
    </row>
    <row r="34" spans="2:20" x14ac:dyDescent="0.25">
      <c r="B34" s="1" t="s">
        <v>27</v>
      </c>
      <c r="C34" s="2" t="s">
        <v>22</v>
      </c>
      <c r="D34" s="2" t="s">
        <v>52</v>
      </c>
      <c r="E34" s="1">
        <v>250</v>
      </c>
      <c r="F34" s="21" t="s">
        <v>12</v>
      </c>
      <c r="G34" s="3">
        <v>5375.0146999999997</v>
      </c>
      <c r="H34" s="3">
        <v>5314.5542999999998</v>
      </c>
      <c r="I34" s="3">
        <v>5334.45</v>
      </c>
      <c r="J34" s="3">
        <v>5334.45</v>
      </c>
      <c r="K34" s="3">
        <v>5748.7182499999999</v>
      </c>
      <c r="L34" s="3">
        <v>5748.7182499999999</v>
      </c>
      <c r="M34" s="3">
        <v>6702.1168500000003</v>
      </c>
      <c r="N34" s="3">
        <v>7376.0469557500001</v>
      </c>
      <c r="P34" s="4">
        <f t="shared" si="2"/>
        <v>0</v>
      </c>
      <c r="Q34" s="4">
        <f t="shared" si="2"/>
        <v>7.7659037014125243E-2</v>
      </c>
      <c r="R34" s="4">
        <f t="shared" si="2"/>
        <v>0</v>
      </c>
      <c r="S34" s="4">
        <f t="shared" si="2"/>
        <v>0.16584542128151791</v>
      </c>
      <c r="T34" s="4">
        <f t="shared" si="2"/>
        <v>0.10055481287975443</v>
      </c>
    </row>
    <row r="35" spans="2:20" x14ac:dyDescent="0.25">
      <c r="B35" s="1" t="s">
        <v>27</v>
      </c>
      <c r="C35" s="2" t="s">
        <v>23</v>
      </c>
      <c r="D35" s="2" t="s">
        <v>52</v>
      </c>
      <c r="E35" s="1">
        <v>250</v>
      </c>
      <c r="F35" s="21" t="s">
        <v>12</v>
      </c>
      <c r="G35" s="3">
        <v>7366.6465143612004</v>
      </c>
      <c r="H35" s="3">
        <v>7366.6465143612004</v>
      </c>
      <c r="I35" s="3">
        <v>7599.8253393612003</v>
      </c>
      <c r="J35" s="3">
        <v>8304.4830000000002</v>
      </c>
      <c r="K35" s="3">
        <v>8304.4830000000002</v>
      </c>
      <c r="L35" s="3">
        <v>8036.3398500000003</v>
      </c>
      <c r="M35" s="3">
        <v>8668.77</v>
      </c>
      <c r="N35" s="3">
        <v>9148.5400683476801</v>
      </c>
      <c r="P35" s="4">
        <f t="shared" si="2"/>
        <v>9.2720244107350691E-2</v>
      </c>
      <c r="Q35" s="4">
        <f t="shared" si="2"/>
        <v>0</v>
      </c>
      <c r="R35" s="4">
        <f t="shared" si="2"/>
        <v>-3.2288963683831939E-2</v>
      </c>
      <c r="S35" s="4">
        <f t="shared" si="2"/>
        <v>7.8696292317702365E-2</v>
      </c>
      <c r="T35" s="4">
        <f t="shared" si="2"/>
        <v>5.5344653087771256E-2</v>
      </c>
    </row>
    <row r="36" spans="2:20" x14ac:dyDescent="0.25">
      <c r="B36" s="1" t="s">
        <v>27</v>
      </c>
      <c r="C36" s="2" t="s">
        <v>24</v>
      </c>
      <c r="D36" s="2" t="s">
        <v>52</v>
      </c>
      <c r="E36" s="1">
        <v>250</v>
      </c>
      <c r="F36" s="21" t="s">
        <v>12</v>
      </c>
      <c r="G36" s="3">
        <v>10316.955</v>
      </c>
      <c r="H36" s="3">
        <v>9916.3768</v>
      </c>
      <c r="I36" s="3">
        <v>10122.6268</v>
      </c>
      <c r="J36" s="3">
        <v>10163.99595475</v>
      </c>
      <c r="K36" s="3">
        <v>10676.595954750001</v>
      </c>
      <c r="L36" s="3">
        <v>10676.595954750001</v>
      </c>
      <c r="M36" s="3">
        <v>11715.965255499999</v>
      </c>
      <c r="N36" s="3">
        <v>12523.7510365</v>
      </c>
      <c r="P36" s="4">
        <f t="shared" si="2"/>
        <v>4.0868003500831307E-3</v>
      </c>
      <c r="Q36" s="4">
        <f t="shared" si="2"/>
        <v>5.0432920505093737E-2</v>
      </c>
      <c r="R36" s="4">
        <f t="shared" si="2"/>
        <v>0</v>
      </c>
      <c r="S36" s="4">
        <f t="shared" si="2"/>
        <v>9.7350251442978486E-2</v>
      </c>
      <c r="T36" s="4">
        <f t="shared" si="2"/>
        <v>6.8947437397084199E-2</v>
      </c>
    </row>
    <row r="37" spans="2:20" x14ac:dyDescent="0.25">
      <c r="B37" s="1" t="s">
        <v>27</v>
      </c>
      <c r="C37" s="2" t="s">
        <v>25</v>
      </c>
      <c r="D37" s="2" t="s">
        <v>52</v>
      </c>
      <c r="E37" s="1">
        <v>250</v>
      </c>
      <c r="F37" s="21" t="s">
        <v>12</v>
      </c>
      <c r="G37" s="3">
        <v>7498.6451144000002</v>
      </c>
      <c r="H37" s="3">
        <v>7498.6451144000002</v>
      </c>
      <c r="I37" s="3">
        <v>7625.9261161599998</v>
      </c>
      <c r="J37" s="3">
        <v>7625.9261161599998</v>
      </c>
      <c r="K37" s="3">
        <v>7435.7537161600003</v>
      </c>
      <c r="L37" s="3">
        <v>7861.4328716</v>
      </c>
      <c r="M37" s="3">
        <v>8474.1385583800002</v>
      </c>
      <c r="N37" s="3">
        <v>8474.1385583800002</v>
      </c>
      <c r="P37" s="4">
        <f t="shared" si="2"/>
        <v>0</v>
      </c>
      <c r="Q37" s="4">
        <f t="shared" si="2"/>
        <v>-2.4937613753824306E-2</v>
      </c>
      <c r="R37" s="4">
        <f t="shared" si="2"/>
        <v>5.7247613582854129E-2</v>
      </c>
      <c r="S37" s="4">
        <f t="shared" si="2"/>
        <v>7.7938169388107825E-2</v>
      </c>
      <c r="T37" s="4">
        <f t="shared" si="2"/>
        <v>0</v>
      </c>
    </row>
    <row r="38" spans="2:20" x14ac:dyDescent="0.25">
      <c r="B38" s="1" t="s">
        <v>27</v>
      </c>
      <c r="C38" s="2" t="s">
        <v>26</v>
      </c>
      <c r="D38" s="2" t="s">
        <v>52</v>
      </c>
      <c r="E38" s="1">
        <v>250</v>
      </c>
      <c r="F38" s="21" t="s">
        <v>12</v>
      </c>
      <c r="G38" s="3">
        <v>7812.95075</v>
      </c>
      <c r="H38" s="3">
        <v>8128.1574000000001</v>
      </c>
      <c r="I38" s="3">
        <v>8272.2420000000002</v>
      </c>
      <c r="J38" s="3">
        <v>8900.6170000000002</v>
      </c>
      <c r="K38" s="3">
        <v>8710.3335084699993</v>
      </c>
      <c r="L38" s="3">
        <v>7891.6750169400002</v>
      </c>
      <c r="M38" s="3">
        <v>8836.5750000000007</v>
      </c>
      <c r="N38" s="3">
        <v>8836.5750000000007</v>
      </c>
      <c r="P38" s="4">
        <f t="shared" si="2"/>
        <v>7.5961873455829831E-2</v>
      </c>
      <c r="Q38" s="4">
        <f t="shared" si="2"/>
        <v>-2.137868549225308E-2</v>
      </c>
      <c r="R38" s="4">
        <f t="shared" si="2"/>
        <v>-9.3987043175089546E-2</v>
      </c>
      <c r="S38" s="4">
        <f t="shared" si="2"/>
        <v>0.11973376767691413</v>
      </c>
      <c r="T38" s="4">
        <f t="shared" si="2"/>
        <v>0</v>
      </c>
    </row>
    <row r="39" spans="2:20" x14ac:dyDescent="0.25">
      <c r="B39" s="1" t="s">
        <v>27</v>
      </c>
      <c r="C39" s="2" t="s">
        <v>37</v>
      </c>
      <c r="D39" s="2" t="s">
        <v>36</v>
      </c>
      <c r="E39" s="1">
        <v>250</v>
      </c>
      <c r="F39" s="21" t="s">
        <v>12</v>
      </c>
      <c r="G39" s="3">
        <v>6696.2917733800004</v>
      </c>
      <c r="H39" s="3">
        <v>6390.2878555999996</v>
      </c>
      <c r="I39" s="3">
        <v>6132.6390436388001</v>
      </c>
      <c r="J39" s="3">
        <v>6150.6379533453201</v>
      </c>
      <c r="K39" s="3">
        <v>6038.2120502900598</v>
      </c>
      <c r="L39" s="3">
        <v>6036.3742841611001</v>
      </c>
      <c r="M39" s="3">
        <v>7585.4707500000004</v>
      </c>
      <c r="N39" s="3">
        <v>7560.6743890213202</v>
      </c>
      <c r="P39" s="4">
        <f t="shared" si="2"/>
        <v>2.934937076590094E-3</v>
      </c>
      <c r="Q39" s="4">
        <f t="shared" si="2"/>
        <v>-1.8278738548431761E-2</v>
      </c>
      <c r="R39" s="4">
        <f t="shared" si="2"/>
        <v>-3.0435601029799031E-4</v>
      </c>
      <c r="S39" s="4">
        <f t="shared" si="2"/>
        <v>0.25662697389450972</v>
      </c>
      <c r="T39" s="4">
        <f t="shared" si="2"/>
        <v>-3.2689284285593034E-3</v>
      </c>
    </row>
    <row r="40" spans="2:20" x14ac:dyDescent="0.25">
      <c r="B40" s="1" t="s">
        <v>27</v>
      </c>
      <c r="C40" s="2" t="s">
        <v>17</v>
      </c>
      <c r="D40" s="2" t="s">
        <v>36</v>
      </c>
      <c r="E40" s="1">
        <v>250</v>
      </c>
      <c r="F40" s="21" t="s">
        <v>12</v>
      </c>
      <c r="G40" s="3">
        <v>6188.5450000000001</v>
      </c>
      <c r="H40" s="3">
        <v>5832.8709394999996</v>
      </c>
      <c r="I40" s="3">
        <v>6348.2419</v>
      </c>
      <c r="J40" s="3">
        <v>6620.2751642499998</v>
      </c>
      <c r="K40" s="3">
        <v>6952.7318960000002</v>
      </c>
      <c r="L40" s="3">
        <v>6992.1126825000001</v>
      </c>
      <c r="M40" s="3">
        <v>7747.4748284999996</v>
      </c>
      <c r="N40" s="3">
        <v>8270.1134999999995</v>
      </c>
      <c r="P40" s="4">
        <f t="shared" si="2"/>
        <v>4.2851748332085382E-2</v>
      </c>
      <c r="Q40" s="4">
        <f t="shared" si="2"/>
        <v>5.0217962773706493E-2</v>
      </c>
      <c r="R40" s="4">
        <f t="shared" si="2"/>
        <v>5.6640737898516758E-3</v>
      </c>
      <c r="S40" s="4">
        <f t="shared" si="2"/>
        <v>0.10803060252311658</v>
      </c>
      <c r="T40" s="4">
        <f t="shared" si="2"/>
        <v>6.7459228080020583E-2</v>
      </c>
    </row>
    <row r="41" spans="2:20" x14ac:dyDescent="0.25">
      <c r="B41" s="1" t="s">
        <v>27</v>
      </c>
      <c r="C41" s="2" t="s">
        <v>18</v>
      </c>
      <c r="D41" s="2" t="s">
        <v>36</v>
      </c>
      <c r="E41" s="1">
        <v>250</v>
      </c>
      <c r="F41" s="21" t="s">
        <v>12</v>
      </c>
      <c r="G41" s="3">
        <v>5078.8677500000003</v>
      </c>
      <c r="H41" s="3">
        <v>4927.8425625</v>
      </c>
      <c r="I41" s="3">
        <v>5146.1038749999998</v>
      </c>
      <c r="J41" s="3">
        <v>5373.1204559999996</v>
      </c>
      <c r="K41" s="3">
        <v>5601.2406917500002</v>
      </c>
      <c r="L41" s="3">
        <v>5567.6857444999996</v>
      </c>
      <c r="M41" s="3">
        <v>6400.5066812499999</v>
      </c>
      <c r="N41" s="3">
        <v>6732.6761534999996</v>
      </c>
      <c r="P41" s="4">
        <f t="shared" si="2"/>
        <v>4.4114263239585227E-2</v>
      </c>
      <c r="Q41" s="4">
        <f t="shared" si="2"/>
        <v>4.2455820154797763E-2</v>
      </c>
      <c r="R41" s="4">
        <f t="shared" si="2"/>
        <v>-5.9906276299505068E-3</v>
      </c>
      <c r="S41" s="4">
        <f t="shared" si="2"/>
        <v>0.14958116800552124</v>
      </c>
      <c r="T41" s="4">
        <f t="shared" si="2"/>
        <v>5.1897371378905932E-2</v>
      </c>
    </row>
    <row r="42" spans="2:20" x14ac:dyDescent="0.25">
      <c r="B42" s="1" t="s">
        <v>27</v>
      </c>
      <c r="C42" s="2" t="s">
        <v>19</v>
      </c>
      <c r="D42" s="2" t="s">
        <v>36</v>
      </c>
      <c r="E42" s="1">
        <v>250</v>
      </c>
      <c r="F42" s="21" t="s">
        <v>12</v>
      </c>
      <c r="G42" s="3">
        <v>5997.445839</v>
      </c>
      <c r="H42" s="3">
        <v>5717.6459999999997</v>
      </c>
      <c r="I42" s="3">
        <v>5997.9518016000002</v>
      </c>
      <c r="J42" s="3">
        <v>6686.35</v>
      </c>
      <c r="K42" s="3">
        <v>7352.1679797500001</v>
      </c>
      <c r="L42" s="3">
        <v>7391.5304980000001</v>
      </c>
      <c r="M42" s="3">
        <v>7783.3572190000004</v>
      </c>
      <c r="N42" s="3">
        <v>8181.3829459999997</v>
      </c>
      <c r="P42" s="4">
        <f t="shared" si="2"/>
        <v>0.11477221244364855</v>
      </c>
      <c r="Q42" s="4">
        <f t="shared" si="2"/>
        <v>9.9578690877683673E-2</v>
      </c>
      <c r="R42" s="4">
        <f t="shared" si="2"/>
        <v>5.3538654664060381E-3</v>
      </c>
      <c r="S42" s="4">
        <f t="shared" si="2"/>
        <v>5.3010228545498306E-2</v>
      </c>
      <c r="T42" s="4">
        <f t="shared" si="2"/>
        <v>5.1138052102809306E-2</v>
      </c>
    </row>
    <row r="43" spans="2:20" x14ac:dyDescent="0.25">
      <c r="B43" s="1" t="s">
        <v>27</v>
      </c>
      <c r="C43" s="2" t="s">
        <v>20</v>
      </c>
      <c r="D43" s="2" t="s">
        <v>36</v>
      </c>
      <c r="E43" s="1">
        <v>250</v>
      </c>
      <c r="F43" s="21" t="s">
        <v>12</v>
      </c>
      <c r="G43" s="3">
        <v>5842.2496000000001</v>
      </c>
      <c r="H43" s="3">
        <v>5509.79</v>
      </c>
      <c r="I43" s="3">
        <v>5733.2808500000001</v>
      </c>
      <c r="J43" s="3">
        <v>5975.4937412500003</v>
      </c>
      <c r="K43" s="3">
        <v>6128.1197835000003</v>
      </c>
      <c r="L43" s="3">
        <v>6128.1197835000003</v>
      </c>
      <c r="M43" s="3">
        <v>7252.7222075</v>
      </c>
      <c r="N43" s="3">
        <v>7916.5732799999996</v>
      </c>
      <c r="P43" s="4">
        <f t="shared" si="2"/>
        <v>4.2246821250698119E-2</v>
      </c>
      <c r="Q43" s="4">
        <f t="shared" si="2"/>
        <v>2.5541996838920999E-2</v>
      </c>
      <c r="R43" s="4">
        <f t="shared" si="2"/>
        <v>0</v>
      </c>
      <c r="S43" s="4">
        <f t="shared" si="2"/>
        <v>0.18351508516984261</v>
      </c>
      <c r="T43" s="4">
        <f t="shared" si="2"/>
        <v>9.153129728497178E-2</v>
      </c>
    </row>
    <row r="44" spans="2:20" x14ac:dyDescent="0.25">
      <c r="B44" s="1" t="s">
        <v>27</v>
      </c>
      <c r="C44" s="2" t="s">
        <v>21</v>
      </c>
      <c r="D44" s="2" t="s">
        <v>36</v>
      </c>
      <c r="E44" s="1">
        <v>250</v>
      </c>
      <c r="F44" s="21" t="s">
        <v>12</v>
      </c>
      <c r="G44" s="3">
        <v>6179.14</v>
      </c>
      <c r="H44" s="3">
        <v>5913.1292000000003</v>
      </c>
      <c r="I44" s="3">
        <v>6248.1881000000003</v>
      </c>
      <c r="J44" s="3">
        <v>6530.8500729999996</v>
      </c>
      <c r="K44" s="3">
        <v>6870.9901094999996</v>
      </c>
      <c r="L44" s="3">
        <v>6909.8051825000002</v>
      </c>
      <c r="M44" s="3">
        <v>7752.7538549999999</v>
      </c>
      <c r="N44" s="3">
        <v>8542.0797275000004</v>
      </c>
      <c r="P44" s="4">
        <f t="shared" si="2"/>
        <v>4.5239030655943147E-2</v>
      </c>
      <c r="Q44" s="4">
        <f t="shared" si="2"/>
        <v>5.2082046394881232E-2</v>
      </c>
      <c r="R44" s="4">
        <f t="shared" si="2"/>
        <v>5.6491236898061903E-3</v>
      </c>
      <c r="S44" s="4">
        <f t="shared" si="2"/>
        <v>0.12199311706137239</v>
      </c>
      <c r="T44" s="4">
        <f t="shared" si="2"/>
        <v>0.10181232208100344</v>
      </c>
    </row>
    <row r="45" spans="2:20" x14ac:dyDescent="0.25">
      <c r="B45" s="1" t="s">
        <v>27</v>
      </c>
      <c r="C45" s="2" t="s">
        <v>22</v>
      </c>
      <c r="D45" s="2" t="s">
        <v>36</v>
      </c>
      <c r="E45" s="1">
        <v>250</v>
      </c>
      <c r="F45" s="21" t="s">
        <v>12</v>
      </c>
      <c r="G45" s="3">
        <v>4917.5280000000002</v>
      </c>
      <c r="H45" s="3">
        <v>4612.6585999999998</v>
      </c>
      <c r="I45" s="3">
        <v>4944.3256499999998</v>
      </c>
      <c r="J45" s="3">
        <v>5050.9020182499999</v>
      </c>
      <c r="K45" s="3">
        <v>5383.8523777500004</v>
      </c>
      <c r="L45" s="3">
        <v>5383.8523777500004</v>
      </c>
      <c r="M45" s="3">
        <v>6134.2799100000002</v>
      </c>
      <c r="N45" s="3">
        <v>6769.8181375000004</v>
      </c>
      <c r="P45" s="4">
        <f t="shared" si="2"/>
        <v>2.1555288990724231E-2</v>
      </c>
      <c r="Q45" s="4">
        <f t="shared" si="2"/>
        <v>6.5918989973865916E-2</v>
      </c>
      <c r="R45" s="4">
        <f t="shared" si="2"/>
        <v>0</v>
      </c>
      <c r="S45" s="4">
        <f t="shared" si="2"/>
        <v>0.13938486414510787</v>
      </c>
      <c r="T45" s="4">
        <f t="shared" si="2"/>
        <v>0.10360437358979269</v>
      </c>
    </row>
    <row r="46" spans="2:20" x14ac:dyDescent="0.25">
      <c r="B46" s="1" t="s">
        <v>27</v>
      </c>
      <c r="C46" s="2" t="s">
        <v>23</v>
      </c>
      <c r="D46" s="2" t="s">
        <v>36</v>
      </c>
      <c r="E46" s="1">
        <v>250</v>
      </c>
      <c r="F46" s="21" t="s">
        <v>12</v>
      </c>
      <c r="G46" s="3">
        <v>7497.4350000000004</v>
      </c>
      <c r="H46" s="3">
        <v>6472.1075822862804</v>
      </c>
      <c r="I46" s="3">
        <v>6526.4010068554499</v>
      </c>
      <c r="J46" s="3">
        <v>6724.4675064564799</v>
      </c>
      <c r="K46" s="3">
        <v>7423.2955381657603</v>
      </c>
      <c r="L46" s="3">
        <v>7800.5394621087999</v>
      </c>
      <c r="M46" s="3">
        <v>8141.65</v>
      </c>
      <c r="N46" s="3">
        <v>8589.6586762263196</v>
      </c>
      <c r="P46" s="4">
        <f t="shared" si="2"/>
        <v>3.0348502856777815E-2</v>
      </c>
      <c r="Q46" s="4">
        <f t="shared" si="2"/>
        <v>0.10392317771456283</v>
      </c>
      <c r="R46" s="4">
        <f t="shared" si="2"/>
        <v>5.0818928332234226E-2</v>
      </c>
      <c r="S46" s="4">
        <f t="shared" si="2"/>
        <v>4.3729095859093903E-2</v>
      </c>
      <c r="T46" s="4">
        <f t="shared" si="2"/>
        <v>5.5026766837965368E-2</v>
      </c>
    </row>
    <row r="47" spans="2:20" x14ac:dyDescent="0.25">
      <c r="B47" s="1" t="s">
        <v>27</v>
      </c>
      <c r="C47" s="2" t="s">
        <v>24</v>
      </c>
      <c r="D47" s="2" t="s">
        <v>36</v>
      </c>
      <c r="E47" s="1">
        <v>250</v>
      </c>
      <c r="F47" s="21" t="s">
        <v>12</v>
      </c>
      <c r="G47" s="3">
        <v>9182.0899499999996</v>
      </c>
      <c r="H47" s="3">
        <v>8703.0010760000005</v>
      </c>
      <c r="I47" s="3">
        <v>8857.2984500000002</v>
      </c>
      <c r="J47" s="3">
        <v>9636.3311825000001</v>
      </c>
      <c r="K47" s="3">
        <v>10046.1200345</v>
      </c>
      <c r="L47" s="3">
        <v>10097.89408925</v>
      </c>
      <c r="M47" s="3">
        <v>10448.410109500001</v>
      </c>
      <c r="N47" s="3">
        <v>10963.063099999999</v>
      </c>
      <c r="P47" s="4">
        <f t="shared" si="2"/>
        <v>8.7953763429976739E-2</v>
      </c>
      <c r="Q47" s="4">
        <f t="shared" si="2"/>
        <v>4.2525401445748789E-2</v>
      </c>
      <c r="R47" s="4">
        <f t="shared" si="2"/>
        <v>5.15363688391135E-3</v>
      </c>
      <c r="S47" s="4">
        <f t="shared" si="2"/>
        <v>3.471179407824776E-2</v>
      </c>
      <c r="T47" s="4">
        <f t="shared" si="2"/>
        <v>4.9256584026316164E-2</v>
      </c>
    </row>
    <row r="48" spans="2:20" x14ac:dyDescent="0.25">
      <c r="B48" s="1" t="s">
        <v>27</v>
      </c>
      <c r="C48" s="2" t="s">
        <v>25</v>
      </c>
      <c r="D48" s="2" t="s">
        <v>36</v>
      </c>
      <c r="E48" s="1">
        <v>250</v>
      </c>
      <c r="F48" s="21" t="s">
        <v>12</v>
      </c>
      <c r="G48" s="3">
        <v>6741.7762667474999</v>
      </c>
      <c r="H48" s="3">
        <v>6469.8947662662504</v>
      </c>
      <c r="I48" s="3">
        <v>6753.8702914672003</v>
      </c>
      <c r="J48" s="3">
        <v>6608.2953301334401</v>
      </c>
      <c r="K48" s="3">
        <v>6616.4516131669998</v>
      </c>
      <c r="L48" s="3">
        <v>6616.4516131669998</v>
      </c>
      <c r="M48" s="3">
        <v>7138.9201400000002</v>
      </c>
      <c r="N48" s="3">
        <v>7834.5406553040002</v>
      </c>
      <c r="P48" s="4">
        <f t="shared" si="2"/>
        <v>-2.155430220768062E-2</v>
      </c>
      <c r="Q48" s="4">
        <f t="shared" si="2"/>
        <v>1.2342491710937153E-3</v>
      </c>
      <c r="R48" s="4">
        <f t="shared" si="2"/>
        <v>0</v>
      </c>
      <c r="S48" s="4">
        <f t="shared" si="2"/>
        <v>7.8965064263942786E-2</v>
      </c>
      <c r="T48" s="4">
        <f t="shared" si="2"/>
        <v>9.7440579480134071E-2</v>
      </c>
    </row>
    <row r="49" spans="2:20" x14ac:dyDescent="0.25">
      <c r="B49" s="1" t="s">
        <v>27</v>
      </c>
      <c r="C49" s="2" t="s">
        <v>26</v>
      </c>
      <c r="D49" s="2" t="s">
        <v>36</v>
      </c>
      <c r="E49" s="1">
        <v>250</v>
      </c>
      <c r="F49" s="21" t="s">
        <v>12</v>
      </c>
      <c r="G49" s="3" t="s">
        <v>51</v>
      </c>
      <c r="H49" s="3" t="s">
        <v>51</v>
      </c>
      <c r="I49" s="3" t="s">
        <v>51</v>
      </c>
      <c r="J49" s="3">
        <v>7813.7734399999999</v>
      </c>
      <c r="K49" s="3">
        <v>7813.7734399999999</v>
      </c>
      <c r="L49" s="3" t="s">
        <v>51</v>
      </c>
      <c r="M49" s="3" t="s">
        <v>51</v>
      </c>
      <c r="N49" s="3" t="s">
        <v>51</v>
      </c>
      <c r="P49" s="4" t="str">
        <f t="shared" si="2"/>
        <v/>
      </c>
      <c r="Q49" s="4">
        <f t="shared" si="2"/>
        <v>0</v>
      </c>
      <c r="R49" s="4" t="str">
        <f t="shared" si="2"/>
        <v/>
      </c>
      <c r="S49" s="4" t="str">
        <f t="shared" si="2"/>
        <v/>
      </c>
      <c r="T49" s="4" t="str">
        <f t="shared" si="2"/>
        <v/>
      </c>
    </row>
    <row r="50" spans="2:20" ht="5.25" customHeight="1" thickBot="1" x14ac:dyDescent="0.3">
      <c r="B50" s="15"/>
      <c r="C50" s="15"/>
      <c r="D50" s="15"/>
      <c r="E50" s="15"/>
      <c r="F50" s="22"/>
      <c r="G50" s="15"/>
      <c r="H50" s="15"/>
      <c r="I50" s="15"/>
      <c r="J50" s="15"/>
      <c r="K50" s="15"/>
      <c r="L50" s="15"/>
      <c r="M50" s="15"/>
      <c r="N50" s="15"/>
      <c r="O50" s="5"/>
      <c r="P50" s="15"/>
      <c r="Q50" s="15"/>
      <c r="R50" s="15"/>
      <c r="S50" s="15"/>
      <c r="T50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 data table</vt:lpstr>
      <vt:lpstr>Gas data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Mariki Prozesky</dc:creator>
  <cp:lastModifiedBy>Maria Tortura</cp:lastModifiedBy>
  <dcterms:created xsi:type="dcterms:W3CDTF">2022-11-08T05:40:01Z</dcterms:created>
  <dcterms:modified xsi:type="dcterms:W3CDTF">2024-06-07T00:29:48Z</dcterms:modified>
</cp:coreProperties>
</file>