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always" codeName="ThisWorkbook"/>
  <mc:AlternateContent xmlns:mc="http://schemas.openxmlformats.org/markup-compatibility/2006">
    <mc:Choice Requires="x15">
      <x15ac:absPath xmlns:x15ac="http://schemas.microsoft.com/office/spreadsheetml/2010/11/ac" url="C:\Users\SUHD\Documents\Offline Records (2P)\Website updates\"/>
    </mc:Choice>
  </mc:AlternateContent>
  <xr:revisionPtr revIDLastSave="0" documentId="13_ncr:1_{DB7793F7-7B61-4194-AA06-BE7E11A63B8F}" xr6:coauthVersionLast="47" xr6:coauthVersionMax="47" xr10:uidLastSave="{00000000-0000-0000-0000-000000000000}"/>
  <bookViews>
    <workbookView xWindow="-110" yWindow="-110" windowWidth="19420" windowHeight="10420" xr2:uid="{00000000-000D-0000-FFFF-FFFF00000000}"/>
  </bookViews>
  <sheets>
    <sheet name="Contents" sheetId="20" r:id="rId1"/>
    <sheet name="Special Variations" sheetId="17" r:id="rId2"/>
  </sheets>
  <externalReferences>
    <externalReference r:id="rId3"/>
  </externalReferences>
  <definedNames>
    <definedName name="_AMO_UniqueIdentifier" hidden="1">"'d457377d-2512-4ec2-aad7-e32a42d66b30'"</definedName>
    <definedName name="_xlnm._FilterDatabase" localSheetId="1" hidden="1">'Special Variations'!$C$4:$L$109</definedName>
    <definedName name="CouncilName">[1]Names!$C$16:$C$169</definedName>
    <definedName name="ExampleData1">#REF!</definedName>
    <definedName name="ExampleData2">#REF!</definedName>
    <definedName name="ExampleData3">#REF!</definedName>
    <definedName name="ExampleData4">#REF!</definedName>
    <definedName name="LTFPCon">[1]Input_Decision!$D$165</definedName>
    <definedName name="No" localSheetId="0">#REF!</definedName>
    <definedName name="No">#REF!</definedName>
    <definedName name="OldNameOfPage_WK0" hidden="1">"WK0 - Input data"</definedName>
    <definedName name="OldNameOfPage_WK1" hidden="1">"WK1 - Identification"</definedName>
    <definedName name="OldNameOfPage_WK2" hidden="1">"WK2 - Notional General Income"</definedName>
    <definedName name="OldNameOfPage_WK3" hidden="1">"WK3 - Notional GI Yr1 YIELD"</definedName>
    <definedName name="OldNameOfPage_WK4" hidden="1">"WK4 - PGI summary"</definedName>
    <definedName name="OldNameOfPage_WK5a" hidden="1">"WK5a - Impact on Rates"</definedName>
    <definedName name="OldNameOfPage_WK5b" hidden="1">"WK5b - Impact on Rates"</definedName>
    <definedName name="OldNameOfPage_WK6" hidden="1">"WK6 - Expenditure Program"</definedName>
    <definedName name="OldNameOfPage_WK7" hidden="1">"WK7 - Long Term Financial Plan"</definedName>
    <definedName name="OLG">[1]Names!$D$16:$D$169</definedName>
    <definedName name="OrgID">[1]Names!$E$16:$E$169</definedName>
    <definedName name="UnitCon">[1]Input_Decision!$D$164</definedName>
    <definedName name="VbaUpdate" comment="ExportSheet Aligned To Master@22Mar_16:15">"Latest update for Export sheet: 22Mar1881_161507"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0" l="1" a="1"/>
  <c r="B8" i="20" s="1"/>
  <c r="B2" i="17" a="1"/>
  <c r="B2" i="17" s="1"/>
  <c r="D22" i="20" a="1"/>
  <c r="D22" i="20" s="1"/>
  <c r="B16" i="20" a="1"/>
  <c r="B16" i="20" s="1"/>
  <c r="B12"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<sst xmlns="http://schemas.openxmlformats.org/spreadsheetml/2006/main" count="709" uniqueCount="238">
  <si>
    <t>Armidale Regional</t>
  </si>
  <si>
    <t>Regional Town/City</t>
  </si>
  <si>
    <t>2021-22</t>
  </si>
  <si>
    <t>Approved</t>
  </si>
  <si>
    <t>Permanent</t>
  </si>
  <si>
    <t>Federation</t>
  </si>
  <si>
    <t>Large Rural</t>
  </si>
  <si>
    <t>Tweed</t>
  </si>
  <si>
    <t>Central Coast</t>
  </si>
  <si>
    <t>Metropolitan Fringe</t>
  </si>
  <si>
    <t>Partly Approved</t>
  </si>
  <si>
    <t>Temporary</t>
  </si>
  <si>
    <t>Liverpool Plains</t>
  </si>
  <si>
    <t>Cootamundra-Gundagai Regional</t>
  </si>
  <si>
    <t>Canterbury-Bankstown</t>
  </si>
  <si>
    <t>Metropolitan</t>
  </si>
  <si>
    <t>Georges River</t>
  </si>
  <si>
    <t>2022-23</t>
  </si>
  <si>
    <t>2024-25</t>
  </si>
  <si>
    <t>Kyogle</t>
  </si>
  <si>
    <t>Hunters Hill</t>
  </si>
  <si>
    <t>Snowy Valleys</t>
  </si>
  <si>
    <t>Lithgow</t>
  </si>
  <si>
    <t>2023-24</t>
  </si>
  <si>
    <t>Tenterfield</t>
  </si>
  <si>
    <t>Bega Valley</t>
  </si>
  <si>
    <t>Junee</t>
  </si>
  <si>
    <t>Woollahra</t>
  </si>
  <si>
    <t>Port Stephens</t>
  </si>
  <si>
    <t>Queanbeyan-Palerang Regional</t>
  </si>
  <si>
    <t>Walcha</t>
  </si>
  <si>
    <t>Rural</t>
  </si>
  <si>
    <t>Bellingen</t>
  </si>
  <si>
    <t>Canada Bay</t>
  </si>
  <si>
    <t>Hornsby</t>
  </si>
  <si>
    <t>Strathfield</t>
  </si>
  <si>
    <t>Snowy Monaro Regional</t>
  </si>
  <si>
    <t>Randwick</t>
  </si>
  <si>
    <t>Willoughby</t>
  </si>
  <si>
    <t>Goulburn Mulwaree</t>
  </si>
  <si>
    <t>Narrandera</t>
  </si>
  <si>
    <t>Tamworth Regional</t>
  </si>
  <si>
    <t>Griffith</t>
  </si>
  <si>
    <t>Kempsey</t>
  </si>
  <si>
    <t>Blayney</t>
  </si>
  <si>
    <t>NA</t>
  </si>
  <si>
    <t>Description</t>
  </si>
  <si>
    <t>Sheet name</t>
  </si>
  <si>
    <t>Contents</t>
  </si>
  <si>
    <t>Special Variations</t>
  </si>
  <si>
    <t xml:space="preserve">Item </t>
  </si>
  <si>
    <t xml:space="preserve">Special Variations summary table </t>
  </si>
  <si>
    <t xml:space="preserve">Council </t>
  </si>
  <si>
    <t>Regional classification</t>
  </si>
  <si>
    <t>Application Year</t>
  </si>
  <si>
    <t>Requested cumulative increase</t>
  </si>
  <si>
    <t xml:space="preserve">Approved type </t>
  </si>
  <si>
    <t>Requested year(s)</t>
  </si>
  <si>
    <t>Approved year(s)</t>
  </si>
  <si>
    <t>Approved cumulative increase</t>
  </si>
  <si>
    <t>c</t>
  </si>
  <si>
    <t xml:space="preserve">Details on our past special variations assessments are available on our website </t>
  </si>
  <si>
    <t>IPART decision</t>
  </si>
  <si>
    <t>Note 1: there were no special variations applications assessed in 2020-21</t>
  </si>
  <si>
    <t xml:space="preserve">Note 2: the data provides a high level summary only and should not be used to draw inference on its own. It does not include the Additional Special Variations (ASVs) assessed by IPART in 2022-23. </t>
  </si>
  <si>
    <t>Maintain current service levels, fund renewal of infrastructure and ensure financial sustainability.</t>
  </si>
  <si>
    <t>Improve service levels, fund ongoing maintenance and renewal of assets and new infrastructure.</t>
  </si>
  <si>
    <t>Repay restricted funds accessed unlawfully; improve financial sustainability and address special cost pressures.</t>
  </si>
  <si>
    <t>Maintain service levels, fund asset renewals and improve financial sustainability.</t>
  </si>
  <si>
    <t>Fund the ongoing costs of a new swimming pool in Corowa.</t>
  </si>
  <si>
    <t>Maintain service levels, deliver key priorities in the Community Strategic Plan and Delivery Program, fund infrastructure maintenance and renewals, and improve financial sustainability.</t>
  </si>
  <si>
    <t>To improve financial sustainability, improve and facilitate maintenance and increase capacity to renew deteriorating assets. The council notes the SV will also reduce its reliance on grant funding for asset renewals.</t>
  </si>
  <si>
    <t>Fund long-term maintenance and management of environmental protection lands. The SV is to be recovered through a special rate only levied on ratepayers within the new Kings Forest subdivision.</t>
  </si>
  <si>
    <t>To extend previous temporary special variation and repay the outstanding balance of the $150 million in emergency loans obtained to resolve the financial crisis and to secure Council’s financial sustainability.</t>
  </si>
  <si>
    <t>To complete capital works programs for roads, footpaths, kerb and gutter, seawalls and environmental works and to reduce the council’s asset backlog</t>
  </si>
  <si>
    <t>To improve the council’s financial sustainability and continue delivering existing services and infrastructure.</t>
  </si>
  <si>
    <t>To eliminate the council’s operating deficit, which would enable it to continue delivering existing services, recover from natural disasters and manage grant-funded new assets.</t>
  </si>
  <si>
    <t>Improve financial sustainability and address asset renewal and backlogs.</t>
  </si>
  <si>
    <t>Improve financial sustainability, reduce asset backlogs and fund ongoing operation, maintenance and renewal of assets and services.</t>
  </si>
  <si>
    <t>Maintain existing service levels, address financial sustainability and enable asset maintenance and renewal to continue.</t>
  </si>
  <si>
    <t>Improve financial sustainability and maintain infrastructure service standards for its growing population.</t>
  </si>
  <si>
    <t>Fund asset renewals and improve financial sustainability.</t>
  </si>
  <si>
    <t>Improve financial sustainability, maintain existing services and address infrastructure backlog and renewals.</t>
  </si>
  <si>
    <t xml:space="preserve">To ensure financial sustainability, maintain existing services and service levels generally and maintain a robust capital works program that reduces the asset backlog. </t>
  </si>
  <si>
    <t>To ensure financial sustainability, maintain existing services and address asset backlog and renewals.</t>
  </si>
  <si>
    <t>To fund infrastructure priorities and manage its operating deficit and improve its financial sustainability.</t>
  </si>
  <si>
    <t>To improve financial sustainability, eliminate the successive operating budget shortfalls and enhance existing services.</t>
  </si>
  <si>
    <t>To achieve a breakeven operating result, have sufficient cash to continue service provision and maintain infrastructure at levels that are acceptable to the community.</t>
  </si>
  <si>
    <t>To improve financial sustainability, provide similar levels of service to the community through asset renewals and address existing asset priorities to meet demand for growth in services.</t>
  </si>
  <si>
    <t>To become financially sustainable and maintain existing service levels.</t>
  </si>
  <si>
    <t xml:space="preserve">To address its operating deficit and create a platform that will enable the council's long-term financial sustainability. </t>
  </si>
  <si>
    <t>To fund increases in recurring and essential expenditure such as IT systems, cyber security, insurance premiums and to improve the DA approval process.</t>
  </si>
  <si>
    <t>To become more financially sustainable, maintain service levels wherever possible and be able to proceed with planned asset renewals despite a challenging operating environment.</t>
  </si>
  <si>
    <t>To ensure its long term financial sustainability and enhance and improve current infrastructure and services.</t>
  </si>
  <si>
    <t>To match growing costs and continue providing services at current levels.</t>
  </si>
  <si>
    <t>To cover increasing costs and continue providing services and assets to meet growing demand.</t>
  </si>
  <si>
    <t>To ensure financial sustainability and to maintain existing services.</t>
  </si>
  <si>
    <t>To improve financial sustainability, maintain existing services and service levels, address current and forecast infrastructure backlogs for asset renewals and meeting special cost pressures faced by the council.</t>
  </si>
  <si>
    <t>To cover increasing costs and continue providing services at current levels. Commencement of the major capital works project, Narrandera CBD stormwater infrastructure duplication project.</t>
  </si>
  <si>
    <t>To retain the Environmental Levy permanently in the rate base. The Levy has been subject to four separate approvals since 2004, each temporary for 5 years.</t>
  </si>
  <si>
    <t>To improve council’s financial sustainability by reducing the operating deficit, deliver existing services, adequately fund ongoing asset maintenance and renewal and reduce council’s reliance grant funding for asset renewals.</t>
  </si>
  <si>
    <t>To achieve financial sustainability and maintain fit for purpose infrastructure. A significant component of the proposed SV is to ensure that Council has sufficient funds to maintain and renew its road infrastructure.</t>
  </si>
  <si>
    <t>To recover from recent financial impacts, have a long-term financially sustainable future, maintain and renew community assets, maintain existing highly valued services and improve public area maintenance and urban tree canopy outcomes</t>
  </si>
  <si>
    <t>Ashfield (Inner West)</t>
  </si>
  <si>
    <t>Ballina</t>
  </si>
  <si>
    <t>Blue Mountains</t>
  </si>
  <si>
    <t>Coffs Harbour</t>
  </si>
  <si>
    <t>Deniliquin (Edward River)</t>
  </si>
  <si>
    <t>Eurobodalla</t>
  </si>
  <si>
    <t>Gloucester (Mid-Coast)</t>
  </si>
  <si>
    <t>Greater Hume Shire</t>
  </si>
  <si>
    <t>Gwydir</t>
  </si>
  <si>
    <t>Jerilderie (Murrumbidgee)</t>
  </si>
  <si>
    <t>Marrickville (Inner West)</t>
  </si>
  <si>
    <t>Mosman</t>
  </si>
  <si>
    <t>Narromine</t>
  </si>
  <si>
    <t>Newcastle</t>
  </si>
  <si>
    <t>Oberon</t>
  </si>
  <si>
    <t>Ryde</t>
  </si>
  <si>
    <t>Shoalhaven</t>
  </si>
  <si>
    <t>Wakool (Murray River)</t>
  </si>
  <si>
    <t>Weddin</t>
  </si>
  <si>
    <t>Wollondilly</t>
  </si>
  <si>
    <t>Clarence Valley</t>
  </si>
  <si>
    <t>Lachlan</t>
  </si>
  <si>
    <t>Lismore</t>
  </si>
  <si>
    <t>Penrith</t>
  </si>
  <si>
    <t>Singleton</t>
  </si>
  <si>
    <t>Wagga Wagga</t>
  </si>
  <si>
    <t>Wingecarribee</t>
  </si>
  <si>
    <t>Yass Valley</t>
  </si>
  <si>
    <t>Byron</t>
  </si>
  <si>
    <t>Inverell</t>
  </si>
  <si>
    <t>Lockhart</t>
  </si>
  <si>
    <t>Mid-Coast</t>
  </si>
  <si>
    <t>Muswellbrook</t>
  </si>
  <si>
    <t>Port Macquarie-Hastings</t>
  </si>
  <si>
    <t>Balranald</t>
  </si>
  <si>
    <t>Hawkesbury</t>
  </si>
  <si>
    <t>Kiama</t>
  </si>
  <si>
    <t>Upper Hunter Shire</t>
  </si>
  <si>
    <t>Burwood</t>
  </si>
  <si>
    <t>Dungog</t>
  </si>
  <si>
    <t>Ku-ring-gai</t>
  </si>
  <si>
    <t>North Sydney</t>
  </si>
  <si>
    <t>Richmond Valley</t>
  </si>
  <si>
    <t>Sutherland Shire</t>
  </si>
  <si>
    <t>Infrastructure renewal and maintenance and to reduce infrastructure backlogs.</t>
  </si>
  <si>
    <t>Refurbishment and upgrades to two swimming pools.</t>
  </si>
  <si>
    <t>Renewal and maintenance of built infrastructure and assets; environmental protection; improved services and financial sustainability.</t>
  </si>
  <si>
    <t>Funding asset maintenance and renewal shortfall.</t>
  </si>
  <si>
    <t>Promote council as a tourist destination and business centre.</t>
  </si>
  <si>
    <t>Maintain services, enhance financial sustainability and a community and transport infrastructure program.</t>
  </si>
  <si>
    <t>Roads and bridges infrastructure backlog.</t>
  </si>
  <si>
    <t>Funding shortfalls in the maintenance of Council's road infrastructure network.</t>
  </si>
  <si>
    <t>Improve financial sustainability and to improve benchmark results and asset maintenance.</t>
  </si>
  <si>
    <t>Asset maintenance and financial sustainability.</t>
  </si>
  <si>
    <t>Financial sustainability, infrastructure backlogs and infrastructure maintenance.</t>
  </si>
  <si>
    <t>Infrastructure asset renewal funding shortfall.</t>
  </si>
  <si>
    <t>Infrastructure renewal and maintenance to address infrastructure backlog, and operational service improvements and financial sustainability.</t>
  </si>
  <si>
    <t>Infrastructure backlog and LIRS repayments, maintain services and financial sustainability.</t>
  </si>
  <si>
    <t>The council intends to use the additional revenue from the special variation to achieve financial sustainability, maintain and enhance existing services, address infrastructure backlogs, and fund a program of asset renewal and some new capital expenditure.</t>
  </si>
  <si>
    <t>Infrastructure backlog while maintaining financial sustainability.</t>
  </si>
  <si>
    <t>Financial sustainability, annual asset renewal funding shortfall and to reduce backlog.</t>
  </si>
  <si>
    <t>To service a loan for the funding of infrastructure for the Jerberra Estate.</t>
  </si>
  <si>
    <t>Maintain service levels and financial sustainability.</t>
  </si>
  <si>
    <t>Capital construction and ongoing maintenance for a new regional medical centre and aquatic centre.</t>
  </si>
  <si>
    <t>Infrastructure levy.</t>
  </si>
  <si>
    <t>Reducing the infrastructure maintenance backlog and financial sustainability.</t>
  </si>
  <si>
    <t>Maintenance of roads and renewal of related infrastructure.</t>
  </si>
  <si>
    <t>Improve financial sustainability.</t>
  </si>
  <si>
    <t>Improve services and assets, reduce infrastructure backlog and improve financial sustainability.</t>
  </si>
  <si>
    <t>Implement Biodiversity Management Strategy.</t>
  </si>
  <si>
    <t>Maintain and improve services and infrastructure and continuation of expiring special variation for Asset Renewal and Established Areas strategy (AREAS).</t>
  </si>
  <si>
    <t>Improve asset maintenance and renewal, including retaining permanently an existing special variation that expires in June 2017.</t>
  </si>
  <si>
    <t>Levy on residents of a new urban release area to protect surrounding bushland.</t>
  </si>
  <si>
    <t>Temporary increase for five years to fund upgrading of levee banks.</t>
  </si>
  <si>
    <t>Address financial sustainability, continue an environment program, increase infrastructure maintenance &amp; renewals and asset upgrades.</t>
  </si>
  <si>
    <t>Fund renewal of core infrastructure and actions to improve health of waterways.</t>
  </si>
  <si>
    <t>New infrastructure investment, reduce infrastructure backlogs and enhance financial sustainability.</t>
  </si>
  <si>
    <t xml:space="preserve">Fund asset maintenance and renewal, and reduce the infrastructure backlog. </t>
  </si>
  <si>
    <t>Maintain and renew infrastructure, reduce infrastructure backlog and improve financial sustainability.</t>
  </si>
  <si>
    <t xml:space="preserve">Partly fund 3 projects with an estimated cost of $8.03 million e.g. swimming pool refurbishments, flood mitigation measures and road restoration works. </t>
  </si>
  <si>
    <t>Fund asset renewals, address infrastructure backlog and to fund ongoing environmental programs.</t>
  </si>
  <si>
    <t>Fund loan repayments for 3 key community projects with an estimated cost of $36 million e.g. aquatic centre, town centre masterplan and convention &amp; performance centre.</t>
  </si>
  <si>
    <t>Maintain and renew the council’s road network.</t>
  </si>
  <si>
    <t>Fund new infrastructure investment, reduce infrastructure backlogs and enhance financial sustainability.</t>
  </si>
  <si>
    <t>Renewal of core infrastructure and improvements to health of waterways.</t>
  </si>
  <si>
    <t>Maintain existing services, infrastructure renewal, reduce infrastructure backlog and improve financial sustainability.</t>
  </si>
  <si>
    <t>Transport infrastructure renewals.</t>
  </si>
  <si>
    <t>Asset maintenance and renewals and improve financial sustainability.</t>
  </si>
  <si>
    <t>Infrastructure maintenance and renewals, reduce infrastructure backlog and improve financial sustainability.</t>
  </si>
  <si>
    <t>Environmental restoration projects.</t>
  </si>
  <si>
    <t>Infrastructure maintenance and renewals and improve financial sustainability.</t>
  </si>
  <si>
    <t>City centre revitalisation program and ‘Lismore Business Promotion Program’ marketing activities.</t>
  </si>
  <si>
    <t>New infrastructure investment, infrastructure maintenance and renewals.</t>
  </si>
  <si>
    <t>Maintain existing services, infrastructure renewal, new community facilities and projects, and anti-terrorism expenditure.</t>
  </si>
  <si>
    <t>Infrastructure maintenance and renewal, reduce infrastructure backlog and improve financial sustainability.</t>
  </si>
  <si>
    <t>New infrastructure investment, infrastructure maintenance and renewals, reduce infrastructure backlog and improve financial sustainability.</t>
  </si>
  <si>
    <t>Upgrade of the Northbridge Plaza Car Park.</t>
  </si>
  <si>
    <t>Renew core infrastructure and reduce infrastructure backlog.</t>
  </si>
  <si>
    <t>Maintain existing services and essential infrastructure and improve financial sustainability.</t>
  </si>
  <si>
    <t>Maintain and develop community facilities. 3% permanent, 6.7% Temporary for 10 years.</t>
  </si>
  <si>
    <t>Fund maintenance and renewal of assets.</t>
  </si>
  <si>
    <t>Deliver long-term environmental objectives (Make permanent expiring SV).</t>
  </si>
  <si>
    <t>Reduce infrastructure backlog and improve financial sustainability (replace expiring SV)</t>
  </si>
  <si>
    <t>Improve infrastructure and services (make permanent expiring SV).</t>
  </si>
  <si>
    <t>Increase Minimum rates above statutory limit, fund improved levels of service and new infrastructure and infrastructure renewals.</t>
  </si>
  <si>
    <t>Fund new infrastructure projects and asset renewals.</t>
  </si>
  <si>
    <t>Renew expiring environmental levy, variation of existing SV of 5.52%.</t>
  </si>
  <si>
    <t>Maintain service levels, infrastructure renewals and financial sustainability.</t>
  </si>
  <si>
    <t>Improve financial sustainability. Funded through proposed increase to minimum rate from $602.30 to around $900.</t>
  </si>
  <si>
    <t>Events levy on business ratepayers to fund the attraction of major events to Tamworth.</t>
  </si>
  <si>
    <t>Permanent + Temporary</t>
  </si>
  <si>
    <t>Rate peg pathway</t>
  </si>
  <si>
    <t>2015-16</t>
  </si>
  <si>
    <t>2016-17</t>
  </si>
  <si>
    <t>2017-18</t>
  </si>
  <si>
    <t>2018-19</t>
  </si>
  <si>
    <t>2019-20</t>
  </si>
  <si>
    <t xml:space="preserve">Note: For Special Variation applications that were not approved by the Tribunal, the council can increase its general income by the applicable rate peg </t>
  </si>
  <si>
    <t>More details on ASVs are available on our website (Additional Special Variation for 2022-23)</t>
  </si>
  <si>
    <t>Not Approved</t>
  </si>
  <si>
    <t>Summary</t>
  </si>
  <si>
    <t xml:space="preserve">For any media enquiries, please contact media@ipart.nsw.gov.au. </t>
  </si>
  <si>
    <t>For all other enquiries, please contact localgovernment@ipart.nsw.gov.au</t>
  </si>
  <si>
    <t>Purpose of the special variation (as advised in Council application)</t>
  </si>
  <si>
    <t xml:space="preserve"> </t>
  </si>
  <si>
    <t>Gunnedah</t>
  </si>
  <si>
    <t>Northern Beaches</t>
  </si>
  <si>
    <t>2025-26</t>
  </si>
  <si>
    <t xml:space="preserve">To continue its journey to improved financial sustainability, address infrastructure maintenance and renewal shortfalls, and maintain other legislated and non-legislated services where possible. </t>
  </si>
  <si>
    <t>To Improve council’s financial sustainability, maintain general fund assets, reduce reliance upon grant funding for asset renewals, address the backlog of asset maintenance and renewal works, and address council’s unrestricted cash position</t>
  </si>
  <si>
    <t xml:space="preserve">To undertake immediate repair to its liquidity position, fund infrastructure renewals, reduce infrastructure backlogs, fund actions within its 10-year strategic plans, replace the council’s corporate systems, and build unrestricted reserves </t>
  </si>
  <si>
    <t>To secure long term financial sustainability, address backlog in infrastructure and maintenance requirements, expand environmental and natural risk reduction programs and provide capacity to manage natural disasters and provide additional funds to improve current services and undertake major asset renewals.</t>
  </si>
  <si>
    <t>To move towards achieving financial sustainability and maintaining a greater level of fit for purpose infrastructure. Have a long-term financially sustainable future, recover from recent financial impacts and be in a stronger position to maintain and renew community assets and meet community expectations, restore unrestricted cash reserves</t>
  </si>
  <si>
    <t>To enable council to continue delivering essential services and to maintain infrastructure, continue to provide essential services such as road maintenance and community facilities without interruption.</t>
  </si>
  <si>
    <t>Source: Regional classification data is from Office of Local Government, 2021-22 OLG time series data, accessed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</si>
</sst>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_);_(* \(#,##0.00\);_(* &quot;-&quot;_);_(@_)"/>
    <numFmt numFmtId="167" formatCode="0.0%"/>
    <numFmt numFmtId="168" formatCode="#,##0.0"/>
  </numFmts>
  <fonts count="23" x14ac:knownFonts="1">
    <font>
      <sz val="9"/>
      <name val="Arial"/>
      <family val="2"/>
    </font>
    <font>
      <sz val="11"/>
      <color theme="1"/>
      <name val="Arial"/>
      <family val="2"/>
      <scheme val="minor"/>
    </font>
    <font>
      <sz val="11"/>
      <color theme="1"/>
      <name val="Arial"/>
      <family val="2"/>
      <scheme val="minor"/>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u/>
      <sz val="9"/>
      <color theme="10"/>
      <name val="Arial"/>
      <family val="2"/>
    </font>
    <font>
      <b/>
      <sz val="9"/>
      <color rgb="FFFF0000"/>
      <name val="Arial"/>
      <family val="2"/>
    </font>
    <font>
      <sz val="10"/>
      <color indexed="9"/>
      <name val="Arial"/>
      <family val="2"/>
    </font>
    <font>
      <sz val="8"/>
      <color indexed="14"/>
      <name val="Arial"/>
      <family val="2"/>
    </font>
    <font>
      <sz val="9"/>
      <name val="Raleway"/>
      <family val="2"/>
    </font>
    <font>
      <b/>
      <sz val="12"/>
      <name val="Raleway"/>
      <family val="2"/>
    </font>
    <font>
      <sz val="24"/>
      <name val="Raleway"/>
      <family val="2"/>
    </font>
    <font>
      <sz val="18"/>
      <name val="Raleway"/>
      <family val="2"/>
    </font>
    <font>
      <sz val="12"/>
      <name val="Raleway"/>
      <family val="2"/>
    </font>
    <font>
      <u/>
      <sz val="12"/>
      <color theme="10"/>
      <name val="Arial"/>
      <family val="2"/>
    </font>
    <font>
      <sz val="10"/>
      <name val="Raleway"/>
      <family val="2"/>
    </font>
    <font>
      <b/>
      <sz val="9.5"/>
      <name val="Raleway"/>
      <family val="2"/>
    </font>
    <font>
      <b/>
      <sz val="12"/>
      <color rgb="FF1C355E"/>
      <name val="Raleway"/>
      <family val="2"/>
    </font>
    <font>
      <u/>
      <sz val="11"/>
      <color theme="10"/>
      <name val="Arial"/>
      <family val="2"/>
      <scheme val="minor"/>
    </font>
    <font>
      <sz val="10"/>
      <name val="Helv"/>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rgb="FFFFFFCC"/>
        <bgColor theme="0"/>
      </patternFill>
    </fill>
    <fill>
      <patternFill patternType="solid">
        <fgColor rgb="FFCCCCFF"/>
        <bgColor indexed="64"/>
      </patternFill>
    </fill>
    <fill>
      <patternFill patternType="solid">
        <fgColor rgb="FFE2EAF6"/>
        <bgColor rgb="FF00FFFF"/>
      </patternFill>
    </fill>
  </fills>
  <borders count="4">
    <border>
      <left/>
      <right/>
      <top/>
      <bottom/>
      <diagonal/>
    </border>
    <border>
      <left/>
      <right/>
      <top/>
      <bottom style="thin">
        <color indexed="64"/>
      </bottom>
      <diagonal/>
    </border>
    <border>
      <left/>
      <right style="double">
        <color rgb="FFFF0000"/>
      </right>
      <top/>
      <bottom/>
      <diagonal/>
    </border>
    <border>
      <left/>
      <right/>
      <top style="thin">
        <color auto="1"/>
      </top>
      <bottom/>
      <diagonal/>
    </border>
  </borders>
  <cellStyleXfs count="28">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2" applyNumberFormat="0" applyFont="0" applyFill="0" applyAlignment="0" applyProtection="0"/>
    <xf numFmtId="166" fontId="11" fillId="0" borderId="0" applyNumberFormat="0" applyFill="0" applyBorder="0" applyAlignment="0">
      <alignment horizontal="left"/>
    </xf>
    <xf numFmtId="0" fontId="4" fillId="0" borderId="0" applyNumberFormat="0" applyFill="0" applyBorder="0" applyAlignment="0"/>
    <xf numFmtId="4" fontId="3" fillId="3" borderId="0" applyBorder="0" applyAlignment="0">
      <alignment horizontal="right"/>
      <protection locked="0"/>
    </xf>
    <xf numFmtId="167" fontId="3" fillId="3" borderId="0" applyBorder="0" applyAlignment="0">
      <alignment horizontal="right"/>
      <protection locked="0"/>
    </xf>
    <xf numFmtId="3" fontId="5" fillId="0" borderId="0" applyNumberFormat="0" applyFill="0" applyBorder="0" applyAlignment="0" applyProtection="0">
      <protection locked="0"/>
    </xf>
    <xf numFmtId="164" fontId="6" fillId="4" borderId="0" applyNumberFormat="0" applyBorder="0" applyAlignment="0"/>
    <xf numFmtId="0" fontId="7" fillId="0" borderId="0" applyNumberFormat="0" applyFill="0" applyBorder="0" applyAlignment="0" applyProtection="0"/>
    <xf numFmtId="0" fontId="8" fillId="0" borderId="0" applyNumberFormat="0" applyFill="0" applyBorder="0" applyAlignment="0" applyProtection="0"/>
    <xf numFmtId="168" fontId="3" fillId="6" borderId="0" applyBorder="0" applyAlignment="0">
      <alignment horizontal="right"/>
      <protection locked="0"/>
    </xf>
    <xf numFmtId="167" fontId="3" fillId="2" borderId="0" applyBorder="0" applyAlignment="0">
      <protection locked="0"/>
    </xf>
    <xf numFmtId="0" fontId="9" fillId="5" borderId="0" applyNumberFormat="0" applyBorder="0" applyAlignment="0" applyProtection="0"/>
    <xf numFmtId="167" fontId="3" fillId="6" borderId="0" applyBorder="0" applyAlignment="0">
      <alignment horizontal="left"/>
      <protection locked="0"/>
    </xf>
    <xf numFmtId="168" fontId="3" fillId="2" borderId="1" applyBorder="0" applyAlignment="0">
      <alignment horizontal="right"/>
      <protection locked="0"/>
    </xf>
    <xf numFmtId="9" fontId="10" fillId="0" borderId="0" applyFont="0" applyBorder="0" applyAlignment="0" applyProtection="0"/>
    <xf numFmtId="9" fontId="10" fillId="0" borderId="0" applyFont="0" applyBorder="0" applyAlignment="0" applyProtection="0"/>
    <xf numFmtId="0" fontId="2" fillId="0" borderId="0"/>
    <xf numFmtId="0" fontId="1" fillId="0" borderId="0"/>
    <xf numFmtId="0" fontId="3" fillId="7" borderId="0">
      <alignment vertical="top"/>
    </xf>
    <xf numFmtId="3" fontId="5" fillId="0" borderId="0" applyNumberFormat="0" applyBorder="0" applyAlignment="0" applyProtection="0">
      <protection locked="0"/>
    </xf>
    <xf numFmtId="9" fontId="3" fillId="0" borderId="0" applyFont="0" applyFill="0" applyBorder="0" applyAlignment="0" applyProtection="0"/>
    <xf numFmtId="0" fontId="3" fillId="0" borderId="0"/>
    <xf numFmtId="0" fontId="21" fillId="0" borderId="0" applyNumberFormat="0" applyFill="0" applyBorder="0" applyAlignment="0" applyProtection="0"/>
    <xf numFmtId="0" fontId="8" fillId="0" borderId="0" applyNumberFormat="0" applyFill="0" applyBorder="0" applyAlignment="0" applyProtection="0"/>
    <xf numFmtId="0" fontId="22" fillId="0" borderId="0"/>
  </cellStyleXfs>
  <cellXfs count="26">
    <xf numFmtId="0" fontId="0" fillId="0" borderId="0" xfId="0"/>
    <xf numFmtId="0" fontId="12" fillId="0" borderId="0" xfId="0" applyFont="1"/>
    <xf numFmtId="0" fontId="13" fillId="0" borderId="0" xfId="0" applyFont="1"/>
    <xf numFmtId="0" fontId="14" fillId="0" borderId="0" xfId="0" applyFont="1"/>
    <xf numFmtId="17" fontId="15" fillId="0" borderId="0" xfId="0" applyNumberFormat="1" applyFont="1" applyAlignment="1">
      <alignment horizontal="left"/>
    </xf>
    <xf numFmtId="0" fontId="16" fillId="0" borderId="0" xfId="0" applyFont="1"/>
    <xf numFmtId="0" fontId="16" fillId="0" borderId="3" xfId="0" applyFont="1" applyBorder="1"/>
    <xf numFmtId="0" fontId="17" fillId="0" borderId="3" xfId="11" applyFont="1" applyFill="1" applyBorder="1"/>
    <xf numFmtId="0" fontId="18" fillId="0" borderId="0" xfId="0" applyFont="1"/>
    <xf numFmtId="0" fontId="16" fillId="0" borderId="0" xfId="0" applyFont="1" applyAlignment="1">
      <alignment vertical="center" wrapText="1"/>
    </xf>
    <xf numFmtId="0" fontId="16" fillId="0" borderId="0" xfId="0" applyFont="1" applyAlignment="1">
      <alignment vertical="center"/>
    </xf>
    <xf numFmtId="0" fontId="12" fillId="0" borderId="0" xfId="0" applyFont="1" applyAlignment="1">
      <alignment horizontal="left" vertical="center"/>
    </xf>
    <xf numFmtId="0" fontId="19" fillId="8" borderId="0" xfId="0" applyFont="1" applyFill="1" applyAlignment="1">
      <alignment horizontal="left" vertical="top" wrapText="1"/>
    </xf>
    <xf numFmtId="0" fontId="19" fillId="8" borderId="0" xfId="0" applyFont="1" applyFill="1" applyAlignment="1">
      <alignment horizontal="right" vertical="top" wrapText="1"/>
    </xf>
    <xf numFmtId="0" fontId="12" fillId="0" borderId="0" xfId="0" applyFont="1" applyAlignment="1">
      <alignment horizontal="left" vertical="top" wrapText="1"/>
    </xf>
    <xf numFmtId="0" fontId="12" fillId="0" borderId="0" xfId="0" applyFont="1" applyAlignment="1">
      <alignment horizontal="right" vertical="top" wrapText="1"/>
    </xf>
    <xf numFmtId="10" fontId="12" fillId="0" borderId="0" xfId="23" applyNumberFormat="1" applyFont="1" applyFill="1" applyBorder="1" applyAlignment="1">
      <alignment horizontal="right" vertical="top"/>
    </xf>
    <xf numFmtId="9" fontId="12" fillId="0" borderId="0" xfId="23" applyFont="1" applyFill="1" applyBorder="1" applyAlignment="1">
      <alignment horizontal="right" vertical="top"/>
    </xf>
    <xf numFmtId="167" fontId="12" fillId="0" borderId="0" xfId="23" applyNumberFormat="1" applyFont="1" applyFill="1" applyBorder="1" applyAlignment="1">
      <alignment horizontal="right" vertical="top"/>
    </xf>
    <xf numFmtId="0" fontId="0" fillId="0" borderId="0" xfId="0" applyAlignment="1">
      <alignment horizontal="right"/>
    </xf>
    <xf numFmtId="9" fontId="12" fillId="0" borderId="0" xfId="23" applyFont="1" applyFill="1" applyBorder="1" applyAlignment="1">
      <alignment horizontal="right" vertical="top" indent="1"/>
    </xf>
    <xf numFmtId="0" fontId="0" fillId="0" borderId="0" xfId="0" applyAlignment="1">
      <alignment horizontal="left"/>
    </xf>
    <xf numFmtId="0" fontId="20" fillId="0" borderId="0" xfId="0" applyFont="1" applyAlignment="1">
      <alignment horizontal="left"/>
    </xf>
    <xf numFmtId="0" fontId="12" fillId="0" borderId="0" xfId="11" applyFont="1" applyAlignment="1">
      <alignment horizontal="left" vertical="center"/>
    </xf>
    <xf numFmtId="0" fontId="16" fillId="0" borderId="0" xfId="11" applyFont="1" applyAlignment="1">
      <alignment vertical="center"/>
    </xf>
    <xf numFmtId="0" fontId="16" fillId="0" borderId="0" xfId="0" applyFont="1" applyAlignment="1">
      <alignment horizontal="left" vertical="center" wrapText="1"/>
    </xf>
  </cellXfs>
  <cellStyles count="28">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Hyperlink 2" xfId="25" xr:uid="{7CEBD3C2-BAE8-4C7A-9AC1-2336C8922D97}"/>
    <cellStyle name="Hyperlink 2 2" xfId="26" xr:uid="{534E07DF-CBB5-4A13-8740-177094713DF2}"/>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Input2 2" xfId="22" xr:uid="{31A2CB3A-F817-464C-AE80-CE7742657431}"/>
    <cellStyle name="Key Outputs" xfId="9" xr:uid="{00000000-0005-0000-0000-00000D000000}"/>
    <cellStyle name="Links from other files (green) style" xfId="10" xr:uid="{00000000-0005-0000-0000-00000E000000}"/>
    <cellStyle name="Normal" xfId="0" builtinId="0" customBuiltin="1"/>
    <cellStyle name="Normal 2" xfId="19" xr:uid="{00000000-0005-0000-0000-000010000000}"/>
    <cellStyle name="Normal 2 2" xfId="24" xr:uid="{72F75E32-99E2-4865-A4B1-D4DA57B71DAB}"/>
    <cellStyle name="Normal 3" xfId="20" xr:uid="{00000000-0005-0000-0000-000011000000}"/>
    <cellStyle name="Normal 8" xfId="27" xr:uid="{CF9305AD-D313-4956-9C93-F8C442B32116}"/>
    <cellStyle name="Percent" xfId="23" builtinId="5"/>
    <cellStyle name="Percent 2" xfId="17" xr:uid="{00000000-0005-0000-0000-000012000000}"/>
    <cellStyle name="Percent 2 2" xfId="18" xr:uid="{00000000-0005-0000-0000-000013000000}"/>
    <cellStyle name="QA" xfId="14" xr:uid="{00000000-0005-0000-0000-000014000000}"/>
    <cellStyle name="Source" xfId="21" xr:uid="{FF3C3CBD-6D4A-4CD3-A42D-05188F4B9C0E}"/>
  </cellStyles>
  <dxfs count="0"/>
  <tableStyles count="0" defaultTableStyle="TableStyleMedium2" defaultPivotStyle="PivotStyleLight16"/>
  <colors>
    <mruColors>
      <color rgb="FFCCCCFF"/>
      <color rgb="FFFFFFCC"/>
      <color rgb="FF48B749"/>
      <color rgb="FFFFCB05"/>
      <color rgb="FFF78D1E"/>
      <color rgb="FFCC1F26"/>
      <color rgb="FF8E4399"/>
      <color rgb="FF007BC4"/>
      <color rgb="FF194787"/>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4227195" cy="751150"/>
    <xdr:pic>
      <xdr:nvPicPr>
        <xdr:cNvPr id="2" name="Picture 1">
          <a:extLst>
            <a:ext uri="{FF2B5EF4-FFF2-40B4-BE49-F238E27FC236}">
              <a16:creationId xmlns:a16="http://schemas.microsoft.com/office/drawing/2014/main" id="{3B00E6EF-B07F-4CD6-A898-B4AF62E996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46050"/>
          <a:ext cx="4227195" cy="7511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HD\AppData\Local\Micro%20Focus\Content%20Manager\TEMP\HPTRIM.17480\D24%2032449%20%202025-26%20Special%20Variation%20Model_Master%20-%20Post%20QA(2).XLSM" TargetMode="External"/><Relationship Id="rId1" Type="http://schemas.openxmlformats.org/officeDocument/2006/relationships/externalLinkPath" Target="https://nswgov-my.sharepoint.com/Users/SUHD/AppData/Local/Micro%20Focus/Content%20Manager/TEMP/HPTRIM.17480/D24%2032449%20%202025-26%20Special%20Variation%20Model_Master%20-%20Post%20QA(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ournal"/>
      <sheetName val="Cover"/>
      <sheetName val="Tribunal decision &amp; outputs &gt;&gt;"/>
      <sheetName val="Input_Decision"/>
      <sheetName val="Calcs &gt;&gt;"/>
      <sheetName val="Report Tables"/>
      <sheetName val="General Calcs"/>
      <sheetName val="Legal instruments"/>
      <sheetName val="Analysis &gt;&gt;"/>
      <sheetName val="WhatifAnalysis_BASE"/>
      <sheetName val="Analysis for Tribunal"/>
      <sheetName val="WhatIfAnalysis_Proposed"/>
      <sheetName val="Once off Input &gt;&gt;"/>
      <sheetName val="Free"/>
      <sheetName val="ABS_2021 Data"/>
      <sheetName val="ABS_IRSAD"/>
      <sheetName val="Council data"/>
      <sheetName val="Other inputs"/>
      <sheetName val="Historical rates"/>
      <sheetName val="Latest current rates"/>
      <sheetName val="Names"/>
      <sheetName val="Estimated future rates"/>
      <sheetName val="Performance indicators"/>
      <sheetName val="Council part A inputs &gt;&gt;"/>
      <sheetName val="Import"/>
      <sheetName val="Cn1"/>
      <sheetName val="Cn2"/>
      <sheetName val="Cn3"/>
      <sheetName val="Cn4"/>
      <sheetName val="Cn5"/>
      <sheetName val="Cn6"/>
      <sheetName val="Cn7"/>
      <sheetName val="Cn8"/>
      <sheetName val="Cn9"/>
      <sheetName val="Cn10"/>
      <sheetName val="Cn11"/>
      <sheetName val="Cn12"/>
      <sheetName val="Cn13"/>
      <sheetName val="Cn14"/>
      <sheetName val="Cn15"/>
      <sheetName val="Cn16"/>
      <sheetName val="Cn17"/>
      <sheetName val="Cn18"/>
      <sheetName val="Cn19"/>
      <sheetName val="Cn20"/>
      <sheetName val="Scenario charts"/>
      <sheetName val="Min rates (un-harmonized)"/>
    </sheetNames>
    <sheetDataSet>
      <sheetData sheetId="0"/>
      <sheetData sheetId="1"/>
      <sheetData sheetId="2"/>
      <sheetData sheetId="3">
        <row r="2">
          <cell r="B2" t="str">
            <v>Special Rates Variations  for</v>
          </cell>
        </row>
        <row r="164">
          <cell r="D164">
            <v>1000</v>
          </cell>
        </row>
        <row r="165">
          <cell r="D165">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6">
          <cell r="C16" t="str">
            <v>Albury</v>
          </cell>
          <cell r="D16">
            <v>4</v>
          </cell>
          <cell r="E16">
            <v>2047</v>
          </cell>
        </row>
        <row r="17">
          <cell r="C17" t="str">
            <v>Armidale Regional</v>
          </cell>
          <cell r="D17">
            <v>4</v>
          </cell>
          <cell r="E17">
            <v>2079</v>
          </cell>
        </row>
        <row r="18">
          <cell r="C18" t="str">
            <v>Ballina</v>
          </cell>
          <cell r="D18">
            <v>4</v>
          </cell>
          <cell r="E18">
            <v>54</v>
          </cell>
        </row>
        <row r="19">
          <cell r="C19" t="str">
            <v>Balranald</v>
          </cell>
          <cell r="D19">
            <v>9</v>
          </cell>
          <cell r="E19">
            <v>55</v>
          </cell>
        </row>
        <row r="20">
          <cell r="C20" t="str">
            <v>Bathurst Regional</v>
          </cell>
          <cell r="D20">
            <v>4</v>
          </cell>
          <cell r="E20">
            <v>2043</v>
          </cell>
        </row>
        <row r="21">
          <cell r="C21" t="str">
            <v>Bayside</v>
          </cell>
          <cell r="D21">
            <v>3</v>
          </cell>
          <cell r="E21">
            <v>2099</v>
          </cell>
        </row>
        <row r="22">
          <cell r="C22" t="str">
            <v>Bega Valley</v>
          </cell>
          <cell r="D22">
            <v>4</v>
          </cell>
          <cell r="E22">
            <v>60</v>
          </cell>
        </row>
        <row r="23">
          <cell r="C23" t="str">
            <v>Bellingen</v>
          </cell>
          <cell r="D23">
            <v>11</v>
          </cell>
          <cell r="E23">
            <v>61</v>
          </cell>
        </row>
        <row r="24">
          <cell r="C24" t="str">
            <v>Berrigan</v>
          </cell>
          <cell r="D24">
            <v>10</v>
          </cell>
          <cell r="E24">
            <v>62</v>
          </cell>
        </row>
        <row r="25">
          <cell r="C25" t="str">
            <v>Blacktown</v>
          </cell>
          <cell r="D25">
            <v>3</v>
          </cell>
          <cell r="E25">
            <v>64</v>
          </cell>
        </row>
        <row r="26">
          <cell r="C26" t="str">
            <v>Bland</v>
          </cell>
          <cell r="D26">
            <v>10</v>
          </cell>
          <cell r="E26">
            <v>65</v>
          </cell>
        </row>
        <row r="27">
          <cell r="C27" t="str">
            <v>Blayney</v>
          </cell>
          <cell r="D27">
            <v>10</v>
          </cell>
          <cell r="E27">
            <v>66</v>
          </cell>
        </row>
        <row r="28">
          <cell r="C28" t="str">
            <v>Blue Mountains</v>
          </cell>
          <cell r="D28">
            <v>7</v>
          </cell>
          <cell r="E28">
            <v>67</v>
          </cell>
        </row>
        <row r="29">
          <cell r="C29" t="str">
            <v>Bogan</v>
          </cell>
          <cell r="D29">
            <v>9</v>
          </cell>
          <cell r="E29">
            <v>68</v>
          </cell>
        </row>
        <row r="30">
          <cell r="C30" t="str">
            <v>Bourke</v>
          </cell>
          <cell r="D30">
            <v>9</v>
          </cell>
          <cell r="E30">
            <v>72</v>
          </cell>
        </row>
        <row r="31">
          <cell r="C31" t="str">
            <v>Brewarrina</v>
          </cell>
          <cell r="D31">
            <v>8</v>
          </cell>
          <cell r="E31">
            <v>73</v>
          </cell>
        </row>
        <row r="32">
          <cell r="C32" t="str">
            <v>Broken Hill</v>
          </cell>
          <cell r="D32">
            <v>4</v>
          </cell>
          <cell r="E32">
            <v>74</v>
          </cell>
        </row>
        <row r="33">
          <cell r="C33" t="str">
            <v>Burwood</v>
          </cell>
          <cell r="D33">
            <v>2</v>
          </cell>
          <cell r="E33">
            <v>75</v>
          </cell>
        </row>
        <row r="34">
          <cell r="C34" t="str">
            <v>Byron</v>
          </cell>
          <cell r="D34">
            <v>4</v>
          </cell>
          <cell r="E34">
            <v>76</v>
          </cell>
        </row>
        <row r="35">
          <cell r="C35" t="str">
            <v>Cabonne</v>
          </cell>
          <cell r="D35">
            <v>11</v>
          </cell>
          <cell r="E35">
            <v>77</v>
          </cell>
        </row>
        <row r="36">
          <cell r="C36" t="str">
            <v>Camden</v>
          </cell>
          <cell r="D36">
            <v>7</v>
          </cell>
          <cell r="E36">
            <v>78</v>
          </cell>
        </row>
        <row r="37">
          <cell r="C37" t="str">
            <v>Campbelltown</v>
          </cell>
          <cell r="D37">
            <v>7</v>
          </cell>
          <cell r="E37">
            <v>79</v>
          </cell>
        </row>
        <row r="38">
          <cell r="C38" t="str">
            <v>Canada Bay</v>
          </cell>
          <cell r="D38">
            <v>3</v>
          </cell>
          <cell r="E38">
            <v>1989</v>
          </cell>
        </row>
        <row r="39">
          <cell r="C39" t="str">
            <v>Canterbury-Bankstown</v>
          </cell>
          <cell r="D39">
            <v>3</v>
          </cell>
          <cell r="E39">
            <v>2080</v>
          </cell>
        </row>
        <row r="40">
          <cell r="C40" t="str">
            <v>Carrathool</v>
          </cell>
          <cell r="D40">
            <v>9</v>
          </cell>
          <cell r="E40">
            <v>81</v>
          </cell>
        </row>
        <row r="41">
          <cell r="C41" t="str">
            <v>Central Coast</v>
          </cell>
          <cell r="D41">
            <v>7</v>
          </cell>
          <cell r="E41">
            <v>2088</v>
          </cell>
        </row>
        <row r="42">
          <cell r="C42" t="str">
            <v>Central Darling</v>
          </cell>
          <cell r="D42">
            <v>9</v>
          </cell>
          <cell r="E42">
            <v>83</v>
          </cell>
        </row>
        <row r="43">
          <cell r="C43" t="str">
            <v>Cessnock</v>
          </cell>
          <cell r="D43">
            <v>4</v>
          </cell>
          <cell r="E43">
            <v>84</v>
          </cell>
        </row>
        <row r="44">
          <cell r="C44" t="str">
            <v>Clarence Valley</v>
          </cell>
          <cell r="D44">
            <v>4</v>
          </cell>
          <cell r="E44">
            <v>2037</v>
          </cell>
        </row>
        <row r="45">
          <cell r="C45" t="str">
            <v>Cobar</v>
          </cell>
          <cell r="D45">
            <v>10</v>
          </cell>
          <cell r="E45">
            <v>85</v>
          </cell>
        </row>
        <row r="46">
          <cell r="C46" t="str">
            <v>Coffs Harbour</v>
          </cell>
          <cell r="D46">
            <v>5</v>
          </cell>
          <cell r="E46">
            <v>86</v>
          </cell>
        </row>
        <row r="47">
          <cell r="C47" t="str">
            <v>Coolamon</v>
          </cell>
          <cell r="D47">
            <v>9</v>
          </cell>
          <cell r="E47">
            <v>90</v>
          </cell>
        </row>
        <row r="48">
          <cell r="C48" t="str">
            <v>Coonamble</v>
          </cell>
          <cell r="D48">
            <v>9</v>
          </cell>
          <cell r="E48">
            <v>93</v>
          </cell>
        </row>
        <row r="49">
          <cell r="C49" t="str">
            <v>Cootamundra-Gundagai Regional</v>
          </cell>
          <cell r="D49">
            <v>11</v>
          </cell>
          <cell r="E49">
            <v>2094</v>
          </cell>
        </row>
        <row r="50">
          <cell r="C50" t="str">
            <v>Cowra</v>
          </cell>
          <cell r="D50">
            <v>11</v>
          </cell>
          <cell r="E50">
            <v>97</v>
          </cell>
        </row>
        <row r="51">
          <cell r="C51" t="str">
            <v>Cumberland</v>
          </cell>
          <cell r="D51">
            <v>3</v>
          </cell>
          <cell r="E51">
            <v>2090</v>
          </cell>
        </row>
        <row r="52">
          <cell r="C52" t="str">
            <v>Dubbo Regional</v>
          </cell>
          <cell r="D52">
            <v>4</v>
          </cell>
          <cell r="E52">
            <v>2098</v>
          </cell>
        </row>
        <row r="53">
          <cell r="C53" t="str">
            <v>Dungog</v>
          </cell>
          <cell r="D53">
            <v>10</v>
          </cell>
          <cell r="E53">
            <v>104</v>
          </cell>
        </row>
        <row r="54">
          <cell r="C54" t="str">
            <v>Edward River</v>
          </cell>
          <cell r="D54">
            <v>10</v>
          </cell>
          <cell r="E54">
            <v>2091</v>
          </cell>
        </row>
        <row r="55">
          <cell r="C55" t="str">
            <v>Eurobodalla</v>
          </cell>
          <cell r="D55">
            <v>4</v>
          </cell>
          <cell r="E55">
            <v>105</v>
          </cell>
        </row>
        <row r="56">
          <cell r="C56" t="str">
            <v>Fairfield</v>
          </cell>
          <cell r="D56">
            <v>3</v>
          </cell>
          <cell r="E56">
            <v>107</v>
          </cell>
        </row>
        <row r="57">
          <cell r="C57" t="str">
            <v>Federation</v>
          </cell>
          <cell r="D57">
            <v>11</v>
          </cell>
          <cell r="E57">
            <v>2092</v>
          </cell>
        </row>
        <row r="58">
          <cell r="C58" t="str">
            <v>Forbes</v>
          </cell>
          <cell r="D58">
            <v>10</v>
          </cell>
          <cell r="E58">
            <v>108</v>
          </cell>
        </row>
        <row r="59">
          <cell r="C59" t="str">
            <v>Georges River</v>
          </cell>
          <cell r="D59">
            <v>3</v>
          </cell>
          <cell r="E59">
            <v>2093</v>
          </cell>
        </row>
        <row r="60">
          <cell r="C60" t="str">
            <v>Gilgandra</v>
          </cell>
          <cell r="D60">
            <v>9</v>
          </cell>
          <cell r="E60">
            <v>109</v>
          </cell>
        </row>
        <row r="61">
          <cell r="C61" t="str">
            <v>Glen Innes Severn</v>
          </cell>
          <cell r="D61">
            <v>10</v>
          </cell>
          <cell r="E61">
            <v>2053</v>
          </cell>
        </row>
        <row r="62">
          <cell r="C62" t="str">
            <v>Goulburn Mulwaree</v>
          </cell>
          <cell r="D62">
            <v>4</v>
          </cell>
          <cell r="E62">
            <v>2032</v>
          </cell>
        </row>
        <row r="63">
          <cell r="C63" t="str">
            <v>Greater Hume Shire</v>
          </cell>
          <cell r="D63">
            <v>11</v>
          </cell>
          <cell r="E63">
            <v>2049</v>
          </cell>
        </row>
        <row r="64">
          <cell r="C64" t="str">
            <v>Griffith</v>
          </cell>
          <cell r="D64">
            <v>4</v>
          </cell>
          <cell r="E64">
            <v>118</v>
          </cell>
        </row>
        <row r="65">
          <cell r="C65" t="str">
            <v>Gunnedah</v>
          </cell>
          <cell r="D65">
            <v>11</v>
          </cell>
          <cell r="E65">
            <v>120</v>
          </cell>
        </row>
        <row r="66">
          <cell r="C66" t="str">
            <v>Gwydir</v>
          </cell>
          <cell r="D66">
            <v>10</v>
          </cell>
          <cell r="E66">
            <v>2039</v>
          </cell>
        </row>
        <row r="67">
          <cell r="C67" t="str">
            <v>Hawkesbury</v>
          </cell>
          <cell r="D67">
            <v>6</v>
          </cell>
          <cell r="E67">
            <v>125</v>
          </cell>
        </row>
        <row r="68">
          <cell r="C68" t="str">
            <v>Hay</v>
          </cell>
          <cell r="D68">
            <v>9</v>
          </cell>
          <cell r="E68">
            <v>126</v>
          </cell>
        </row>
        <row r="69">
          <cell r="C69" t="str">
            <v>Hills</v>
          </cell>
          <cell r="D69">
            <v>7</v>
          </cell>
          <cell r="E69">
            <v>59</v>
          </cell>
        </row>
        <row r="70">
          <cell r="C70" t="str">
            <v>Hilltops</v>
          </cell>
          <cell r="D70">
            <v>11</v>
          </cell>
          <cell r="E70">
            <v>2081</v>
          </cell>
        </row>
        <row r="71">
          <cell r="C71" t="str">
            <v>Hornsby</v>
          </cell>
          <cell r="D71">
            <v>7</v>
          </cell>
          <cell r="E71">
            <v>129</v>
          </cell>
        </row>
        <row r="72">
          <cell r="C72" t="str">
            <v>Hunters Hill</v>
          </cell>
          <cell r="D72">
            <v>2</v>
          </cell>
          <cell r="E72">
            <v>131</v>
          </cell>
        </row>
        <row r="73">
          <cell r="C73" t="str">
            <v>Inner West</v>
          </cell>
          <cell r="D73">
            <v>3</v>
          </cell>
          <cell r="E73">
            <v>2083</v>
          </cell>
        </row>
        <row r="74">
          <cell r="C74" t="str">
            <v>Inverell</v>
          </cell>
          <cell r="D74">
            <v>11</v>
          </cell>
          <cell r="E74">
            <v>133</v>
          </cell>
        </row>
        <row r="75">
          <cell r="C75" t="str">
            <v>Junee</v>
          </cell>
          <cell r="D75">
            <v>10</v>
          </cell>
          <cell r="E75">
            <v>135</v>
          </cell>
        </row>
        <row r="76">
          <cell r="C76" t="str">
            <v>Kempsey</v>
          </cell>
          <cell r="D76">
            <v>4</v>
          </cell>
          <cell r="E76">
            <v>136</v>
          </cell>
        </row>
        <row r="77">
          <cell r="C77" t="str">
            <v>Kiama</v>
          </cell>
          <cell r="D77">
            <v>4</v>
          </cell>
          <cell r="E77">
            <v>137</v>
          </cell>
        </row>
        <row r="78">
          <cell r="C78" t="str">
            <v>Ku-ring-gai</v>
          </cell>
          <cell r="D78">
            <v>3</v>
          </cell>
          <cell r="E78">
            <v>139</v>
          </cell>
        </row>
        <row r="79">
          <cell r="C79" t="str">
            <v>Kyogle</v>
          </cell>
          <cell r="D79">
            <v>10</v>
          </cell>
          <cell r="E79">
            <v>140</v>
          </cell>
        </row>
        <row r="80">
          <cell r="C80" t="str">
            <v>Lachlan</v>
          </cell>
          <cell r="D80">
            <v>10</v>
          </cell>
          <cell r="E80">
            <v>141</v>
          </cell>
        </row>
        <row r="81">
          <cell r="C81" t="str">
            <v>Lake Macquarie</v>
          </cell>
          <cell r="D81">
            <v>5</v>
          </cell>
          <cell r="E81">
            <v>142</v>
          </cell>
        </row>
        <row r="82">
          <cell r="C82" t="str">
            <v>Lane Cove</v>
          </cell>
          <cell r="D82">
            <v>2</v>
          </cell>
          <cell r="E82">
            <v>143</v>
          </cell>
        </row>
        <row r="83">
          <cell r="C83" t="str">
            <v>Leeton</v>
          </cell>
          <cell r="D83">
            <v>11</v>
          </cell>
          <cell r="E83">
            <v>144</v>
          </cell>
        </row>
        <row r="84">
          <cell r="C84" t="str">
            <v>Lismore</v>
          </cell>
          <cell r="D84">
            <v>4</v>
          </cell>
          <cell r="E84">
            <v>146</v>
          </cell>
        </row>
        <row r="85">
          <cell r="C85" t="str">
            <v>Lithgow</v>
          </cell>
          <cell r="D85">
            <v>4</v>
          </cell>
          <cell r="E85">
            <v>2044</v>
          </cell>
        </row>
        <row r="86">
          <cell r="C86" t="str">
            <v>Liverpool</v>
          </cell>
          <cell r="D86">
            <v>3</v>
          </cell>
          <cell r="E86">
            <v>147</v>
          </cell>
        </row>
        <row r="87">
          <cell r="C87" t="str">
            <v>Liverpool Plains</v>
          </cell>
          <cell r="D87">
            <v>10</v>
          </cell>
          <cell r="E87">
            <v>2040</v>
          </cell>
        </row>
        <row r="88">
          <cell r="C88" t="str">
            <v>Lockhart</v>
          </cell>
          <cell r="D88">
            <v>9</v>
          </cell>
          <cell r="E88">
            <v>148</v>
          </cell>
        </row>
        <row r="89">
          <cell r="C89" t="str">
            <v>Maitland</v>
          </cell>
          <cell r="D89">
            <v>5</v>
          </cell>
          <cell r="E89">
            <v>150</v>
          </cell>
        </row>
        <row r="90">
          <cell r="C90" t="str">
            <v>Mid-Coast</v>
          </cell>
          <cell r="D90">
            <v>5</v>
          </cell>
          <cell r="E90">
            <v>2084</v>
          </cell>
        </row>
        <row r="91">
          <cell r="C91" t="str">
            <v>Mid-Western Regional</v>
          </cell>
          <cell r="D91">
            <v>4</v>
          </cell>
          <cell r="E91">
            <v>2042</v>
          </cell>
        </row>
        <row r="92">
          <cell r="C92" t="str">
            <v>Moree Plains</v>
          </cell>
          <cell r="D92">
            <v>11</v>
          </cell>
          <cell r="E92">
            <v>155</v>
          </cell>
        </row>
        <row r="93">
          <cell r="C93" t="str">
            <v>Mosman</v>
          </cell>
          <cell r="D93">
            <v>2</v>
          </cell>
          <cell r="E93">
            <v>156</v>
          </cell>
        </row>
        <row r="94">
          <cell r="C94" t="str">
            <v>Murray River</v>
          </cell>
          <cell r="D94">
            <v>11</v>
          </cell>
          <cell r="E94">
            <v>2085</v>
          </cell>
        </row>
        <row r="95">
          <cell r="C95" t="str">
            <v>Murrumbidgee (new)</v>
          </cell>
          <cell r="D95">
            <v>9</v>
          </cell>
          <cell r="E95">
            <v>2086</v>
          </cell>
        </row>
        <row r="96">
          <cell r="C96" t="str">
            <v>Muswellbrook</v>
          </cell>
          <cell r="D96">
            <v>11</v>
          </cell>
          <cell r="E96">
            <v>162</v>
          </cell>
        </row>
        <row r="97">
          <cell r="C97" t="str">
            <v>Nambucca</v>
          </cell>
          <cell r="D97">
            <v>11</v>
          </cell>
          <cell r="E97">
            <v>163</v>
          </cell>
        </row>
        <row r="98">
          <cell r="C98" t="str">
            <v>Narrabri</v>
          </cell>
          <cell r="D98">
            <v>11</v>
          </cell>
          <cell r="E98">
            <v>164</v>
          </cell>
        </row>
        <row r="99">
          <cell r="C99" t="str">
            <v>Narrandera</v>
          </cell>
          <cell r="D99">
            <v>10</v>
          </cell>
          <cell r="E99">
            <v>165</v>
          </cell>
        </row>
        <row r="100">
          <cell r="C100" t="str">
            <v>Narromine</v>
          </cell>
          <cell r="D100">
            <v>10</v>
          </cell>
          <cell r="E100">
            <v>166</v>
          </cell>
        </row>
        <row r="101">
          <cell r="C101" t="str">
            <v>Newcastle</v>
          </cell>
          <cell r="D101">
            <v>5</v>
          </cell>
          <cell r="E101">
            <v>167</v>
          </cell>
        </row>
        <row r="102">
          <cell r="C102" t="str">
            <v>North Sydney</v>
          </cell>
          <cell r="D102">
            <v>3</v>
          </cell>
          <cell r="E102">
            <v>168</v>
          </cell>
        </row>
        <row r="103">
          <cell r="C103" t="str">
            <v>Northern Beaches</v>
          </cell>
          <cell r="D103">
            <v>3</v>
          </cell>
          <cell r="E103">
            <v>2087</v>
          </cell>
        </row>
        <row r="104">
          <cell r="C104" t="str">
            <v>Oberon</v>
          </cell>
          <cell r="D104">
            <v>10</v>
          </cell>
          <cell r="E104">
            <v>2045</v>
          </cell>
        </row>
        <row r="105">
          <cell r="C105" t="str">
            <v>Orange</v>
          </cell>
          <cell r="D105">
            <v>4</v>
          </cell>
          <cell r="E105">
            <v>172</v>
          </cell>
        </row>
        <row r="106">
          <cell r="C106" t="str">
            <v>Parkes</v>
          </cell>
          <cell r="D106">
            <v>11</v>
          </cell>
          <cell r="E106">
            <v>173</v>
          </cell>
        </row>
        <row r="107">
          <cell r="C107" t="str">
            <v>Parramatta (new)</v>
          </cell>
          <cell r="D107">
            <v>3</v>
          </cell>
          <cell r="E107">
            <v>2089</v>
          </cell>
        </row>
        <row r="108">
          <cell r="C108" t="str">
            <v>Penrith</v>
          </cell>
          <cell r="D108">
            <v>7</v>
          </cell>
          <cell r="E108">
            <v>176</v>
          </cell>
        </row>
        <row r="109">
          <cell r="C109" t="str">
            <v>Port Macquarie-Hastings</v>
          </cell>
          <cell r="D109">
            <v>5</v>
          </cell>
          <cell r="E109">
            <v>124</v>
          </cell>
        </row>
        <row r="110">
          <cell r="C110" t="str">
            <v>Port Stephens</v>
          </cell>
          <cell r="D110">
            <v>5</v>
          </cell>
          <cell r="E110">
            <v>178</v>
          </cell>
        </row>
        <row r="111">
          <cell r="C111" t="str">
            <v>Queanbeyan-Palerang Regional</v>
          </cell>
          <cell r="D111">
            <v>4</v>
          </cell>
          <cell r="E111">
            <v>2095</v>
          </cell>
        </row>
        <row r="112">
          <cell r="C112" t="str">
            <v>Randwick</v>
          </cell>
          <cell r="D112">
            <v>3</v>
          </cell>
          <cell r="E112">
            <v>181</v>
          </cell>
        </row>
        <row r="113">
          <cell r="C113" t="str">
            <v>Richmond Valley</v>
          </cell>
          <cell r="D113">
            <v>4</v>
          </cell>
          <cell r="E113">
            <v>1981</v>
          </cell>
        </row>
        <row r="114">
          <cell r="C114" t="str">
            <v>Ryde</v>
          </cell>
          <cell r="D114">
            <v>3</v>
          </cell>
          <cell r="E114">
            <v>184</v>
          </cell>
        </row>
        <row r="115">
          <cell r="C115" t="str">
            <v>Shellharbour</v>
          </cell>
          <cell r="D115">
            <v>5</v>
          </cell>
          <cell r="E115">
            <v>188</v>
          </cell>
        </row>
        <row r="116">
          <cell r="C116" t="str">
            <v>Shoalhaven</v>
          </cell>
          <cell r="D116">
            <v>5</v>
          </cell>
          <cell r="E116">
            <v>189</v>
          </cell>
        </row>
        <row r="117">
          <cell r="C117" t="str">
            <v>Singleton</v>
          </cell>
          <cell r="D117">
            <v>4</v>
          </cell>
          <cell r="E117">
            <v>190</v>
          </cell>
        </row>
        <row r="118">
          <cell r="C118" t="str">
            <v>Snowy Monaro Regional</v>
          </cell>
          <cell r="D118">
            <v>4</v>
          </cell>
          <cell r="E118">
            <v>2096</v>
          </cell>
        </row>
        <row r="119">
          <cell r="C119" t="str">
            <v>Snowy Valleys</v>
          </cell>
          <cell r="D119">
            <v>11</v>
          </cell>
          <cell r="E119">
            <v>2097</v>
          </cell>
        </row>
        <row r="120">
          <cell r="C120" t="str">
            <v>Strathfield</v>
          </cell>
          <cell r="D120">
            <v>2</v>
          </cell>
          <cell r="E120">
            <v>193</v>
          </cell>
        </row>
        <row r="121">
          <cell r="C121" t="str">
            <v>Sutherland Shire</v>
          </cell>
          <cell r="D121">
            <v>3</v>
          </cell>
          <cell r="E121">
            <v>194</v>
          </cell>
        </row>
        <row r="122">
          <cell r="C122" t="str">
            <v>Sydney</v>
          </cell>
          <cell r="D122">
            <v>1</v>
          </cell>
          <cell r="E122">
            <v>2029</v>
          </cell>
        </row>
        <row r="123">
          <cell r="C123" t="str">
            <v>Tamworth Regional</v>
          </cell>
          <cell r="D123">
            <v>4</v>
          </cell>
          <cell r="E123">
            <v>2038</v>
          </cell>
        </row>
        <row r="124">
          <cell r="C124" t="str">
            <v>Temora</v>
          </cell>
          <cell r="D124">
            <v>10</v>
          </cell>
          <cell r="E124">
            <v>198</v>
          </cell>
        </row>
        <row r="125">
          <cell r="C125" t="str">
            <v>Tenterfield</v>
          </cell>
          <cell r="D125">
            <v>10</v>
          </cell>
          <cell r="E125">
            <v>199</v>
          </cell>
        </row>
        <row r="126">
          <cell r="C126" t="str">
            <v>Tweed</v>
          </cell>
          <cell r="D126">
            <v>5</v>
          </cell>
          <cell r="E126">
            <v>202</v>
          </cell>
        </row>
        <row r="127">
          <cell r="C127" t="str">
            <v>Upper Hunter Shire</v>
          </cell>
          <cell r="D127">
            <v>11</v>
          </cell>
          <cell r="E127">
            <v>2046</v>
          </cell>
        </row>
        <row r="128">
          <cell r="C128" t="str">
            <v>Upper Lachlan Shire</v>
          </cell>
          <cell r="D128">
            <v>10</v>
          </cell>
          <cell r="E128">
            <v>2035</v>
          </cell>
        </row>
        <row r="129">
          <cell r="C129" t="str">
            <v>Uralla</v>
          </cell>
          <cell r="D129">
            <v>10</v>
          </cell>
          <cell r="E129">
            <v>204</v>
          </cell>
        </row>
        <row r="130">
          <cell r="C130" t="str">
            <v>Wagga Wagga</v>
          </cell>
          <cell r="D130">
            <v>4</v>
          </cell>
          <cell r="E130">
            <v>206</v>
          </cell>
        </row>
        <row r="131">
          <cell r="C131" t="str">
            <v>Walcha</v>
          </cell>
          <cell r="D131">
            <v>9</v>
          </cell>
          <cell r="E131">
            <v>208</v>
          </cell>
        </row>
        <row r="132">
          <cell r="C132" t="str">
            <v>Walgett</v>
          </cell>
          <cell r="D132">
            <v>10</v>
          </cell>
          <cell r="E132">
            <v>209</v>
          </cell>
        </row>
        <row r="133">
          <cell r="C133" t="str">
            <v>Warren</v>
          </cell>
          <cell r="D133">
            <v>9</v>
          </cell>
          <cell r="E133">
            <v>210</v>
          </cell>
        </row>
        <row r="134">
          <cell r="C134" t="str">
            <v>Warrumbungle</v>
          </cell>
          <cell r="D134">
            <v>10</v>
          </cell>
          <cell r="E134">
            <v>2050</v>
          </cell>
        </row>
        <row r="135">
          <cell r="C135" t="str">
            <v>Waverley</v>
          </cell>
          <cell r="D135">
            <v>3</v>
          </cell>
          <cell r="E135">
            <v>212</v>
          </cell>
        </row>
        <row r="136">
          <cell r="C136" t="str">
            <v>Weddin</v>
          </cell>
          <cell r="D136">
            <v>9</v>
          </cell>
          <cell r="E136">
            <v>213</v>
          </cell>
        </row>
        <row r="137">
          <cell r="C137" t="str">
            <v>Wentworth</v>
          </cell>
          <cell r="D137">
            <v>10</v>
          </cell>
          <cell r="E137">
            <v>215</v>
          </cell>
        </row>
        <row r="138">
          <cell r="C138" t="str">
            <v>Willoughby</v>
          </cell>
          <cell r="D138">
            <v>3</v>
          </cell>
          <cell r="E138">
            <v>216</v>
          </cell>
        </row>
        <row r="139">
          <cell r="C139" t="str">
            <v>Wingecarribee</v>
          </cell>
          <cell r="D139">
            <v>4</v>
          </cell>
          <cell r="E139">
            <v>218</v>
          </cell>
        </row>
        <row r="140">
          <cell r="C140" t="str">
            <v>Wollondilly</v>
          </cell>
          <cell r="D140">
            <v>6</v>
          </cell>
          <cell r="E140">
            <v>219</v>
          </cell>
        </row>
        <row r="141">
          <cell r="C141" t="str">
            <v>Wollongong</v>
          </cell>
          <cell r="D141">
            <v>5</v>
          </cell>
          <cell r="E141">
            <v>220</v>
          </cell>
        </row>
        <row r="142">
          <cell r="C142" t="str">
            <v>Woollahra</v>
          </cell>
          <cell r="D142">
            <v>2</v>
          </cell>
          <cell r="E142">
            <v>221</v>
          </cell>
        </row>
        <row r="143">
          <cell r="C143" t="str">
            <v>Yass Valley</v>
          </cell>
          <cell r="D143">
            <v>11</v>
          </cell>
          <cell r="E143">
            <v>2036</v>
          </cell>
        </row>
        <row r="144">
          <cell r="C144" t="str">
            <v>Hurstville</v>
          </cell>
          <cell r="D144">
            <v>3</v>
          </cell>
          <cell r="E144">
            <v>132</v>
          </cell>
        </row>
        <row r="145">
          <cell r="C145" t="str">
            <v>Kogarah</v>
          </cell>
          <cell r="D145">
            <v>2</v>
          </cell>
          <cell r="E145">
            <v>138</v>
          </cell>
        </row>
        <row r="146">
          <cell r="C146" t="str">
            <v>&lt;&lt;#NA&gt;&gt;</v>
          </cell>
          <cell r="D146" t="str">
            <v>&lt;&lt;#NA&gt;&gt;</v>
          </cell>
          <cell r="E146" t="str">
            <v>&lt;&lt;#NA&gt;&gt;</v>
          </cell>
        </row>
      </sheetData>
      <sheetData sheetId="21">
        <row r="8">
          <cell r="C8" t="str">
            <v>Albury</v>
          </cell>
        </row>
      </sheetData>
      <sheetData sheetId="22">
        <row r="14">
          <cell r="D14" t="str">
            <v>Regional</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dia@ipart.nsw.gov.au" TargetMode="External"/><Relationship Id="rId2" Type="http://schemas.openxmlformats.org/officeDocument/2006/relationships/hyperlink" Target="https://www.ipart.nsw.gov.au/Home/Industries/Local-Government/Reviews/Additional-Special-Variation-for-2022-23" TargetMode="External"/><Relationship Id="rId1" Type="http://schemas.openxmlformats.org/officeDocument/2006/relationships/hyperlink" Target="https://www.ipart.nsw.gov.au/search?keys=Special%20Variations%20%26%20Minimum%20Rates&amp;f%5B0%5D=industry%3A3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localgovernment@ipar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olg.nsw.gov.au/wp-content/uploads/2024/08/Time-Series-Data-2021-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7A70-1C34-40E7-BAE2-89E8F6DFEDBE}">
  <sheetPr codeName="Sheet2">
    <tabColor theme="3"/>
  </sheetPr>
  <dimension ref="B8:O33"/>
  <sheetViews>
    <sheetView showGridLines="0" tabSelected="1" zoomScale="55" zoomScaleNormal="55" workbookViewId="0"/>
  </sheetViews>
  <sheetFormatPr defaultColWidth="9" defaultRowHeight="11.5" x14ac:dyDescent="0.25"/>
  <cols>
    <col min="1" max="1" width="4.796875" style="1" customWidth="1"/>
    <col min="2" max="2" width="41.796875" style="1" customWidth="1"/>
    <col min="3" max="3" width="28.296875" style="1" customWidth="1"/>
    <col min="4" max="4" width="14.3984375" style="1" customWidth="1"/>
    <col min="5" max="11" width="9" style="1"/>
    <col min="12" max="12" width="9" style="1" customWidth="1"/>
    <col min="13" max="17" width="9" style="1"/>
    <col min="18" max="18" width="9" style="1" customWidth="1"/>
    <col min="19" max="16384" width="9" style="1"/>
  </cols>
  <sheetData>
    <row r="8" spans="2:15" ht="30" x14ac:dyDescent="0.6">
      <c r="B8" s="3" t="str" cm="1">
        <f t="array" ref="B8">"Local Government Special Variations from 2015-16 to "&amp;LOOKUP(2,--1/('Special Variations'!$B$5:$B$170&lt;&gt;""),'Special Variations'!$B$5:$B$170)</f>
        <v>Local Government Special Variations from 2015-16 to 2025-26</v>
      </c>
    </row>
    <row r="9" spans="2:15" ht="22.15" customHeight="1" x14ac:dyDescent="0.45">
      <c r="B9" s="4">
        <v>45839</v>
      </c>
    </row>
    <row r="11" spans="2:15" ht="15.5" x14ac:dyDescent="0.35">
      <c r="B11" s="2" t="s">
        <v>223</v>
      </c>
    </row>
    <row r="12" spans="2:15" x14ac:dyDescent="0.25">
      <c r="B12" s="25" t="str">
        <f>"IPART has received a total of "&amp;COUNT('Special Variations'!$E$5:$E$170)&amp;" Special Variation applications from 2015-16. Of these, "&amp;COUNTIF('Special Variations'!$G$5:$G$170,"Approved")&amp;" applications ("&amp;ROUND(COUNTIF('Special Variations'!$G$5:$G$170,"Approved")/COUNT('Special Variations'!$E$5:$E$170),2)*100&amp;"%) were approved, "&amp;COUNTIF('Special Variations'!$G$5:$G$170,"Partly Approved")&amp;" applications ("&amp;ROUND(COUNTIF('Special Variations'!$G$5:$G$170,"Partly Approved")/COUNT('Special Variations'!$E$5:$E$170),2)*100&amp;"%) were partly approved, and "&amp;COUNTIF('Special Variations'!$G$5:$G$170,"Not Approved")&amp;" applications ("&amp;ROUND(COUNTIF('Special Variations'!$G$5:$G$170,"Not Approved")/COUNT('Special Variations'!$E$5:$E$170),2)*100&amp;"%) were not approved"</f>
        <v>IPART has received a total of 111 Special Variation applications from 2015-16. Of these, 84 applications (76%) were approved, 19 applications (17%) were partly approved, and 8 applications (7%) were not approved</v>
      </c>
      <c r="C12" s="25"/>
      <c r="D12" s="25"/>
      <c r="E12" s="25"/>
      <c r="F12" s="25"/>
      <c r="G12" s="25"/>
      <c r="H12" s="25"/>
      <c r="I12" s="25"/>
      <c r="J12" s="25"/>
      <c r="K12" s="25"/>
      <c r="L12" s="25"/>
      <c r="M12" s="25"/>
    </row>
    <row r="13" spans="2:15" x14ac:dyDescent="0.25">
      <c r="B13" s="25"/>
      <c r="C13" s="25"/>
      <c r="D13" s="25"/>
      <c r="E13" s="25"/>
      <c r="F13" s="25"/>
      <c r="G13" s="25"/>
      <c r="H13" s="25"/>
      <c r="I13" s="25"/>
      <c r="J13" s="25"/>
      <c r="K13" s="25"/>
      <c r="L13" s="25"/>
      <c r="M13" s="25"/>
    </row>
    <row r="14" spans="2:15" x14ac:dyDescent="0.25">
      <c r="B14" s="25"/>
      <c r="C14" s="25"/>
      <c r="D14" s="25"/>
      <c r="E14" s="25"/>
      <c r="F14" s="25"/>
      <c r="G14" s="25"/>
      <c r="H14" s="25"/>
      <c r="I14" s="25"/>
      <c r="J14" s="25"/>
      <c r="K14" s="25"/>
      <c r="L14" s="25"/>
      <c r="M14" s="25"/>
    </row>
    <row r="15" spans="2:15" ht="15.5" x14ac:dyDescent="0.35">
      <c r="B15" s="2" t="s">
        <v>48</v>
      </c>
    </row>
    <row r="16" spans="2:15" ht="12" customHeight="1" x14ac:dyDescent="0.25">
      <c r="B16" s="25" t="str" cm="1">
        <f t="array" ref="B16">"This spreadsheet contains: 
· data for all special variations applied to IPART from 2015-16 to "&amp;LOOKUP(2,--1/('Special Variations'!$B$5:$B$170&lt;&gt;""),'Special Variations'!$B$5:$B$170)&amp;"."</f>
        <v>This spreadsheet contains: 
· data for all special variations applied to IPART from 2015-16 to 2025-26.</v>
      </c>
      <c r="C16" s="25"/>
      <c r="D16" s="25"/>
      <c r="E16" s="25"/>
      <c r="F16" s="25"/>
      <c r="G16" s="25"/>
      <c r="H16" s="25"/>
      <c r="I16" s="25"/>
      <c r="J16" s="25"/>
      <c r="K16" s="25"/>
      <c r="L16" s="25"/>
      <c r="M16" s="25"/>
      <c r="O16" s="1" t="s">
        <v>227</v>
      </c>
    </row>
    <row r="17" spans="2:13" x14ac:dyDescent="0.25">
      <c r="B17" s="25"/>
      <c r="C17" s="25"/>
      <c r="D17" s="25"/>
      <c r="E17" s="25"/>
      <c r="F17" s="25"/>
      <c r="G17" s="25"/>
      <c r="H17" s="25"/>
      <c r="I17" s="25"/>
      <c r="J17" s="25"/>
      <c r="K17" s="25"/>
      <c r="L17" s="25"/>
      <c r="M17" s="25"/>
    </row>
    <row r="18" spans="2:13" x14ac:dyDescent="0.25">
      <c r="B18" s="25"/>
      <c r="C18" s="25"/>
      <c r="D18" s="25"/>
      <c r="E18" s="25"/>
      <c r="F18" s="25"/>
      <c r="G18" s="25"/>
      <c r="H18" s="25"/>
      <c r="I18" s="25"/>
      <c r="J18" s="25"/>
      <c r="K18" s="25"/>
      <c r="L18" s="25"/>
      <c r="M18" s="25"/>
    </row>
    <row r="21" spans="2:13" ht="15.5" x14ac:dyDescent="0.35">
      <c r="B21" s="2" t="s">
        <v>50</v>
      </c>
      <c r="C21" s="2" t="s">
        <v>47</v>
      </c>
      <c r="D21" s="2" t="s">
        <v>46</v>
      </c>
      <c r="E21" s="5"/>
      <c r="F21" s="5"/>
      <c r="G21" s="5"/>
      <c r="H21" s="5"/>
      <c r="I21" s="5"/>
      <c r="J21" s="5"/>
      <c r="K21" s="5"/>
      <c r="L21" s="5"/>
      <c r="M21" s="5"/>
    </row>
    <row r="22" spans="2:13" ht="15.5" x14ac:dyDescent="0.35">
      <c r="B22" s="6" t="s">
        <v>51</v>
      </c>
      <c r="C22" s="7" t="s">
        <v>49</v>
      </c>
      <c r="D22" s="6" t="str" cm="1">
        <f t="array" ref="D22">"Requests and decisions of all special variations from financial years 2015-16 to "&amp;LOOKUP(2,--1/('Special Variations'!$B$5:$B$170&lt;&gt;""),'Special Variations'!$B$5:$B$170)&amp;""</f>
        <v>Requests and decisions of all special variations from financial years 2015-16 to 2025-26</v>
      </c>
      <c r="E22" s="6"/>
      <c r="F22" s="6"/>
      <c r="G22" s="6"/>
      <c r="H22" s="6"/>
      <c r="I22" s="6"/>
      <c r="J22" s="6"/>
      <c r="K22" s="6"/>
      <c r="L22" s="6"/>
      <c r="M22" s="6"/>
    </row>
    <row r="23" spans="2:13" ht="15.5" x14ac:dyDescent="0.35">
      <c r="B23" s="5"/>
      <c r="C23" s="5"/>
      <c r="D23" s="5"/>
      <c r="E23" s="5"/>
      <c r="F23" s="5"/>
      <c r="G23" s="5"/>
      <c r="H23" s="5"/>
      <c r="I23" s="5"/>
      <c r="J23" s="5"/>
      <c r="K23" s="5"/>
      <c r="L23" s="5"/>
      <c r="M23" s="5"/>
    </row>
    <row r="25" spans="2:13" ht="13" x14ac:dyDescent="0.3">
      <c r="B25" s="8" t="s">
        <v>63</v>
      </c>
    </row>
    <row r="26" spans="2:13" ht="13" x14ac:dyDescent="0.3">
      <c r="B26" s="8" t="s">
        <v>64</v>
      </c>
    </row>
    <row r="27" spans="2:13" ht="13" x14ac:dyDescent="0.3">
      <c r="B27" s="8" t="s">
        <v>221</v>
      </c>
    </row>
    <row r="29" spans="2:13" ht="15.75" customHeight="1" x14ac:dyDescent="0.25">
      <c r="B29" s="10" t="s">
        <v>61</v>
      </c>
      <c r="C29" s="9"/>
      <c r="D29" s="9"/>
      <c r="E29" s="9"/>
      <c r="F29" s="9"/>
      <c r="G29" s="9"/>
      <c r="H29" s="9"/>
      <c r="I29" s="9"/>
      <c r="J29" s="9"/>
      <c r="K29" s="9"/>
      <c r="L29" s="9"/>
      <c r="M29" s="9"/>
    </row>
    <row r="30" spans="2:13" ht="11.65" customHeight="1" x14ac:dyDescent="0.25">
      <c r="B30" s="9"/>
      <c r="C30" s="9"/>
      <c r="D30" s="9"/>
      <c r="E30" s="9"/>
      <c r="F30" s="9"/>
      <c r="G30" s="9"/>
      <c r="H30" s="9"/>
      <c r="I30" s="9"/>
      <c r="J30" s="9"/>
      <c r="K30" s="9"/>
      <c r="L30" s="9"/>
      <c r="M30" s="9"/>
    </row>
    <row r="31" spans="2:13" ht="13.9" customHeight="1" x14ac:dyDescent="0.25">
      <c r="B31" s="24" t="s">
        <v>224</v>
      </c>
      <c r="C31" s="9"/>
      <c r="D31" s="9"/>
      <c r="E31" s="9"/>
      <c r="F31" s="9"/>
      <c r="G31" s="9"/>
      <c r="H31" s="9"/>
      <c r="I31" s="9"/>
      <c r="J31" s="9"/>
      <c r="K31" s="9"/>
      <c r="L31" s="9"/>
      <c r="M31" s="9"/>
    </row>
    <row r="32" spans="2:13" ht="11.65" customHeight="1" x14ac:dyDescent="0.35">
      <c r="B32" s="5"/>
      <c r="C32" s="9"/>
      <c r="D32" s="9"/>
      <c r="E32" s="9"/>
      <c r="F32" s="9"/>
      <c r="G32" s="9"/>
      <c r="H32" s="9"/>
      <c r="I32" s="9"/>
      <c r="J32" s="9"/>
      <c r="K32" s="9"/>
      <c r="L32" s="9"/>
      <c r="M32" s="9"/>
    </row>
    <row r="33" spans="2:13" ht="11.65" customHeight="1" x14ac:dyDescent="0.25">
      <c r="B33" s="24" t="s">
        <v>225</v>
      </c>
      <c r="C33" s="9"/>
      <c r="D33" s="9"/>
      <c r="E33" s="9"/>
      <c r="F33" s="9"/>
      <c r="G33" s="9"/>
      <c r="H33" s="9"/>
      <c r="I33" s="9"/>
      <c r="J33" s="9"/>
      <c r="K33" s="9"/>
      <c r="L33" s="9"/>
      <c r="M33" s="9"/>
    </row>
  </sheetData>
  <sheetProtection algorithmName="SHA-512" hashValue="jhy29T+g0OjAM/4AZmwd6dS0WINyV5UZsRNCclc04oP100+ul6YwDZaQ4c6pih3byR2pyHttePMHuvuErOT5eg==" saltValue="dsOWJ38L43mSRa0cDRLx6w==" spinCount="100000" sheet="1" sort="0"/>
  <mergeCells count="2">
    <mergeCell ref="B16:M18"/>
    <mergeCell ref="B12:M14"/>
  </mergeCells>
  <hyperlinks>
    <hyperlink ref="C22" location="'Special Variations'!A1" display="Special Variations" xr:uid="{79CBA355-4AC0-4FC8-BA4F-09CCB4DE1982}"/>
    <hyperlink ref="B29:M30" r:id="rId1" display="Details on our past special variations assessments are available on our website " xr:uid="{FEC74329-B4B3-4B0F-9E80-2535004C4C73}"/>
    <hyperlink ref="B27" r:id="rId2" display="More details on ASVs are available on our website here" xr:uid="{D8F77BEE-CDE4-4A1B-820C-229DEABE5A6B}"/>
    <hyperlink ref="B31" r:id="rId3" xr:uid="{C1B8C9D6-15CF-4BB8-9705-4ACB7ABD5700}"/>
    <hyperlink ref="B33" r:id="rId4" xr:uid="{4476A1A0-EAA3-4FE7-BE6D-C80048742958}"/>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K119"/>
  <sheetViews>
    <sheetView showGridLines="0" zoomScaleNormal="100" workbookViewId="0"/>
  </sheetViews>
  <sheetFormatPr defaultColWidth="10.59765625" defaultRowHeight="11.5" x14ac:dyDescent="0.25"/>
  <cols>
    <col min="1" max="1" width="2.796875" customWidth="1"/>
    <col min="2" max="2" width="11.796875" style="21" customWidth="1"/>
    <col min="3" max="3" width="23.09765625" customWidth="1"/>
    <col min="4" max="4" width="67.3984375" customWidth="1"/>
    <col min="5" max="5" width="18.5" customWidth="1"/>
    <col min="6" max="6" width="13.796875" style="19" customWidth="1"/>
    <col min="7" max="7" width="16.5" style="21" customWidth="1"/>
    <col min="8" max="8" width="16.59765625" customWidth="1"/>
    <col min="9" max="9" width="14.5" style="19" bestFit="1" customWidth="1"/>
    <col min="10" max="10" width="12.8984375" style="19" customWidth="1"/>
    <col min="11" max="11" width="23.796875" style="19" customWidth="1"/>
    <col min="12" max="12" width="14" customWidth="1"/>
  </cols>
  <sheetData>
    <row r="1" spans="2:11" x14ac:dyDescent="0.25">
      <c r="D1" t="s">
        <v>60</v>
      </c>
    </row>
    <row r="2" spans="2:11" ht="15.5" x14ac:dyDescent="0.35">
      <c r="B2" s="22" t="str" cm="1">
        <f t="array" ref="B2">"Local Government Special Variations from 2015-16 to "&amp;LOOKUP(2,--1/('Special Variations'!$B$5:$B$170&lt;&gt;""),'Special Variations'!$B$5:$B$170)&amp;""</f>
        <v>Local Government Special Variations from 2015-16 to 2025-26</v>
      </c>
    </row>
    <row r="4" spans="2:11" ht="36" x14ac:dyDescent="0.25">
      <c r="B4" s="12" t="s">
        <v>54</v>
      </c>
      <c r="C4" s="12" t="s">
        <v>52</v>
      </c>
      <c r="D4" s="12" t="s">
        <v>226</v>
      </c>
      <c r="E4" s="13" t="s">
        <v>55</v>
      </c>
      <c r="F4" s="13" t="s">
        <v>57</v>
      </c>
      <c r="G4" s="12" t="s">
        <v>62</v>
      </c>
      <c r="H4" s="13" t="s">
        <v>59</v>
      </c>
      <c r="I4" s="13" t="s">
        <v>56</v>
      </c>
      <c r="J4" s="13" t="s">
        <v>58</v>
      </c>
      <c r="K4" s="12" t="s">
        <v>53</v>
      </c>
    </row>
    <row r="5" spans="2:11" ht="23" x14ac:dyDescent="0.25">
      <c r="B5" s="14" t="s">
        <v>215</v>
      </c>
      <c r="C5" s="14" t="s">
        <v>103</v>
      </c>
      <c r="D5" s="14" t="s">
        <v>147</v>
      </c>
      <c r="E5" s="16">
        <v>0.3844706925500001</v>
      </c>
      <c r="F5" s="15">
        <v>4</v>
      </c>
      <c r="G5" s="14" t="s">
        <v>3</v>
      </c>
      <c r="H5" s="16">
        <v>0.3844706925500001</v>
      </c>
      <c r="I5" s="15" t="s">
        <v>4</v>
      </c>
      <c r="J5" s="15">
        <v>4</v>
      </c>
      <c r="K5" s="14" t="s">
        <v>15</v>
      </c>
    </row>
    <row r="6" spans="2:11" x14ac:dyDescent="0.25">
      <c r="B6" s="14" t="s">
        <v>215</v>
      </c>
      <c r="C6" s="14" t="s">
        <v>104</v>
      </c>
      <c r="D6" s="14" t="s">
        <v>148</v>
      </c>
      <c r="E6" s="16">
        <v>0.11038893999999999</v>
      </c>
      <c r="F6" s="15">
        <v>2</v>
      </c>
      <c r="G6" s="14" t="s">
        <v>3</v>
      </c>
      <c r="H6" s="16">
        <v>0.11038893999999999</v>
      </c>
      <c r="I6" s="15" t="s">
        <v>4</v>
      </c>
      <c r="J6" s="15">
        <v>2</v>
      </c>
      <c r="K6" s="14" t="s">
        <v>1</v>
      </c>
    </row>
    <row r="7" spans="2:11" ht="23" x14ac:dyDescent="0.25">
      <c r="B7" s="14" t="s">
        <v>215</v>
      </c>
      <c r="C7" s="14" t="s">
        <v>105</v>
      </c>
      <c r="D7" s="14" t="s">
        <v>149</v>
      </c>
      <c r="E7" s="16">
        <v>0.40342389657600064</v>
      </c>
      <c r="F7" s="15">
        <v>4</v>
      </c>
      <c r="G7" s="14" t="s">
        <v>3</v>
      </c>
      <c r="H7" s="16">
        <v>0.40342389657600064</v>
      </c>
      <c r="I7" s="15" t="s">
        <v>4</v>
      </c>
      <c r="J7" s="15">
        <v>4</v>
      </c>
      <c r="K7" s="14" t="s">
        <v>9</v>
      </c>
    </row>
    <row r="8" spans="2:11" x14ac:dyDescent="0.25">
      <c r="B8" s="14" t="s">
        <v>215</v>
      </c>
      <c r="C8" s="14" t="s">
        <v>106</v>
      </c>
      <c r="D8" s="14" t="s">
        <v>150</v>
      </c>
      <c r="E8" s="16">
        <v>0.16520849999999987</v>
      </c>
      <c r="F8" s="15">
        <v>2</v>
      </c>
      <c r="G8" s="14" t="s">
        <v>3</v>
      </c>
      <c r="H8" s="16">
        <v>0.16520849999999987</v>
      </c>
      <c r="I8" s="15" t="s">
        <v>4</v>
      </c>
      <c r="J8" s="15">
        <v>2</v>
      </c>
      <c r="K8" s="14" t="s">
        <v>1</v>
      </c>
    </row>
    <row r="9" spans="2:11" x14ac:dyDescent="0.25">
      <c r="B9" s="14" t="s">
        <v>215</v>
      </c>
      <c r="C9" s="14" t="s">
        <v>107</v>
      </c>
      <c r="D9" s="14" t="s">
        <v>151</v>
      </c>
      <c r="E9" s="16">
        <v>4.489999999999994E-2</v>
      </c>
      <c r="F9" s="15">
        <v>1</v>
      </c>
      <c r="G9" s="14" t="s">
        <v>3</v>
      </c>
      <c r="H9" s="16">
        <v>4.489999999999994E-2</v>
      </c>
      <c r="I9" s="15" t="s">
        <v>11</v>
      </c>
      <c r="J9" s="15">
        <v>1</v>
      </c>
      <c r="K9" s="14" t="s">
        <v>6</v>
      </c>
    </row>
    <row r="10" spans="2:11" ht="23" x14ac:dyDescent="0.25">
      <c r="B10" s="14" t="s">
        <v>215</v>
      </c>
      <c r="C10" s="14" t="s">
        <v>108</v>
      </c>
      <c r="D10" s="14" t="s">
        <v>152</v>
      </c>
      <c r="E10" s="16">
        <v>0.2035315448530004</v>
      </c>
      <c r="F10" s="15">
        <v>3</v>
      </c>
      <c r="G10" s="14" t="s">
        <v>3</v>
      </c>
      <c r="H10" s="16">
        <v>0.2035315448530004</v>
      </c>
      <c r="I10" s="15" t="s">
        <v>4</v>
      </c>
      <c r="J10" s="15">
        <v>3</v>
      </c>
      <c r="K10" s="14" t="s">
        <v>1</v>
      </c>
    </row>
    <row r="11" spans="2:11" x14ac:dyDescent="0.25">
      <c r="B11" s="14" t="s">
        <v>215</v>
      </c>
      <c r="C11" s="14" t="s">
        <v>109</v>
      </c>
      <c r="D11" s="14" t="s">
        <v>153</v>
      </c>
      <c r="E11" s="16">
        <v>0.44289699999999943</v>
      </c>
      <c r="F11" s="15">
        <v>3</v>
      </c>
      <c r="G11" s="14" t="s">
        <v>3</v>
      </c>
      <c r="H11" s="16">
        <v>0.44289699999999943</v>
      </c>
      <c r="I11" s="15" t="s">
        <v>4</v>
      </c>
      <c r="J11" s="15">
        <v>3</v>
      </c>
      <c r="K11" s="14" t="s">
        <v>1</v>
      </c>
    </row>
    <row r="12" spans="2:11" ht="23" x14ac:dyDescent="0.25">
      <c r="B12" s="14" t="s">
        <v>215</v>
      </c>
      <c r="C12" s="14" t="s">
        <v>110</v>
      </c>
      <c r="D12" s="14" t="s">
        <v>154</v>
      </c>
      <c r="E12" s="16">
        <v>0.23445228419000008</v>
      </c>
      <c r="F12" s="15">
        <v>3</v>
      </c>
      <c r="G12" s="14" t="s">
        <v>3</v>
      </c>
      <c r="H12" s="16">
        <v>0.23445228419000008</v>
      </c>
      <c r="I12" s="15" t="s">
        <v>4</v>
      </c>
      <c r="J12" s="15">
        <v>3</v>
      </c>
      <c r="K12" s="14" t="s">
        <v>6</v>
      </c>
    </row>
    <row r="13" spans="2:11" ht="23" x14ac:dyDescent="0.25">
      <c r="B13" s="14" t="s">
        <v>215</v>
      </c>
      <c r="C13" s="14" t="s">
        <v>111</v>
      </c>
      <c r="D13" s="14" t="s">
        <v>155</v>
      </c>
      <c r="E13" s="16">
        <v>0.32249999999999979</v>
      </c>
      <c r="F13" s="15">
        <v>2</v>
      </c>
      <c r="G13" s="14" t="s">
        <v>10</v>
      </c>
      <c r="H13" s="17">
        <v>0.14999999999999991</v>
      </c>
      <c r="I13" s="15" t="s">
        <v>11</v>
      </c>
      <c r="J13" s="15">
        <v>1</v>
      </c>
      <c r="K13" s="14" t="s">
        <v>6</v>
      </c>
    </row>
    <row r="14" spans="2:11" ht="23" x14ac:dyDescent="0.25">
      <c r="B14" s="14" t="s">
        <v>215</v>
      </c>
      <c r="C14" s="14" t="s">
        <v>112</v>
      </c>
      <c r="D14" s="14" t="s">
        <v>156</v>
      </c>
      <c r="E14" s="16">
        <v>0.21000000000000019</v>
      </c>
      <c r="F14" s="15">
        <v>2</v>
      </c>
      <c r="G14" s="14" t="s">
        <v>3</v>
      </c>
      <c r="H14" s="16">
        <v>0.21000000000000019</v>
      </c>
      <c r="I14" s="15" t="s">
        <v>4</v>
      </c>
      <c r="J14" s="15">
        <v>2</v>
      </c>
      <c r="K14" s="14" t="s">
        <v>31</v>
      </c>
    </row>
    <row r="15" spans="2:11" ht="23" x14ac:dyDescent="0.25">
      <c r="B15" s="14" t="s">
        <v>215</v>
      </c>
      <c r="C15" s="14" t="s">
        <v>19</v>
      </c>
      <c r="D15" s="14" t="s">
        <v>157</v>
      </c>
      <c r="E15" s="16">
        <v>0.38938120047629132</v>
      </c>
      <c r="F15" s="15">
        <v>5</v>
      </c>
      <c r="G15" s="14" t="s">
        <v>3</v>
      </c>
      <c r="H15" s="16">
        <v>0.38938120047629132</v>
      </c>
      <c r="I15" s="15" t="s">
        <v>4</v>
      </c>
      <c r="J15" s="15">
        <v>5</v>
      </c>
      <c r="K15" s="14" t="s">
        <v>6</v>
      </c>
    </row>
    <row r="16" spans="2:11" x14ac:dyDescent="0.25">
      <c r="B16" s="14" t="s">
        <v>215</v>
      </c>
      <c r="C16" s="14" t="s">
        <v>113</v>
      </c>
      <c r="D16" s="14" t="s">
        <v>158</v>
      </c>
      <c r="E16" s="16">
        <v>5.4000000000000048E-2</v>
      </c>
      <c r="F16" s="15">
        <v>1</v>
      </c>
      <c r="G16" s="14" t="s">
        <v>3</v>
      </c>
      <c r="H16" s="16">
        <v>5.4000000000000048E-2</v>
      </c>
      <c r="I16" s="15" t="s">
        <v>4</v>
      </c>
      <c r="J16" s="15">
        <v>1</v>
      </c>
      <c r="K16" s="14" t="s">
        <v>15</v>
      </c>
    </row>
    <row r="17" spans="2:11" ht="23" x14ac:dyDescent="0.25">
      <c r="B17" s="14" t="s">
        <v>215</v>
      </c>
      <c r="C17" s="14" t="s">
        <v>114</v>
      </c>
      <c r="D17" s="14" t="s">
        <v>159</v>
      </c>
      <c r="E17" s="20">
        <v>0.12999999999999989</v>
      </c>
      <c r="F17" s="15">
        <v>1</v>
      </c>
      <c r="G17" s="14" t="s">
        <v>3</v>
      </c>
      <c r="H17" s="17">
        <v>0.12999999999999989</v>
      </c>
      <c r="I17" s="15" t="s">
        <v>4</v>
      </c>
      <c r="J17" s="15">
        <v>1</v>
      </c>
      <c r="K17" s="14" t="s">
        <v>15</v>
      </c>
    </row>
    <row r="18" spans="2:11" ht="23" x14ac:dyDescent="0.25">
      <c r="B18" s="14" t="s">
        <v>215</v>
      </c>
      <c r="C18" s="14" t="s">
        <v>115</v>
      </c>
      <c r="D18" s="14" t="s">
        <v>160</v>
      </c>
      <c r="E18" s="16">
        <v>0.12783499999999992</v>
      </c>
      <c r="F18" s="15">
        <v>2</v>
      </c>
      <c r="G18" s="14" t="s">
        <v>3</v>
      </c>
      <c r="H18" s="16">
        <v>0.12783499999999992</v>
      </c>
      <c r="I18" s="15" t="s">
        <v>4</v>
      </c>
      <c r="J18" s="15">
        <v>2</v>
      </c>
      <c r="K18" s="14" t="s">
        <v>6</v>
      </c>
    </row>
    <row r="19" spans="2:11" ht="46" x14ac:dyDescent="0.25">
      <c r="B19" s="14" t="s">
        <v>215</v>
      </c>
      <c r="C19" s="14" t="s">
        <v>116</v>
      </c>
      <c r="D19" s="14" t="s">
        <v>161</v>
      </c>
      <c r="E19" s="16">
        <v>0.46932807680000033</v>
      </c>
      <c r="F19" s="15">
        <v>5</v>
      </c>
      <c r="G19" s="14" t="s">
        <v>3</v>
      </c>
      <c r="H19" s="16">
        <v>0.46932807680000033</v>
      </c>
      <c r="I19" s="15" t="s">
        <v>4</v>
      </c>
      <c r="J19" s="15">
        <v>5</v>
      </c>
      <c r="K19" s="14" t="s">
        <v>1</v>
      </c>
    </row>
    <row r="20" spans="2:11" x14ac:dyDescent="0.25">
      <c r="B20" s="14" t="s">
        <v>215</v>
      </c>
      <c r="C20" s="14" t="s">
        <v>117</v>
      </c>
      <c r="D20" s="14" t="s">
        <v>162</v>
      </c>
      <c r="E20" s="16">
        <v>0.39404135411675023</v>
      </c>
      <c r="F20" s="15">
        <v>5</v>
      </c>
      <c r="G20" s="14" t="s">
        <v>3</v>
      </c>
      <c r="H20" s="16">
        <v>0.39404135411675023</v>
      </c>
      <c r="I20" s="15" t="s">
        <v>4</v>
      </c>
      <c r="J20" s="15">
        <v>5</v>
      </c>
      <c r="K20" s="14" t="s">
        <v>6</v>
      </c>
    </row>
    <row r="21" spans="2:11" ht="23" x14ac:dyDescent="0.25">
      <c r="B21" s="14" t="s">
        <v>215</v>
      </c>
      <c r="C21" s="14" t="s">
        <v>118</v>
      </c>
      <c r="D21" s="14" t="s">
        <v>163</v>
      </c>
      <c r="E21" s="16">
        <v>0.31079601000000023</v>
      </c>
      <c r="F21" s="15">
        <v>4</v>
      </c>
      <c r="G21" s="14" t="s">
        <v>3</v>
      </c>
      <c r="H21" s="16">
        <v>0.31079601000000023</v>
      </c>
      <c r="I21" s="15" t="s">
        <v>4</v>
      </c>
      <c r="J21" s="15">
        <v>4</v>
      </c>
      <c r="K21" s="14" t="s">
        <v>15</v>
      </c>
    </row>
    <row r="22" spans="2:11" x14ac:dyDescent="0.25">
      <c r="B22" s="14" t="s">
        <v>215</v>
      </c>
      <c r="C22" s="14" t="s">
        <v>119</v>
      </c>
      <c r="D22" s="14" t="s">
        <v>164</v>
      </c>
      <c r="E22" s="16">
        <v>3.8899999999999935E-2</v>
      </c>
      <c r="F22" s="15">
        <v>1</v>
      </c>
      <c r="G22" s="14" t="s">
        <v>3</v>
      </c>
      <c r="H22" s="16">
        <v>3.8899999999999935E-2</v>
      </c>
      <c r="I22" s="15" t="s">
        <v>11</v>
      </c>
      <c r="J22" s="15">
        <v>1</v>
      </c>
      <c r="K22" s="14" t="s">
        <v>1</v>
      </c>
    </row>
    <row r="23" spans="2:11" x14ac:dyDescent="0.25">
      <c r="B23" s="14" t="s">
        <v>215</v>
      </c>
      <c r="C23" s="14" t="s">
        <v>120</v>
      </c>
      <c r="D23" s="14" t="s">
        <v>165</v>
      </c>
      <c r="E23" s="20">
        <v>7.0000000000000062E-2</v>
      </c>
      <c r="F23" s="15">
        <v>1</v>
      </c>
      <c r="G23" s="14" t="s">
        <v>3</v>
      </c>
      <c r="H23" s="17">
        <v>7.0000000000000062E-2</v>
      </c>
      <c r="I23" s="15" t="s">
        <v>4</v>
      </c>
      <c r="J23" s="15">
        <v>1</v>
      </c>
      <c r="K23" s="14" t="s">
        <v>6</v>
      </c>
    </row>
    <row r="24" spans="2:11" ht="23" x14ac:dyDescent="0.25">
      <c r="B24" s="14" t="s">
        <v>215</v>
      </c>
      <c r="C24" s="14" t="s">
        <v>121</v>
      </c>
      <c r="D24" s="14" t="s">
        <v>166</v>
      </c>
      <c r="E24" s="16">
        <v>0.30344575200000046</v>
      </c>
      <c r="F24" s="15">
        <v>4</v>
      </c>
      <c r="G24" s="14" t="s">
        <v>3</v>
      </c>
      <c r="H24" s="16">
        <v>0.30344575200000046</v>
      </c>
      <c r="I24" s="15" t="s">
        <v>4</v>
      </c>
      <c r="J24" s="15">
        <v>4</v>
      </c>
      <c r="K24" s="14" t="s">
        <v>31</v>
      </c>
    </row>
    <row r="25" spans="2:11" x14ac:dyDescent="0.25">
      <c r="B25" s="14" t="s">
        <v>215</v>
      </c>
      <c r="C25" s="14" t="s">
        <v>38</v>
      </c>
      <c r="D25" s="14" t="s">
        <v>167</v>
      </c>
      <c r="E25" s="16">
        <v>0.118174</v>
      </c>
      <c r="F25" s="15">
        <v>2</v>
      </c>
      <c r="G25" s="14" t="s">
        <v>3</v>
      </c>
      <c r="H25" s="16">
        <v>0.118174</v>
      </c>
      <c r="I25" s="15" t="s">
        <v>11</v>
      </c>
      <c r="J25" s="15">
        <v>2</v>
      </c>
      <c r="K25" s="14" t="s">
        <v>15</v>
      </c>
    </row>
    <row r="26" spans="2:11" ht="23" x14ac:dyDescent="0.25">
      <c r="B26" s="14" t="s">
        <v>215</v>
      </c>
      <c r="C26" s="14" t="s">
        <v>122</v>
      </c>
      <c r="D26" s="14" t="s">
        <v>168</v>
      </c>
      <c r="E26" s="16">
        <v>0.50715889689600058</v>
      </c>
      <c r="F26" s="15">
        <v>4</v>
      </c>
      <c r="G26" s="14" t="s">
        <v>3</v>
      </c>
      <c r="H26" s="16">
        <v>0.50715889689600058</v>
      </c>
      <c r="I26" s="15" t="s">
        <v>4</v>
      </c>
      <c r="J26" s="15">
        <v>4</v>
      </c>
      <c r="K26" s="14" t="s">
        <v>9</v>
      </c>
    </row>
    <row r="27" spans="2:11" x14ac:dyDescent="0.25">
      <c r="B27" s="14" t="s">
        <v>216</v>
      </c>
      <c r="C27" s="14" t="s">
        <v>123</v>
      </c>
      <c r="D27" s="14" t="s">
        <v>169</v>
      </c>
      <c r="E27" s="16">
        <v>0.45914229653764016</v>
      </c>
      <c r="F27" s="15">
        <v>6</v>
      </c>
      <c r="G27" s="14" t="s">
        <v>10</v>
      </c>
      <c r="H27" s="18">
        <v>6.4999999999999947E-2</v>
      </c>
      <c r="I27" s="15" t="s">
        <v>11</v>
      </c>
      <c r="J27" s="15">
        <v>1</v>
      </c>
      <c r="K27" s="14" t="s">
        <v>1</v>
      </c>
    </row>
    <row r="28" spans="2:11" x14ac:dyDescent="0.25">
      <c r="B28" s="14" t="s">
        <v>216</v>
      </c>
      <c r="C28" s="14" t="s">
        <v>111</v>
      </c>
      <c r="D28" s="14" t="s">
        <v>170</v>
      </c>
      <c r="E28" s="17">
        <v>0.30000000000000004</v>
      </c>
      <c r="F28" s="15">
        <v>1</v>
      </c>
      <c r="G28" s="14" t="s">
        <v>3</v>
      </c>
      <c r="H28" s="17">
        <v>0.30000000000000004</v>
      </c>
      <c r="I28" s="15" t="s">
        <v>4</v>
      </c>
      <c r="J28" s="15">
        <v>1</v>
      </c>
      <c r="K28" s="14" t="s">
        <v>6</v>
      </c>
    </row>
    <row r="29" spans="2:11" ht="23" x14ac:dyDescent="0.25">
      <c r="B29" s="14" t="s">
        <v>216</v>
      </c>
      <c r="C29" s="14" t="s">
        <v>124</v>
      </c>
      <c r="D29" s="14" t="s">
        <v>171</v>
      </c>
      <c r="E29" s="16">
        <v>0.32307388323200015</v>
      </c>
      <c r="F29" s="15">
        <v>4</v>
      </c>
      <c r="G29" s="14" t="s">
        <v>3</v>
      </c>
      <c r="H29" s="16">
        <v>0.32307388323200015</v>
      </c>
      <c r="I29" s="15" t="s">
        <v>4</v>
      </c>
      <c r="J29" s="15">
        <v>4</v>
      </c>
      <c r="K29" s="14" t="s">
        <v>6</v>
      </c>
    </row>
    <row r="30" spans="2:11" x14ac:dyDescent="0.25">
      <c r="B30" s="14" t="s">
        <v>216</v>
      </c>
      <c r="C30" s="14" t="s">
        <v>125</v>
      </c>
      <c r="D30" s="14" t="s">
        <v>172</v>
      </c>
      <c r="E30" s="18">
        <v>3.6000000000000032E-2</v>
      </c>
      <c r="F30" s="15">
        <v>1</v>
      </c>
      <c r="G30" s="14" t="s">
        <v>3</v>
      </c>
      <c r="H30" s="18">
        <v>3.6000000000000032E-2</v>
      </c>
      <c r="I30" s="15" t="s">
        <v>4</v>
      </c>
      <c r="J30" s="15">
        <v>1</v>
      </c>
      <c r="K30" s="14" t="s">
        <v>1</v>
      </c>
    </row>
    <row r="31" spans="2:11" ht="34.5" x14ac:dyDescent="0.25">
      <c r="B31" s="14" t="s">
        <v>216</v>
      </c>
      <c r="C31" s="14" t="s">
        <v>126</v>
      </c>
      <c r="D31" s="14" t="s">
        <v>173</v>
      </c>
      <c r="E31" s="16">
        <v>0.27007857956000025</v>
      </c>
      <c r="F31" s="15">
        <v>4</v>
      </c>
      <c r="G31" s="14" t="s">
        <v>3</v>
      </c>
      <c r="H31" s="16">
        <v>0.27007857956000025</v>
      </c>
      <c r="I31" s="15" t="s">
        <v>4</v>
      </c>
      <c r="J31" s="15">
        <v>4</v>
      </c>
      <c r="K31" s="14" t="s">
        <v>9</v>
      </c>
    </row>
    <row r="32" spans="2:11" ht="23" x14ac:dyDescent="0.25">
      <c r="B32" s="14" t="s">
        <v>216</v>
      </c>
      <c r="C32" s="14" t="s">
        <v>127</v>
      </c>
      <c r="D32" s="14" t="s">
        <v>174</v>
      </c>
      <c r="E32" s="16">
        <v>0.45083530628906199</v>
      </c>
      <c r="F32" s="15">
        <v>4</v>
      </c>
      <c r="G32" s="14" t="s">
        <v>3</v>
      </c>
      <c r="H32" s="16">
        <v>0.45083530628906199</v>
      </c>
      <c r="I32" s="15" t="s">
        <v>4</v>
      </c>
      <c r="J32" s="15">
        <v>4</v>
      </c>
      <c r="K32" s="14" t="s">
        <v>1</v>
      </c>
    </row>
    <row r="33" spans="2:11" ht="23" x14ac:dyDescent="0.25">
      <c r="B33" s="14" t="s">
        <v>216</v>
      </c>
      <c r="C33" s="14" t="s">
        <v>7</v>
      </c>
      <c r="D33" s="14" t="s">
        <v>175</v>
      </c>
      <c r="E33" s="16">
        <v>2.7700000000000058E-2</v>
      </c>
      <c r="F33" s="15">
        <v>1</v>
      </c>
      <c r="G33" s="14" t="s">
        <v>3</v>
      </c>
      <c r="H33" s="16">
        <v>2.7700000000000058E-2</v>
      </c>
      <c r="I33" s="15" t="s">
        <v>4</v>
      </c>
      <c r="J33" s="15">
        <v>1</v>
      </c>
      <c r="K33" s="14" t="s">
        <v>1</v>
      </c>
    </row>
    <row r="34" spans="2:11" x14ac:dyDescent="0.25">
      <c r="B34" s="14" t="s">
        <v>216</v>
      </c>
      <c r="C34" s="14" t="s">
        <v>128</v>
      </c>
      <c r="D34" s="14" t="s">
        <v>176</v>
      </c>
      <c r="E34" s="16">
        <v>5.6300000000000017E-2</v>
      </c>
      <c r="F34" s="15">
        <v>1</v>
      </c>
      <c r="G34" s="14" t="s">
        <v>3</v>
      </c>
      <c r="H34" s="16">
        <v>5.6300000000000017E-2</v>
      </c>
      <c r="I34" s="15" t="s">
        <v>11</v>
      </c>
      <c r="J34" s="15">
        <v>1</v>
      </c>
      <c r="K34" s="14" t="s">
        <v>1</v>
      </c>
    </row>
    <row r="35" spans="2:11" ht="23" x14ac:dyDescent="0.25">
      <c r="B35" s="14" t="s">
        <v>216</v>
      </c>
      <c r="C35" s="14" t="s">
        <v>129</v>
      </c>
      <c r="D35" s="14" t="s">
        <v>177</v>
      </c>
      <c r="E35" s="16">
        <v>0.45302135446406244</v>
      </c>
      <c r="F35" s="15">
        <v>4</v>
      </c>
      <c r="G35" s="14" t="s">
        <v>3</v>
      </c>
      <c r="H35" s="16">
        <v>0.45302135446406244</v>
      </c>
      <c r="I35" s="15" t="s">
        <v>4</v>
      </c>
      <c r="J35" s="15">
        <v>4</v>
      </c>
      <c r="K35" s="14" t="s">
        <v>1</v>
      </c>
    </row>
    <row r="36" spans="2:11" x14ac:dyDescent="0.25">
      <c r="B36" s="14" t="s">
        <v>216</v>
      </c>
      <c r="C36" s="14" t="s">
        <v>130</v>
      </c>
      <c r="D36" s="14" t="s">
        <v>170</v>
      </c>
      <c r="E36" s="16">
        <v>0.38585870062500005</v>
      </c>
      <c r="F36" s="15">
        <v>4</v>
      </c>
      <c r="G36" s="14" t="s">
        <v>3</v>
      </c>
      <c r="H36" s="18">
        <v>0.38585870062500005</v>
      </c>
      <c r="I36" s="15" t="s">
        <v>4</v>
      </c>
      <c r="J36" s="15">
        <v>4</v>
      </c>
      <c r="K36" s="14" t="s">
        <v>6</v>
      </c>
    </row>
    <row r="37" spans="2:11" ht="23" x14ac:dyDescent="0.25">
      <c r="B37" s="14" t="s">
        <v>217</v>
      </c>
      <c r="C37" s="14" t="s">
        <v>104</v>
      </c>
      <c r="D37" s="14" t="s">
        <v>178</v>
      </c>
      <c r="E37" s="16">
        <v>0.17643356899999985</v>
      </c>
      <c r="F37" s="15">
        <v>3</v>
      </c>
      <c r="G37" s="14" t="s">
        <v>10</v>
      </c>
      <c r="H37" s="18">
        <v>4.8999999999999932E-2</v>
      </c>
      <c r="I37" s="15" t="s">
        <v>11</v>
      </c>
      <c r="J37" s="15">
        <v>1</v>
      </c>
      <c r="K37" s="14" t="s">
        <v>1</v>
      </c>
    </row>
    <row r="38" spans="2:11" ht="23" x14ac:dyDescent="0.25">
      <c r="B38" s="14" t="s">
        <v>217</v>
      </c>
      <c r="C38" s="14" t="s">
        <v>32</v>
      </c>
      <c r="D38" s="14" t="s">
        <v>179</v>
      </c>
      <c r="E38" s="18">
        <v>6.0000000000000053E-2</v>
      </c>
      <c r="F38" s="15">
        <v>1</v>
      </c>
      <c r="G38" s="14" t="s">
        <v>3</v>
      </c>
      <c r="H38" s="18">
        <v>6.0000000000000053E-2</v>
      </c>
      <c r="I38" s="15" t="s">
        <v>4</v>
      </c>
      <c r="J38" s="15">
        <v>1</v>
      </c>
      <c r="K38" s="14" t="s">
        <v>6</v>
      </c>
    </row>
    <row r="39" spans="2:11" ht="23" x14ac:dyDescent="0.25">
      <c r="B39" s="14" t="s">
        <v>217</v>
      </c>
      <c r="C39" s="14" t="s">
        <v>131</v>
      </c>
      <c r="D39" s="14" t="s">
        <v>180</v>
      </c>
      <c r="E39" s="16">
        <v>0.33546914062499988</v>
      </c>
      <c r="F39" s="15">
        <v>4</v>
      </c>
      <c r="G39" s="14" t="s">
        <v>3</v>
      </c>
      <c r="H39" s="16">
        <v>0.33546914062499988</v>
      </c>
      <c r="I39" s="15" t="s">
        <v>4</v>
      </c>
      <c r="J39" s="15">
        <v>4</v>
      </c>
      <c r="K39" s="14" t="s">
        <v>1</v>
      </c>
    </row>
    <row r="40" spans="2:11" ht="23" x14ac:dyDescent="0.25">
      <c r="B40" s="14" t="s">
        <v>217</v>
      </c>
      <c r="C40" s="14" t="s">
        <v>132</v>
      </c>
      <c r="D40" s="14" t="s">
        <v>181</v>
      </c>
      <c r="E40" s="16">
        <v>0.22214726562500009</v>
      </c>
      <c r="F40" s="15">
        <v>3</v>
      </c>
      <c r="G40" s="14" t="s">
        <v>3</v>
      </c>
      <c r="H40" s="16">
        <v>0.22214726562500009</v>
      </c>
      <c r="I40" s="15" t="s">
        <v>4</v>
      </c>
      <c r="J40" s="15">
        <v>3</v>
      </c>
      <c r="K40" s="14" t="s">
        <v>6</v>
      </c>
    </row>
    <row r="41" spans="2:11" ht="23" x14ac:dyDescent="0.25">
      <c r="B41" s="14" t="s">
        <v>217</v>
      </c>
      <c r="C41" s="14" t="s">
        <v>133</v>
      </c>
      <c r="D41" s="14" t="s">
        <v>182</v>
      </c>
      <c r="E41" s="16">
        <v>0.37000386293839238</v>
      </c>
      <c r="F41" s="15">
        <v>7</v>
      </c>
      <c r="G41" s="14" t="s">
        <v>222</v>
      </c>
      <c r="H41" s="16" t="s">
        <v>214</v>
      </c>
      <c r="I41" s="15" t="s">
        <v>45</v>
      </c>
      <c r="J41" s="15" t="s">
        <v>45</v>
      </c>
      <c r="K41" s="14" t="s">
        <v>31</v>
      </c>
    </row>
    <row r="42" spans="2:11" ht="23" x14ac:dyDescent="0.25">
      <c r="B42" s="14" t="s">
        <v>217</v>
      </c>
      <c r="C42" s="14" t="s">
        <v>134</v>
      </c>
      <c r="D42" s="14" t="s">
        <v>183</v>
      </c>
      <c r="E42" s="16">
        <v>0.2849637500000004</v>
      </c>
      <c r="F42" s="15">
        <v>4</v>
      </c>
      <c r="G42" s="14" t="s">
        <v>10</v>
      </c>
      <c r="H42" s="16">
        <v>0.27338750000000034</v>
      </c>
      <c r="I42" s="15" t="s">
        <v>4</v>
      </c>
      <c r="J42" s="15">
        <v>4</v>
      </c>
      <c r="K42" s="14" t="s">
        <v>1</v>
      </c>
    </row>
    <row r="43" spans="2:11" ht="34.5" x14ac:dyDescent="0.25">
      <c r="B43" s="14" t="s">
        <v>217</v>
      </c>
      <c r="C43" s="14" t="s">
        <v>135</v>
      </c>
      <c r="D43" s="14" t="s">
        <v>184</v>
      </c>
      <c r="E43" s="16">
        <v>0.20393000000000017</v>
      </c>
      <c r="F43" s="15">
        <v>4</v>
      </c>
      <c r="G43" s="14" t="s">
        <v>222</v>
      </c>
      <c r="H43" s="16" t="s">
        <v>214</v>
      </c>
      <c r="I43" s="15" t="s">
        <v>45</v>
      </c>
      <c r="J43" s="15" t="s">
        <v>45</v>
      </c>
      <c r="K43" s="14" t="s">
        <v>6</v>
      </c>
    </row>
    <row r="44" spans="2:11" x14ac:dyDescent="0.25">
      <c r="B44" s="14" t="s">
        <v>217</v>
      </c>
      <c r="C44" s="14" t="s">
        <v>136</v>
      </c>
      <c r="D44" s="14" t="s">
        <v>185</v>
      </c>
      <c r="E44" s="16">
        <v>5.3900000000000059E-2</v>
      </c>
      <c r="F44" s="15">
        <v>1</v>
      </c>
      <c r="G44" s="14" t="s">
        <v>3</v>
      </c>
      <c r="H44" s="16">
        <v>5.3900000000000059E-2</v>
      </c>
      <c r="I44" s="15" t="s">
        <v>4</v>
      </c>
      <c r="J44" s="15">
        <v>1</v>
      </c>
      <c r="K44" s="14" t="s">
        <v>1</v>
      </c>
    </row>
    <row r="45" spans="2:11" ht="23" x14ac:dyDescent="0.25">
      <c r="B45" s="14" t="s">
        <v>217</v>
      </c>
      <c r="C45" s="14" t="s">
        <v>119</v>
      </c>
      <c r="D45" s="14" t="s">
        <v>186</v>
      </c>
      <c r="E45" s="16">
        <v>0.29048000000000029</v>
      </c>
      <c r="F45" s="15">
        <v>2</v>
      </c>
      <c r="G45" s="14" t="s">
        <v>10</v>
      </c>
      <c r="H45" s="18">
        <v>0.13200000000000012</v>
      </c>
      <c r="I45" s="15" t="s">
        <v>11</v>
      </c>
      <c r="J45" s="15">
        <v>1</v>
      </c>
      <c r="K45" s="14" t="s">
        <v>1</v>
      </c>
    </row>
    <row r="46" spans="2:11" x14ac:dyDescent="0.25">
      <c r="B46" s="14" t="s">
        <v>218</v>
      </c>
      <c r="C46" s="14" t="s">
        <v>104</v>
      </c>
      <c r="D46" s="14" t="s">
        <v>187</v>
      </c>
      <c r="E46" s="18">
        <v>0.15536899999999987</v>
      </c>
      <c r="F46" s="15">
        <v>2</v>
      </c>
      <c r="G46" s="14" t="s">
        <v>3</v>
      </c>
      <c r="H46" s="18">
        <v>0.15536899999999987</v>
      </c>
      <c r="I46" s="15" t="s">
        <v>4</v>
      </c>
      <c r="J46" s="15">
        <v>2</v>
      </c>
      <c r="K46" s="14" t="s">
        <v>1</v>
      </c>
    </row>
    <row r="47" spans="2:11" ht="23" x14ac:dyDescent="0.25">
      <c r="B47" s="14" t="s">
        <v>218</v>
      </c>
      <c r="C47" s="14" t="s">
        <v>137</v>
      </c>
      <c r="D47" s="14" t="s">
        <v>188</v>
      </c>
      <c r="E47" s="16">
        <v>0.94871710000000142</v>
      </c>
      <c r="F47" s="15">
        <v>7</v>
      </c>
      <c r="G47" s="14" t="s">
        <v>3</v>
      </c>
      <c r="H47" s="16">
        <v>0.94871710000000142</v>
      </c>
      <c r="I47" s="15" t="s">
        <v>4</v>
      </c>
      <c r="J47" s="15">
        <v>7</v>
      </c>
      <c r="K47" s="14" t="s">
        <v>31</v>
      </c>
    </row>
    <row r="48" spans="2:11" x14ac:dyDescent="0.25">
      <c r="B48" s="14" t="s">
        <v>218</v>
      </c>
      <c r="C48" s="14" t="s">
        <v>32</v>
      </c>
      <c r="D48" s="14" t="s">
        <v>189</v>
      </c>
      <c r="E48" s="18">
        <v>0.1910160000000003</v>
      </c>
      <c r="F48" s="15">
        <v>3</v>
      </c>
      <c r="G48" s="14" t="s">
        <v>3</v>
      </c>
      <c r="H48" s="18">
        <v>0.1910160000000003</v>
      </c>
      <c r="I48" s="15" t="s">
        <v>4</v>
      </c>
      <c r="J48" s="15">
        <v>3</v>
      </c>
      <c r="K48" s="14" t="s">
        <v>6</v>
      </c>
    </row>
    <row r="49" spans="2:11" x14ac:dyDescent="0.25">
      <c r="B49" s="14" t="s">
        <v>218</v>
      </c>
      <c r="C49" s="14" t="s">
        <v>123</v>
      </c>
      <c r="D49" s="14" t="s">
        <v>190</v>
      </c>
      <c r="E49" s="16">
        <v>0.25971200000000016</v>
      </c>
      <c r="F49" s="15">
        <v>3</v>
      </c>
      <c r="G49" s="14" t="s">
        <v>3</v>
      </c>
      <c r="H49" s="16">
        <v>0.25971200000000016</v>
      </c>
      <c r="I49" s="15" t="s">
        <v>4</v>
      </c>
      <c r="J49" s="15">
        <v>3</v>
      </c>
      <c r="K49" s="14" t="s">
        <v>1</v>
      </c>
    </row>
    <row r="50" spans="2:11" ht="23" x14ac:dyDescent="0.25">
      <c r="B50" s="14" t="s">
        <v>218</v>
      </c>
      <c r="C50" s="14" t="s">
        <v>138</v>
      </c>
      <c r="D50" s="14" t="s">
        <v>191</v>
      </c>
      <c r="E50" s="16">
        <v>0.31293237499999993</v>
      </c>
      <c r="F50" s="15">
        <v>3</v>
      </c>
      <c r="G50" s="14" t="s">
        <v>3</v>
      </c>
      <c r="H50" s="16">
        <v>0.31293237499999993</v>
      </c>
      <c r="I50" s="15" t="s">
        <v>4</v>
      </c>
      <c r="J50" s="15">
        <v>3</v>
      </c>
      <c r="K50" s="14" t="s">
        <v>9</v>
      </c>
    </row>
    <row r="51" spans="2:11" x14ac:dyDescent="0.25">
      <c r="B51" s="14" t="s">
        <v>218</v>
      </c>
      <c r="C51" s="14" t="s">
        <v>43</v>
      </c>
      <c r="D51" s="14" t="s">
        <v>192</v>
      </c>
      <c r="E51" s="18">
        <v>6.4999999999999947E-2</v>
      </c>
      <c r="F51" s="15">
        <v>1</v>
      </c>
      <c r="G51" s="14" t="s">
        <v>3</v>
      </c>
      <c r="H51" s="18">
        <v>6.4999999999999947E-2</v>
      </c>
      <c r="I51" s="15" t="s">
        <v>11</v>
      </c>
      <c r="J51" s="15">
        <v>1</v>
      </c>
      <c r="K51" s="14" t="s">
        <v>1</v>
      </c>
    </row>
    <row r="52" spans="2:11" ht="23" x14ac:dyDescent="0.25">
      <c r="B52" s="14" t="s">
        <v>218</v>
      </c>
      <c r="C52" s="14" t="s">
        <v>139</v>
      </c>
      <c r="D52" s="14" t="s">
        <v>193</v>
      </c>
      <c r="E52" s="16">
        <v>0.1910160000000003</v>
      </c>
      <c r="F52" s="15">
        <v>3</v>
      </c>
      <c r="G52" s="14" t="s">
        <v>10</v>
      </c>
      <c r="H52" s="18">
        <v>6.0000000000000053E-2</v>
      </c>
      <c r="I52" s="15" t="s">
        <v>11</v>
      </c>
      <c r="J52" s="15">
        <v>1</v>
      </c>
      <c r="K52" s="14" t="s">
        <v>1</v>
      </c>
    </row>
    <row r="53" spans="2:11" ht="23" x14ac:dyDescent="0.25">
      <c r="B53" s="14" t="s">
        <v>218</v>
      </c>
      <c r="C53" s="14" t="s">
        <v>125</v>
      </c>
      <c r="D53" s="14" t="s">
        <v>194</v>
      </c>
      <c r="E53" s="16">
        <v>2.7099999999999902E-2</v>
      </c>
      <c r="F53" s="15">
        <v>1</v>
      </c>
      <c r="G53" s="14" t="s">
        <v>3</v>
      </c>
      <c r="H53" s="16">
        <v>2.7099999999999902E-2</v>
      </c>
      <c r="I53" s="15" t="s">
        <v>11</v>
      </c>
      <c r="J53" s="15">
        <v>1</v>
      </c>
      <c r="K53" s="14" t="s">
        <v>1</v>
      </c>
    </row>
    <row r="54" spans="2:11" x14ac:dyDescent="0.25">
      <c r="B54" s="14" t="s">
        <v>218</v>
      </c>
      <c r="C54" s="14" t="s">
        <v>135</v>
      </c>
      <c r="D54" s="14" t="s">
        <v>195</v>
      </c>
      <c r="E54" s="16">
        <v>0.14729999999999999</v>
      </c>
      <c r="F54" s="15">
        <v>1</v>
      </c>
      <c r="G54" s="14" t="s">
        <v>10</v>
      </c>
      <c r="H54" s="16">
        <v>0.14729999999999999</v>
      </c>
      <c r="I54" s="15" t="s">
        <v>11</v>
      </c>
      <c r="J54" s="15">
        <v>1</v>
      </c>
      <c r="K54" s="14" t="s">
        <v>6</v>
      </c>
    </row>
    <row r="55" spans="2:11" ht="23" x14ac:dyDescent="0.25">
      <c r="B55" s="14" t="s">
        <v>218</v>
      </c>
      <c r="C55" s="14" t="s">
        <v>37</v>
      </c>
      <c r="D55" s="14" t="s">
        <v>196</v>
      </c>
      <c r="E55" s="16">
        <v>0.19851439385599989</v>
      </c>
      <c r="F55" s="15">
        <v>3</v>
      </c>
      <c r="G55" s="14" t="s">
        <v>3</v>
      </c>
      <c r="H55" s="16">
        <v>0.19851439385599989</v>
      </c>
      <c r="I55" s="15" t="s">
        <v>4</v>
      </c>
      <c r="J55" s="15">
        <v>3</v>
      </c>
      <c r="K55" s="14" t="s">
        <v>15</v>
      </c>
    </row>
    <row r="56" spans="2:11" ht="23" x14ac:dyDescent="0.25">
      <c r="B56" s="14" t="s">
        <v>218</v>
      </c>
      <c r="C56" s="14" t="s">
        <v>119</v>
      </c>
      <c r="D56" s="14" t="s">
        <v>197</v>
      </c>
      <c r="E56" s="16">
        <v>0.29102750000000022</v>
      </c>
      <c r="F56" s="15">
        <v>3</v>
      </c>
      <c r="G56" s="14" t="s">
        <v>3</v>
      </c>
      <c r="H56" s="16">
        <v>0.29102750000000022</v>
      </c>
      <c r="I56" s="15" t="s">
        <v>4</v>
      </c>
      <c r="J56" s="15">
        <v>3</v>
      </c>
      <c r="K56" s="14" t="s">
        <v>1</v>
      </c>
    </row>
    <row r="57" spans="2:11" ht="23" x14ac:dyDescent="0.25">
      <c r="B57" s="14" t="s">
        <v>218</v>
      </c>
      <c r="C57" s="14" t="s">
        <v>140</v>
      </c>
      <c r="D57" s="14" t="s">
        <v>198</v>
      </c>
      <c r="E57" s="16">
        <v>0.2011570469999997</v>
      </c>
      <c r="F57" s="15">
        <v>3</v>
      </c>
      <c r="G57" s="14" t="s">
        <v>222</v>
      </c>
      <c r="H57" s="16" t="s">
        <v>214</v>
      </c>
      <c r="I57" s="15" t="s">
        <v>45</v>
      </c>
      <c r="J57" s="15" t="s">
        <v>45</v>
      </c>
      <c r="K57" s="14" t="s">
        <v>6</v>
      </c>
    </row>
    <row r="58" spans="2:11" x14ac:dyDescent="0.25">
      <c r="B58" s="14" t="s">
        <v>218</v>
      </c>
      <c r="C58" s="14" t="s">
        <v>38</v>
      </c>
      <c r="D58" s="14" t="s">
        <v>199</v>
      </c>
      <c r="E58" s="16">
        <v>3.0599999999999961E-2</v>
      </c>
      <c r="F58" s="15">
        <v>1</v>
      </c>
      <c r="G58" s="14" t="s">
        <v>222</v>
      </c>
      <c r="H58" s="16" t="s">
        <v>214</v>
      </c>
      <c r="I58" s="15" t="s">
        <v>45</v>
      </c>
      <c r="J58" s="15" t="s">
        <v>45</v>
      </c>
      <c r="K58" s="14" t="s">
        <v>15</v>
      </c>
    </row>
    <row r="59" spans="2:11" x14ac:dyDescent="0.25">
      <c r="B59" s="14" t="s">
        <v>219</v>
      </c>
      <c r="C59" s="14" t="s">
        <v>141</v>
      </c>
      <c r="D59" s="14" t="s">
        <v>200</v>
      </c>
      <c r="E59" s="18">
        <v>0.19480093287499978</v>
      </c>
      <c r="F59" s="15">
        <v>4</v>
      </c>
      <c r="G59" s="14" t="s">
        <v>3</v>
      </c>
      <c r="H59" s="18">
        <v>0.19480093287499978</v>
      </c>
      <c r="I59" s="15" t="s">
        <v>4</v>
      </c>
      <c r="J59" s="15">
        <v>4</v>
      </c>
      <c r="K59" s="14" t="s">
        <v>15</v>
      </c>
    </row>
    <row r="60" spans="2:11" ht="23" x14ac:dyDescent="0.25">
      <c r="B60" s="14" t="s">
        <v>219</v>
      </c>
      <c r="C60" s="14" t="s">
        <v>142</v>
      </c>
      <c r="D60" s="14" t="s">
        <v>201</v>
      </c>
      <c r="E60" s="16">
        <v>0.97781409100000038</v>
      </c>
      <c r="F60" s="15">
        <v>7</v>
      </c>
      <c r="G60" s="14" t="s">
        <v>10</v>
      </c>
      <c r="H60" s="18">
        <v>0.76024750000000019</v>
      </c>
      <c r="I60" s="15" t="s">
        <v>4</v>
      </c>
      <c r="J60" s="15">
        <v>5</v>
      </c>
      <c r="K60" s="14" t="s">
        <v>6</v>
      </c>
    </row>
    <row r="61" spans="2:11" ht="23" x14ac:dyDescent="0.25">
      <c r="B61" s="14" t="s">
        <v>219</v>
      </c>
      <c r="C61" s="14" t="s">
        <v>20</v>
      </c>
      <c r="D61" s="14" t="s">
        <v>202</v>
      </c>
      <c r="E61" s="16">
        <v>9.7399999999999931E-2</v>
      </c>
      <c r="F61" s="15">
        <v>1</v>
      </c>
      <c r="G61" s="14" t="s">
        <v>3</v>
      </c>
      <c r="H61" s="16">
        <v>9.7399999999999931E-2</v>
      </c>
      <c r="I61" s="15" t="s">
        <v>213</v>
      </c>
      <c r="J61" s="15">
        <v>1</v>
      </c>
      <c r="K61" s="14" t="s">
        <v>15</v>
      </c>
    </row>
    <row r="62" spans="2:11" x14ac:dyDescent="0.25">
      <c r="B62" s="14" t="s">
        <v>219</v>
      </c>
      <c r="C62" s="14" t="s">
        <v>139</v>
      </c>
      <c r="D62" s="14" t="s">
        <v>203</v>
      </c>
      <c r="E62" s="16">
        <v>0.16419800000000007</v>
      </c>
      <c r="F62" s="15">
        <v>2</v>
      </c>
      <c r="G62" s="14" t="s">
        <v>3</v>
      </c>
      <c r="H62" s="16">
        <v>0.16419800000000007</v>
      </c>
      <c r="I62" s="15" t="s">
        <v>4</v>
      </c>
      <c r="J62" s="15">
        <v>2</v>
      </c>
      <c r="K62" s="14" t="s">
        <v>1</v>
      </c>
    </row>
    <row r="63" spans="2:11" x14ac:dyDescent="0.25">
      <c r="B63" s="14" t="s">
        <v>219</v>
      </c>
      <c r="C63" s="14" t="s">
        <v>143</v>
      </c>
      <c r="D63" s="14" t="s">
        <v>204</v>
      </c>
      <c r="E63" s="16">
        <v>7.6999999999999957E-2</v>
      </c>
      <c r="F63" s="15">
        <v>1</v>
      </c>
      <c r="G63" s="14" t="s">
        <v>3</v>
      </c>
      <c r="H63" s="16">
        <v>7.6999999999999957E-2</v>
      </c>
      <c r="I63" s="15" t="s">
        <v>4</v>
      </c>
      <c r="J63" s="15">
        <v>1</v>
      </c>
      <c r="K63" s="14" t="s">
        <v>15</v>
      </c>
    </row>
    <row r="64" spans="2:11" ht="23" x14ac:dyDescent="0.25">
      <c r="B64" s="14" t="s">
        <v>219</v>
      </c>
      <c r="C64" s="14" t="s">
        <v>22</v>
      </c>
      <c r="D64" s="14" t="s">
        <v>205</v>
      </c>
      <c r="E64" s="16">
        <v>0.11699999999999999</v>
      </c>
      <c r="F64" s="15">
        <v>1</v>
      </c>
      <c r="G64" s="14" t="s">
        <v>10</v>
      </c>
      <c r="H64" s="18">
        <v>9.000000000000008E-2</v>
      </c>
      <c r="I64" s="15" t="s">
        <v>4</v>
      </c>
      <c r="J64" s="15">
        <v>1</v>
      </c>
      <c r="K64" s="14" t="s">
        <v>1</v>
      </c>
    </row>
    <row r="65" spans="2:11" x14ac:dyDescent="0.25">
      <c r="B65" s="14" t="s">
        <v>219</v>
      </c>
      <c r="C65" s="14" t="s">
        <v>135</v>
      </c>
      <c r="D65" s="14" t="s">
        <v>206</v>
      </c>
      <c r="E65" s="16">
        <v>0.15129999999999999</v>
      </c>
      <c r="F65" s="15">
        <v>1</v>
      </c>
      <c r="G65" s="14" t="s">
        <v>3</v>
      </c>
      <c r="H65" s="16">
        <v>0.15129999999999999</v>
      </c>
      <c r="I65" s="15" t="s">
        <v>4</v>
      </c>
      <c r="J65" s="15">
        <v>1</v>
      </c>
      <c r="K65" s="14" t="s">
        <v>6</v>
      </c>
    </row>
    <row r="66" spans="2:11" ht="23" x14ac:dyDescent="0.25">
      <c r="B66" s="14" t="s">
        <v>219</v>
      </c>
      <c r="C66" s="14" t="s">
        <v>144</v>
      </c>
      <c r="D66" s="14" t="s">
        <v>207</v>
      </c>
      <c r="E66" s="16">
        <v>0.40255173070000039</v>
      </c>
      <c r="F66" s="15">
        <v>5</v>
      </c>
      <c r="G66" s="14" t="s">
        <v>10</v>
      </c>
      <c r="H66" s="18">
        <v>0.2250430000000001</v>
      </c>
      <c r="I66" s="15" t="s">
        <v>4</v>
      </c>
      <c r="J66" s="15">
        <v>3</v>
      </c>
      <c r="K66" s="14" t="s">
        <v>15</v>
      </c>
    </row>
    <row r="67" spans="2:11" x14ac:dyDescent="0.25">
      <c r="B67" s="14" t="s">
        <v>219</v>
      </c>
      <c r="C67" s="14" t="s">
        <v>28</v>
      </c>
      <c r="D67" s="14" t="s">
        <v>208</v>
      </c>
      <c r="E67" s="16">
        <v>0.65904914005737281</v>
      </c>
      <c r="F67" s="15">
        <v>7</v>
      </c>
      <c r="G67" s="14" t="s">
        <v>222</v>
      </c>
      <c r="H67" s="16" t="s">
        <v>214</v>
      </c>
      <c r="I67" s="15" t="s">
        <v>45</v>
      </c>
      <c r="J67" s="15" t="s">
        <v>45</v>
      </c>
      <c r="K67" s="14" t="s">
        <v>1</v>
      </c>
    </row>
    <row r="68" spans="2:11" ht="23" x14ac:dyDescent="0.25">
      <c r="B68" s="14" t="s">
        <v>219</v>
      </c>
      <c r="C68" s="14" t="s">
        <v>37</v>
      </c>
      <c r="D68" s="14" t="s">
        <v>209</v>
      </c>
      <c r="E68" s="16">
        <v>0.17570383999999994</v>
      </c>
      <c r="F68" s="15">
        <v>2</v>
      </c>
      <c r="G68" s="14" t="s">
        <v>3</v>
      </c>
      <c r="H68" s="16">
        <v>0.17570383999999994</v>
      </c>
      <c r="I68" s="15" t="s">
        <v>213</v>
      </c>
      <c r="J68" s="15">
        <v>2</v>
      </c>
      <c r="K68" s="14" t="s">
        <v>15</v>
      </c>
    </row>
    <row r="69" spans="2:11" x14ac:dyDescent="0.25">
      <c r="B69" s="14" t="s">
        <v>219</v>
      </c>
      <c r="C69" s="14" t="s">
        <v>145</v>
      </c>
      <c r="D69" s="14" t="s">
        <v>210</v>
      </c>
      <c r="E69" s="16">
        <v>0.2388246506249998</v>
      </c>
      <c r="F69" s="15">
        <v>4</v>
      </c>
      <c r="G69" s="14" t="s">
        <v>3</v>
      </c>
      <c r="H69" s="18">
        <v>0.2388246506249998</v>
      </c>
      <c r="I69" s="15" t="s">
        <v>4</v>
      </c>
      <c r="J69" s="15">
        <v>4</v>
      </c>
      <c r="K69" s="14" t="s">
        <v>1</v>
      </c>
    </row>
    <row r="70" spans="2:11" ht="23" x14ac:dyDescent="0.25">
      <c r="B70" s="14" t="s">
        <v>219</v>
      </c>
      <c r="C70" s="14" t="s">
        <v>146</v>
      </c>
      <c r="D70" s="14" t="s">
        <v>211</v>
      </c>
      <c r="E70" s="16">
        <v>8.75999999999999E-2</v>
      </c>
      <c r="F70" s="15">
        <v>1</v>
      </c>
      <c r="G70" s="14" t="s">
        <v>3</v>
      </c>
      <c r="H70" s="16">
        <v>8.75999999999999E-2</v>
      </c>
      <c r="I70" s="15" t="s">
        <v>4</v>
      </c>
      <c r="J70" s="15">
        <v>1</v>
      </c>
      <c r="K70" s="14" t="s">
        <v>15</v>
      </c>
    </row>
    <row r="71" spans="2:11" ht="23" x14ac:dyDescent="0.25">
      <c r="B71" s="14" t="s">
        <v>219</v>
      </c>
      <c r="C71" s="14" t="s">
        <v>41</v>
      </c>
      <c r="D71" s="14" t="s">
        <v>212</v>
      </c>
      <c r="E71" s="16">
        <v>0.11787803467059188</v>
      </c>
      <c r="F71" s="15">
        <v>4</v>
      </c>
      <c r="G71" s="14" t="s">
        <v>222</v>
      </c>
      <c r="H71" s="16" t="s">
        <v>214</v>
      </c>
      <c r="I71" s="15" t="s">
        <v>45</v>
      </c>
      <c r="J71" s="15" t="s">
        <v>45</v>
      </c>
      <c r="K71" s="14" t="s">
        <v>1</v>
      </c>
    </row>
    <row r="72" spans="2:11" ht="23" x14ac:dyDescent="0.25">
      <c r="B72" s="14" t="s">
        <v>2</v>
      </c>
      <c r="C72" s="14" t="s">
        <v>0</v>
      </c>
      <c r="D72" s="14" t="s">
        <v>65</v>
      </c>
      <c r="E72" s="18">
        <v>0.10499999999999998</v>
      </c>
      <c r="F72" s="15">
        <v>1</v>
      </c>
      <c r="G72" s="14" t="s">
        <v>3</v>
      </c>
      <c r="H72" s="18">
        <v>0.10499999999999998</v>
      </c>
      <c r="I72" s="15" t="s">
        <v>4</v>
      </c>
      <c r="J72" s="15">
        <v>1</v>
      </c>
      <c r="K72" s="14" t="s">
        <v>1</v>
      </c>
    </row>
    <row r="73" spans="2:11" ht="23" x14ac:dyDescent="0.25">
      <c r="B73" s="14" t="s">
        <v>2</v>
      </c>
      <c r="C73" s="14" t="s">
        <v>14</v>
      </c>
      <c r="D73" s="14" t="s">
        <v>66</v>
      </c>
      <c r="E73" s="16">
        <v>0.36342560472272045</v>
      </c>
      <c r="F73" s="15">
        <v>5</v>
      </c>
      <c r="G73" s="14" t="s">
        <v>3</v>
      </c>
      <c r="H73" s="16">
        <v>0.36342560472272045</v>
      </c>
      <c r="I73" s="15" t="s">
        <v>4</v>
      </c>
      <c r="J73" s="15">
        <v>5</v>
      </c>
      <c r="K73" s="14" t="s">
        <v>15</v>
      </c>
    </row>
    <row r="74" spans="2:11" ht="23" x14ac:dyDescent="0.25">
      <c r="B74" s="14" t="s">
        <v>2</v>
      </c>
      <c r="C74" s="14" t="s">
        <v>8</v>
      </c>
      <c r="D74" s="14" t="s">
        <v>67</v>
      </c>
      <c r="E74" s="18">
        <v>0.14999999999999991</v>
      </c>
      <c r="F74" s="15">
        <v>1</v>
      </c>
      <c r="G74" s="14" t="s">
        <v>10</v>
      </c>
      <c r="H74" s="18">
        <v>0.14999999999999991</v>
      </c>
      <c r="I74" s="15" t="s">
        <v>11</v>
      </c>
      <c r="J74" s="15">
        <v>1</v>
      </c>
      <c r="K74" s="14" t="s">
        <v>9</v>
      </c>
    </row>
    <row r="75" spans="2:11" ht="23" x14ac:dyDescent="0.25">
      <c r="B75" s="14" t="s">
        <v>2</v>
      </c>
      <c r="C75" s="14" t="s">
        <v>13</v>
      </c>
      <c r="D75" s="14" t="s">
        <v>68</v>
      </c>
      <c r="E75" s="18">
        <v>0.53468000000000004</v>
      </c>
      <c r="F75" s="15">
        <v>4</v>
      </c>
      <c r="G75" s="14" t="s">
        <v>3</v>
      </c>
      <c r="H75" s="18">
        <v>0.53468000000000004</v>
      </c>
      <c r="I75" s="15" t="s">
        <v>4</v>
      </c>
      <c r="J75" s="15">
        <v>4</v>
      </c>
      <c r="K75" s="14" t="s">
        <v>6</v>
      </c>
    </row>
    <row r="76" spans="2:11" x14ac:dyDescent="0.25">
      <c r="B76" s="14" t="s">
        <v>2</v>
      </c>
      <c r="C76" s="14" t="s">
        <v>5</v>
      </c>
      <c r="D76" s="14" t="s">
        <v>69</v>
      </c>
      <c r="E76" s="16">
        <v>8.0000000000000071E-2</v>
      </c>
      <c r="F76" s="15">
        <v>1</v>
      </c>
      <c r="G76" s="14" t="s">
        <v>3</v>
      </c>
      <c r="H76" s="18">
        <v>8.0000000000000071E-2</v>
      </c>
      <c r="I76" s="15" t="s">
        <v>4</v>
      </c>
      <c r="J76" s="15">
        <v>1</v>
      </c>
      <c r="K76" s="14" t="s">
        <v>6</v>
      </c>
    </row>
    <row r="77" spans="2:11" ht="34.5" x14ac:dyDescent="0.25">
      <c r="B77" s="14" t="s">
        <v>2</v>
      </c>
      <c r="C77" s="14" t="s">
        <v>16</v>
      </c>
      <c r="D77" s="14" t="s">
        <v>70</v>
      </c>
      <c r="E77" s="16">
        <v>0.32564835883676801</v>
      </c>
      <c r="F77" s="15">
        <v>5</v>
      </c>
      <c r="G77" s="14" t="s">
        <v>3</v>
      </c>
      <c r="H77" s="16">
        <v>0.32564835883676801</v>
      </c>
      <c r="I77" s="15" t="s">
        <v>4</v>
      </c>
      <c r="J77" s="15">
        <v>5</v>
      </c>
      <c r="K77" s="14" t="s">
        <v>15</v>
      </c>
    </row>
    <row r="78" spans="2:11" ht="34.5" x14ac:dyDescent="0.25">
      <c r="B78" s="14" t="s">
        <v>2</v>
      </c>
      <c r="C78" s="14" t="s">
        <v>12</v>
      </c>
      <c r="D78" s="14" t="s">
        <v>71</v>
      </c>
      <c r="E78" s="16">
        <v>0.25971200000000016</v>
      </c>
      <c r="F78" s="15">
        <v>3</v>
      </c>
      <c r="G78" s="14" t="s">
        <v>10</v>
      </c>
      <c r="H78" s="16">
        <v>0.1664000000000001</v>
      </c>
      <c r="I78" s="15" t="s">
        <v>11</v>
      </c>
      <c r="J78" s="15">
        <v>2</v>
      </c>
      <c r="K78" s="14" t="s">
        <v>6</v>
      </c>
    </row>
    <row r="79" spans="2:11" ht="34.5" x14ac:dyDescent="0.25">
      <c r="B79" s="14" t="s">
        <v>2</v>
      </c>
      <c r="C79" s="14" t="s">
        <v>7</v>
      </c>
      <c r="D79" s="14" t="s">
        <v>72</v>
      </c>
      <c r="E79" s="16">
        <v>4.3500000000000094E-2</v>
      </c>
      <c r="F79" s="15">
        <v>1</v>
      </c>
      <c r="G79" s="14" t="s">
        <v>3</v>
      </c>
      <c r="H79" s="16">
        <v>4.3500000000000094E-2</v>
      </c>
      <c r="I79" s="15" t="s">
        <v>4</v>
      </c>
      <c r="J79" s="15">
        <v>1</v>
      </c>
      <c r="K79" s="14" t="s">
        <v>1</v>
      </c>
    </row>
    <row r="80" spans="2:11" ht="34.5" x14ac:dyDescent="0.25">
      <c r="B80" s="14" t="s">
        <v>17</v>
      </c>
      <c r="C80" s="14" t="s">
        <v>8</v>
      </c>
      <c r="D80" s="14" t="s">
        <v>73</v>
      </c>
      <c r="E80" s="18">
        <v>0.14999999999999991</v>
      </c>
      <c r="F80" s="15">
        <v>1</v>
      </c>
      <c r="G80" s="14" t="s">
        <v>3</v>
      </c>
      <c r="H80" s="18">
        <v>0.14999999999999991</v>
      </c>
      <c r="I80" s="15" t="s">
        <v>11</v>
      </c>
      <c r="J80" s="15">
        <v>1</v>
      </c>
      <c r="K80" s="14" t="s">
        <v>9</v>
      </c>
    </row>
    <row r="81" spans="2:11" ht="34.5" x14ac:dyDescent="0.25">
      <c r="B81" s="14" t="s">
        <v>17</v>
      </c>
      <c r="C81" s="14" t="s">
        <v>20</v>
      </c>
      <c r="D81" s="14" t="s">
        <v>74</v>
      </c>
      <c r="E81" s="16">
        <v>0.26018200000000014</v>
      </c>
      <c r="F81" s="15">
        <v>2</v>
      </c>
      <c r="G81" s="14" t="s">
        <v>3</v>
      </c>
      <c r="H81" s="16">
        <v>0.26018200000000014</v>
      </c>
      <c r="I81" s="15" t="s">
        <v>4</v>
      </c>
      <c r="J81" s="15">
        <v>2</v>
      </c>
      <c r="K81" s="14" t="s">
        <v>15</v>
      </c>
    </row>
    <row r="82" spans="2:11" ht="23" x14ac:dyDescent="0.25">
      <c r="B82" s="14" t="s">
        <v>17</v>
      </c>
      <c r="C82" s="14" t="s">
        <v>19</v>
      </c>
      <c r="D82" s="14" t="s">
        <v>75</v>
      </c>
      <c r="E82" s="18">
        <v>2.4999999999999911E-2</v>
      </c>
      <c r="F82" s="15">
        <v>1</v>
      </c>
      <c r="G82" s="14" t="s">
        <v>3</v>
      </c>
      <c r="H82" s="18">
        <v>2.4999999999999911E-2</v>
      </c>
      <c r="I82" s="15" t="s">
        <v>4</v>
      </c>
      <c r="J82" s="15">
        <v>1</v>
      </c>
      <c r="K82" s="14" t="s">
        <v>6</v>
      </c>
    </row>
    <row r="83" spans="2:11" ht="34.5" x14ac:dyDescent="0.25">
      <c r="B83" s="14" t="s">
        <v>17</v>
      </c>
      <c r="C83" s="14" t="s">
        <v>21</v>
      </c>
      <c r="D83" s="14" t="s">
        <v>76</v>
      </c>
      <c r="E83" s="16">
        <v>0.35947499999999999</v>
      </c>
      <c r="F83" s="15">
        <v>2</v>
      </c>
      <c r="G83" s="14" t="s">
        <v>3</v>
      </c>
      <c r="H83" s="16">
        <v>0.35947499999999999</v>
      </c>
      <c r="I83" s="15" t="s">
        <v>4</v>
      </c>
      <c r="J83" s="15">
        <v>2</v>
      </c>
      <c r="K83" s="14" t="s">
        <v>6</v>
      </c>
    </row>
    <row r="84" spans="2:11" x14ac:dyDescent="0.25">
      <c r="B84" s="14" t="s">
        <v>23</v>
      </c>
      <c r="C84" s="14" t="s">
        <v>0</v>
      </c>
      <c r="D84" s="14" t="s">
        <v>77</v>
      </c>
      <c r="E84" s="18">
        <v>0.58796295907400031</v>
      </c>
      <c r="F84" s="15">
        <v>3</v>
      </c>
      <c r="G84" s="14" t="s">
        <v>3</v>
      </c>
      <c r="H84" s="18">
        <v>0.58796295907400031</v>
      </c>
      <c r="I84" s="15" t="s">
        <v>4</v>
      </c>
      <c r="J84" s="15">
        <v>3</v>
      </c>
      <c r="K84" s="14" t="s">
        <v>1</v>
      </c>
    </row>
    <row r="85" spans="2:11" ht="23" x14ac:dyDescent="0.25">
      <c r="B85" s="14" t="s">
        <v>23</v>
      </c>
      <c r="C85" s="14" t="s">
        <v>25</v>
      </c>
      <c r="D85" s="14" t="s">
        <v>78</v>
      </c>
      <c r="E85" s="18">
        <v>0.48303999999999991</v>
      </c>
      <c r="F85" s="15">
        <v>2</v>
      </c>
      <c r="G85" s="14" t="s">
        <v>3</v>
      </c>
      <c r="H85" s="18">
        <v>0.48303999999999991</v>
      </c>
      <c r="I85" s="15" t="s">
        <v>4</v>
      </c>
      <c r="J85" s="15">
        <v>2</v>
      </c>
      <c r="K85" s="14" t="s">
        <v>1</v>
      </c>
    </row>
    <row r="86" spans="2:11" ht="23" x14ac:dyDescent="0.25">
      <c r="B86" s="14" t="s">
        <v>23</v>
      </c>
      <c r="C86" s="14" t="s">
        <v>32</v>
      </c>
      <c r="D86" s="14" t="s">
        <v>79</v>
      </c>
      <c r="E86" s="16">
        <v>0.31056704000000024</v>
      </c>
      <c r="F86" s="15">
        <v>4</v>
      </c>
      <c r="G86" s="14" t="s">
        <v>3</v>
      </c>
      <c r="H86" s="16">
        <v>0.31056704000000024</v>
      </c>
      <c r="I86" s="15" t="s">
        <v>4</v>
      </c>
      <c r="J86" s="15">
        <v>4</v>
      </c>
      <c r="K86" s="14" t="s">
        <v>6</v>
      </c>
    </row>
    <row r="87" spans="2:11" ht="23" x14ac:dyDescent="0.25">
      <c r="B87" s="14" t="s">
        <v>23</v>
      </c>
      <c r="C87" s="14" t="s">
        <v>33</v>
      </c>
      <c r="D87" s="14" t="s">
        <v>80</v>
      </c>
      <c r="E87" s="16">
        <v>0.32525954125413392</v>
      </c>
      <c r="F87" s="15">
        <v>4</v>
      </c>
      <c r="G87" s="14" t="s">
        <v>3</v>
      </c>
      <c r="H87" s="16">
        <v>0.32525954125413392</v>
      </c>
      <c r="I87" s="15" t="s">
        <v>4</v>
      </c>
      <c r="J87" s="15">
        <v>4</v>
      </c>
      <c r="K87" s="14" t="s">
        <v>15</v>
      </c>
    </row>
    <row r="88" spans="2:11" x14ac:dyDescent="0.25">
      <c r="B88" s="14" t="s">
        <v>23</v>
      </c>
      <c r="C88" s="14" t="s">
        <v>5</v>
      </c>
      <c r="D88" s="14" t="s">
        <v>81</v>
      </c>
      <c r="E88" s="16">
        <v>0.74594420000000028</v>
      </c>
      <c r="F88" s="15">
        <v>4</v>
      </c>
      <c r="G88" s="14" t="s">
        <v>10</v>
      </c>
      <c r="H88" s="18">
        <v>0.39229999999999987</v>
      </c>
      <c r="I88" s="15" t="s">
        <v>11</v>
      </c>
      <c r="J88" s="15">
        <v>2</v>
      </c>
      <c r="K88" s="14" t="s">
        <v>6</v>
      </c>
    </row>
    <row r="89" spans="2:11" ht="23" x14ac:dyDescent="0.25">
      <c r="B89" s="14" t="s">
        <v>23</v>
      </c>
      <c r="C89" s="14" t="s">
        <v>34</v>
      </c>
      <c r="D89" s="14" t="s">
        <v>82</v>
      </c>
      <c r="E89" s="16">
        <v>0.31050979062499984</v>
      </c>
      <c r="F89" s="15">
        <v>4</v>
      </c>
      <c r="G89" s="14" t="s">
        <v>3</v>
      </c>
      <c r="H89" s="16">
        <v>0.31050979062499984</v>
      </c>
      <c r="I89" s="15" t="s">
        <v>4</v>
      </c>
      <c r="J89" s="15">
        <v>4</v>
      </c>
      <c r="K89" s="14" t="s">
        <v>9</v>
      </c>
    </row>
    <row r="90" spans="2:11" ht="34.5" x14ac:dyDescent="0.25">
      <c r="B90" s="14" t="s">
        <v>23</v>
      </c>
      <c r="C90" s="14" t="s">
        <v>26</v>
      </c>
      <c r="D90" s="14" t="s">
        <v>83</v>
      </c>
      <c r="E90" s="16">
        <v>0.32187500000000013</v>
      </c>
      <c r="F90" s="15">
        <v>2</v>
      </c>
      <c r="G90" s="14" t="s">
        <v>3</v>
      </c>
      <c r="H90" s="16">
        <v>0.32187500000000013</v>
      </c>
      <c r="I90" s="15" t="s">
        <v>4</v>
      </c>
      <c r="J90" s="15">
        <v>2</v>
      </c>
      <c r="K90" s="14" t="s">
        <v>6</v>
      </c>
    </row>
    <row r="91" spans="2:11" ht="23" x14ac:dyDescent="0.25">
      <c r="B91" s="14" t="s">
        <v>23</v>
      </c>
      <c r="C91" s="14" t="s">
        <v>22</v>
      </c>
      <c r="D91" s="14" t="s">
        <v>84</v>
      </c>
      <c r="E91" s="16">
        <v>0.45779999999999998</v>
      </c>
      <c r="F91" s="15">
        <v>1</v>
      </c>
      <c r="G91" s="14" t="s">
        <v>3</v>
      </c>
      <c r="H91" s="16">
        <v>0.45779999999999998</v>
      </c>
      <c r="I91" s="15" t="s">
        <v>4</v>
      </c>
      <c r="J91" s="15">
        <v>1</v>
      </c>
      <c r="K91" s="14" t="s">
        <v>1</v>
      </c>
    </row>
    <row r="92" spans="2:11" ht="23" x14ac:dyDescent="0.25">
      <c r="B92" s="14" t="s">
        <v>23</v>
      </c>
      <c r="C92" s="14" t="s">
        <v>12</v>
      </c>
      <c r="D92" s="14" t="s">
        <v>85</v>
      </c>
      <c r="E92" s="18">
        <v>0.18100000000000005</v>
      </c>
      <c r="F92" s="15">
        <v>1</v>
      </c>
      <c r="G92" s="14" t="s">
        <v>3</v>
      </c>
      <c r="H92" s="18">
        <v>0.18100000000000005</v>
      </c>
      <c r="I92" s="15" t="s">
        <v>4</v>
      </c>
      <c r="J92" s="15">
        <v>1</v>
      </c>
      <c r="K92" s="14" t="s">
        <v>6</v>
      </c>
    </row>
    <row r="93" spans="2:11" ht="23" x14ac:dyDescent="0.25">
      <c r="B93" s="14" t="s">
        <v>23</v>
      </c>
      <c r="C93" s="14" t="s">
        <v>28</v>
      </c>
      <c r="D93" s="14" t="s">
        <v>86</v>
      </c>
      <c r="E93" s="16">
        <v>0.31293237499999993</v>
      </c>
      <c r="F93" s="15">
        <v>3</v>
      </c>
      <c r="G93" s="14" t="s">
        <v>3</v>
      </c>
      <c r="H93" s="16">
        <v>0.31293237499999993</v>
      </c>
      <c r="I93" s="15" t="s">
        <v>4</v>
      </c>
      <c r="J93" s="15">
        <v>3</v>
      </c>
      <c r="K93" s="14" t="s">
        <v>1</v>
      </c>
    </row>
    <row r="94" spans="2:11" ht="34.5" x14ac:dyDescent="0.25">
      <c r="B94" s="14" t="s">
        <v>23</v>
      </c>
      <c r="C94" s="14" t="s">
        <v>29</v>
      </c>
      <c r="D94" s="14" t="s">
        <v>87</v>
      </c>
      <c r="E94" s="18">
        <v>0.64303199999999983</v>
      </c>
      <c r="F94" s="15">
        <v>3</v>
      </c>
      <c r="G94" s="14" t="s">
        <v>3</v>
      </c>
      <c r="H94" s="18">
        <v>0.64303199999999983</v>
      </c>
      <c r="I94" s="15" t="s">
        <v>4</v>
      </c>
      <c r="J94" s="15">
        <v>3</v>
      </c>
      <c r="K94" s="14" t="s">
        <v>1</v>
      </c>
    </row>
    <row r="95" spans="2:11" ht="34.5" x14ac:dyDescent="0.25">
      <c r="B95" s="14" t="s">
        <v>23</v>
      </c>
      <c r="C95" s="14" t="s">
        <v>36</v>
      </c>
      <c r="D95" s="14" t="s">
        <v>88</v>
      </c>
      <c r="E95" s="16">
        <v>0.68873416312978497</v>
      </c>
      <c r="F95" s="15">
        <v>5</v>
      </c>
      <c r="G95" s="14" t="s">
        <v>10</v>
      </c>
      <c r="H95" s="16">
        <v>0.52481640011718733</v>
      </c>
      <c r="I95" s="15" t="s">
        <v>4</v>
      </c>
      <c r="J95" s="15">
        <v>4</v>
      </c>
      <c r="K95" s="14" t="s">
        <v>1</v>
      </c>
    </row>
    <row r="96" spans="2:11" x14ac:dyDescent="0.25">
      <c r="B96" s="14" t="s">
        <v>23</v>
      </c>
      <c r="C96" s="14" t="s">
        <v>35</v>
      </c>
      <c r="D96" s="14" t="s">
        <v>89</v>
      </c>
      <c r="E96" s="16">
        <v>0.92832451874999999</v>
      </c>
      <c r="F96" s="15">
        <v>4</v>
      </c>
      <c r="G96" s="14" t="s">
        <v>3</v>
      </c>
      <c r="H96" s="16">
        <v>0.92832451874999999</v>
      </c>
      <c r="I96" s="15" t="s">
        <v>4</v>
      </c>
      <c r="J96" s="15">
        <v>4</v>
      </c>
      <c r="K96" s="14" t="s">
        <v>15</v>
      </c>
    </row>
    <row r="97" spans="2:11" ht="23" x14ac:dyDescent="0.25">
      <c r="B97" s="14" t="s">
        <v>23</v>
      </c>
      <c r="C97" s="14" t="s">
        <v>24</v>
      </c>
      <c r="D97" s="14" t="s">
        <v>90</v>
      </c>
      <c r="E97" s="16">
        <v>1.0448999999999997</v>
      </c>
      <c r="F97" s="15">
        <v>2</v>
      </c>
      <c r="G97" s="14" t="s">
        <v>10</v>
      </c>
      <c r="H97" s="17">
        <v>0.42999999999999994</v>
      </c>
      <c r="I97" s="15" t="s">
        <v>4</v>
      </c>
      <c r="J97" s="15">
        <v>1</v>
      </c>
      <c r="K97" s="14" t="s">
        <v>6</v>
      </c>
    </row>
    <row r="98" spans="2:11" ht="34.5" x14ac:dyDescent="0.25">
      <c r="B98" s="14" t="s">
        <v>23</v>
      </c>
      <c r="C98" s="14" t="s">
        <v>7</v>
      </c>
      <c r="D98" s="14" t="s">
        <v>91</v>
      </c>
      <c r="E98" s="16">
        <v>6.349999999999989E-2</v>
      </c>
      <c r="F98" s="15">
        <v>1</v>
      </c>
      <c r="G98" s="14" t="s">
        <v>3</v>
      </c>
      <c r="H98" s="16">
        <v>6.349999999999989E-2</v>
      </c>
      <c r="I98" s="15" t="s">
        <v>4</v>
      </c>
      <c r="J98" s="15">
        <v>1</v>
      </c>
      <c r="K98" s="14" t="s">
        <v>1</v>
      </c>
    </row>
    <row r="99" spans="2:11" ht="34.5" x14ac:dyDescent="0.25">
      <c r="B99" s="14" t="s">
        <v>23</v>
      </c>
      <c r="C99" s="14" t="s">
        <v>30</v>
      </c>
      <c r="D99" s="14" t="s">
        <v>92</v>
      </c>
      <c r="E99" s="16">
        <v>0.57739400000000018</v>
      </c>
      <c r="F99" s="15">
        <v>3</v>
      </c>
      <c r="G99" s="14" t="s">
        <v>3</v>
      </c>
      <c r="H99" s="16">
        <v>0.57739400000000018</v>
      </c>
      <c r="I99" s="15" t="s">
        <v>4</v>
      </c>
      <c r="J99" s="15">
        <v>3</v>
      </c>
      <c r="K99" s="14" t="s">
        <v>31</v>
      </c>
    </row>
    <row r="100" spans="2:11" ht="23" x14ac:dyDescent="0.25">
      <c r="B100" s="14" t="s">
        <v>23</v>
      </c>
      <c r="C100" s="14" t="s">
        <v>27</v>
      </c>
      <c r="D100" s="14" t="s">
        <v>93</v>
      </c>
      <c r="E100" s="16">
        <v>0.222275</v>
      </c>
      <c r="F100" s="15">
        <v>2</v>
      </c>
      <c r="G100" s="14" t="s">
        <v>3</v>
      </c>
      <c r="H100" s="16">
        <v>0.222275</v>
      </c>
      <c r="I100" s="15" t="s">
        <v>4</v>
      </c>
      <c r="J100" s="15">
        <v>2</v>
      </c>
      <c r="K100" s="14" t="s">
        <v>15</v>
      </c>
    </row>
    <row r="101" spans="2:11" x14ac:dyDescent="0.25">
      <c r="B101" s="14" t="s">
        <v>18</v>
      </c>
      <c r="C101" s="14" t="s">
        <v>44</v>
      </c>
      <c r="D101" s="14" t="s">
        <v>94</v>
      </c>
      <c r="E101" s="16">
        <v>0.33100000000000041</v>
      </c>
      <c r="F101" s="15">
        <v>3</v>
      </c>
      <c r="G101" s="14" t="s">
        <v>3</v>
      </c>
      <c r="H101" s="16">
        <v>0.33100000000000041</v>
      </c>
      <c r="I101" s="15" t="s">
        <v>4</v>
      </c>
      <c r="J101" s="15">
        <v>3</v>
      </c>
      <c r="K101" s="14" t="s">
        <v>6</v>
      </c>
    </row>
    <row r="102" spans="2:11" ht="23" x14ac:dyDescent="0.25">
      <c r="B102" s="14" t="s">
        <v>18</v>
      </c>
      <c r="C102" s="14" t="s">
        <v>39</v>
      </c>
      <c r="D102" s="14" t="s">
        <v>95</v>
      </c>
      <c r="E102" s="16">
        <v>0.51194400000000018</v>
      </c>
      <c r="F102" s="15">
        <v>3</v>
      </c>
      <c r="G102" s="14" t="s">
        <v>10</v>
      </c>
      <c r="H102" s="16">
        <v>0.22500000000000009</v>
      </c>
      <c r="I102" s="15" t="s">
        <v>4</v>
      </c>
      <c r="J102" s="15">
        <v>1</v>
      </c>
      <c r="K102" s="14" t="s">
        <v>1</v>
      </c>
    </row>
    <row r="103" spans="2:11" x14ac:dyDescent="0.25">
      <c r="B103" s="14" t="s">
        <v>18</v>
      </c>
      <c r="C103" s="14" t="s">
        <v>42</v>
      </c>
      <c r="D103" s="14" t="s">
        <v>96</v>
      </c>
      <c r="E103" s="16">
        <v>0.34923262499999996</v>
      </c>
      <c r="F103" s="15">
        <v>3</v>
      </c>
      <c r="G103" s="14" t="s">
        <v>10</v>
      </c>
      <c r="H103" s="16">
        <v>0.22102500000000003</v>
      </c>
      <c r="I103" s="15" t="s">
        <v>4</v>
      </c>
      <c r="J103" s="15">
        <v>2</v>
      </c>
      <c r="K103" s="14" t="s">
        <v>1</v>
      </c>
    </row>
    <row r="104" spans="2:11" ht="34.5" x14ac:dyDescent="0.25">
      <c r="B104" s="14" t="s">
        <v>18</v>
      </c>
      <c r="C104" s="14" t="s">
        <v>43</v>
      </c>
      <c r="D104" s="14" t="s">
        <v>97</v>
      </c>
      <c r="E104" s="16">
        <v>0.42697749999999957</v>
      </c>
      <c r="F104" s="15">
        <v>3</v>
      </c>
      <c r="G104" s="14" t="s">
        <v>10</v>
      </c>
      <c r="H104" s="16">
        <v>0.24084999999999979</v>
      </c>
      <c r="I104" s="15" t="s">
        <v>4</v>
      </c>
      <c r="J104" s="15">
        <v>2</v>
      </c>
      <c r="K104" s="14" t="s">
        <v>1</v>
      </c>
    </row>
    <row r="105" spans="2:11" ht="34.5" x14ac:dyDescent="0.25">
      <c r="B105" s="14" t="s">
        <v>18</v>
      </c>
      <c r="C105" s="14" t="s">
        <v>40</v>
      </c>
      <c r="D105" s="14" t="s">
        <v>98</v>
      </c>
      <c r="E105" s="16">
        <v>0.48089999999999988</v>
      </c>
      <c r="F105" s="15">
        <v>2</v>
      </c>
      <c r="G105" s="14" t="s">
        <v>3</v>
      </c>
      <c r="H105" s="16">
        <v>0.48089999999999988</v>
      </c>
      <c r="I105" s="15" t="s">
        <v>4</v>
      </c>
      <c r="J105" s="15">
        <v>2</v>
      </c>
      <c r="K105" s="14" t="s">
        <v>6</v>
      </c>
    </row>
    <row r="106" spans="2:11" ht="34.5" x14ac:dyDescent="0.25">
      <c r="B106" s="14" t="s">
        <v>18</v>
      </c>
      <c r="C106" s="14" t="s">
        <v>37</v>
      </c>
      <c r="D106" s="14" t="s">
        <v>99</v>
      </c>
      <c r="E106" s="16">
        <v>0.11670000000000003</v>
      </c>
      <c r="F106" s="15">
        <v>1</v>
      </c>
      <c r="G106" s="14" t="s">
        <v>3</v>
      </c>
      <c r="H106" s="16">
        <v>0.11670000000000003</v>
      </c>
      <c r="I106" s="15" t="s">
        <v>4</v>
      </c>
      <c r="J106" s="15">
        <v>1</v>
      </c>
      <c r="K106" s="14" t="s">
        <v>15</v>
      </c>
    </row>
    <row r="107" spans="2:11" ht="46" x14ac:dyDescent="0.25">
      <c r="B107" s="14" t="s">
        <v>18</v>
      </c>
      <c r="C107" s="14" t="s">
        <v>21</v>
      </c>
      <c r="D107" s="14" t="s">
        <v>100</v>
      </c>
      <c r="E107" s="16">
        <v>0.423828125</v>
      </c>
      <c r="F107" s="15">
        <v>3</v>
      </c>
      <c r="G107" s="14" t="s">
        <v>222</v>
      </c>
      <c r="H107" s="16" t="s">
        <v>214</v>
      </c>
      <c r="I107" s="15" t="s">
        <v>4</v>
      </c>
      <c r="J107" s="15" t="s">
        <v>45</v>
      </c>
      <c r="K107" s="14" t="s">
        <v>6</v>
      </c>
    </row>
    <row r="108" spans="2:11" ht="34.5" x14ac:dyDescent="0.25">
      <c r="B108" s="14" t="s">
        <v>18</v>
      </c>
      <c r="C108" s="14" t="s">
        <v>41</v>
      </c>
      <c r="D108" s="14" t="s">
        <v>101</v>
      </c>
      <c r="E108" s="16">
        <v>0.36274999999999991</v>
      </c>
      <c r="F108" s="15">
        <v>2</v>
      </c>
      <c r="G108" s="14" t="s">
        <v>3</v>
      </c>
      <c r="H108" s="16">
        <v>0.36274999999999991</v>
      </c>
      <c r="I108" s="15" t="s">
        <v>4</v>
      </c>
      <c r="J108" s="15">
        <v>2</v>
      </c>
      <c r="K108" s="14" t="s">
        <v>1</v>
      </c>
    </row>
    <row r="109" spans="2:11" ht="46" x14ac:dyDescent="0.25">
      <c r="B109" s="14" t="s">
        <v>18</v>
      </c>
      <c r="C109" s="14" t="s">
        <v>38</v>
      </c>
      <c r="D109" s="14" t="s">
        <v>102</v>
      </c>
      <c r="E109" s="16">
        <v>0.14999999999999991</v>
      </c>
      <c r="F109" s="15">
        <v>1</v>
      </c>
      <c r="G109" s="14" t="s">
        <v>3</v>
      </c>
      <c r="H109" s="16">
        <v>0.14999999999999991</v>
      </c>
      <c r="I109" s="15" t="s">
        <v>4</v>
      </c>
      <c r="J109" s="15">
        <v>1</v>
      </c>
      <c r="K109" s="14" t="s">
        <v>15</v>
      </c>
    </row>
    <row r="110" spans="2:11" ht="34.5" x14ac:dyDescent="0.25">
      <c r="B110" s="14" t="s">
        <v>230</v>
      </c>
      <c r="C110" s="14" t="s">
        <v>5</v>
      </c>
      <c r="D110" s="14" t="s">
        <v>231</v>
      </c>
      <c r="E110" s="16">
        <v>0.6994718000000002</v>
      </c>
      <c r="F110" s="15">
        <v>2</v>
      </c>
      <c r="G110" s="14" t="s">
        <v>3</v>
      </c>
      <c r="H110" s="16">
        <v>0.6994718000000002</v>
      </c>
      <c r="I110" s="15" t="s">
        <v>4</v>
      </c>
      <c r="J110" s="15">
        <v>2</v>
      </c>
      <c r="K110" s="14" t="s">
        <v>6</v>
      </c>
    </row>
    <row r="111" spans="2:11" ht="46" x14ac:dyDescent="0.25">
      <c r="B111" s="14" t="s">
        <v>230</v>
      </c>
      <c r="C111" s="14" t="s">
        <v>228</v>
      </c>
      <c r="D111" s="14" t="s">
        <v>232</v>
      </c>
      <c r="E111" s="16">
        <v>0.37670599999999999</v>
      </c>
      <c r="F111" s="15">
        <v>2</v>
      </c>
      <c r="G111" s="14" t="s">
        <v>3</v>
      </c>
      <c r="H111" s="16">
        <v>0.37670599999999999</v>
      </c>
      <c r="I111" s="15" t="s">
        <v>4</v>
      </c>
      <c r="J111" s="15">
        <v>2</v>
      </c>
      <c r="K111" s="14" t="s">
        <v>6</v>
      </c>
    </row>
    <row r="112" spans="2:11" ht="46" x14ac:dyDescent="0.25">
      <c r="B112" s="14" t="s">
        <v>230</v>
      </c>
      <c r="C112" s="14" t="s">
        <v>144</v>
      </c>
      <c r="D112" s="14" t="s">
        <v>233</v>
      </c>
      <c r="E112" s="16">
        <v>0.87050000000000005</v>
      </c>
      <c r="F112" s="15">
        <v>2</v>
      </c>
      <c r="G112" s="14" t="s">
        <v>222</v>
      </c>
      <c r="H112" s="16" t="s">
        <v>214</v>
      </c>
      <c r="I112" s="15" t="s">
        <v>4</v>
      </c>
      <c r="J112" s="15" t="s">
        <v>45</v>
      </c>
      <c r="K112" s="14" t="s">
        <v>15</v>
      </c>
    </row>
    <row r="113" spans="1:11" ht="57.5" x14ac:dyDescent="0.25">
      <c r="B113" s="14" t="s">
        <v>230</v>
      </c>
      <c r="C113" s="14" t="s">
        <v>229</v>
      </c>
      <c r="D113" s="14" t="s">
        <v>234</v>
      </c>
      <c r="E113" s="16">
        <v>0.39615505499999992</v>
      </c>
      <c r="F113" s="15">
        <v>3</v>
      </c>
      <c r="G113" s="14" t="s">
        <v>10</v>
      </c>
      <c r="H113" s="16">
        <v>0.25215699999999996</v>
      </c>
      <c r="I113" s="15" t="s">
        <v>4</v>
      </c>
      <c r="J113" s="15">
        <v>2</v>
      </c>
      <c r="K113" s="14" t="s">
        <v>15</v>
      </c>
    </row>
    <row r="114" spans="1:11" ht="57.5" x14ac:dyDescent="0.25">
      <c r="B114" s="14" t="s">
        <v>230</v>
      </c>
      <c r="C114" s="14" t="s">
        <v>119</v>
      </c>
      <c r="D114" s="14" t="s">
        <v>235</v>
      </c>
      <c r="E114" s="16">
        <v>0.12000000000000011</v>
      </c>
      <c r="F114" s="15">
        <v>1</v>
      </c>
      <c r="G114" s="14" t="s">
        <v>3</v>
      </c>
      <c r="H114" s="16">
        <v>0.12000000000000011</v>
      </c>
      <c r="I114" s="15" t="s">
        <v>4</v>
      </c>
      <c r="J114" s="15">
        <v>1</v>
      </c>
      <c r="K114" s="14" t="s">
        <v>1</v>
      </c>
    </row>
    <row r="115" spans="1:11" ht="34.5" x14ac:dyDescent="0.25">
      <c r="B115" s="14" t="s">
        <v>230</v>
      </c>
      <c r="C115" s="14" t="s">
        <v>140</v>
      </c>
      <c r="D115" s="14" t="s">
        <v>236</v>
      </c>
      <c r="E115" s="16">
        <v>0.33100000000000041</v>
      </c>
      <c r="F115" s="15">
        <v>3</v>
      </c>
      <c r="G115" s="14" t="s">
        <v>3</v>
      </c>
      <c r="H115" s="16">
        <v>0.33100000000000041</v>
      </c>
      <c r="I115" s="15" t="s">
        <v>4</v>
      </c>
      <c r="J115" s="15">
        <v>3</v>
      </c>
      <c r="K115" s="14" t="s">
        <v>6</v>
      </c>
    </row>
    <row r="117" spans="1:11" x14ac:dyDescent="0.25">
      <c r="A117" s="11" t="s">
        <v>220</v>
      </c>
    </row>
    <row r="118" spans="1:11" x14ac:dyDescent="0.25">
      <c r="A118" s="21"/>
    </row>
    <row r="119" spans="1:11" x14ac:dyDescent="0.25">
      <c r="A119" s="23" t="s">
        <v>237</v>
      </c>
    </row>
  </sheetData>
  <sheetProtection algorithmName="SHA-512" hashValue="Myn004iXqVgN3tiF6W20DbblytRgYjEUU7/COOFai2YaAOJ78dCMXT5VAik7SS+0R2TGHBxgifVx3W126mAl7w==" saltValue="3JlK397y/rZrCdUk3UcLqw==" spinCount="100000" sheet="1" sort="0" autoFilter="0"/>
  <dataValidations xWindow="1535" yWindow="1096" count="2">
    <dataValidation allowBlank="1" showInputMessage="1" showErrorMessage="1" promptTitle="Do not make entries" prompt="Do not override entry. Auto-calculated. Use increase/decrease decimal point(s) option from ribbon to match percentage to instrument." sqref="H5:H109" xr:uid="{D29B5C7D-F4BD-48B7-90A9-E903B0196916}"/>
    <dataValidation allowBlank="1" showInputMessage="1" showErrorMessage="1" promptTitle="Do not make entries" prompt="Auto-calculated based on previous entries." sqref="E5:E109" xr:uid="{25685BFA-B7B5-4D57-8080-EB83452CEF8C}"/>
  </dataValidations>
  <hyperlinks>
    <hyperlink ref="A119" r:id="rId1" display="https://olg.nsw.gov.au/wp-content/uploads/2024/08/Time-Series-Data-2021-22.xlsx" xr:uid="{031A8581-03DC-4A31-9323-DFD0CFBB6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028E07767B14B9CE1058FE04BA169" ma:contentTypeVersion="19" ma:contentTypeDescription="Create a new document." ma:contentTypeScope="" ma:versionID="796710c9fce12f38de509b2989a798b7">
  <xsd:schema xmlns:xsd="http://www.w3.org/2001/XMLSchema" xmlns:xs="http://www.w3.org/2001/XMLSchema" xmlns:p="http://schemas.microsoft.com/office/2006/metadata/properties" xmlns:ns2="8954c74a-0647-486f-a0c4-a23d5bd4d0ac" xmlns:ns3="a8c694c2-8810-45bc-8916-eeae2125cc56" targetNamespace="http://schemas.microsoft.com/office/2006/metadata/properties" ma:root="true" ma:fieldsID="96744fd76fdcdd4fa0a102898568eb2c" ns2:_="" ns3:_="">
    <xsd:import namespace="8954c74a-0647-486f-a0c4-a23d5bd4d0ac"/>
    <xsd:import namespace="a8c694c2-8810-45bc-8916-eeae2125cc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4c74a-0647-486f-a0c4-a23d5bd4d0ac"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50dd8ae-f9a1-4e32-9db0-febe03a25443}" ma:internalName="TaxCatchAll" ma:showField="CatchAllData" ma:web="8954c74a-0647-486f-a0c4-a23d5bd4d0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694c2-8810-45bc-8916-eeae2125cc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94c2-8810-45bc-8916-eeae2125cc56">
      <Terms xmlns="http://schemas.microsoft.com/office/infopath/2007/PartnerControls"/>
    </lcf76f155ced4ddcb4097134ff3c332f>
    <TaxCatchAll xmlns="8954c74a-0647-486f-a0c4-a23d5bd4d0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BEB30-4927-477B-907A-FC621D97C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4c74a-0647-486f-a0c4-a23d5bd4d0ac"/>
    <ds:schemaRef ds:uri="a8c694c2-8810-45bc-8916-eeae2125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microsoft.com/office/2006/documentManagement/types"/>
    <ds:schemaRef ds:uri="a8c694c2-8810-45bc-8916-eeae2125cc56"/>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8954c74a-0647-486f-a0c4-a23d5bd4d0ac"/>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Special Variations</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Variations 2020-21 to 2024-25</dc:title>
  <dc:subject/>
  <dc:creator>Daniel Suh</dc:creator>
  <cp:keywords/>
  <dc:description/>
  <cp:lastModifiedBy>Daniel Suh</cp:lastModifiedBy>
  <cp:revision/>
  <cp:lastPrinted>2025-02-03T22:07:31Z</cp:lastPrinted>
  <dcterms:created xsi:type="dcterms:W3CDTF">2014-05-19T07:21:06Z</dcterms:created>
  <dcterms:modified xsi:type="dcterms:W3CDTF">2025-07-21T23:44:23Z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0x0101003C3028E07767B14B9CE1058FE04BA169</vt:lpwstr>
  </property>
  <property fmtid="{D5CDD505-2E9C-101B-9397-08002B2CF9AE}" pid="3" name="MediaServiceImageTags">
    <vt:lpwstr/>
  </property>
</Properties>
</file>