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W:\Finance\02. Rates\SRV 2022\Application\"/>
    </mc:Choice>
  </mc:AlternateContent>
  <xr:revisionPtr revIDLastSave="0" documentId="13_ncr:1_{1C5AFEE4-B9CA-4C3C-8E67-F818712ECD42}" xr6:coauthVersionLast="47" xr6:coauthVersionMax="47" xr10:uidLastSave="{00000000-0000-0000-0000-000000000000}"/>
  <bookViews>
    <workbookView xWindow="3720" yWindow="1290" windowWidth="21600" windowHeight="11385" xr2:uid="{A25EBFF6-6403-4448-8ACA-C90C4DD9285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S6" i="1" l="1"/>
  <c r="S7" i="1"/>
  <c r="S8" i="1"/>
  <c r="S9" i="1"/>
  <c r="S10" i="1"/>
  <c r="S11" i="1"/>
  <c r="S12" i="1"/>
  <c r="S13" i="1"/>
  <c r="S14" i="1"/>
  <c r="S15" i="1"/>
  <c r="S16" i="1"/>
  <c r="S5" i="1"/>
  <c r="I5" i="1"/>
  <c r="I16" i="1"/>
  <c r="I15" i="1"/>
  <c r="I14" i="1"/>
  <c r="I13" i="1"/>
  <c r="I12" i="1"/>
  <c r="I11" i="1"/>
  <c r="I10" i="1"/>
  <c r="I9" i="1"/>
  <c r="I8" i="1"/>
  <c r="I7" i="1"/>
  <c r="I6" i="1"/>
  <c r="Q6" i="1"/>
  <c r="Q7" i="1"/>
  <c r="Q8" i="1"/>
  <c r="Q9" i="1"/>
  <c r="Q10" i="1"/>
  <c r="Q11" i="1"/>
  <c r="Q12" i="1"/>
  <c r="Q13" i="1"/>
  <c r="Q14" i="1"/>
  <c r="Q15" i="1"/>
  <c r="Q16" i="1"/>
  <c r="Q5" i="1"/>
  <c r="N18" i="1" l="1"/>
  <c r="F18" i="1" l="1"/>
</calcChain>
</file>

<file path=xl/sharedStrings.xml><?xml version="1.0" encoding="utf-8"?>
<sst xmlns="http://schemas.openxmlformats.org/spreadsheetml/2006/main" count="43" uniqueCount="27">
  <si>
    <t>2022/23 PROPOSED GENERAL RATES (1.3%)</t>
  </si>
  <si>
    <t>CATEGORY</t>
  </si>
  <si>
    <t>SUB - CATEGORY</t>
  </si>
  <si>
    <t>AD VALOREM</t>
  </si>
  <si>
    <t>MINIMUM CHARGE</t>
  </si>
  <si>
    <t>BASE CHARGE</t>
  </si>
  <si>
    <t>INCOME</t>
  </si>
  <si>
    <t>Farmland</t>
  </si>
  <si>
    <t>Residential</t>
  </si>
  <si>
    <t>Non Urban</t>
  </si>
  <si>
    <t>Yass</t>
  </si>
  <si>
    <t>Binalong</t>
  </si>
  <si>
    <t>Bowning</t>
  </si>
  <si>
    <t>Wee Jasper</t>
  </si>
  <si>
    <t>Bookham</t>
  </si>
  <si>
    <t>Murrumbateman</t>
  </si>
  <si>
    <t>Gundaroo</t>
  </si>
  <si>
    <t>Sutton</t>
  </si>
  <si>
    <t>Business</t>
  </si>
  <si>
    <t>Sutton &amp; Gundaroo</t>
  </si>
  <si>
    <t>Yass &amp; Other Villages</t>
  </si>
  <si>
    <t>TOTAL</t>
  </si>
  <si>
    <t>2022/23 PROPOSED GENERAL RATES (2.3%)</t>
  </si>
  <si>
    <t>AVG ULV PER ASSESSMENT</t>
  </si>
  <si>
    <t>AVG GENERAL RATES PER ASSESSMENT</t>
  </si>
  <si>
    <t>No of Assessments</t>
  </si>
  <si>
    <t>Variation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</si>
</sst>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$&quot;#,##0.00;\-&quot;$&quot;#,##0.00"/>
    <numFmt numFmtId="44" formatCode="_-&quot;$&quot;* #,##0.00_-;\-&quot;$&quot;* #,##0.00_-;_-&quot;$&quot;* &quot;-&quot;??_-;_-@_-"/>
    <numFmt numFmtId="164" formatCode="&quot;$&quot;#,##0.00"/>
    <numFmt numFmtId="165" formatCode="&quot;$&quot;#,##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1">
    <xf numFmtId="0" fontId="0" fillId="0" borderId="0" xfId="0"/>
    <xf numFmtId="0" fontId="3" fillId="0" borderId="0" xfId="0" applyFont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7" fontId="2" fillId="0" borderId="12" xfId="0" applyNumberFormat="1" applyFont="1" applyBorder="1" applyAlignment="1">
      <alignment horizontal="center"/>
    </xf>
    <xf numFmtId="164" fontId="2" fillId="0" borderId="9" xfId="0" applyNumberFormat="1" applyFont="1" applyBorder="1" applyAlignment="1">
      <alignment horizontal="center"/>
    </xf>
    <xf numFmtId="7" fontId="2" fillId="0" borderId="11" xfId="0" applyNumberFormat="1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7" fontId="2" fillId="0" borderId="15" xfId="0" applyNumberFormat="1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164" fontId="2" fillId="0" borderId="13" xfId="0" applyNumberFormat="1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164" fontId="2" fillId="0" borderId="19" xfId="0" applyNumberFormat="1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164" fontId="2" fillId="0" borderId="22" xfId="0" applyNumberFormat="1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7" fontId="4" fillId="0" borderId="11" xfId="1" applyNumberFormat="1" applyFont="1" applyFill="1" applyBorder="1" applyAlignment="1">
      <alignment horizontal="center"/>
    </xf>
    <xf numFmtId="7" fontId="4" fillId="0" borderId="23" xfId="1" applyNumberFormat="1" applyFont="1" applyFill="1" applyBorder="1" applyAlignment="1">
      <alignment horizontal="center"/>
    </xf>
    <xf numFmtId="0" fontId="4" fillId="0" borderId="24" xfId="0" applyFont="1" applyBorder="1" applyAlignment="1">
      <alignment horizontal="center"/>
    </xf>
    <xf numFmtId="7" fontId="4" fillId="0" borderId="24" xfId="1" applyNumberFormat="1" applyFont="1" applyFill="1" applyBorder="1" applyAlignment="1">
      <alignment horizontal="center"/>
    </xf>
    <xf numFmtId="7" fontId="4" fillId="0" borderId="25" xfId="1" applyNumberFormat="1" applyFont="1" applyFill="1" applyBorder="1" applyAlignment="1">
      <alignment horizontal="center"/>
    </xf>
    <xf numFmtId="0" fontId="2" fillId="0" borderId="11" xfId="0" applyFont="1" applyBorder="1" applyAlignment="1">
      <alignment horizontal="center" wrapText="1"/>
    </xf>
    <xf numFmtId="164" fontId="2" fillId="0" borderId="0" xfId="0" applyNumberFormat="1" applyFont="1" applyBorder="1" applyAlignment="1">
      <alignment horizontal="center"/>
    </xf>
    <xf numFmtId="3" fontId="2" fillId="0" borderId="0" xfId="0" applyNumberFormat="1" applyFont="1" applyBorder="1" applyAlignment="1">
      <alignment horizontal="center"/>
    </xf>
    <xf numFmtId="165" fontId="2" fillId="0" borderId="9" xfId="0" applyNumberFormat="1" applyFont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165" fontId="0" fillId="0" borderId="0" xfId="0" applyNumberFormat="1"/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0" xfId="0" applyFont="1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BC0F2B-52C3-49C1-8F64-04D6A13C6175}">
  <dimension ref="A1:S18"/>
  <sheetViews>
    <sheetView tabSelected="1" topLeftCell="E1" workbookViewId="0">
      <selection activeCell="S22" sqref="S22"/>
    </sheetView>
  </sheetViews>
  <sheetFormatPr defaultRowHeight="15" x14ac:dyDescent="0.25"/>
  <cols>
    <col min="1" max="1" width="16.28515625" customWidth="1"/>
    <col min="2" max="2" width="19.28515625" customWidth="1"/>
    <col min="3" max="3" width="17.5703125" customWidth="1"/>
    <col min="4" max="4" width="13.7109375" customWidth="1"/>
    <col min="5" max="5" width="12.42578125" customWidth="1"/>
    <col min="6" max="6" width="16.140625" customWidth="1"/>
    <col min="7" max="9" width="15.140625" customWidth="1"/>
    <col min="10" max="10" width="1.7109375" customWidth="1"/>
    <col min="11" max="11" width="17" customWidth="1"/>
    <col min="12" max="12" width="12.140625" customWidth="1"/>
    <col min="13" max="13" width="10.42578125" customWidth="1"/>
    <col min="14" max="14" width="17.28515625" customWidth="1"/>
    <col min="15" max="17" width="13.85546875" customWidth="1"/>
    <col min="18" max="18" width="1.42578125" customWidth="1"/>
    <col min="19" max="19" width="10.140625" customWidth="1"/>
  </cols>
  <sheetData>
    <row r="1" spans="1:19" ht="21" x14ac:dyDescent="0.35">
      <c r="B1" s="1" t="s">
        <v>0</v>
      </c>
      <c r="K1" s="1" t="s">
        <v>22</v>
      </c>
    </row>
    <row r="2" spans="1:19" ht="15.75" thickBot="1" x14ac:dyDescent="0.3"/>
    <row r="3" spans="1:19" ht="45.75" thickBot="1" x14ac:dyDescent="0.3">
      <c r="A3" s="2" t="s">
        <v>1</v>
      </c>
      <c r="B3" s="2" t="s">
        <v>2</v>
      </c>
      <c r="C3" s="3" t="s">
        <v>3</v>
      </c>
      <c r="D3" s="38" t="s">
        <v>4</v>
      </c>
      <c r="E3" s="39" t="s">
        <v>5</v>
      </c>
      <c r="F3" s="2" t="s">
        <v>6</v>
      </c>
      <c r="G3" s="32" t="s">
        <v>23</v>
      </c>
      <c r="H3" s="32" t="s">
        <v>25</v>
      </c>
      <c r="I3" s="32" t="s">
        <v>24</v>
      </c>
      <c r="K3" s="3" t="s">
        <v>3</v>
      </c>
      <c r="L3" s="38" t="s">
        <v>4</v>
      </c>
      <c r="M3" s="39" t="s">
        <v>5</v>
      </c>
      <c r="N3" s="2" t="s">
        <v>6</v>
      </c>
      <c r="O3" s="32" t="s">
        <v>23</v>
      </c>
      <c r="P3" s="32" t="s">
        <v>25</v>
      </c>
      <c r="Q3" s="32" t="s">
        <v>24</v>
      </c>
      <c r="S3" s="40" t="s">
        <v>26</v>
      </c>
    </row>
    <row r="4" spans="1:19" x14ac:dyDescent="0.25">
      <c r="A4" s="4"/>
      <c r="B4" s="4"/>
      <c r="C4" s="5"/>
      <c r="D4" s="6"/>
      <c r="E4" s="7"/>
      <c r="F4" s="4"/>
      <c r="G4" s="35"/>
      <c r="K4" s="5"/>
      <c r="L4" s="6"/>
      <c r="M4" s="7"/>
      <c r="N4" s="4"/>
      <c r="O4" s="12"/>
      <c r="P4" s="33"/>
    </row>
    <row r="5" spans="1:19" x14ac:dyDescent="0.25">
      <c r="A5" s="8" t="s">
        <v>7</v>
      </c>
      <c r="B5" s="8"/>
      <c r="C5" s="9">
        <v>1.8656300000000001E-3</v>
      </c>
      <c r="D5" s="10"/>
      <c r="E5" s="11">
        <v>708.5</v>
      </c>
      <c r="F5" s="12">
        <v>4496622.7853894113</v>
      </c>
      <c r="G5" s="35">
        <v>1254299</v>
      </c>
      <c r="H5" s="36">
        <v>1475</v>
      </c>
      <c r="I5" s="37">
        <f>F5/H5</f>
        <v>3048.5578206029909</v>
      </c>
      <c r="K5" s="26">
        <v>1.8865100000000001E-3</v>
      </c>
      <c r="L5" s="27"/>
      <c r="M5" s="28">
        <v>716.5</v>
      </c>
      <c r="N5" s="12">
        <v>4541451.982669957</v>
      </c>
      <c r="O5" s="35">
        <v>1254298.9877966102</v>
      </c>
      <c r="P5" s="34">
        <v>1475</v>
      </c>
      <c r="Q5" s="37">
        <f>N5/P5</f>
        <v>3078.9504967253947</v>
      </c>
      <c r="S5" s="37">
        <f>Q5-I5</f>
        <v>30.392676122403827</v>
      </c>
    </row>
    <row r="6" spans="1:19" x14ac:dyDescent="0.25">
      <c r="A6" s="8" t="s">
        <v>8</v>
      </c>
      <c r="B6" s="8" t="s">
        <v>9</v>
      </c>
      <c r="C6" s="9">
        <v>1.83734E-3</v>
      </c>
      <c r="D6" s="10"/>
      <c r="E6" s="11">
        <v>462</v>
      </c>
      <c r="F6" s="12">
        <v>3863291.1269821748</v>
      </c>
      <c r="G6" s="35">
        <v>519035</v>
      </c>
      <c r="H6" s="36">
        <v>2729</v>
      </c>
      <c r="I6" s="37">
        <f t="shared" ref="I6:I16" si="0">F6/H6</f>
        <v>1415.6435056732043</v>
      </c>
      <c r="K6" s="26">
        <v>1.8571499999999999E-3</v>
      </c>
      <c r="L6" s="27"/>
      <c r="M6" s="28">
        <v>467.5</v>
      </c>
      <c r="N6" s="12">
        <v>3901591.7423351482</v>
      </c>
      <c r="O6" s="35">
        <v>519034.85782337852</v>
      </c>
      <c r="P6" s="36">
        <v>2729</v>
      </c>
      <c r="Q6" s="37">
        <f t="shared" ref="Q6:Q16" si="1">N6/P6</f>
        <v>1429.6781760114138</v>
      </c>
      <c r="S6" s="37">
        <f t="shared" ref="S6:S16" si="2">Q6-I6</f>
        <v>14.03467033820948</v>
      </c>
    </row>
    <row r="7" spans="1:19" x14ac:dyDescent="0.25">
      <c r="A7" s="8" t="s">
        <v>8</v>
      </c>
      <c r="B7" s="8" t="s">
        <v>10</v>
      </c>
      <c r="C7" s="9">
        <v>3.8864400000000001E-3</v>
      </c>
      <c r="D7" s="13">
        <v>702.5</v>
      </c>
      <c r="E7" s="14"/>
      <c r="F7" s="12">
        <v>2029003.2065008041</v>
      </c>
      <c r="G7" s="35">
        <v>196512</v>
      </c>
      <c r="H7" s="36">
        <v>2461</v>
      </c>
      <c r="I7" s="37">
        <f t="shared" si="0"/>
        <v>824.46290390118008</v>
      </c>
      <c r="K7" s="26">
        <v>3.9292399999999996E-3</v>
      </c>
      <c r="L7" s="27">
        <v>710.5</v>
      </c>
      <c r="M7" s="28"/>
      <c r="N7" s="12">
        <v>2048974.0328871934</v>
      </c>
      <c r="O7" s="35">
        <v>196511.71271840716</v>
      </c>
      <c r="P7" s="36">
        <v>2461</v>
      </c>
      <c r="Q7" s="37">
        <f t="shared" si="1"/>
        <v>832.57782726013545</v>
      </c>
      <c r="S7" s="37">
        <f t="shared" si="2"/>
        <v>8.114923358955366</v>
      </c>
    </row>
    <row r="8" spans="1:19" x14ac:dyDescent="0.25">
      <c r="A8" s="8" t="s">
        <v>8</v>
      </c>
      <c r="B8" s="8" t="s">
        <v>11</v>
      </c>
      <c r="C8" s="9">
        <v>3.3946900000000001E-3</v>
      </c>
      <c r="D8" s="13">
        <v>702.5</v>
      </c>
      <c r="E8" s="14"/>
      <c r="F8" s="12">
        <v>145014.99989099998</v>
      </c>
      <c r="G8" s="35">
        <v>98274</v>
      </c>
      <c r="H8" s="36">
        <v>205</v>
      </c>
      <c r="I8" s="37">
        <f t="shared" si="0"/>
        <v>707.39024337073158</v>
      </c>
      <c r="K8" s="26">
        <v>3.4327799999999999E-3</v>
      </c>
      <c r="L8" s="27">
        <v>710.5</v>
      </c>
      <c r="M8" s="28"/>
      <c r="N8" s="12">
        <v>146459.69956500002</v>
      </c>
      <c r="O8" s="35">
        <v>98273.658536585368</v>
      </c>
      <c r="P8" s="36">
        <v>205</v>
      </c>
      <c r="Q8" s="37">
        <f t="shared" si="1"/>
        <v>714.43755885365863</v>
      </c>
      <c r="S8" s="37">
        <f t="shared" si="2"/>
        <v>7.047315482927047</v>
      </c>
    </row>
    <row r="9" spans="1:19" x14ac:dyDescent="0.25">
      <c r="A9" s="8" t="s">
        <v>8</v>
      </c>
      <c r="B9" s="8" t="s">
        <v>12</v>
      </c>
      <c r="C9" s="9">
        <v>3.3946900000000001E-3</v>
      </c>
      <c r="D9" s="13">
        <v>702.5</v>
      </c>
      <c r="E9" s="14"/>
      <c r="F9" s="12">
        <v>80532.793287999972</v>
      </c>
      <c r="G9" s="35">
        <v>120494</v>
      </c>
      <c r="H9" s="36">
        <v>112</v>
      </c>
      <c r="I9" s="37">
        <f t="shared" si="0"/>
        <v>719.04279721428543</v>
      </c>
      <c r="K9" s="26">
        <v>3.4327799999999999E-3</v>
      </c>
      <c r="L9" s="27">
        <v>710.5</v>
      </c>
      <c r="M9" s="28"/>
      <c r="N9" s="12">
        <v>81334.820919999969</v>
      </c>
      <c r="O9" s="35">
        <v>120493.75</v>
      </c>
      <c r="P9" s="36">
        <v>112</v>
      </c>
      <c r="Q9" s="37">
        <f t="shared" si="1"/>
        <v>726.20375821428547</v>
      </c>
      <c r="S9" s="37">
        <f t="shared" si="2"/>
        <v>7.160961000000043</v>
      </c>
    </row>
    <row r="10" spans="1:19" x14ac:dyDescent="0.25">
      <c r="A10" s="8" t="s">
        <v>8</v>
      </c>
      <c r="B10" s="8" t="s">
        <v>13</v>
      </c>
      <c r="C10" s="9">
        <v>3.3946900000000001E-3</v>
      </c>
      <c r="D10" s="13">
        <v>702.5</v>
      </c>
      <c r="E10" s="14"/>
      <c r="F10" s="12">
        <v>31612.5</v>
      </c>
      <c r="G10" s="35">
        <v>93316</v>
      </c>
      <c r="H10" s="36">
        <v>45</v>
      </c>
      <c r="I10" s="37">
        <f t="shared" si="0"/>
        <v>702.5</v>
      </c>
      <c r="K10" s="26">
        <v>3.4327799999999999E-3</v>
      </c>
      <c r="L10" s="27">
        <v>710.5</v>
      </c>
      <c r="M10" s="28"/>
      <c r="N10" s="12">
        <v>31927.5</v>
      </c>
      <c r="O10" s="35">
        <v>93315.555555555562</v>
      </c>
      <c r="P10" s="36">
        <v>45</v>
      </c>
      <c r="Q10" s="37">
        <f t="shared" si="1"/>
        <v>709.5</v>
      </c>
      <c r="S10" s="37">
        <f t="shared" si="2"/>
        <v>7</v>
      </c>
    </row>
    <row r="11" spans="1:19" x14ac:dyDescent="0.25">
      <c r="A11" s="8" t="s">
        <v>8</v>
      </c>
      <c r="B11" s="8" t="s">
        <v>14</v>
      </c>
      <c r="C11" s="9">
        <v>3.3946900000000001E-3</v>
      </c>
      <c r="D11" s="13">
        <v>702.5</v>
      </c>
      <c r="E11" s="14"/>
      <c r="F11" s="12">
        <v>11240</v>
      </c>
      <c r="G11" s="35">
        <v>51381</v>
      </c>
      <c r="H11" s="36">
        <v>16</v>
      </c>
      <c r="I11" s="37">
        <f t="shared" si="0"/>
        <v>702.5</v>
      </c>
      <c r="K11" s="26">
        <v>3.4327799999999999E-3</v>
      </c>
      <c r="L11" s="27">
        <v>710.5</v>
      </c>
      <c r="M11" s="28"/>
      <c r="N11" s="12">
        <v>11352</v>
      </c>
      <c r="O11" s="35">
        <v>51381.25</v>
      </c>
      <c r="P11" s="36">
        <v>16</v>
      </c>
      <c r="Q11" s="37">
        <f t="shared" si="1"/>
        <v>709.5</v>
      </c>
      <c r="S11" s="37">
        <f t="shared" si="2"/>
        <v>7</v>
      </c>
    </row>
    <row r="12" spans="1:19" x14ac:dyDescent="0.25">
      <c r="A12" s="8" t="s">
        <v>8</v>
      </c>
      <c r="B12" s="8" t="s">
        <v>15</v>
      </c>
      <c r="C12" s="9">
        <v>2.56727E-3</v>
      </c>
      <c r="D12" s="13">
        <v>702.5</v>
      </c>
      <c r="E12" s="14"/>
      <c r="F12" s="12">
        <v>188128.03329500041</v>
      </c>
      <c r="G12" s="35">
        <v>348162</v>
      </c>
      <c r="H12" s="36">
        <v>210</v>
      </c>
      <c r="I12" s="37">
        <f t="shared" si="0"/>
        <v>895.84777759524002</v>
      </c>
      <c r="K12" s="26">
        <v>2.59596E-3</v>
      </c>
      <c r="L12" s="27">
        <v>710.5</v>
      </c>
      <c r="M12" s="28"/>
      <c r="N12" s="12">
        <v>189986.58085499945</v>
      </c>
      <c r="O12" s="35">
        <v>348161.90476190473</v>
      </c>
      <c r="P12" s="36">
        <v>210</v>
      </c>
      <c r="Q12" s="37">
        <f t="shared" si="1"/>
        <v>904.698004071426</v>
      </c>
      <c r="S12" s="37">
        <f t="shared" si="2"/>
        <v>8.8502264761859806</v>
      </c>
    </row>
    <row r="13" spans="1:19" x14ac:dyDescent="0.25">
      <c r="A13" s="8" t="s">
        <v>8</v>
      </c>
      <c r="B13" s="8" t="s">
        <v>16</v>
      </c>
      <c r="C13" s="9">
        <v>2.56727E-3</v>
      </c>
      <c r="D13" s="13">
        <v>702.5</v>
      </c>
      <c r="E13" s="14"/>
      <c r="F13" s="12">
        <v>180334.62787000035</v>
      </c>
      <c r="G13" s="35">
        <v>370987</v>
      </c>
      <c r="H13" s="36">
        <v>188</v>
      </c>
      <c r="I13" s="37">
        <f t="shared" si="0"/>
        <v>959.22674398936351</v>
      </c>
      <c r="K13" s="26">
        <v>2.59596E-3</v>
      </c>
      <c r="L13" s="27">
        <v>710.5</v>
      </c>
      <c r="M13" s="28"/>
      <c r="N13" s="12">
        <v>182116.55402999956</v>
      </c>
      <c r="O13" s="35">
        <v>370986.70212765958</v>
      </c>
      <c r="P13" s="36">
        <v>188</v>
      </c>
      <c r="Q13" s="37">
        <f t="shared" si="1"/>
        <v>968.70507462765727</v>
      </c>
      <c r="S13" s="37">
        <f t="shared" si="2"/>
        <v>9.4783306382937553</v>
      </c>
    </row>
    <row r="14" spans="1:19" x14ac:dyDescent="0.25">
      <c r="A14" s="8" t="s">
        <v>8</v>
      </c>
      <c r="B14" s="8" t="s">
        <v>17</v>
      </c>
      <c r="C14" s="9">
        <v>2.56727E-3</v>
      </c>
      <c r="D14" s="13">
        <v>702.5</v>
      </c>
      <c r="E14" s="14"/>
      <c r="F14" s="12">
        <v>74725.014435999983</v>
      </c>
      <c r="G14" s="35">
        <v>447797</v>
      </c>
      <c r="H14" s="36">
        <v>65</v>
      </c>
      <c r="I14" s="37">
        <f t="shared" si="0"/>
        <v>1149.615606707692</v>
      </c>
      <c r="K14" s="26">
        <v>2.59596E-3</v>
      </c>
      <c r="L14" s="27">
        <v>710.5</v>
      </c>
      <c r="M14" s="28"/>
      <c r="N14" s="12">
        <v>75463.162884000063</v>
      </c>
      <c r="O14" s="35">
        <v>447796.92307692306</v>
      </c>
      <c r="P14" s="36">
        <v>65</v>
      </c>
      <c r="Q14" s="37">
        <f t="shared" si="1"/>
        <v>1160.9717366769241</v>
      </c>
      <c r="S14" s="37">
        <f t="shared" si="2"/>
        <v>11.356129969232143</v>
      </c>
    </row>
    <row r="15" spans="1:19" x14ac:dyDescent="0.25">
      <c r="A15" s="8" t="s">
        <v>18</v>
      </c>
      <c r="B15" s="8" t="s">
        <v>19</v>
      </c>
      <c r="C15" s="9">
        <v>1.83734E-3</v>
      </c>
      <c r="D15" s="10"/>
      <c r="E15" s="11">
        <v>462</v>
      </c>
      <c r="F15" s="12">
        <v>18207.960388</v>
      </c>
      <c r="G15" s="35">
        <v>827150</v>
      </c>
      <c r="H15" s="36">
        <v>15</v>
      </c>
      <c r="I15" s="37">
        <f t="shared" si="0"/>
        <v>1213.8640258666667</v>
      </c>
      <c r="K15" s="26">
        <v>1.8571499999999999E-3</v>
      </c>
      <c r="L15" s="27"/>
      <c r="M15" s="28">
        <v>467.5</v>
      </c>
      <c r="N15" s="12">
        <v>18388.219122000002</v>
      </c>
      <c r="O15" s="35">
        <v>409213.33333333331</v>
      </c>
      <c r="P15" s="34">
        <v>15</v>
      </c>
      <c r="Q15" s="37">
        <f t="shared" si="1"/>
        <v>1225.8812748000003</v>
      </c>
      <c r="S15" s="37">
        <f t="shared" si="2"/>
        <v>12.017248933333576</v>
      </c>
    </row>
    <row r="16" spans="1:19" ht="15.75" thickBot="1" x14ac:dyDescent="0.3">
      <c r="A16" s="15" t="s">
        <v>18</v>
      </c>
      <c r="B16" s="15" t="s">
        <v>20</v>
      </c>
      <c r="C16" s="16">
        <v>9.1468299999999999E-3</v>
      </c>
      <c r="D16" s="17">
        <v>702.5</v>
      </c>
      <c r="E16" s="18"/>
      <c r="F16" s="19">
        <v>832546.89296664984</v>
      </c>
      <c r="G16" s="35">
        <v>620489</v>
      </c>
      <c r="H16" s="36">
        <v>269</v>
      </c>
      <c r="I16" s="37">
        <f t="shared" si="0"/>
        <v>3094.9698623295535</v>
      </c>
      <c r="K16" s="29">
        <v>9.2491499999999994E-3</v>
      </c>
      <c r="L16" s="30">
        <v>710.5</v>
      </c>
      <c r="M16" s="31"/>
      <c r="N16" s="19">
        <v>840787.22697170009</v>
      </c>
      <c r="O16" s="35">
        <v>336500.55762081785</v>
      </c>
      <c r="P16" s="34">
        <v>269</v>
      </c>
      <c r="Q16" s="37">
        <f t="shared" si="1"/>
        <v>3125.6030742442381</v>
      </c>
      <c r="S16" s="37">
        <f t="shared" si="2"/>
        <v>30.63321191468458</v>
      </c>
    </row>
    <row r="17" spans="1:14" x14ac:dyDescent="0.25">
      <c r="A17" s="20"/>
      <c r="B17" s="21"/>
      <c r="C17" s="21"/>
      <c r="D17" s="21"/>
      <c r="E17" s="21"/>
      <c r="F17" s="22"/>
      <c r="K17" s="21"/>
      <c r="L17" s="21"/>
      <c r="M17" s="21"/>
      <c r="N17" s="22"/>
    </row>
    <row r="18" spans="1:14" ht="15.75" thickBot="1" x14ac:dyDescent="0.3">
      <c r="A18" s="23"/>
      <c r="B18" s="24" t="s">
        <v>21</v>
      </c>
      <c r="C18" s="24"/>
      <c r="D18" s="24"/>
      <c r="E18" s="24"/>
      <c r="F18" s="25">
        <f>SUM(F5:F17)</f>
        <v>11951259.941007039</v>
      </c>
      <c r="K18" s="24"/>
      <c r="L18" s="24"/>
      <c r="M18" s="24"/>
      <c r="N18" s="25">
        <f>SUM(N5:N17)</f>
        <v>12069833.52224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Tracy Sligar</dc:creator>
  <cp:lastModifiedBy>Tracy Sligar</cp:lastModifiedBy>
  <dcterms:created xsi:type="dcterms:W3CDTF">2022-04-12T01:23:11Z</dcterms:created>
  <dcterms:modified xsi:type="dcterms:W3CDTF">2022-04-12T01:57:04Z</dcterms:modified>
</cp:coreProperties>
</file>