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bookViews>
    <workbookView xWindow="-15" yWindow="6240" windowWidth="18990" windowHeight="6285"/>
  </bookViews>
  <sheets>
    <sheet name="Contents" sheetId="16" r:id="rId1"/>
    <sheet name="Tables" sheetId="18" r:id="rId2"/>
    <sheet name="Model development" sheetId="66" r:id="rId3"/>
    <sheet name="Ch 4 Logits of uptake" sheetId="61" r:id="rId4"/>
    <sheet name="Ch5 Gas - LRegression" sheetId="68" r:id="rId5"/>
    <sheet name="Ch 5 Gas - Logits " sheetId="62" r:id="rId6"/>
    <sheet name="Ch 6 Non-CL - LRegression" sheetId="64" r:id="rId7"/>
    <sheet name="Ch 6 Non-CL - Logits " sheetId="70" r:id="rId8"/>
    <sheet name="Ch 7 - CL - LRegression" sheetId="63" r:id="rId9"/>
    <sheet name="Ch7 - CL - Logits" sheetId="69" r:id="rId10"/>
    <sheet name="Disclaimer" sheetId="17" r:id="rId11"/>
  </sheets>
  <definedNames>
    <definedName name="_Toc294692184" localSheetId="2">'Model development'!$B$5</definedName>
    <definedName name="_xlnm.Print_Area" localSheetId="3">'Ch 4 Logits of uptake'!$A$1:$Y$20</definedName>
    <definedName name="_xlnm.Print_Area" localSheetId="5">'Ch 5 Gas - Logits '!$A$1:$AG$23</definedName>
    <definedName name="_xlnm.Print_Area" localSheetId="0">Contents!$B$1:$J$32</definedName>
    <definedName name="_xlnm.Print_Area" localSheetId="10">Disclaimer!$A$1:$B$16</definedName>
    <definedName name="_xlnm.Print_Area" localSheetId="1">Tables!$B$1:$IK$44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22" i="18" l="1"/>
  <c r="CW22" i="18"/>
  <c r="AS8" i="18" l="1"/>
  <c r="AQ8" i="18"/>
  <c r="AR8" i="18"/>
  <c r="AP8" i="18"/>
  <c r="CC21" i="18"/>
  <c r="CC22" i="18" s="1"/>
  <c r="CB21" i="18"/>
  <c r="CB22" i="18" s="1"/>
  <c r="BU21" i="18"/>
  <c r="BU22" i="18" s="1"/>
  <c r="BT21" i="18"/>
  <c r="BT22" i="18" s="1"/>
  <c r="BY22" i="18"/>
  <c r="BX22" i="18"/>
  <c r="ES28" i="18"/>
  <c r="ET28" i="18"/>
  <c r="EU28" i="18"/>
  <c r="EV28" i="18"/>
  <c r="CY22" i="18"/>
  <c r="CZ22" i="18"/>
  <c r="DA22" i="18"/>
  <c r="DB22" i="18"/>
</calcChain>
</file>

<file path=xl/sharedStrings.xml><?xml version="1.0" encoding="utf-8"?>
<sst xmlns="http://schemas.openxmlformats.org/spreadsheetml/2006/main" count="2417" uniqueCount="508">
  <si>
    <t>Eastern Sydney</t>
  </si>
  <si>
    <t>Hunter</t>
  </si>
  <si>
    <t>Gosford</t>
  </si>
  <si>
    <t>North Coast</t>
  </si>
  <si>
    <t>Western Sydney</t>
  </si>
  <si>
    <t>Total</t>
  </si>
  <si>
    <t>Low-income</t>
  </si>
  <si>
    <t>High income</t>
  </si>
  <si>
    <t>Region</t>
  </si>
  <si>
    <t>Lower-middle income</t>
  </si>
  <si>
    <t>Higher-middle income</t>
  </si>
  <si>
    <t>Number of people</t>
  </si>
  <si>
    <t>Number of adults</t>
  </si>
  <si>
    <t>Number of children</t>
  </si>
  <si>
    <t>Number of bedrooms</t>
  </si>
  <si>
    <t>Proportion of households that live in a flat</t>
  </si>
  <si>
    <t>Proportion of households with insulation</t>
  </si>
  <si>
    <t>Proportion of households that use gas</t>
  </si>
  <si>
    <t>Proportion of households who own their home</t>
  </si>
  <si>
    <t>Number of people who spend most of their time at home</t>
  </si>
  <si>
    <t>Proportion of households with airconditioning</t>
  </si>
  <si>
    <t>Proportion of households that have PV</t>
  </si>
  <si>
    <t xml:space="preserve">Proportion of households that cook with both gas and electricity </t>
  </si>
  <si>
    <t>Proportion of households that cook with gas</t>
  </si>
  <si>
    <t>Proportion of households that cook with electricity</t>
  </si>
  <si>
    <t>Income</t>
  </si>
  <si>
    <t>Income group</t>
  </si>
  <si>
    <t>Less than 2 years</t>
  </si>
  <si>
    <t>2-5 years</t>
  </si>
  <si>
    <t>11-15 years</t>
  </si>
  <si>
    <t>More than 15 years</t>
  </si>
  <si>
    <t>6-10 years</t>
  </si>
  <si>
    <t>Appliance</t>
  </si>
  <si>
    <t>Dryer</t>
  </si>
  <si>
    <t>Average</t>
  </si>
  <si>
    <t>Proportion of households that heat their water with gas</t>
  </si>
  <si>
    <t>Proportion of households that heat their water with solar</t>
  </si>
  <si>
    <t>Proportion of households that heat their house with gas</t>
  </si>
  <si>
    <t>Proportion of households that heat their house with electricity</t>
  </si>
  <si>
    <t>Proportion of households that heat their house with wood</t>
  </si>
  <si>
    <t>Proportion of households who own their house</t>
  </si>
  <si>
    <t>Proportion of households that live in a house</t>
  </si>
  <si>
    <t>Proportion of households that have airconditioning</t>
  </si>
  <si>
    <t>Proportion of households that have insulation</t>
  </si>
  <si>
    <t>Proportion of households that have experienced difficulty in paying their electricity bills</t>
  </si>
  <si>
    <t>Proportion of households that have experienced difficulty in paying their gas bills</t>
  </si>
  <si>
    <t>Proportion of gas users that use mains gas</t>
  </si>
  <si>
    <t>Proportion of gas users that use cylinder gas</t>
  </si>
  <si>
    <t>Gas type</t>
  </si>
  <si>
    <t>Proportion of households that have a dryer</t>
  </si>
  <si>
    <t>Frequency of dryer use</t>
  </si>
  <si>
    <t>Proportion of households that have a dishwasher</t>
  </si>
  <si>
    <t>Frequency of dishwasher use</t>
  </si>
  <si>
    <t>Proportion of households that have a washing machine</t>
  </si>
  <si>
    <t>Proportion of households that have an aircon</t>
  </si>
  <si>
    <t>Frequency of aircon use</t>
  </si>
  <si>
    <t>Proportion of households that have gas usage</t>
  </si>
  <si>
    <t>Proportion of households that have reverse cycle airconditioning</t>
  </si>
  <si>
    <t>Frequency of reverse airconditioning use</t>
  </si>
  <si>
    <t>Dishwasher</t>
  </si>
  <si>
    <t>Aircon</t>
  </si>
  <si>
    <t>Washing Machine</t>
  </si>
  <si>
    <t>Gas Heating</t>
  </si>
  <si>
    <t>Reverse Cycle Airconditioning</t>
  </si>
  <si>
    <t>Total group</t>
  </si>
  <si>
    <t>Total region</t>
  </si>
  <si>
    <t>Table 2.1: End use characteristics</t>
  </si>
  <si>
    <t>Description</t>
  </si>
  <si>
    <t>Frontier Economics Pty Ltd in Australia is a member of the Frontier Economics network, which consists of separate companies based in Australia (Brisbane, Melbourne &amp; Sydney) and Europe (Brussels, Cologne, London &amp; Madrid). The companies are independently owned, and legal commitments entered into by any one company do not impose any obligations on other companies in the network. All views expressed in this document are the views of Frontier Economics Pty Ltd.</t>
  </si>
  <si>
    <t>Disclaimer</t>
  </si>
  <si>
    <t>None of Frontier Economics Pty Ltd (including the directors and employees) make any representation or warranty as to the accuracy or completeness of this spreadsheet. Nor shall they have any liability (whether arising from negligence or otherwise) for any representations (express or implied) or information contained in, or for any omissions from, the spreadsheet or any written or oral communications transmitted in the course of the project.</t>
  </si>
  <si>
    <t>Average energy consumption</t>
  </si>
  <si>
    <t>Table 4.1: Income and financial difficulty</t>
  </si>
  <si>
    <t>Have not experienced difficulty paying their electricity bills</t>
  </si>
  <si>
    <t>Experienced difficulty paying their gas bills</t>
  </si>
  <si>
    <t>Have not experienced difficulty paying their gas bills</t>
  </si>
  <si>
    <t>Table 5.1: Household characteristics by region</t>
  </si>
  <si>
    <t>Table 5.2: Appliance stock and usage by region</t>
  </si>
  <si>
    <t>Table 5.3: Region and financial difficulty</t>
  </si>
  <si>
    <t>Table 6.1: Appliance age and household ownership</t>
  </si>
  <si>
    <t>Home Owner</t>
  </si>
  <si>
    <t>Cooking</t>
  </si>
  <si>
    <t>Owns their home</t>
  </si>
  <si>
    <t>Doesn't own their home</t>
  </si>
  <si>
    <t xml:space="preserve">Section 1: </t>
  </si>
  <si>
    <t xml:space="preserve">Section 2: </t>
  </si>
  <si>
    <t>Section 4:</t>
  </si>
  <si>
    <t>Section 5:</t>
  </si>
  <si>
    <t>Section 6:</t>
  </si>
  <si>
    <t>Vulnerability of regional households</t>
  </si>
  <si>
    <t>Efficiency and conservation</t>
  </si>
  <si>
    <t>Proportion of households that own a fridge that is</t>
  </si>
  <si>
    <t>Proportion of households that own a dryer that is</t>
  </si>
  <si>
    <t>Proportion of households that own a washing machine that is</t>
  </si>
  <si>
    <t>Proportion of households that own ducted airconditioning that is</t>
  </si>
  <si>
    <t>Proportion of households that own non-ducted airconditioning that is</t>
  </si>
  <si>
    <t>Don’t own one</t>
  </si>
  <si>
    <t>Don't own one</t>
  </si>
  <si>
    <t>Proportion of households that heat their water with electricity</t>
  </si>
  <si>
    <t>Frequency of washing machine use</t>
  </si>
  <si>
    <t>Proportion of households that have gas heating</t>
  </si>
  <si>
    <t>Low energy users</t>
  </si>
  <si>
    <t>Medium energy users</t>
  </si>
  <si>
    <t>High energy users</t>
  </si>
  <si>
    <t>Low electricity users</t>
  </si>
  <si>
    <t>Medium electricity users</t>
  </si>
  <si>
    <t>High electricity users</t>
  </si>
  <si>
    <t>Low gas users</t>
  </si>
  <si>
    <t>Medium gas users</t>
  </si>
  <si>
    <t>High gas users</t>
  </si>
  <si>
    <t>Proportion of households that live in East Sydney</t>
  </si>
  <si>
    <t>Proportion of households that live in West Sydney</t>
  </si>
  <si>
    <t>Proportion of households that live in the Hunter</t>
  </si>
  <si>
    <t>Proportion of households that live in Gosford</t>
  </si>
  <si>
    <t>Proportion of households that live in the North Coast</t>
  </si>
  <si>
    <t>Average gas consumption</t>
  </si>
  <si>
    <t>Energy source</t>
  </si>
  <si>
    <t>Electricity</t>
  </si>
  <si>
    <t>Proportion of households that took steps to reduce their electricity consumption</t>
  </si>
  <si>
    <t>Proportion of households driven by their electricity bill</t>
  </si>
  <si>
    <t>Proportion of households driven by another concern</t>
  </si>
  <si>
    <t>Proportion of households that took steps to reduce their gas consumption</t>
  </si>
  <si>
    <t>Gas</t>
  </si>
  <si>
    <t>Proportion of households driven by concern for the environment</t>
  </si>
  <si>
    <t>Proportion of households that have switched from gas to electricity</t>
  </si>
  <si>
    <t>Switched because of costs of energy source</t>
  </si>
  <si>
    <t>Switch because needed to replace equipment</t>
  </si>
  <si>
    <t>Switched because of the environment</t>
  </si>
  <si>
    <t>Switched for other reasons</t>
  </si>
  <si>
    <t>Switched as a result of the rebate</t>
  </si>
  <si>
    <t>Proportion of households that have switched from electricity to gas</t>
  </si>
  <si>
    <t>Low income</t>
  </si>
  <si>
    <t>Low middle income</t>
  </si>
  <si>
    <t>Middle high income</t>
  </si>
  <si>
    <t>Low-middle income</t>
  </si>
  <si>
    <t>Proportion of households that live in Eastern Sydney</t>
  </si>
  <si>
    <t>Proportion of households that live in Western Sydney</t>
  </si>
  <si>
    <t>Proportion of households that live in Hunter</t>
  </si>
  <si>
    <t>Proportion of households with a pool</t>
  </si>
  <si>
    <t>Proportion of households with gas</t>
  </si>
  <si>
    <t>Proportion of households that use mains gas</t>
  </si>
  <si>
    <t>Proportion of households that use cylinder gas</t>
  </si>
  <si>
    <t>Average electricity consumption (no gas)</t>
  </si>
  <si>
    <t>Average electricity consumption (with gas)</t>
  </si>
  <si>
    <t>Average number of people</t>
  </si>
  <si>
    <t>Average number of adults</t>
  </si>
  <si>
    <t>Average number of people who spend most of their time at home</t>
  </si>
  <si>
    <t>Average income</t>
  </si>
  <si>
    <t>Average number of children</t>
  </si>
  <si>
    <t>Average gas consumption (MJ) (for households with gas)</t>
  </si>
  <si>
    <t>Average energy consumption  (MJ)</t>
  </si>
  <si>
    <t>Consumption</t>
  </si>
  <si>
    <t>Average electricity consumption (kWh) (for households with gas)</t>
  </si>
  <si>
    <t>Average electricity consumption (kWh) (for households without gas)</t>
  </si>
  <si>
    <t>.</t>
  </si>
  <si>
    <t>Average electricity consumption for households without PV and with gas</t>
  </si>
  <si>
    <t>Average electricity consumption for households without PV and without Gas</t>
  </si>
  <si>
    <t>Average electricity consumption for households with net metered PV and with gas</t>
  </si>
  <si>
    <t>Average electricity consumption for households with gross metered PV and with gas</t>
  </si>
  <si>
    <t>Average electricity consumption for households with gross metered PV and without gas</t>
  </si>
  <si>
    <t>Proportion of households that have moved from gas to electric:</t>
  </si>
  <si>
    <t>Gas to electric cooking</t>
  </si>
  <si>
    <t>Gas to electric space heating</t>
  </si>
  <si>
    <t>Gas to electric water heating</t>
  </si>
  <si>
    <t>Proportion of households that were driven to switch by the cost of electricity</t>
  </si>
  <si>
    <t>Proportion of households that switched because they needed to replace an appliance</t>
  </si>
  <si>
    <t>Proportion of households that switched because of environmental concerns</t>
  </si>
  <si>
    <t>Proportion of households that were driven to switch by the cost of gas</t>
  </si>
  <si>
    <t>Proportion of households that have moved from electricity to gas</t>
  </si>
  <si>
    <t>Electric to gas cooking</t>
  </si>
  <si>
    <t>Electric to gas space heating</t>
  </si>
  <si>
    <t>Electric to gas water heating</t>
  </si>
  <si>
    <t>Table 3.1:  Average energy consumption by income group</t>
  </si>
  <si>
    <t>Proportion of households with PV</t>
  </si>
  <si>
    <t>Proportion of households driven by their gas bill</t>
  </si>
  <si>
    <t>Experienced difficulty paying their electricity bills2</t>
  </si>
  <si>
    <t>Proportion of households that have had their gas disconnected</t>
  </si>
  <si>
    <t>Switching energy sources</t>
  </si>
  <si>
    <t>End use characteristics</t>
  </si>
  <si>
    <t>Energy consumption</t>
  </si>
  <si>
    <t>Energy group</t>
  </si>
  <si>
    <t>Household characteristics</t>
  </si>
  <si>
    <t>Household demographics</t>
  </si>
  <si>
    <t>Appliance stock and usage</t>
  </si>
  <si>
    <t>Financial difficulty</t>
  </si>
  <si>
    <t>Appliance age</t>
  </si>
  <si>
    <t>Characteristics by financial difficulty</t>
  </si>
  <si>
    <t>Characteristics by region</t>
  </si>
  <si>
    <t>Appliance age and ownership</t>
  </si>
  <si>
    <t>Steps towards conservation and drivers</t>
  </si>
  <si>
    <t>Refused/ Don't know</t>
  </si>
  <si>
    <t>Proportion of households that approached their electricity provider after experiencing difficulty</t>
  </si>
  <si>
    <t>Proportion of households that approached their gas provider after experiencing difficulty</t>
  </si>
  <si>
    <t>Proportion of households that used EAPA vouchers</t>
  </si>
  <si>
    <t>Proportion of households that claimed a medical rebate</t>
  </si>
  <si>
    <t>Experienced difficulty paying their electricity bills</t>
  </si>
  <si>
    <t>Proportion of households experiencing financial difficulty that have had their gas disconnected</t>
  </si>
  <si>
    <t>Table 4.2: Assistance and financial difficulty</t>
  </si>
  <si>
    <t xml:space="preserve">Lower-middle income </t>
  </si>
  <si>
    <t xml:space="preserve">Higher-middle income </t>
  </si>
  <si>
    <t xml:space="preserve">High income </t>
  </si>
  <si>
    <t xml:space="preserve">Average </t>
  </si>
  <si>
    <t>Has PV</t>
  </si>
  <si>
    <t>Does not have PV</t>
  </si>
  <si>
    <t>Proportion of households that own their home</t>
  </si>
  <si>
    <t>Average number of bedrooms</t>
  </si>
  <si>
    <t>Proportion of households that live outside of Sydney</t>
  </si>
  <si>
    <t>Proportion of households that have experienced financial difficulty in paying their energy bills</t>
  </si>
  <si>
    <t>Average energy consumption (MJ) for households without gas</t>
  </si>
  <si>
    <t>Average energy consumption (MJ) for households with gas</t>
  </si>
  <si>
    <t>Number of obs</t>
  </si>
  <si>
    <t>=</t>
  </si>
  <si>
    <t>Linear regression</t>
  </si>
  <si>
    <t>Prob &gt; F</t>
  </si>
  <si>
    <t>R-squared</t>
  </si>
  <si>
    <t>Root MSE</t>
  </si>
  <si>
    <t>Coef.</t>
  </si>
  <si>
    <t>Std. Err.</t>
  </si>
  <si>
    <t>t</t>
  </si>
  <si>
    <t>P&gt;t</t>
  </si>
  <si>
    <t>Constant</t>
  </si>
  <si>
    <t>Electric cooking</t>
  </si>
  <si>
    <t>Robust std. Err.</t>
  </si>
  <si>
    <t>Fridge capacity</t>
  </si>
  <si>
    <t>Missing values for income</t>
  </si>
  <si>
    <t>Proportion that live outside of Sydney</t>
  </si>
  <si>
    <t>Proportion of households that have paid off their home</t>
  </si>
  <si>
    <t>Proportion of households that are renting</t>
  </si>
  <si>
    <t>Proportion of households that live in Sydney</t>
  </si>
  <si>
    <t>Proportion of households that claimed the Family Energy Rebate</t>
  </si>
  <si>
    <t>Proportion of households that claimed the pensioner rebate</t>
  </si>
  <si>
    <t>Proportion of households that live in Riverina</t>
  </si>
  <si>
    <t>Riverina</t>
  </si>
  <si>
    <t xml:space="preserve">Riverina </t>
  </si>
  <si>
    <t>Frequency of gas heating use</t>
  </si>
  <si>
    <t>Middle-upper income</t>
  </si>
  <si>
    <t>Higher income</t>
  </si>
  <si>
    <t>Refused/don't know</t>
  </si>
  <si>
    <t>Refused/ don't know</t>
  </si>
  <si>
    <t>Proportion who switched from gas cooking to electric cooking</t>
  </si>
  <si>
    <t>Proportion  who switched from gas heating to electric heating</t>
  </si>
  <si>
    <t>Proportion who switched from gas water heating to electric water heating</t>
  </si>
  <si>
    <t>Proportion who switched from electric to gas cooking</t>
  </si>
  <si>
    <t>Proportion who switched from electric heating to gas heating</t>
  </si>
  <si>
    <t xml:space="preserve">Eastern Sydney </t>
  </si>
  <si>
    <t xml:space="preserve">Western Sydney </t>
  </si>
  <si>
    <t xml:space="preserve">Gosford </t>
  </si>
  <si>
    <t xml:space="preserve">Hunter </t>
  </si>
  <si>
    <t xml:space="preserve">North Coast </t>
  </si>
  <si>
    <t>Proportion who switched from electric to water heating to gas water heating</t>
  </si>
  <si>
    <t>Table 1.2: Energy consumption across regions</t>
  </si>
  <si>
    <t>Table 1.4: Household characteristics and demographics by energy usage group</t>
  </si>
  <si>
    <t>Proportion of households with controlled load electricity</t>
  </si>
  <si>
    <t>Proportion of households that own a fridge that are</t>
  </si>
  <si>
    <t>Proportion of households that own a dryer that are</t>
  </si>
  <si>
    <t>Proportion of households that own a washing machine that are</t>
  </si>
  <si>
    <t>Proportion of households that own a ducted airconditioner that are</t>
  </si>
  <si>
    <t>Proportion of households that own a non-ducted airconditioner that are</t>
  </si>
  <si>
    <t>z</t>
  </si>
  <si>
    <t>P&gt;z</t>
  </si>
  <si>
    <t>[95% Conf.</t>
  </si>
  <si>
    <t>Interval]</t>
  </si>
  <si>
    <t>Prob &gt; chi2</t>
  </si>
  <si>
    <t>Pseudo R2</t>
  </si>
  <si>
    <t>Logit regression</t>
  </si>
  <si>
    <t>LR chi2 (12)</t>
  </si>
  <si>
    <t>Controlled load</t>
  </si>
  <si>
    <t>(base)</t>
  </si>
  <si>
    <t>Wald chi2 (14)</t>
  </si>
  <si>
    <t>PV</t>
  </si>
  <si>
    <t>Wald chi2 (11)</t>
  </si>
  <si>
    <t>F(14, 2144)</t>
  </si>
  <si>
    <t>F(4, 481)</t>
  </si>
  <si>
    <t>F(4, 306)</t>
  </si>
  <si>
    <t>F(4, 271)</t>
  </si>
  <si>
    <t>F(4, 497)</t>
  </si>
  <si>
    <t>F(4, 167)</t>
  </si>
  <si>
    <t>F(4, 426)</t>
  </si>
  <si>
    <t>Linear</t>
  </si>
  <si>
    <t>regression</t>
  </si>
  <si>
    <t>F(10, 1592)</t>
  </si>
  <si>
    <t>Long-term gas regression</t>
  </si>
  <si>
    <t>Number of</t>
  </si>
  <si>
    <t>obs</t>
  </si>
  <si>
    <t>F(3, 736)</t>
  </si>
  <si>
    <t>F(3, 256)</t>
  </si>
  <si>
    <t>F(3, 99)</t>
  </si>
  <si>
    <t>F(3, 271)</t>
  </si>
  <si>
    <t>F(3, 217)</t>
  </si>
  <si>
    <t>Water heating</t>
  </si>
  <si>
    <t>Space heating</t>
  </si>
  <si>
    <t>F(15, 1576)</t>
  </si>
  <si>
    <t>All regions</t>
  </si>
  <si>
    <t>F(9, 734)</t>
  </si>
  <si>
    <t>Number of obvs</t>
  </si>
  <si>
    <t>F(9, 250)</t>
  </si>
  <si>
    <t>F(9, 92)</t>
  </si>
  <si>
    <t>F(9, 210)</t>
  </si>
  <si>
    <t>F(3, 1591)</t>
  </si>
  <si>
    <t>Controlled load end use</t>
  </si>
  <si>
    <t>Proportion of gas households using controlled load as their primary source for water heating</t>
  </si>
  <si>
    <t>Proportion of gas households using controlled load as their secondary source of water heating only</t>
  </si>
  <si>
    <t>Proportion of all households using controlled load</t>
  </si>
  <si>
    <t>Primary source water heating</t>
  </si>
  <si>
    <t>Logistic regression</t>
  </si>
  <si>
    <t>Wald chi2(11)</t>
  </si>
  <si>
    <t>Log pseudolikelihood</t>
  </si>
  <si>
    <t>Primary controlled load water heating</t>
  </si>
  <si>
    <t>Water heating, secondary source only</t>
  </si>
  <si>
    <t>el_CL_pa</t>
  </si>
  <si>
    <t>F(10, 2160)</t>
  </si>
  <si>
    <t>F(2, 483)</t>
  </si>
  <si>
    <t>F(2, 308)</t>
  </si>
  <si>
    <t>F(2, 273)</t>
  </si>
  <si>
    <t>F(2, 499)</t>
  </si>
  <si>
    <t>F(2, 169)</t>
  </si>
  <si>
    <t>F(2, 2170)</t>
  </si>
  <si>
    <t>F(2, 428)</t>
  </si>
  <si>
    <t>Long term</t>
  </si>
  <si>
    <t>Water heating primary source</t>
  </si>
  <si>
    <t>Water heating secondary source only</t>
  </si>
  <si>
    <t>F(11, 4270)</t>
  </si>
  <si>
    <t>Not controlled load water heating</t>
  </si>
  <si>
    <t>Electric space heating</t>
  </si>
  <si>
    <t>Number of large fridges</t>
  </si>
  <si>
    <t>Number of medium fridges</t>
  </si>
  <si>
    <t>Fridge size (litres)</t>
  </si>
  <si>
    <t>Number of other fridges</t>
  </si>
  <si>
    <t>Wald chi2(12)</t>
  </si>
  <si>
    <t>Non controlled load water heating</t>
  </si>
  <si>
    <t>Wald chi2(13)</t>
  </si>
  <si>
    <t>Dryer frequency of use</t>
  </si>
  <si>
    <t>Dishwasher frequency of use</t>
  </si>
  <si>
    <t>NCL water heating</t>
  </si>
  <si>
    <t>F(11, 4392)</t>
  </si>
  <si>
    <t>F(11, 4322)</t>
  </si>
  <si>
    <t>F(11, 4286)</t>
  </si>
  <si>
    <t>End-use model of NCL consumption</t>
  </si>
  <si>
    <t>Non-controlld load electricity p.a.</t>
  </si>
  <si>
    <t>F(8, 4206)</t>
  </si>
  <si>
    <t>F(8, 1450)</t>
  </si>
  <si>
    <t>F(8, 402)</t>
  </si>
  <si>
    <t>F(8, 810)</t>
  </si>
  <si>
    <t>F(8, 359)</t>
  </si>
  <si>
    <t>F(8, 535)</t>
  </si>
  <si>
    <t>Characteristics and end-use model of NCL consumption</t>
  </si>
  <si>
    <t>F(26, 3488)</t>
  </si>
  <si>
    <t>Airconditioning</t>
  </si>
  <si>
    <t>Pool</t>
  </si>
  <si>
    <t>F(17, 1414)</t>
  </si>
  <si>
    <t xml:space="preserve">Non-controlled load electricity p.a </t>
  </si>
  <si>
    <t>F(17, 586)</t>
  </si>
  <si>
    <t>F(17, 789)</t>
  </si>
  <si>
    <t>F(17, 347)</t>
  </si>
  <si>
    <t>F(17, 387)</t>
  </si>
  <si>
    <t>F(17, 519)</t>
  </si>
  <si>
    <t>Long-term regression</t>
  </si>
  <si>
    <t>End use model of gas consumption</t>
  </si>
  <si>
    <t>End use  model controlled load consumption</t>
  </si>
  <si>
    <t>Controlled load electricity p.a</t>
  </si>
  <si>
    <t>Characteristics and end-use model of CL consumption</t>
  </si>
  <si>
    <t xml:space="preserve">End-use, characteristics model of gas consumption </t>
  </si>
  <si>
    <t>Characteristics</t>
  </si>
  <si>
    <t>Does not have gas</t>
  </si>
  <si>
    <t>Has gas</t>
  </si>
  <si>
    <t>Does not have controlled load</t>
  </si>
  <si>
    <t>Has controlled load</t>
  </si>
  <si>
    <t>Gas space heating</t>
  </si>
  <si>
    <t xml:space="preserve">Total </t>
  </si>
  <si>
    <t>Regression coefficient from ownership</t>
  </si>
  <si>
    <t>Table 1.5: Total contribution to energy consumption</t>
  </si>
  <si>
    <t>Average hours of use per week/size</t>
  </si>
  <si>
    <t>Log likelihood = -2852.805</t>
  </si>
  <si>
    <t>Log psuedo likelihood = -2633.9761</t>
  </si>
  <si>
    <t>Log psuedo likelihood = -2148.1867</t>
  </si>
  <si>
    <t>Gas water heating</t>
  </si>
  <si>
    <t>Gas cooking</t>
  </si>
  <si>
    <t>Log likelihood = -1327.9577</t>
  </si>
  <si>
    <t>Log likelihood = -1385.4352</t>
  </si>
  <si>
    <t>Log likelihood = -1106.1532</t>
  </si>
  <si>
    <t>Average distance to the a harbour or the sea</t>
  </si>
  <si>
    <t>Proportion of households that own a gas space heater that is</t>
  </si>
  <si>
    <t>Proportion of households that own a gas space heater that are</t>
  </si>
  <si>
    <t>See logit regression of gas uptake for Chapter 4</t>
  </si>
  <si>
    <t>here</t>
  </si>
  <si>
    <t>Per adult</t>
  </si>
  <si>
    <t>Per child</t>
  </si>
  <si>
    <t>Per bedroom</t>
  </si>
  <si>
    <t>Per $10,000 income</t>
  </si>
  <si>
    <t>Missing value for income</t>
  </si>
  <si>
    <t>Household lives in a house</t>
  </si>
  <si>
    <t>Household has gas</t>
  </si>
  <si>
    <t>Household has controlled load</t>
  </si>
  <si>
    <t>Washing machine, per use per week</t>
  </si>
  <si>
    <t>Dishwasher, per use per week</t>
  </si>
  <si>
    <t xml:space="preserve">Low-income </t>
  </si>
  <si>
    <t>Usage group</t>
  </si>
  <si>
    <t>Household lives in house</t>
  </si>
  <si>
    <t>Gas is main fuel used for water heating</t>
  </si>
  <si>
    <t xml:space="preserve">Gas is only a secondary fuel for water heating </t>
  </si>
  <si>
    <t xml:space="preserve">Gas is used for space heating </t>
  </si>
  <si>
    <t>Per hour of gas space heating on average day in winter</t>
  </si>
  <si>
    <t>Missing value for hours of gas space heating on average day in winter</t>
  </si>
  <si>
    <t>Both gas and electricity are used for space heating</t>
  </si>
  <si>
    <t>Gas is used for cooking</t>
  </si>
  <si>
    <t xml:space="preserve">Household has gas </t>
  </si>
  <si>
    <t>Dryer, per use per week</t>
  </si>
  <si>
    <t>Per large fridge</t>
  </si>
  <si>
    <t>Per medium fridge</t>
  </si>
  <si>
    <t xml:space="preserve">Per other type of fridge </t>
  </si>
  <si>
    <t>Uses non-controlled load electricity for water heating</t>
  </si>
  <si>
    <t xml:space="preserve">Uses electricity for space heating </t>
  </si>
  <si>
    <t>Uses electricity for cooking</t>
  </si>
  <si>
    <t>Uses electricity for space heating</t>
  </si>
  <si>
    <t>Uses electric and gas space heating</t>
  </si>
  <si>
    <t>Space heating in winter, per hour per day</t>
  </si>
  <si>
    <t>Uses air-conditioning in summer for cooling</t>
  </si>
  <si>
    <t>Air-conditioning in summer, per hour per day</t>
  </si>
  <si>
    <t>Uses fans in summer for cooling</t>
  </si>
  <si>
    <t>Per other type of fridge</t>
  </si>
  <si>
    <t>Per year of average age of fridges</t>
  </si>
  <si>
    <t>Clothes dryer, per use per week</t>
  </si>
  <si>
    <t>Per TV</t>
  </si>
  <si>
    <t>Per computer</t>
  </si>
  <si>
    <t>Uses electricity for pool heating</t>
  </si>
  <si>
    <t>Per kW of PV panels</t>
  </si>
  <si>
    <t>Has  solar  PV</t>
  </si>
  <si>
    <t>Has taken steps to reducing electricity consumption</t>
  </si>
  <si>
    <t>Has insulation</t>
  </si>
  <si>
    <t>IPART 2015 Household Survey -  Energy usage - Technical appendix</t>
  </si>
  <si>
    <t>Table 1.1: Energy uptake across regions</t>
  </si>
  <si>
    <t>Medium energy users - 15 to 38 GJ pa</t>
  </si>
  <si>
    <t>High energy users - more than 38 GJ pa</t>
  </si>
  <si>
    <t>Medium electricity users - 3,500 to 7,800 kWh pa</t>
  </si>
  <si>
    <t>High electricity users - more than 7,800 kWh pa</t>
  </si>
  <si>
    <t>Medium gas users - 7.9 to 26 GJ pa</t>
  </si>
  <si>
    <t>High gas users - more than 26 GJ pa</t>
  </si>
  <si>
    <t>Table 2.4: Household characteristics with and without Controlled load</t>
  </si>
  <si>
    <t>Table 3.3: Household characteristics by income group</t>
  </si>
  <si>
    <t>Table 3.4: Household demographics by income group</t>
  </si>
  <si>
    <t>Table 3.5: Income and household appliance stock and usage</t>
  </si>
  <si>
    <t>Table 3.6: Income and age of appliance</t>
  </si>
  <si>
    <t>Table 1.3: Gas uptake across regions by income group</t>
  </si>
  <si>
    <t>small sample size</t>
  </si>
  <si>
    <t>Energy sources and consumption across regions</t>
  </si>
  <si>
    <t>Energy uses and household characteristics by source</t>
  </si>
  <si>
    <t>Table 2.2: Household characteristics with and without gas</t>
  </si>
  <si>
    <t>Table 2.3: Household characteristics with and without Solar PV</t>
  </si>
  <si>
    <t>Income and financial difficulty</t>
  </si>
  <si>
    <t>Section 7:</t>
  </si>
  <si>
    <t>Switching between gas and electricity</t>
  </si>
  <si>
    <t>small sample</t>
  </si>
  <si>
    <t>Dishwasher presence</t>
  </si>
  <si>
    <t>Dryer presence</t>
  </si>
  <si>
    <t>Contains tables of descriptive statistics, most of  which are used in the report.</t>
  </si>
  <si>
    <t>Model development</t>
  </si>
  <si>
    <t>Tables</t>
  </si>
  <si>
    <t>Ch 4 Logits of uptake</t>
  </si>
  <si>
    <t>Ch 5 Gas - LRegression</t>
  </si>
  <si>
    <t>Ch 5 Gas - Logits</t>
  </si>
  <si>
    <t>Ch 6 Non-CL - Logits</t>
  </si>
  <si>
    <t>Ch 7 CL - Logits</t>
  </si>
  <si>
    <t>Section 3: Consumption, characteristics and appliances by income</t>
  </si>
  <si>
    <t>Table 3.2:  Proportion of low, medium and high energy users by income group*</t>
  </si>
  <si>
    <t>Development of regression models</t>
  </si>
  <si>
    <t>Outlines the steps involved in developing the models.</t>
  </si>
  <si>
    <t>Contains the results from the logit regression on energy uptake.</t>
  </si>
  <si>
    <t>Contains the results from the liner regressions on gas  usage.</t>
  </si>
  <si>
    <t>Contains the results from the logit  regressions on gas uptake.</t>
  </si>
  <si>
    <t>Contains the results from the liner regressions on non-controlled load electricity  usage.</t>
  </si>
  <si>
    <t>Contains the results from the logit  regressions on non-controlled load electricity uptake.</t>
  </si>
  <si>
    <t>Contains the results from the liner regressions on controlled load electricity  usage.</t>
  </si>
  <si>
    <t>Contains the results from the logit  regressions on controlled load electricity uptake.</t>
  </si>
  <si>
    <t>Ch 7  CL -  Lregression</t>
  </si>
  <si>
    <t>Ch 6 Non-CL -  Lregression</t>
  </si>
  <si>
    <t>Table 6.2: Attitudes and income</t>
  </si>
  <si>
    <t>Table 6.3: Attitudes and regions</t>
  </si>
  <si>
    <t>Proportion of households experiencing financial difficulty that have had their electricity disconnected</t>
  </si>
  <si>
    <t>Proportion of households that have had their electricity disconnected</t>
  </si>
  <si>
    <t>Regression coefficient from usage</t>
  </si>
  <si>
    <t>Proportion of households that switched due to the gas rebate</t>
  </si>
  <si>
    <t>Proportion of households that switched for other reasons</t>
  </si>
  <si>
    <t>Average electricity consumption for households with net metered PV and without gas</t>
  </si>
  <si>
    <t>Proportion of households with a mortgage</t>
  </si>
  <si>
    <t>Tab name</t>
  </si>
  <si>
    <t>Contents</t>
  </si>
  <si>
    <t>* Energy:  low  = less than 15 GJ  pa, medium= 15 to 38 GJ pa,  high= more than 38 GJ pa</t>
  </si>
  <si>
    <t xml:space="preserve"> *Electricity: low  = less than 3,500 kWh pa, medium= 3,500  to 7,800 kWh pa,  high= more than 7.800 kWh pa</t>
  </si>
  <si>
    <t>* Gas:  low  = less than 7.9 GJ  pa, medium= 7.9 to 26 Gj pa,  high= more than 26 GJ pa</t>
  </si>
  <si>
    <t>Low energy users -  less than 15 GJ pa</t>
  </si>
  <si>
    <t>Low electricity users -  less than 3,500 kWh pa</t>
  </si>
  <si>
    <t>Low gas users -  less than 7.9 GJ pa</t>
  </si>
  <si>
    <t>Table 7.1: Switching from gas to electricity, by region</t>
  </si>
  <si>
    <t>Table 7.2: Switching from electricity to gas, by region</t>
  </si>
  <si>
    <t>Table 7.3: Switching from gas to electricity, by income</t>
  </si>
  <si>
    <t>Table 7.4: Switching from electricity to gas, by income</t>
  </si>
  <si>
    <t>Table 4.3: Descriptive stats of low income households by financial difficulty</t>
  </si>
  <si>
    <t>Secondary controlled load water heating</t>
  </si>
  <si>
    <t>Gas p.a.</t>
  </si>
  <si>
    <t>Presence of gas</t>
  </si>
  <si>
    <t>Presence of controlled load</t>
  </si>
  <si>
    <t>Presence of PV</t>
  </si>
  <si>
    <t>Non-controlled load electricity p.a.</t>
  </si>
  <si>
    <t xml:space="preserve">Table 1.6: Penetration rates of non-controlled load electricity end uses and appliances using by region </t>
  </si>
  <si>
    <t>Non-controlled load end use</t>
  </si>
  <si>
    <t>Value</t>
  </si>
  <si>
    <t>Table 1.7: Penetration rates of controlled load end uses by region, for households using controlled load</t>
  </si>
  <si>
    <t>Weighting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</si>
</sst>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
  </numFmts>
  <fonts count="31"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1"/>
      <color theme="0"/>
      <name val="Calibri"/>
      <family val="2"/>
      <scheme val="minor"/>
    </font>
    <font>
      <sz val="11"/>
      <name val="Calibri"/>
      <family val="2"/>
      <scheme val="minor"/>
    </font>
    <font>
      <b/>
      <sz val="10"/>
      <color theme="0"/>
      <name val="Calibri"/>
      <family val="2"/>
      <scheme val="minor"/>
    </font>
    <font>
      <b/>
      <sz val="20"/>
      <color indexed="9"/>
      <name val="Calibri"/>
      <family val="2"/>
      <scheme val="minor"/>
    </font>
    <font>
      <sz val="20"/>
      <color indexed="9"/>
      <name val="Calibri"/>
      <family val="2"/>
      <scheme val="minor"/>
    </font>
    <font>
      <b/>
      <sz val="16"/>
      <name val="Calibri"/>
      <family val="2"/>
      <scheme val="minor"/>
    </font>
    <font>
      <sz val="16"/>
      <name val="Calibri"/>
      <family val="2"/>
      <scheme val="minor"/>
    </font>
    <font>
      <sz val="10"/>
      <color theme="0"/>
      <name val="Calibri"/>
      <family val="2"/>
      <scheme val="minor"/>
    </font>
    <font>
      <u/>
      <sz val="11"/>
      <color theme="10"/>
      <name val="Calibri"/>
      <family val="2"/>
      <scheme val="minor"/>
    </font>
    <font>
      <b/>
      <sz val="24"/>
      <color theme="0"/>
      <name val="Calibri"/>
      <family val="2"/>
      <scheme val="minor"/>
    </font>
    <font>
      <b/>
      <sz val="36"/>
      <color theme="0"/>
      <name val="Calibri"/>
      <family val="2"/>
      <scheme val="minor"/>
    </font>
    <font>
      <sz val="24"/>
      <color theme="0"/>
      <name val="Calibri"/>
      <family val="2"/>
      <scheme val="minor"/>
    </font>
    <font>
      <sz val="22"/>
      <color theme="0"/>
      <name val="Calibri"/>
      <family val="2"/>
      <scheme val="minor"/>
    </font>
    <font>
      <sz val="10"/>
      <color theme="1"/>
      <name val="Calibri"/>
      <family val="2"/>
      <scheme val="minor"/>
    </font>
    <font>
      <b/>
      <sz val="10"/>
      <color rgb="FFFF0000"/>
      <name val="Calibri"/>
      <family val="2"/>
      <scheme val="minor"/>
    </font>
    <font>
      <sz val="10"/>
      <color rgb="FFFF0000"/>
      <name val="Calibri"/>
      <family val="2"/>
      <scheme val="minor"/>
    </font>
    <font>
      <b/>
      <sz val="11"/>
      <color theme="0"/>
      <name val="Calibri"/>
      <family val="2"/>
      <scheme val="minor"/>
    </font>
    <font>
      <sz val="10"/>
      <color theme="1"/>
      <name val="Calibri"/>
      <family val="2"/>
      <scheme val="minor"/>
    </font>
    <font>
      <b/>
      <sz val="10"/>
      <color theme="0"/>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1"/>
      <color rgb="FFFFFFFF"/>
      <name val="Arial"/>
      <family val="2"/>
    </font>
    <font>
      <sz val="11"/>
      <color rgb="FF000000"/>
      <name val="Arial"/>
      <family val="2"/>
    </font>
    <font>
      <sz val="8"/>
      <name val="Calibri"/>
      <family val="2"/>
      <scheme val="minor"/>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bgColor indexed="64"/>
      </patternFill>
    </fill>
    <fill>
      <patternFill patternType="solid">
        <fgColor theme="0" tint="-0.14999847407452621"/>
        <bgColor theme="0" tint="-0.14999847407452621"/>
      </patternFill>
    </fill>
    <fill>
      <patternFill patternType="solid">
        <fgColor theme="6"/>
        <bgColor indexed="64"/>
      </patternFill>
    </fill>
    <fill>
      <patternFill patternType="solid">
        <fgColor theme="0"/>
        <bgColor theme="4"/>
      </patternFill>
    </fill>
    <fill>
      <patternFill patternType="solid">
        <fgColor theme="0"/>
        <bgColor theme="0" tint="-0.14999847407452621"/>
      </patternFill>
    </fill>
  </fills>
  <borders count="16">
    <border>
      <left/>
      <right/>
      <top/>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theme="1"/>
      </top>
      <bottom/>
      <diagonal/>
    </border>
    <border>
      <left style="hair">
        <color indexed="64"/>
      </left>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200">
    <xf numFmtId="0" fontId="0" fillId="0" borderId="0" xfId="0"/>
    <xf numFmtId="0" fontId="0" fillId="3" borderId="0" xfId="0" applyFill="1"/>
    <xf numFmtId="0" fontId="0" fillId="4" borderId="0" xfId="0" applyFill="1"/>
    <xf numFmtId="0" fontId="4" fillId="4" borderId="0" xfId="0" applyFont="1" applyFill="1"/>
    <xf numFmtId="0" fontId="0" fillId="0" borderId="0" xfId="0" applyFill="1" applyAlignment="1">
      <alignment horizontal="center" vertical="center" wrapText="1"/>
    </xf>
    <xf numFmtId="9" fontId="0" fillId="0" borderId="0" xfId="1" applyFont="1" applyFill="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9" fontId="0" fillId="0" borderId="0" xfId="1" applyFont="1" applyFill="1" applyAlignment="1">
      <alignment horizontal="center" vertical="center" wrapText="1"/>
    </xf>
    <xf numFmtId="0" fontId="2" fillId="0" borderId="1" xfId="0" applyFont="1" applyFill="1" applyBorder="1" applyAlignment="1">
      <alignment horizontal="center" vertical="center" wrapText="1"/>
    </xf>
    <xf numFmtId="2" fontId="0" fillId="0"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9" fontId="5" fillId="0" borderId="0" xfId="1" applyFont="1" applyFill="1" applyAlignment="1">
      <alignment horizontal="center" vertical="center" wrapText="1"/>
    </xf>
    <xf numFmtId="0" fontId="5" fillId="3" borderId="0" xfId="0" applyFont="1" applyFill="1"/>
    <xf numFmtId="0" fontId="5" fillId="0" borderId="0" xfId="0" applyFont="1" applyFill="1" applyBorder="1" applyAlignment="1">
      <alignment horizontal="center" vertical="center" wrapText="1"/>
    </xf>
    <xf numFmtId="9" fontId="5" fillId="0" borderId="0" xfId="1"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2" fontId="3" fillId="0" borderId="0" xfId="1" applyNumberFormat="1" applyFont="1" applyFill="1" applyAlignment="1">
      <alignment horizontal="center" vertical="center"/>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5" borderId="0" xfId="0" applyFont="1" applyFill="1" applyBorder="1" applyAlignment="1">
      <alignment horizontal="center" vertical="center" wrapText="1"/>
    </xf>
    <xf numFmtId="0" fontId="0" fillId="0" borderId="0" xfId="0" applyFill="1" applyAlignment="1">
      <alignment horizontal="center" vertical="center"/>
    </xf>
    <xf numFmtId="0" fontId="7" fillId="4" borderId="0" xfId="0" applyFont="1" applyFill="1" applyAlignment="1">
      <alignment vertical="center"/>
    </xf>
    <xf numFmtId="0" fontId="8" fillId="4" borderId="0" xfId="0" applyFont="1" applyFill="1" applyAlignment="1">
      <alignment vertical="center"/>
    </xf>
    <xf numFmtId="0" fontId="9" fillId="6" borderId="0" xfId="0" applyFont="1" applyFill="1"/>
    <xf numFmtId="0" fontId="10" fillId="6" borderId="0" xfId="0" applyFont="1" applyFill="1"/>
    <xf numFmtId="0" fontId="5" fillId="0" borderId="0" xfId="0" applyFont="1"/>
    <xf numFmtId="0" fontId="4" fillId="4" borderId="0" xfId="0" applyFont="1" applyFill="1" applyAlignment="1">
      <alignment vertical="center"/>
    </xf>
    <xf numFmtId="0" fontId="4" fillId="4" borderId="0" xfId="0" applyFont="1" applyFill="1" applyAlignment="1">
      <alignment horizontal="left" vertical="top" wrapText="1"/>
    </xf>
    <xf numFmtId="0" fontId="2" fillId="4" borderId="0" xfId="0" applyFont="1" applyFill="1" applyAlignment="1">
      <alignment horizontal="left" wrapText="1"/>
    </xf>
    <xf numFmtId="0" fontId="6" fillId="2"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xf>
    <xf numFmtId="9" fontId="3" fillId="0" borderId="0" xfId="1" applyFont="1" applyFill="1" applyAlignment="1">
      <alignment horizontal="center" vertical="center"/>
    </xf>
    <xf numFmtId="2" fontId="3" fillId="0" borderId="0" xfId="0" applyNumberFormat="1" applyFont="1" applyFill="1" applyAlignment="1">
      <alignment horizontal="center" vertical="center"/>
    </xf>
    <xf numFmtId="0" fontId="3" fillId="3" borderId="0" xfId="0" applyFont="1" applyFill="1"/>
    <xf numFmtId="0" fontId="11" fillId="0" borderId="0" xfId="0" applyFont="1" applyFill="1" applyBorder="1" applyAlignment="1">
      <alignment horizontal="center" vertical="center" wrapText="1"/>
    </xf>
    <xf numFmtId="0" fontId="3" fillId="3" borderId="0" xfId="0" applyFont="1" applyFill="1" applyAlignment="1">
      <alignment horizontal="center" vertical="center" wrapText="1"/>
    </xf>
    <xf numFmtId="9" fontId="3" fillId="3" borderId="0" xfId="1" applyFont="1" applyFill="1" applyAlignment="1">
      <alignment horizontal="center" vertical="center"/>
    </xf>
    <xf numFmtId="0" fontId="0" fillId="0" borderId="0" xfId="0"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3" fillId="4" borderId="0" xfId="0" applyFont="1" applyFill="1"/>
    <xf numFmtId="0" fontId="14" fillId="4" borderId="0" xfId="0" applyFont="1" applyFill="1"/>
    <xf numFmtId="0" fontId="15" fillId="4" borderId="0" xfId="0" applyFont="1" applyFill="1"/>
    <xf numFmtId="0" fontId="16" fillId="4" borderId="0" xfId="0" applyFont="1" applyFill="1"/>
    <xf numFmtId="9" fontId="5" fillId="0" borderId="0" xfId="1" applyNumberFormat="1" applyFont="1" applyFill="1" applyAlignment="1">
      <alignment horizontal="center" vertical="center" wrapText="1"/>
    </xf>
    <xf numFmtId="0" fontId="13" fillId="4" borderId="0" xfId="0" applyFont="1" applyFill="1" applyAlignment="1">
      <alignment horizontal="right"/>
    </xf>
    <xf numFmtId="9" fontId="3" fillId="0" borderId="0" xfId="1" applyFont="1" applyFill="1" applyAlignment="1">
      <alignment horizontal="center" vertical="center" wrapText="1"/>
    </xf>
    <xf numFmtId="0" fontId="17"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9" fontId="2" fillId="0" borderId="1" xfId="1" applyNumberFormat="1" applyFont="1" applyFill="1" applyBorder="1" applyAlignment="1">
      <alignment horizontal="center" vertical="center" wrapText="1"/>
    </xf>
    <xf numFmtId="0" fontId="0" fillId="0" borderId="0" xfId="0" applyFill="1" applyAlignment="1">
      <alignment horizontal="center" wrapText="1"/>
    </xf>
    <xf numFmtId="0" fontId="3" fillId="3" borderId="0" xfId="0" applyFont="1" applyFill="1" applyAlignment="1">
      <alignment horizontal="center" vertical="center"/>
    </xf>
    <xf numFmtId="0" fontId="17" fillId="0" borderId="0" xfId="0" applyFont="1" applyFill="1" applyAlignment="1">
      <alignment horizontal="center" vertical="center" wrapText="1"/>
    </xf>
    <xf numFmtId="0" fontId="18" fillId="7" borderId="0" xfId="0" applyFont="1" applyFill="1" applyBorder="1" applyAlignment="1">
      <alignment horizontal="center" vertical="center" wrapText="1"/>
    </xf>
    <xf numFmtId="0" fontId="19" fillId="3" borderId="0" xfId="0" applyFont="1" applyFill="1" applyAlignment="1">
      <alignment horizontal="center" vertical="center"/>
    </xf>
    <xf numFmtId="2" fontId="3" fillId="3" borderId="0" xfId="0" applyNumberFormat="1" applyFont="1" applyFill="1" applyAlignment="1">
      <alignment horizontal="center" vertical="center"/>
    </xf>
    <xf numFmtId="0" fontId="6" fillId="3" borderId="0" xfId="0" applyFont="1" applyFill="1" applyBorder="1" applyAlignment="1">
      <alignment horizontal="center" vertical="center" wrapText="1"/>
    </xf>
    <xf numFmtId="0" fontId="3" fillId="3" borderId="0" xfId="0" applyFont="1" applyFill="1" applyBorder="1"/>
    <xf numFmtId="9" fontId="3" fillId="3" borderId="0" xfId="1" applyFont="1" applyFill="1" applyAlignment="1">
      <alignment horizontal="center" vertical="center" wrapText="1"/>
    </xf>
    <xf numFmtId="0" fontId="6" fillId="7" borderId="0" xfId="0" applyFont="1" applyFill="1" applyBorder="1" applyAlignment="1">
      <alignment horizontal="center" vertical="center" wrapText="1"/>
    </xf>
    <xf numFmtId="0" fontId="20" fillId="2" borderId="1" xfId="0" applyFont="1" applyFill="1" applyBorder="1" applyAlignment="1">
      <alignment horizontal="center" vertical="center" wrapText="1"/>
    </xf>
    <xf numFmtId="9" fontId="21" fillId="3" borderId="0" xfId="1" applyFont="1" applyFill="1" applyAlignment="1">
      <alignment horizontal="center" vertical="center"/>
    </xf>
    <xf numFmtId="0" fontId="22" fillId="2"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9" fontId="0" fillId="0" borderId="0" xfId="1" applyFont="1" applyFill="1" applyBorder="1" applyAlignment="1">
      <alignment horizontal="center" vertical="center" wrapText="1"/>
    </xf>
    <xf numFmtId="9" fontId="21" fillId="0" borderId="0" xfId="1" applyFont="1" applyFill="1" applyAlignment="1">
      <alignment horizontal="center" vertical="center"/>
    </xf>
    <xf numFmtId="0" fontId="6" fillId="0" borderId="0" xfId="0" applyFont="1" applyFill="1" applyBorder="1" applyAlignment="1">
      <alignment horizontal="center" vertical="center" wrapText="1"/>
    </xf>
    <xf numFmtId="0" fontId="21" fillId="3" borderId="0" xfId="0" applyFont="1" applyFill="1" applyAlignment="1">
      <alignment horizontal="center" vertical="center" wrapText="1"/>
    </xf>
    <xf numFmtId="9" fontId="3" fillId="8" borderId="0" xfId="1" applyNumberFormat="1" applyFont="1" applyFill="1" applyAlignment="1">
      <alignment horizontal="center" vertical="center"/>
    </xf>
    <xf numFmtId="0" fontId="22" fillId="7" borderId="0" xfId="0" applyFont="1" applyFill="1" applyBorder="1" applyAlignment="1">
      <alignment horizontal="center" vertical="center" wrapText="1"/>
    </xf>
    <xf numFmtId="2" fontId="21" fillId="3" borderId="0" xfId="1" applyNumberFormat="1" applyFont="1" applyFill="1" applyBorder="1" applyAlignment="1">
      <alignment horizontal="center" vertical="center"/>
    </xf>
    <xf numFmtId="9" fontId="6"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22" fillId="0" borderId="1" xfId="1" applyFont="1" applyFill="1" applyBorder="1" applyAlignment="1">
      <alignment horizontal="center" vertical="center" wrapText="1"/>
    </xf>
    <xf numFmtId="9" fontId="23" fillId="0" borderId="0" xfId="1" applyFont="1" applyFill="1" applyAlignment="1">
      <alignment horizontal="center" vertical="center" wrapText="1"/>
    </xf>
    <xf numFmtId="9" fontId="5" fillId="0" borderId="0" xfId="1" applyFont="1" applyFill="1" applyBorder="1" applyAlignment="1">
      <alignment horizontal="center" vertical="center" wrapText="1"/>
    </xf>
    <xf numFmtId="3" fontId="3" fillId="3" borderId="0" xfId="0" applyNumberFormat="1" applyFont="1" applyFill="1"/>
    <xf numFmtId="9" fontId="3" fillId="0" borderId="0" xfId="1" applyFont="1" applyFill="1" applyBorder="1" applyAlignment="1">
      <alignment horizontal="center" vertical="center" wrapText="1"/>
    </xf>
    <xf numFmtId="9" fontId="21" fillId="0" borderId="0" xfId="1" applyFont="1" applyFill="1" applyBorder="1" applyAlignment="1">
      <alignment horizontal="center" vertical="center" wrapText="1"/>
    </xf>
    <xf numFmtId="2" fontId="3" fillId="3" borderId="0" xfId="1" applyNumberFormat="1" applyFont="1" applyFill="1" applyAlignment="1">
      <alignment horizontal="center" vertical="center"/>
    </xf>
    <xf numFmtId="0" fontId="21" fillId="0" borderId="0" xfId="0" applyFont="1" applyFill="1" applyAlignment="1">
      <alignment horizontal="center" vertical="center" wrapText="1"/>
    </xf>
    <xf numFmtId="0" fontId="15" fillId="4" borderId="0" xfId="0" applyFont="1" applyFill="1" applyAlignment="1">
      <alignment horizontal="left" vertical="center"/>
    </xf>
    <xf numFmtId="0" fontId="15" fillId="4" borderId="0" xfId="0" applyFont="1" applyFill="1" applyAlignment="1">
      <alignment horizontal="left"/>
    </xf>
    <xf numFmtId="0" fontId="0" fillId="3" borderId="2" xfId="0" applyFill="1" applyBorder="1" applyAlignment="1">
      <alignment horizontal="center" wrapText="1"/>
    </xf>
    <xf numFmtId="0" fontId="0" fillId="3" borderId="0" xfId="0" applyFill="1" applyBorder="1" applyAlignment="1">
      <alignment horizontal="center" wrapText="1"/>
    </xf>
    <xf numFmtId="0" fontId="0" fillId="3" borderId="2" xfId="0" applyFill="1" applyBorder="1" applyAlignment="1">
      <alignment horizontal="left" vertical="center"/>
    </xf>
    <xf numFmtId="0" fontId="0" fillId="3" borderId="2" xfId="0" applyFill="1" applyBorder="1" applyAlignment="1">
      <alignment horizontal="center" vertical="center" wrapText="1"/>
    </xf>
    <xf numFmtId="3" fontId="0" fillId="3" borderId="2" xfId="0" applyNumberFormat="1" applyFill="1" applyBorder="1" applyAlignment="1">
      <alignment horizontal="center"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wrapText="1"/>
    </xf>
    <xf numFmtId="3" fontId="0" fillId="3" borderId="0" xfId="0" applyNumberFormat="1" applyFill="1"/>
    <xf numFmtId="0" fontId="0" fillId="3" borderId="2" xfId="0" applyFill="1" applyBorder="1" applyAlignment="1">
      <alignment horizontal="center" vertical="center"/>
    </xf>
    <xf numFmtId="9" fontId="21" fillId="0" borderId="0" xfId="1" applyFont="1" applyFill="1" applyAlignment="1">
      <alignment horizontal="center" vertical="center" wrapText="1"/>
    </xf>
    <xf numFmtId="164" fontId="3" fillId="0" borderId="0" xfId="1" applyNumberFormat="1" applyFont="1" applyFill="1" applyAlignment="1">
      <alignment horizontal="center" vertical="center"/>
    </xf>
    <xf numFmtId="10" fontId="3" fillId="0" borderId="0" xfId="0" applyNumberFormat="1" applyFont="1" applyFill="1" applyAlignment="1">
      <alignment horizontal="center" vertical="center"/>
    </xf>
    <xf numFmtId="10" fontId="21" fillId="0" borderId="0" xfId="1" applyNumberFormat="1" applyFont="1" applyFill="1" applyAlignment="1">
      <alignment horizontal="center" vertical="center"/>
    </xf>
    <xf numFmtId="9" fontId="3" fillId="0" borderId="0" xfId="0" applyNumberFormat="1" applyFont="1" applyFill="1" applyAlignment="1">
      <alignment horizontal="center" vertical="center"/>
    </xf>
    <xf numFmtId="9" fontId="21" fillId="0" borderId="0" xfId="1" applyNumberFormat="1" applyFont="1" applyFill="1" applyAlignment="1">
      <alignment horizontal="center" vertical="center"/>
    </xf>
    <xf numFmtId="9" fontId="5" fillId="0" borderId="0" xfId="1" applyFont="1" applyFill="1" applyAlignment="1">
      <alignment horizontal="center" vertical="center"/>
    </xf>
    <xf numFmtId="0" fontId="2" fillId="0" borderId="0" xfId="0" applyFont="1" applyFill="1"/>
    <xf numFmtId="9" fontId="17" fillId="0" borderId="0" xfId="1" applyFont="1" applyFill="1" applyBorder="1" applyAlignment="1">
      <alignment horizontal="center" vertical="center"/>
    </xf>
    <xf numFmtId="0" fontId="0" fillId="3" borderId="2" xfId="0" applyFill="1" applyBorder="1" applyAlignment="1">
      <alignment horizontal="center" wrapText="1"/>
    </xf>
    <xf numFmtId="0" fontId="0" fillId="3" borderId="2" xfId="0" applyFill="1" applyBorder="1" applyAlignment="1">
      <alignment wrapText="1"/>
    </xf>
    <xf numFmtId="0" fontId="0" fillId="3" borderId="2" xfId="0" applyFill="1" applyBorder="1" applyAlignment="1">
      <alignment horizontal="center"/>
    </xf>
    <xf numFmtId="0" fontId="0" fillId="3" borderId="0" xfId="0" applyFill="1" applyBorder="1"/>
    <xf numFmtId="0" fontId="0" fillId="3" borderId="2" xfId="0" applyFill="1" applyBorder="1" applyAlignment="1">
      <alignment horizontal="center" wrapText="1"/>
    </xf>
    <xf numFmtId="0" fontId="0" fillId="3" borderId="12" xfId="0" applyFill="1" applyBorder="1"/>
    <xf numFmtId="0" fontId="0" fillId="3" borderId="2" xfId="0" applyFill="1" applyBorder="1"/>
    <xf numFmtId="3" fontId="0" fillId="3" borderId="2" xfId="0" applyNumberFormat="1" applyFill="1" applyBorder="1"/>
    <xf numFmtId="0" fontId="0" fillId="3" borderId="5" xfId="0" applyFill="1" applyBorder="1"/>
    <xf numFmtId="0" fontId="0" fillId="3" borderId="8" xfId="0" applyFill="1" applyBorder="1"/>
    <xf numFmtId="0" fontId="0" fillId="3" borderId="9" xfId="0" applyFill="1" applyBorder="1"/>
    <xf numFmtId="0" fontId="0" fillId="3" borderId="10" xfId="0" applyFill="1" applyBorder="1"/>
    <xf numFmtId="0" fontId="0" fillId="3" borderId="6" xfId="0" applyFill="1" applyBorder="1"/>
    <xf numFmtId="0" fontId="0" fillId="3" borderId="7" xfId="0" applyFill="1" applyBorder="1"/>
    <xf numFmtId="0" fontId="0" fillId="3" borderId="11" xfId="0" applyFill="1" applyBorder="1"/>
    <xf numFmtId="0" fontId="0" fillId="3" borderId="13" xfId="0" applyFill="1" applyBorder="1"/>
    <xf numFmtId="1" fontId="0" fillId="3" borderId="2" xfId="0" applyNumberFormat="1" applyFill="1" applyBorder="1"/>
    <xf numFmtId="1" fontId="0" fillId="3" borderId="2" xfId="0" applyNumberFormat="1" applyFill="1" applyBorder="1" applyAlignment="1">
      <alignment horizontal="center" vertical="center"/>
    </xf>
    <xf numFmtId="0" fontId="0" fillId="3" borderId="3" xfId="0" applyFill="1" applyBorder="1"/>
    <xf numFmtId="0" fontId="0" fillId="3" borderId="4" xfId="0" applyFill="1" applyBorder="1"/>
    <xf numFmtId="165" fontId="0" fillId="3" borderId="2" xfId="0" applyNumberFormat="1" applyFill="1" applyBorder="1"/>
    <xf numFmtId="1" fontId="0" fillId="3" borderId="2" xfId="0" applyNumberFormat="1" applyFill="1" applyBorder="1" applyAlignment="1">
      <alignment horizontal="center"/>
    </xf>
    <xf numFmtId="2" fontId="0" fillId="3" borderId="2" xfId="0" applyNumberFormat="1" applyFill="1" applyBorder="1" applyAlignment="1">
      <alignment horizontal="center"/>
    </xf>
    <xf numFmtId="0" fontId="0" fillId="3" borderId="2" xfId="0" applyFill="1" applyBorder="1" applyAlignment="1">
      <alignment vertical="center"/>
    </xf>
    <xf numFmtId="3" fontId="0" fillId="3" borderId="0" xfId="0" applyNumberFormat="1" applyFill="1" applyBorder="1"/>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0" borderId="0" xfId="0" applyFont="1" applyFill="1" applyAlignment="1">
      <alignment horizontal="center" vertical="center"/>
    </xf>
    <xf numFmtId="9" fontId="3" fillId="0" borderId="0" xfId="1" applyNumberFormat="1" applyFont="1" applyAlignment="1">
      <alignment horizontal="center" vertical="center"/>
    </xf>
    <xf numFmtId="166" fontId="3" fillId="3" borderId="0" xfId="0" applyNumberFormat="1" applyFont="1" applyFill="1"/>
    <xf numFmtId="9" fontId="24" fillId="0" borderId="0" xfId="1" applyFont="1" applyFill="1" applyBorder="1" applyAlignment="1">
      <alignment horizontal="center" vertical="center" wrapText="1"/>
    </xf>
    <xf numFmtId="9" fontId="24" fillId="0" borderId="0" xfId="1" applyFont="1" applyFill="1" applyAlignment="1">
      <alignment horizontal="center" vertical="center"/>
    </xf>
    <xf numFmtId="9" fontId="6" fillId="3" borderId="0" xfId="1" applyFont="1" applyFill="1" applyBorder="1" applyAlignment="1">
      <alignment horizontal="center" vertical="center" wrapText="1"/>
    </xf>
    <xf numFmtId="9" fontId="6" fillId="0" borderId="0" xfId="1" applyFont="1" applyFill="1" applyBorder="1" applyAlignment="1">
      <alignment horizontal="center" vertical="center" wrapText="1"/>
    </xf>
    <xf numFmtId="2" fontId="3" fillId="0" borderId="0" xfId="1" applyNumberFormat="1" applyFont="1" applyFill="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2" fontId="3" fillId="3" borderId="0" xfId="1" applyNumberFormat="1" applyFont="1" applyFill="1" applyAlignment="1">
      <alignment horizontal="center" vertical="center" wrapText="1"/>
    </xf>
    <xf numFmtId="2" fontId="24" fillId="0" borderId="0" xfId="1" applyNumberFormat="1" applyFont="1" applyFill="1" applyAlignment="1">
      <alignment horizontal="center" vertical="center"/>
    </xf>
    <xf numFmtId="0" fontId="24" fillId="0" borderId="0" xfId="0" applyFont="1" applyFill="1" applyAlignment="1">
      <alignment horizontal="center" vertical="center" wrapText="1"/>
    </xf>
    <xf numFmtId="0" fontId="0" fillId="3" borderId="2" xfId="0" applyFill="1" applyBorder="1" applyAlignment="1">
      <alignment horizontal="center" wrapText="1"/>
    </xf>
    <xf numFmtId="0" fontId="0" fillId="3" borderId="2" xfId="0" applyFill="1" applyBorder="1" applyAlignment="1">
      <alignment vertical="center" wrapText="1"/>
    </xf>
    <xf numFmtId="0" fontId="0" fillId="3" borderId="0" xfId="0" applyFill="1" applyBorder="1" applyAlignment="1">
      <alignment horizontal="center" vertical="center"/>
    </xf>
    <xf numFmtId="3" fontId="3" fillId="0" borderId="0" xfId="0" applyNumberFormat="1" applyFont="1" applyFill="1" applyAlignment="1">
      <alignment horizontal="center" vertical="center"/>
    </xf>
    <xf numFmtId="3" fontId="21" fillId="0" borderId="0" xfId="1" applyNumberFormat="1" applyFont="1" applyFill="1" applyAlignment="1">
      <alignment horizontal="center" vertical="center"/>
    </xf>
    <xf numFmtId="3" fontId="3" fillId="0" borderId="0" xfId="1" applyNumberFormat="1" applyFont="1" applyFill="1" applyAlignment="1">
      <alignment horizontal="center" vertical="center"/>
    </xf>
    <xf numFmtId="0" fontId="15" fillId="4" borderId="0" xfId="0" applyFont="1" applyFill="1" applyBorder="1"/>
    <xf numFmtId="0" fontId="0" fillId="3" borderId="0" xfId="0" applyFill="1" applyBorder="1" applyAlignment="1"/>
    <xf numFmtId="0" fontId="0" fillId="3" borderId="0" xfId="0" applyFill="1" applyBorder="1" applyAlignment="1">
      <alignment horizontal="center"/>
    </xf>
    <xf numFmtId="3" fontId="0" fillId="3" borderId="0" xfId="0" applyNumberFormat="1" applyFill="1" applyBorder="1" applyAlignment="1">
      <alignment horizontal="center" vertical="center"/>
    </xf>
    <xf numFmtId="0" fontId="12" fillId="3" borderId="0" xfId="2" applyFill="1" applyBorder="1" applyAlignment="1">
      <alignment horizontal="center"/>
    </xf>
    <xf numFmtId="164" fontId="0" fillId="0" borderId="0" xfId="1" applyNumberFormat="1" applyFont="1" applyFill="1" applyAlignment="1">
      <alignment horizontal="center" vertical="center"/>
    </xf>
    <xf numFmtId="2" fontId="0" fillId="0" borderId="0" xfId="0" applyNumberFormat="1" applyFont="1" applyFill="1" applyAlignment="1">
      <alignment horizontal="center" vertical="center"/>
    </xf>
    <xf numFmtId="0" fontId="0" fillId="0" borderId="15" xfId="0" applyFill="1" applyBorder="1" applyAlignment="1">
      <alignment horizontal="center" vertical="center" wrapText="1"/>
    </xf>
    <xf numFmtId="9" fontId="3" fillId="0" borderId="15" xfId="1" applyFont="1" applyFill="1" applyBorder="1" applyAlignment="1">
      <alignment horizontal="center" vertical="center"/>
    </xf>
    <xf numFmtId="0" fontId="6" fillId="2" borderId="14"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0" xfId="0" applyFill="1" applyAlignment="1"/>
    <xf numFmtId="165" fontId="0" fillId="3" borderId="2" xfId="0" applyNumberFormat="1" applyFill="1" applyBorder="1" applyAlignment="1">
      <alignment horizontal="center" vertical="center"/>
    </xf>
    <xf numFmtId="0" fontId="0" fillId="3" borderId="2" xfId="0" applyFill="1" applyBorder="1" applyAlignment="1"/>
    <xf numFmtId="0" fontId="0" fillId="3" borderId="2" xfId="0" applyFill="1" applyBorder="1" applyAlignment="1">
      <alignment horizontal="left"/>
    </xf>
    <xf numFmtId="0" fontId="0" fillId="3" borderId="2" xfId="0" applyFill="1" applyBorder="1" applyAlignment="1">
      <alignment horizontal="left" wrapText="1"/>
    </xf>
    <xf numFmtId="0" fontId="0" fillId="3" borderId="0" xfId="0" applyFill="1" applyAlignment="1">
      <alignment wrapText="1"/>
    </xf>
    <xf numFmtId="0" fontId="25" fillId="3" borderId="0" xfId="0" applyFont="1" applyFill="1"/>
    <xf numFmtId="0" fontId="26" fillId="3" borderId="0" xfId="0" applyFont="1" applyFill="1"/>
    <xf numFmtId="4" fontId="3" fillId="0" borderId="0" xfId="1" applyNumberFormat="1" applyFont="1" applyFill="1" applyAlignment="1">
      <alignment horizontal="center" vertical="center"/>
    </xf>
    <xf numFmtId="3" fontId="3" fillId="0" borderId="0" xfId="0" applyNumberFormat="1" applyFont="1" applyFill="1" applyAlignment="1">
      <alignment horizontal="center" vertical="center" wrapText="1"/>
    </xf>
    <xf numFmtId="10" fontId="3" fillId="3" borderId="0" xfId="1" applyNumberFormat="1" applyFont="1" applyFill="1"/>
    <xf numFmtId="0" fontId="27" fillId="3" borderId="0" xfId="0" applyFont="1" applyFill="1"/>
    <xf numFmtId="9" fontId="3" fillId="3" borderId="0" xfId="1" applyFont="1" applyFill="1" applyAlignment="1">
      <alignment horizontal="left" vertical="center"/>
    </xf>
    <xf numFmtId="3" fontId="3" fillId="3" borderId="0" xfId="0" applyNumberFormat="1" applyFont="1" applyFill="1" applyAlignment="1">
      <alignment horizontal="center" vertical="center"/>
    </xf>
    <xf numFmtId="0" fontId="0" fillId="0" borderId="1" xfId="0" applyFill="1" applyBorder="1" applyAlignment="1">
      <alignment horizontal="center" vertical="center" wrapText="1"/>
    </xf>
    <xf numFmtId="0" fontId="0" fillId="3" borderId="2" xfId="0" applyFill="1" applyBorder="1" applyAlignment="1">
      <alignment horizontal="center" wrapText="1"/>
    </xf>
    <xf numFmtId="0" fontId="5" fillId="3" borderId="0" xfId="0" applyFont="1" applyFill="1" applyBorder="1"/>
    <xf numFmtId="0" fontId="12" fillId="0" borderId="0" xfId="2" applyBorder="1"/>
    <xf numFmtId="0" fontId="12" fillId="3" borderId="0" xfId="2" applyFill="1" applyBorder="1"/>
    <xf numFmtId="0" fontId="24" fillId="3" borderId="0" xfId="0" applyFont="1" applyFill="1" applyAlignment="1">
      <alignment horizontal="center" vertical="center" wrapText="1"/>
    </xf>
    <xf numFmtId="2" fontId="24" fillId="3" borderId="0" xfId="1" applyNumberFormat="1" applyFont="1" applyFill="1" applyAlignment="1">
      <alignment horizontal="center" vertical="center"/>
    </xf>
    <xf numFmtId="9" fontId="28" fillId="0" borderId="0" xfId="1" applyFont="1" applyFill="1" applyBorder="1" applyAlignment="1">
      <alignment horizontal="center" vertical="center" wrapText="1"/>
    </xf>
    <xf numFmtId="9" fontId="29" fillId="0" borderId="0" xfId="1" applyFont="1" applyFill="1" applyBorder="1" applyAlignment="1">
      <alignment horizontal="center" vertical="center" wrapText="1"/>
    </xf>
    <xf numFmtId="164" fontId="1" fillId="0" borderId="0" xfId="1" applyNumberFormat="1" applyFont="1" applyFill="1" applyBorder="1" applyAlignment="1">
      <alignment horizontal="center" vertical="center"/>
    </xf>
    <xf numFmtId="164" fontId="29" fillId="0" borderId="0" xfId="1" applyNumberFormat="1" applyFont="1" applyFill="1" applyBorder="1" applyAlignment="1">
      <alignment horizontal="center" vertical="center" wrapText="1"/>
    </xf>
    <xf numFmtId="0" fontId="30" fillId="3" borderId="0" xfId="0" applyFont="1" applyFill="1" applyBorder="1"/>
    <xf numFmtId="0" fontId="30" fillId="3" borderId="0" xfId="0" applyFont="1" applyFill="1"/>
    <xf numFmtId="0" fontId="0" fillId="3" borderId="2" xfId="0" applyFill="1" applyBorder="1" applyAlignment="1">
      <alignment horizontal="center"/>
    </xf>
    <xf numFmtId="0" fontId="0" fillId="3" borderId="2" xfId="0" applyFill="1" applyBorder="1" applyAlignment="1">
      <alignment horizontal="center" wrapText="1"/>
    </xf>
    <xf numFmtId="0" fontId="0" fillId="3" borderId="5" xfId="0" applyFill="1" applyBorder="1" applyAlignment="1">
      <alignment horizont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cellXfs>
  <cellStyles count="3">
    <cellStyle name="Hyperlink" xfId="2" builtinId="8"/>
    <cellStyle name="Normal" xfId="0" builtinId="0"/>
    <cellStyle name="Percent" xfId="1" builtinId="5"/>
  </cellStyles>
  <dxfs count="327">
    <dxf>
      <font>
        <b val="0"/>
        <i val="0"/>
        <strike val="0"/>
        <condense val="0"/>
        <extend val="0"/>
        <outline val="0"/>
        <shadow val="0"/>
        <u val="none"/>
        <vertAlign val="baseline"/>
        <sz val="11"/>
        <color rgb="FF000000"/>
        <name val="Arial"/>
        <scheme val="none"/>
      </font>
      <numFmt numFmtId="164" formatCode="0.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font>
      <numFmt numFmtId="164" formatCode="0.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indent="0" justifyLastLine="0" shrinkToFit="0" readingOrder="0"/>
    </dxf>
    <dxf>
      <font>
        <b val="0"/>
        <strike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textRotation="0" wrapText="1" indent="0" justifyLastLine="0" shrinkToFit="0" readingOrder="0"/>
    </dxf>
    <dxf>
      <border outline="0">
        <top style="medium">
          <color theme="1"/>
        </top>
      </border>
    </dxf>
    <dxf>
      <fill>
        <patternFill patternType="none">
          <fgColor indexed="64"/>
          <bgColor auto="1"/>
        </patternFill>
      </fill>
      <alignment horizontal="center" textRotation="0" wrapText="1" indent="0" justifyLastLine="0" shrinkToFit="0" readingOrder="0"/>
    </dxf>
    <dxf>
      <border outline="0">
        <bottom style="medium">
          <color theme="1"/>
        </bottom>
      </border>
    </dxf>
    <dxf>
      <fill>
        <patternFill patternType="none">
          <fgColor indexed="64"/>
          <bgColor auto="1"/>
        </patternFill>
      </fill>
      <alignment horizont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textRotation="0" wrapText="1" indent="0" justifyLastLine="0" shrinkToFit="0" readingOrder="0"/>
    </dxf>
    <dxf>
      <border outline="0">
        <top style="medium">
          <color theme="1"/>
        </top>
      </border>
    </dxf>
    <dxf>
      <fill>
        <patternFill patternType="none">
          <fgColor indexed="64"/>
          <bgColor auto="1"/>
        </patternFill>
      </fill>
      <alignment horizontal="center" textRotation="0" wrapText="1" indent="0" justifyLastLine="0" shrinkToFit="0" readingOrder="0"/>
    </dxf>
    <dxf>
      <border outline="0">
        <bottom style="medium">
          <color theme="1"/>
        </bottom>
      </border>
    </dxf>
    <dxf>
      <fill>
        <patternFill patternType="none">
          <fgColor indexed="64"/>
          <bgColor auto="1"/>
        </patternFill>
      </fill>
      <alignment horizontal="center" textRotation="0" wrapText="1"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dxf>
    <dxf>
      <font>
        <b/>
        <strike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Calibri"/>
        <scheme val="minor"/>
      </font>
      <fill>
        <patternFill patternType="none">
          <fgColor indexed="64"/>
          <bgColor auto="1"/>
        </patternFill>
      </fill>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medium">
          <color theme="1"/>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border outline="0">
        <bottom style="medium">
          <color theme="1"/>
        </bottom>
      </border>
    </dxf>
    <dxf>
      <font>
        <strike val="0"/>
        <outline val="0"/>
        <shadow val="0"/>
        <u val="none"/>
        <vertAlign val="baseline"/>
        <sz val="11"/>
        <color theme="1"/>
        <name val="Calibri"/>
        <scheme val="minor"/>
      </font>
      <fill>
        <patternFill patternType="none">
          <fgColor indexed="64"/>
          <bgColor auto="1"/>
        </patternFill>
      </fill>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alignment horizontal="center" vertical="center" textRotation="0" wrapText="1"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bgColor auto="1"/>
        </patternFill>
      </fill>
      <alignment horizontal="center" vertical="center" textRotation="0" wrapText="1"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hair">
          <color indexed="64"/>
        </left>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sz val="10"/>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bgColor auto="1"/>
        </patternFill>
      </fill>
      <alignment horizontal="center" vertical="center" textRotation="0" wrapText="1" indent="0" justifyLastLine="0" shrinkToFit="0" readingOrder="0"/>
    </dxf>
    <dxf>
      <fill>
        <patternFill patternType="none">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border outline="0">
        <top style="medium">
          <color theme="1"/>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0" tint="-0.14999847407452621"/>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0" tint="-0.14999847407452621"/>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numFmt numFmtId="3"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font>
        <strike val="0"/>
        <outline val="0"/>
        <shadow val="0"/>
        <u val="none"/>
        <vertAlign val="baseline"/>
        <sz val="10"/>
        <name val="Calibri"/>
        <scheme val="minor"/>
      </font>
      <fill>
        <patternFill patternType="none">
          <fgColor indexed="64"/>
          <bgColor auto="1"/>
        </patternFill>
      </fill>
      <alignment horizontal="center" vertical="center" textRotation="0" indent="0" justifyLastLine="0" shrinkToFit="0" readingOrder="0"/>
    </dxf>
    <dxf>
      <border outline="0">
        <bottom style="medium">
          <color theme="1"/>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center" vertical="center" textRotation="0"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352425</xdr:colOff>
      <xdr:row>5</xdr:row>
      <xdr:rowOff>0</xdr:rowOff>
    </xdr:from>
    <xdr:to>
      <xdr:col>11</xdr:col>
      <xdr:colOff>238125</xdr:colOff>
      <xdr:row>5</xdr:row>
      <xdr:rowOff>0</xdr:rowOff>
    </xdr:to>
    <xdr:sp macro="" textlink="">
      <xdr:nvSpPr>
        <xdr:cNvPr id="2" name="AutoShape 9"/>
        <xdr:cNvSpPr>
          <a:spLocks noChangeArrowheads="1"/>
        </xdr:cNvSpPr>
      </xdr:nvSpPr>
      <xdr:spPr bwMode="auto">
        <a:xfrm>
          <a:off x="5219700" y="1581150"/>
          <a:ext cx="1428750" cy="0"/>
        </a:xfrm>
        <a:prstGeom prst="rightArrow">
          <a:avLst>
            <a:gd name="adj1" fmla="val 50000"/>
            <a:gd name="adj2" fmla="val -2147483648"/>
          </a:avLst>
        </a:prstGeom>
        <a:solidFill>
          <a:srgbClr val="E83F35"/>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114300</xdr:colOff>
      <xdr:row>2</xdr:row>
      <xdr:rowOff>0</xdr:rowOff>
    </xdr:from>
    <xdr:to>
      <xdr:col>17</xdr:col>
      <xdr:colOff>380357</xdr:colOff>
      <xdr:row>30</xdr:row>
      <xdr:rowOff>170758</xdr:rowOff>
    </xdr:to>
    <xdr:pic>
      <xdr:nvPicPr>
        <xdr:cNvPr id="12" name="Picture 11"/>
        <xdr:cNvPicPr>
          <a:picLocks noChangeAspect="1"/>
        </xdr:cNvPicPr>
      </xdr:nvPicPr>
      <xdr:blipFill>
        <a:blip xmlns:r="http://schemas.openxmlformats.org/officeDocument/2006/relationships" r:embed="rId1"/>
        <a:stretch>
          <a:fillRect/>
        </a:stretch>
      </xdr:blipFill>
      <xdr:spPr>
        <a:xfrm>
          <a:off x="5038725" y="733425"/>
          <a:ext cx="5142857" cy="5533333"/>
        </a:xfrm>
        <a:prstGeom prst="rect">
          <a:avLst/>
        </a:prstGeom>
      </xdr:spPr>
    </xdr:pic>
    <xdr:clientData/>
  </xdr:twoCellAnchor>
  <xdr:twoCellAnchor editAs="oneCell">
    <xdr:from>
      <xdr:col>18</xdr:col>
      <xdr:colOff>114300</xdr:colOff>
      <xdr:row>2</xdr:row>
      <xdr:rowOff>0</xdr:rowOff>
    </xdr:from>
    <xdr:to>
      <xdr:col>26</xdr:col>
      <xdr:colOff>342262</xdr:colOff>
      <xdr:row>31</xdr:row>
      <xdr:rowOff>170734</xdr:rowOff>
    </xdr:to>
    <xdr:pic>
      <xdr:nvPicPr>
        <xdr:cNvPr id="13" name="Picture 12"/>
        <xdr:cNvPicPr>
          <a:picLocks noChangeAspect="1"/>
        </xdr:cNvPicPr>
      </xdr:nvPicPr>
      <xdr:blipFill>
        <a:blip xmlns:r="http://schemas.openxmlformats.org/officeDocument/2006/relationships" r:embed="rId2"/>
        <a:stretch>
          <a:fillRect/>
        </a:stretch>
      </xdr:blipFill>
      <xdr:spPr>
        <a:xfrm>
          <a:off x="5934075" y="733425"/>
          <a:ext cx="5104762" cy="5723809"/>
        </a:xfrm>
        <a:prstGeom prst="rect">
          <a:avLst/>
        </a:prstGeom>
      </xdr:spPr>
    </xdr:pic>
    <xdr:clientData/>
  </xdr:twoCellAnchor>
  <xdr:twoCellAnchor>
    <xdr:from>
      <xdr:col>1</xdr:col>
      <xdr:colOff>19050</xdr:colOff>
      <xdr:row>2</xdr:row>
      <xdr:rowOff>9524</xdr:rowOff>
    </xdr:from>
    <xdr:to>
      <xdr:col>9</xdr:col>
      <xdr:colOff>22051</xdr:colOff>
      <xdr:row>15</xdr:row>
      <xdr:rowOff>142875</xdr:rowOff>
    </xdr:to>
    <xdr:sp macro="" textlink="">
      <xdr:nvSpPr>
        <xdr:cNvPr id="15" name="Rectangle 14"/>
        <xdr:cNvSpPr>
          <a:spLocks noGrp="1" noChangeArrowheads="1"/>
        </xdr:cNvSpPr>
      </xdr:nvSpPr>
      <xdr:spPr bwMode="auto">
        <a:xfrm>
          <a:off x="342900" y="742949"/>
          <a:ext cx="4603576" cy="2638426"/>
        </a:xfrm>
        <a:prstGeom prst="rect">
          <a:avLst/>
        </a:prstGeom>
        <a:noFill/>
        <a:ln w="9525">
          <a:noFill/>
          <a:miter lim="800000"/>
          <a:headEnd/>
          <a:tailEnd/>
        </a:ln>
        <a:effectLst/>
      </xdr:spPr>
      <xdr:txBody>
        <a:bodyPr vert="horz" wrap="square" lIns="91440" tIns="45720" rIns="91440" bIns="45720" numCol="1" anchor="t" anchorCtr="0" compatLnSpc="1">
          <a:prstTxWarp prst="textNoShape">
            <a:avLst/>
          </a:prstTxWarp>
        </a:bodyPr>
        <a:lstStyle>
          <a:lvl1pPr marL="274638" indent="-274638" algn="l" rtl="0" eaLnBrk="1" fontAlgn="base" hangingPunct="1">
            <a:spcBef>
              <a:spcPct val="20000"/>
            </a:spcBef>
            <a:spcAft>
              <a:spcPct val="20000"/>
            </a:spcAft>
            <a:buClr>
              <a:srgbClr val="E83F35"/>
            </a:buClr>
            <a:buFont typeface="Arial" charset="0"/>
            <a:buChar char="●"/>
            <a:defRPr sz="1600">
              <a:solidFill>
                <a:schemeClr val="tx1"/>
              </a:solidFill>
              <a:latin typeface="+mn-lt"/>
              <a:ea typeface="+mn-ea"/>
              <a:cs typeface="+mn-cs"/>
            </a:defRPr>
          </a:lvl1pPr>
          <a:lvl2pPr marL="622300" indent="-346075" algn="l" rtl="0" eaLnBrk="1" fontAlgn="base" hangingPunct="1">
            <a:spcBef>
              <a:spcPct val="20000"/>
            </a:spcBef>
            <a:spcAft>
              <a:spcPct val="20000"/>
            </a:spcAft>
            <a:buClr>
              <a:srgbClr val="E83F35"/>
            </a:buClr>
            <a:buFont typeface="Arial" charset="0"/>
            <a:buChar char="□"/>
            <a:defRPr sz="1400">
              <a:solidFill>
                <a:schemeClr val="tx1"/>
              </a:solidFill>
              <a:latin typeface="+mn-lt"/>
            </a:defRPr>
          </a:lvl2pPr>
          <a:lvl3pPr marL="987425" indent="-363538" algn="l" rtl="0" eaLnBrk="1" fontAlgn="base" hangingPunct="1">
            <a:spcBef>
              <a:spcPct val="10000"/>
            </a:spcBef>
            <a:spcAft>
              <a:spcPct val="10000"/>
            </a:spcAft>
            <a:buClr>
              <a:srgbClr val="E83F35"/>
            </a:buClr>
            <a:buChar char="•"/>
            <a:defRPr sz="1200">
              <a:solidFill>
                <a:schemeClr val="tx1"/>
              </a:solidFill>
              <a:latin typeface="+mn-lt"/>
            </a:defRPr>
          </a:lvl3pPr>
          <a:lvl4pPr marL="2478088" indent="-382588" algn="l" rtl="0" eaLnBrk="1" fontAlgn="base" hangingPunct="1">
            <a:lnSpc>
              <a:spcPct val="125000"/>
            </a:lnSpc>
            <a:spcBef>
              <a:spcPct val="20000"/>
            </a:spcBef>
            <a:spcAft>
              <a:spcPct val="0"/>
            </a:spcAft>
            <a:buClr>
              <a:srgbClr val="D90000"/>
            </a:buClr>
            <a:defRPr sz="1400">
              <a:solidFill>
                <a:srgbClr val="333333"/>
              </a:solidFill>
              <a:latin typeface="Garamond" pitchFamily="18" charset="0"/>
            </a:defRPr>
          </a:lvl4pPr>
          <a:lvl5pPr marL="37211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5pPr>
          <a:lvl6pPr marL="41783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6pPr>
          <a:lvl7pPr marL="46355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7pPr>
          <a:lvl8pPr marL="50927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8pPr>
          <a:lvl9pPr marL="5549900" algn="l" rtl="0" eaLnBrk="1" fontAlgn="base" hangingPunct="1">
            <a:spcBef>
              <a:spcPct val="20000"/>
            </a:spcBef>
            <a:spcAft>
              <a:spcPct val="0"/>
            </a:spcAft>
            <a:buClr>
              <a:srgbClr val="D90000"/>
            </a:buClr>
            <a:buFont typeface="Wingdings" pitchFamily="2" charset="2"/>
            <a:defRPr sz="1600">
              <a:solidFill>
                <a:srgbClr val="333333"/>
              </a:solidFill>
              <a:latin typeface="Garamond" pitchFamily="18" charset="0"/>
            </a:defRPr>
          </a:lvl9pPr>
        </a:lstStyle>
        <a:p>
          <a:pPr marL="0" indent="0" algn="just">
            <a:buNone/>
          </a:pPr>
          <a:r>
            <a:rPr lang="en-AU" sz="1200">
              <a:latin typeface="Garamond" panose="02020404030301010803" pitchFamily="18" charset="0"/>
            </a:rPr>
            <a:t>In order to correct for potential sampling biases due to low response rate</a:t>
          </a:r>
          <a:r>
            <a:rPr lang="en-AU" sz="1200" baseline="0">
              <a:latin typeface="Garamond" panose="02020404030301010803" pitchFamily="18" charset="0"/>
            </a:rPr>
            <a:t>s and to </a:t>
          </a:r>
          <a:r>
            <a:rPr lang="en-AU" sz="1200">
              <a:latin typeface="Garamond" panose="02020404030301010803" pitchFamily="18" charset="0"/>
            </a:rPr>
            <a:t>ensure that the survey results are representative of the entire population, Roy Morgan individually weighted each respondent in the survey according to their survey area, income class, dwelling type and </a:t>
          </a:r>
          <a:r>
            <a:rPr lang="en-AU" sz="1200" b="0">
              <a:latin typeface="Garamond" panose="02020404030301010803" pitchFamily="18" charset="0"/>
            </a:rPr>
            <a:t>household structure. </a:t>
          </a:r>
        </a:p>
        <a:p>
          <a:pPr marL="0" indent="0" algn="just">
            <a:buNone/>
          </a:pPr>
          <a:r>
            <a:rPr lang="en-AU" sz="1200" b="0">
              <a:latin typeface="Garamond" panose="02020404030301010803" pitchFamily="18" charset="0"/>
            </a:rPr>
            <a:t>As</a:t>
          </a:r>
          <a:r>
            <a:rPr lang="en-AU" sz="1200" b="0" baseline="0">
              <a:latin typeface="Garamond" panose="02020404030301010803" pitchFamily="18" charset="0"/>
            </a:rPr>
            <a:t> such, o</a:t>
          </a:r>
          <a:r>
            <a:rPr lang="en-AU" sz="1200" b="0">
              <a:latin typeface="Garamond" panose="02020404030301010803" pitchFamily="18" charset="0"/>
            </a:rPr>
            <a:t>ur descriptive statistics (such as averages and penetration rates)</a:t>
          </a:r>
          <a:r>
            <a:rPr lang="en-AU" sz="1200" b="0" baseline="0">
              <a:latin typeface="Garamond" panose="02020404030301010803" pitchFamily="18" charset="0"/>
            </a:rPr>
            <a:t> are derived using weighted data. However, we do not report weighted regression results. This is because while weighting is useful when estimating descriptive statistics (so as to make the analysis sample representative of the target population), studies generally agree that weighting is not always appropriate when the purpose is to estimate casual effects, such as in the case of regression analysis (see Solon et al. 2015, </a:t>
          </a:r>
          <a:r>
            <a:rPr lang="en-AU" sz="1200" b="0" i="1" baseline="0">
              <a:latin typeface="Garamond" panose="02020404030301010803" pitchFamily="18" charset="0"/>
            </a:rPr>
            <a:t>What are we weighting for?, </a:t>
          </a:r>
          <a:r>
            <a:rPr lang="en-AU" sz="1200" b="0" baseline="0">
              <a:latin typeface="Garamond" panose="02020404030301010803" pitchFamily="18" charset="0"/>
            </a:rPr>
            <a:t>Journal of Human Resources, vol 50, no.2, pp.301-316). </a:t>
          </a:r>
          <a:endParaRPr lang="en-AU" sz="1200" b="0">
            <a:latin typeface="Garamond" panose="02020404030301010803" pitchFamily="18" charset="0"/>
          </a:endParaRPr>
        </a:p>
        <a:p>
          <a:endParaRPr lang="en-GB"/>
        </a:p>
      </xdr:txBody>
    </xdr:sp>
    <xdr:clientData/>
  </xdr:twoCellAnchor>
</xdr:wsDr>
</file>

<file path=xl/tables/table1.xml><?xml version="1.0" encoding="utf-8"?>
<table xmlns="http://schemas.openxmlformats.org/spreadsheetml/2006/main" id="26" name="Table1627" displayName="Table1627" ref="BN4:BQ12" totalsRowShown="0" headerRowDxfId="326" dataDxfId="325">
  <autoFilter ref="BN4:BQ12">
    <filterColumn colId="0" hiddenButton="1"/>
    <filterColumn colId="1" hiddenButton="1"/>
    <filterColumn colId="2" hiddenButton="1"/>
    <filterColumn colId="3" hiddenButton="1"/>
  </autoFilter>
  <tableColumns count="4">
    <tableColumn id="1" name="End use characteristics" dataDxfId="324"/>
    <tableColumn id="2" name="Proportion of households that cook with both gas and electricity " dataDxfId="323"/>
    <tableColumn id="3" name="Proportion of households that cook with gas" dataDxfId="322"/>
    <tableColumn id="4" name="Proportion of households that cook with electricity" dataDxfId="321"/>
  </tableColumns>
  <tableStyleInfo name="TableStyleMedium16" showFirstColumn="0" showLastColumn="0" showRowStripes="0" showColumnStripes="1"/>
</table>
</file>

<file path=xl/tables/table10.xml><?xml version="1.0" encoding="utf-8"?>
<table xmlns="http://schemas.openxmlformats.org/spreadsheetml/2006/main" id="41" name="Table2042" displayName="Table2042" ref="FZ4:GG16" totalsRowShown="0" headerRowDxfId="244" dataDxfId="243">
  <autoFilter ref="FZ4:GG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ppliance age and ownership" dataDxfId="242"/>
    <tableColumn id="2" name="Home Owner" dataDxfId="241"/>
    <tableColumn id="3" name="Don't own one" dataDxfId="240"/>
    <tableColumn id="4" name="Less than 2 years" dataDxfId="239"/>
    <tableColumn id="5" name="2-5 years" dataDxfId="238"/>
    <tableColumn id="6" name="6-10 years" dataDxfId="237"/>
    <tableColumn id="7" name="11-15 years" dataDxfId="236"/>
    <tableColumn id="8" name="More than 15 years" dataDxfId="235"/>
  </tableColumns>
  <tableStyleInfo name="TableStyleMedium16" showFirstColumn="0" showLastColumn="0" showRowStripes="0" showColumnStripes="1"/>
</table>
</file>

<file path=xl/tables/table11.xml><?xml version="1.0" encoding="utf-8"?>
<table xmlns="http://schemas.openxmlformats.org/spreadsheetml/2006/main" id="5" name="Table5" displayName="Table5" ref="ED4:EJ8" totalsRowShown="0" headerRowDxfId="234" dataDxfId="232" headerRowBorderDxfId="233" tableBorderDxfId="231">
  <autoFilter ref="ED4:EJ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inancial difficulty" dataDxfId="230"/>
    <tableColumn id="7" name="Refused/ Don't know" dataDxfId="229"/>
    <tableColumn id="2" name="Low-income" dataDxfId="228"/>
    <tableColumn id="3" name="Lower-middle income" dataDxfId="227"/>
    <tableColumn id="4" name="Higher-middle income" dataDxfId="226"/>
    <tableColumn id="5" name="High income" dataDxfId="225"/>
    <tableColumn id="6" name="Average" dataDxfId="224"/>
  </tableColumns>
  <tableStyleInfo name="TableStyleMedium16" showFirstColumn="0" showLastColumn="0" showRowStripes="0" showColumnStripes="1"/>
</table>
</file>

<file path=xl/tables/table12.xml><?xml version="1.0" encoding="utf-8"?>
<table xmlns="http://schemas.openxmlformats.org/spreadsheetml/2006/main" id="7" name="Table7" displayName="Table7" ref="DD4:DJ9" totalsRowShown="0" headerRowDxfId="223" dataDxfId="221" headerRowBorderDxfId="222" tableBorderDxfId="220">
  <autoFilter ref="DD4:DJ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Household demographics" dataDxfId="219"/>
    <tableColumn id="7" name="Refused/ Don't know" dataDxfId="218"/>
    <tableColumn id="2" name="Low-income" dataDxfId="217"/>
    <tableColumn id="3" name="Lower-middle income" dataDxfId="216"/>
    <tableColumn id="4" name="Higher-middle income" dataDxfId="215"/>
    <tableColumn id="5" name="High income" dataDxfId="214"/>
    <tableColumn id="6" name="Average" dataDxfId="213"/>
  </tableColumns>
  <tableStyleInfo name="TableStyleMedium16" showFirstColumn="0" showLastColumn="0" showRowStripes="0" showColumnStripes="1"/>
</table>
</file>

<file path=xl/tables/table13.xml><?xml version="1.0" encoding="utf-8"?>
<table xmlns="http://schemas.openxmlformats.org/spreadsheetml/2006/main" id="8" name="Table27399" displayName="Table27399" ref="AD4:AM25" totalsRowShown="0" headerRowDxfId="212" dataDxfId="211">
  <autoFilter ref="AD4:AM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sage group" dataDxfId="210"/>
    <tableColumn id="2" name="Low energy users -  less than 15 GJ pa" dataDxfId="209"/>
    <tableColumn id="3" name="Medium energy users - 15 to 38 GJ pa" dataDxfId="208"/>
    <tableColumn id="4" name="High energy users - more than 38 GJ pa" dataDxfId="207"/>
    <tableColumn id="5" name="Low electricity users -  less than 3,500 kWh pa" dataDxfId="206"/>
    <tableColumn id="6" name="Medium electricity users - 3,500 to 7,800 kWh pa" dataDxfId="205"/>
    <tableColumn id="7" name="High electricity users - more than 7,800 kWh pa" dataDxfId="204"/>
    <tableColumn id="8" name="Low gas users -  less than 7.9 GJ pa" dataDxfId="203"/>
    <tableColumn id="9" name="Medium gas users - 7.9 to 26 GJ pa" dataDxfId="202"/>
    <tableColumn id="10" name="High gas users - more than 26 GJ pa" dataDxfId="201"/>
  </tableColumns>
  <tableStyleInfo name="TableStyleMedium16" showFirstColumn="0" showLastColumn="0" showRowStripes="0" showColumnStripes="1"/>
</table>
</file>

<file path=xl/tables/table14.xml><?xml version="1.0" encoding="utf-8"?>
<table xmlns="http://schemas.openxmlformats.org/spreadsheetml/2006/main" id="11" name="Table11" displayName="Table11" ref="GI4:GP12" totalsRowShown="0" headerRowDxfId="200" dataDxfId="198" headerRowBorderDxfId="199" tableBorderDxfId="197">
  <autoFilter ref="GI4:GP1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teps towards conservation and drivers" dataDxfId="196"/>
    <tableColumn id="2" name="Energy source" dataDxfId="195"/>
    <tableColumn id="8" name="Refused/ Don't know" dataDxfId="194"/>
    <tableColumn id="3" name="Low-income " dataDxfId="193"/>
    <tableColumn id="4" name="Lower-middle income " dataDxfId="192"/>
    <tableColumn id="5" name="Higher-middle income " dataDxfId="191"/>
    <tableColumn id="6" name="High income " dataDxfId="190"/>
    <tableColumn id="7" name="Total " dataDxfId="189"/>
  </tableColumns>
  <tableStyleInfo name="TableStyleMedium16" showFirstColumn="0" showLastColumn="0" showRowStripes="0" showColumnStripes="1"/>
</table>
</file>

<file path=xl/tables/table15.xml><?xml version="1.0" encoding="utf-8"?>
<table xmlns="http://schemas.openxmlformats.org/spreadsheetml/2006/main" id="12" name="Table1113" displayName="Table1113" ref="GR4:GZ12" totalsRowShown="0" headerRowDxfId="188" dataDxfId="186" headerRowBorderDxfId="187" tableBorderDxfId="185">
  <autoFilter ref="GR4:GZ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eps towards conservation and drivers" dataDxfId="184"/>
    <tableColumn id="2" name="Energy source" dataDxfId="183"/>
    <tableColumn id="3" name="Eastern Sydney " dataDxfId="182"/>
    <tableColumn id="4" name="Western Sydney " dataDxfId="181"/>
    <tableColumn id="5" name="Gosford " dataDxfId="180"/>
    <tableColumn id="6" name="Hunter " dataDxfId="179"/>
    <tableColumn id="7" name="Riverina " dataDxfId="178"/>
    <tableColumn id="8" name="North Coast " dataDxfId="177"/>
    <tableColumn id="9" name="Average " dataDxfId="176"/>
  </tableColumns>
  <tableStyleInfo name="TableStyleMedium16" showFirstColumn="0" showLastColumn="0" showRowStripes="0" showColumnStripes="1"/>
</table>
</file>

<file path=xl/tables/table16.xml><?xml version="1.0" encoding="utf-8"?>
<table xmlns="http://schemas.openxmlformats.org/spreadsheetml/2006/main" id="2" name="Table353" displayName="Table353" ref="CN4:CT13" totalsRowShown="0" headerRowDxfId="175" dataDxfId="173" headerRowBorderDxfId="174" tableBorderDxfId="172">
  <autoFilter ref="CN4:CT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ergy group" dataDxfId="171"/>
    <tableColumn id="7" name="Refused/ Don't know" dataDxfId="170"/>
    <tableColumn id="2" name="Low-income" dataDxfId="169"/>
    <tableColumn id="3" name="Lower-middle income" dataDxfId="168"/>
    <tableColumn id="4" name="Higher-middle income" dataDxfId="167"/>
    <tableColumn id="5" name="High income" dataDxfId="166"/>
    <tableColumn id="6" name="Average" dataDxfId="165"/>
  </tableColumns>
  <tableStyleInfo name="TableStyleMedium16" showFirstColumn="0" showLastColumn="0" showRowStripes="0" showColumnStripes="1"/>
</table>
</file>

<file path=xl/tables/table17.xml><?xml version="1.0" encoding="utf-8"?>
<table xmlns="http://schemas.openxmlformats.org/spreadsheetml/2006/main" id="9" name="Table3538210" displayName="Table3538210" ref="HC4:HJ13" totalsRowShown="0" headerRowDxfId="164" dataDxfId="162" headerRowBorderDxfId="163" tableBorderDxfId="161">
  <autoFilter ref="HC4:HJ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witching energy sources" dataDxfId="160"/>
    <tableColumn id="2" name="Eastern Sydney" dataDxfId="159"/>
    <tableColumn id="3" name="Western Sydney" dataDxfId="158"/>
    <tableColumn id="4" name="Gosford" dataDxfId="157"/>
    <tableColumn id="5" name="Hunter" dataDxfId="156"/>
    <tableColumn id="6" name="Riverina" dataDxfId="155"/>
    <tableColumn id="7" name="North Coast" dataDxfId="154"/>
    <tableColumn id="8" name="Total" dataDxfId="153"/>
  </tableColumns>
  <tableStyleInfo name="TableStyleMedium16" showFirstColumn="0" showLastColumn="0" showRowStripes="0" showColumnStripes="1"/>
</table>
</file>

<file path=xl/tables/table18.xml><?xml version="1.0" encoding="utf-8"?>
<table xmlns="http://schemas.openxmlformats.org/spreadsheetml/2006/main" id="10" name="Table353821011" displayName="Table353821011" ref="HL4:HS13" totalsRowShown="0" headerRowDxfId="152" dataDxfId="150" headerRowBorderDxfId="151" tableBorderDxfId="149">
  <autoFilter ref="HL4:HS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witching energy sources" dataDxfId="148"/>
    <tableColumn id="2" name="Eastern Sydney" dataDxfId="147"/>
    <tableColumn id="3" name="Western Sydney" dataDxfId="146"/>
    <tableColumn id="4" name="Gosford" dataDxfId="145"/>
    <tableColumn id="5" name="Hunter" dataDxfId="144"/>
    <tableColumn id="6" name="Riverina" dataDxfId="143"/>
    <tableColumn id="7" name="North Coast" dataDxfId="142"/>
    <tableColumn id="8" name="Total" dataDxfId="141"/>
  </tableColumns>
  <tableStyleInfo name="TableStyleMedium16" showFirstColumn="0" showLastColumn="0" showRowStripes="0" showColumnStripes="1"/>
</table>
</file>

<file path=xl/tables/table19.xml><?xml version="1.0" encoding="utf-8"?>
<table xmlns="http://schemas.openxmlformats.org/spreadsheetml/2006/main" id="14" name="Table35315" displayName="Table35315" ref="CF4:CL8" totalsRowShown="0" headerRowDxfId="140" dataDxfId="138" headerRowBorderDxfId="139" tableBorderDxfId="137">
  <autoFilter ref="CF4:CL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ergy consumption" dataDxfId="136"/>
    <tableColumn id="2" name="Refused/ Don't know" dataDxfId="135"/>
    <tableColumn id="3" name="Low-income" dataDxfId="134"/>
    <tableColumn id="4" name="Lower-middle income" dataDxfId="133"/>
    <tableColumn id="5" name="Higher-middle income" dataDxfId="132"/>
    <tableColumn id="6" name="High income" dataDxfId="131"/>
    <tableColumn id="7" name="Average" dataDxfId="130"/>
  </tableColumns>
  <tableStyleInfo name="TableStyleMedium16" showFirstColumn="0" showLastColumn="0" showRowStripes="0" showColumnStripes="1"/>
</table>
</file>

<file path=xl/tables/table2.xml><?xml version="1.0" encoding="utf-8"?>
<table xmlns="http://schemas.openxmlformats.org/spreadsheetml/2006/main" id="30" name="Table16731" displayName="Table16731" ref="BN13:BQ20" totalsRowShown="0" headerRowDxfId="320" dataDxfId="319">
  <autoFilter ref="BN13:BQ20">
    <filterColumn colId="0" hiddenButton="1"/>
    <filterColumn colId="1" hiddenButton="1"/>
    <filterColumn colId="2" hiddenButton="1"/>
    <filterColumn colId="3" hiddenButton="1"/>
  </autoFilter>
  <tableColumns count="4">
    <tableColumn id="1" name="End use characteristics" dataDxfId="318"/>
    <tableColumn id="2" name="Proportion of households that heat their water with gas" dataDxfId="317"/>
    <tableColumn id="3" name="Proportion of households that heat their water with solar" dataDxfId="316"/>
    <tableColumn id="4" name="Proportion of households that heat their water with electricity" dataDxfId="315"/>
  </tableColumns>
  <tableStyleInfo name="TableStyleMedium16" showFirstColumn="0" showLastColumn="0" showRowStripes="0" showColumnStripes="1"/>
</table>
</file>

<file path=xl/tables/table20.xml><?xml version="1.0" encoding="utf-8"?>
<table xmlns="http://schemas.openxmlformats.org/spreadsheetml/2006/main" id="15" name="Table15" displayName="Table15" ref="EL4:EP10" totalsRowShown="0" headerRowDxfId="129" dataDxfId="128" tableBorderDxfId="127">
  <autoFilter ref="EL4:EP10">
    <filterColumn colId="0" hiddenButton="1"/>
    <filterColumn colId="1" hiddenButton="1"/>
    <filterColumn colId="2" hiddenButton="1"/>
    <filterColumn colId="3" hiddenButton="1"/>
    <filterColumn colId="4" hiddenButton="1"/>
  </autoFilter>
  <tableColumns count="5">
    <tableColumn id="1" name="Financial difficulty" dataDxfId="126"/>
    <tableColumn id="2" name="Have not experienced difficulty paying their electricity bills" dataDxfId="125"/>
    <tableColumn id="3" name="Experienced difficulty paying their electricity bills" dataDxfId="124"/>
    <tableColumn id="4" name="Have not experienced difficulty paying their gas bills" dataDxfId="123"/>
    <tableColumn id="5" name="Experienced difficulty paying their gas bills" dataDxfId="122"/>
  </tableColumns>
  <tableStyleInfo name="TableStyleMedium16" showFirstColumn="0" showLastColumn="0" showRowStripes="0" showColumnStripes="1"/>
</table>
</file>

<file path=xl/tables/table21.xml><?xml version="1.0" encoding="utf-8"?>
<table xmlns="http://schemas.openxmlformats.org/spreadsheetml/2006/main" id="24" name="Table525" displayName="Table525" ref="FQ4:FX9" headerRowDxfId="121" dataDxfId="119" headerRowBorderDxfId="120" tableBorderDxfId="118">
  <autoFilter ref="FQ4:FX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Financial difficulty" totalsRowLabel="Total" dataDxfId="117" totalsRowDxfId="116"/>
    <tableColumn id="7" name="Eastern Sydney " dataDxfId="115" totalsRowDxfId="114"/>
    <tableColumn id="2" name="Western Sydney " dataDxfId="113" totalsRowDxfId="112"/>
    <tableColumn id="3" name="Gosford " dataDxfId="111" totalsRowDxfId="110"/>
    <tableColumn id="4" name="Hunter " dataDxfId="109" totalsRowDxfId="108"/>
    <tableColumn id="5" name="Riverina " dataDxfId="107" totalsRowDxfId="106"/>
    <tableColumn id="6" name="North Coast " dataDxfId="105" totalsRowDxfId="104"/>
    <tableColumn id="8" name="Average" totalsRowFunction="sum" dataDxfId="103" totalsRowDxfId="102"/>
  </tableColumns>
  <tableStyleInfo name="TableStyleMedium16" showFirstColumn="0" showLastColumn="0" showRowStripes="0" showColumnStripes="1"/>
</table>
</file>

<file path=xl/tables/table22.xml><?xml version="1.0" encoding="utf-8"?>
<table xmlns="http://schemas.openxmlformats.org/spreadsheetml/2006/main" id="4" name="Table4" displayName="Table4" ref="BW4:BY26" totalsRowShown="0" headerRowDxfId="101" dataDxfId="99" headerRowBorderDxfId="100" tableBorderDxfId="98">
  <autoFilter ref="BW4:BY26">
    <filterColumn colId="0" hiddenButton="1"/>
    <filterColumn colId="1" hiddenButton="1"/>
    <filterColumn colId="2" hiddenButton="1"/>
  </autoFilter>
  <tableColumns count="3">
    <tableColumn id="1" name="Characteristics" dataDxfId="97"/>
    <tableColumn id="2" name="Does not have PV" dataDxfId="96"/>
    <tableColumn id="3" name="Has PV" dataDxfId="95"/>
  </tableColumns>
  <tableStyleInfo name="TableStyleMedium16" showFirstColumn="0" showLastColumn="0" showRowStripes="0" showColumnStripes="1"/>
</table>
</file>

<file path=xl/tables/table23.xml><?xml version="1.0" encoding="utf-8"?>
<table xmlns="http://schemas.openxmlformats.org/spreadsheetml/2006/main" id="6" name="Table6" displayName="Table6" ref="ER4:EV33" totalsRowShown="0" headerRowDxfId="94" dataDxfId="92" headerRowBorderDxfId="93" tableBorderDxfId="91">
  <autoFilter ref="ER4:EV33">
    <filterColumn colId="0" hiddenButton="1"/>
    <filterColumn colId="1" hiddenButton="1"/>
    <filterColumn colId="2" hiddenButton="1"/>
    <filterColumn colId="3" hiddenButton="1"/>
    <filterColumn colId="4" hiddenButton="1"/>
  </autoFilter>
  <tableColumns count="5">
    <tableColumn id="1" name="Characteristics by financial difficulty" dataDxfId="90"/>
    <tableColumn id="2" name="Have not experienced difficulty paying their electricity bills" dataDxfId="89"/>
    <tableColumn id="3" name="Experienced difficulty paying their electricity bills2" dataDxfId="88"/>
    <tableColumn id="4" name="Have not experienced difficulty paying their gas bills" dataDxfId="87"/>
    <tableColumn id="5" name="Experienced difficulty paying their gas bills" dataDxfId="86"/>
  </tableColumns>
  <tableStyleInfo name="TableStyleMedium16" showFirstColumn="0" showLastColumn="0" showRowStripes="0" showColumnStripes="1"/>
</table>
</file>

<file path=xl/tables/table24.xml><?xml version="1.0" encoding="utf-8"?>
<table xmlns="http://schemas.openxmlformats.org/spreadsheetml/2006/main" id="13" name="Table353814" displayName="Table353814" ref="B4:I8" totalsRowShown="0" headerRowDxfId="85" dataDxfId="83" headerRowBorderDxfId="84" tableBorderDxfId="82">
  <autoFilter ref="B4:I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nsumption" dataDxfId="81"/>
    <tableColumn id="2" name="Eastern Sydney " dataDxfId="80"/>
    <tableColumn id="3" name="Western Sydney " dataDxfId="79"/>
    <tableColumn id="4" name="Gosford " dataDxfId="78"/>
    <tableColumn id="5" name="Hunter " dataDxfId="77"/>
    <tableColumn id="6" name="Riverina " dataDxfId="76"/>
    <tableColumn id="7" name="North Coast " dataDxfId="75"/>
    <tableColumn id="8" name="Average " dataDxfId="74"/>
  </tableColumns>
  <tableStyleInfo name="TableStyleMedium16" showFirstColumn="0" showLastColumn="0" showRowStripes="0" showColumnStripes="1"/>
</table>
</file>

<file path=xl/tables/table25.xml><?xml version="1.0" encoding="utf-8"?>
<table xmlns="http://schemas.openxmlformats.org/spreadsheetml/2006/main" id="32" name="Table433" displayName="Table433" ref="BS4:BU24" totalsRowShown="0" headerRowDxfId="73" dataDxfId="71" headerRowBorderDxfId="72" tableBorderDxfId="70">
  <autoFilter ref="BS4:BU24">
    <filterColumn colId="0" hiddenButton="1"/>
    <filterColumn colId="1" hiddenButton="1"/>
    <filterColumn colId="2" hiddenButton="1"/>
  </autoFilter>
  <tableColumns count="3">
    <tableColumn id="1" name="Characteristics" dataDxfId="69"/>
    <tableColumn id="2" name="Does not have gas" dataDxfId="68"/>
    <tableColumn id="3" name="Has gas" dataDxfId="67"/>
  </tableColumns>
  <tableStyleInfo name="TableStyleMedium16" showFirstColumn="0" showLastColumn="0" showRowStripes="0" showColumnStripes="1"/>
</table>
</file>

<file path=xl/tables/table26.xml><?xml version="1.0" encoding="utf-8"?>
<table xmlns="http://schemas.openxmlformats.org/spreadsheetml/2006/main" id="33" name="Table434" displayName="Table434" ref="CA4:CC25" totalsRowShown="0" headerRowDxfId="66" dataDxfId="64" headerRowBorderDxfId="65" tableBorderDxfId="63">
  <autoFilter ref="CA4:CC25">
    <filterColumn colId="0" hiddenButton="1"/>
    <filterColumn colId="1" hiddenButton="1"/>
    <filterColumn colId="2" hiddenButton="1"/>
  </autoFilter>
  <tableColumns count="3">
    <tableColumn id="1" name="Characteristics" dataDxfId="62"/>
    <tableColumn id="2" name="Does not have controlled load" dataDxfId="61"/>
    <tableColumn id="3" name="Has controlled load" dataDxfId="60"/>
  </tableColumns>
  <tableStyleInfo name="TableStyleMedium16" showFirstColumn="0" showLastColumn="0" showRowStripes="0" showColumnStripes="1"/>
</table>
</file>

<file path=xl/tables/table27.xml><?xml version="1.0" encoding="utf-8"?>
<table xmlns="http://schemas.openxmlformats.org/spreadsheetml/2006/main" id="35" name="Table35" displayName="Table35" ref="AO4:AS8" totalsRowShown="0" headerRowDxfId="59" dataDxfId="58">
  <autoFilter ref="AO4:AS8">
    <filterColumn colId="0" hiddenButton="1"/>
    <filterColumn colId="1" hiddenButton="1"/>
    <filterColumn colId="2" hiddenButton="1"/>
    <filterColumn colId="3" hiddenButton="1"/>
    <filterColumn colId="4" hiddenButton="1"/>
  </autoFilter>
  <tableColumns count="5">
    <tableColumn id="1" name="Value" dataDxfId="57"/>
    <tableColumn id="2" name="Electric space heating" dataDxfId="56"/>
    <tableColumn id="3" name="Gas space heating" dataDxfId="55"/>
    <tableColumn id="4" name="Airconditioning" dataDxfId="54"/>
    <tableColumn id="5" name="PV" dataDxfId="53"/>
  </tableColumns>
  <tableStyleInfo name="TableStyleMedium16" showFirstColumn="0" showLastColumn="0" showRowStripes="0" showColumnStripes="1"/>
</table>
</file>

<file path=xl/tables/table28.xml><?xml version="1.0" encoding="utf-8"?>
<table xmlns="http://schemas.openxmlformats.org/spreadsheetml/2006/main" id="18" name="Table19" displayName="Table19" ref="T4:AB16" totalsRowShown="0" headerRowDxfId="52" dataDxfId="51">
  <autoFilter ref="T4:AB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Region" dataDxfId="50"/>
    <tableColumn id="2" name="Gas type" dataDxfId="49"/>
    <tableColumn id="3" name="Eastern Sydney" dataDxfId="48"/>
    <tableColumn id="4" name="Western Sydney" dataDxfId="47"/>
    <tableColumn id="5" name="Gosford" dataDxfId="46"/>
    <tableColumn id="6" name="Hunter" dataDxfId="45"/>
    <tableColumn id="7" name="Riverina" dataDxfId="44"/>
    <tableColumn id="9" name="North Coast" dataDxfId="43"/>
    <tableColumn id="8" name="Average" dataDxfId="42"/>
  </tableColumns>
  <tableStyleInfo name="TableStyleMedium16" showFirstColumn="0" showLastColumn="0" showRowStripes="0" showColumnStripes="1"/>
</table>
</file>

<file path=xl/tables/table29.xml><?xml version="1.0" encoding="utf-8"?>
<table xmlns="http://schemas.openxmlformats.org/spreadsheetml/2006/main" id="21" name="Table1322" displayName="Table1322" ref="HU4:IA13" totalsRowShown="0" headerRowDxfId="41" dataDxfId="39" headerRowBorderDxfId="40" tableBorderDxfId="38">
  <autoFilter ref="HU4:IA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Income group" dataDxfId="37"/>
    <tableColumn id="2" name="Refused/ don't know" dataDxfId="36"/>
    <tableColumn id="3" name="Low income" dataDxfId="35"/>
    <tableColumn id="4" name="Low middle income" dataDxfId="34"/>
    <tableColumn id="5" name="Middle high income" dataDxfId="33"/>
    <tableColumn id="6" name="High income" dataDxfId="32"/>
    <tableColumn id="8" name="Total group" dataDxfId="31"/>
  </tableColumns>
  <tableStyleInfo name="TableStyleMedium16" showFirstColumn="0" showLastColumn="0" showRowStripes="0" showColumnStripes="1"/>
</table>
</file>

<file path=xl/tables/table3.xml><?xml version="1.0" encoding="utf-8"?>
<table xmlns="http://schemas.openxmlformats.org/spreadsheetml/2006/main" id="31" name="Table16832" displayName="Table16832" ref="BN22:BQ29" totalsRowShown="0" headerRowDxfId="314" dataDxfId="313">
  <autoFilter ref="BN22:BQ29">
    <filterColumn colId="0" hiddenButton="1"/>
    <filterColumn colId="1" hiddenButton="1"/>
    <filterColumn colId="2" hiddenButton="1"/>
    <filterColumn colId="3" hiddenButton="1"/>
  </autoFilter>
  <tableColumns count="4">
    <tableColumn id="1" name="End use characteristics" dataDxfId="312"/>
    <tableColumn id="2" name="Proportion of households that heat their house with gas" dataDxfId="311"/>
    <tableColumn id="3" name="Proportion of households that heat their house with electricity" dataDxfId="310"/>
    <tableColumn id="4" name="Proportion of households that heat their house with wood" dataDxfId="309"/>
  </tableColumns>
  <tableStyleInfo name="TableStyleMedium16" showFirstColumn="0" showLastColumn="0" showRowStripes="0" showColumnStripes="1"/>
</table>
</file>

<file path=xl/tables/table30.xml><?xml version="1.0" encoding="utf-8"?>
<table xmlns="http://schemas.openxmlformats.org/spreadsheetml/2006/main" id="22" name="Table131723" displayName="Table131723" ref="IC4:II13" totalsRowShown="0" headerRowDxfId="30" dataDxfId="28" headerRowBorderDxfId="29" tableBorderDxfId="27">
  <autoFilter ref="IC4:II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Income group" dataDxfId="26"/>
    <tableColumn id="2" name="Refused/don't know" dataDxfId="25"/>
    <tableColumn id="3" name="Low income" dataDxfId="24"/>
    <tableColumn id="4" name="Low middle income" dataDxfId="23"/>
    <tableColumn id="5" name="Middle high income" dataDxfId="22"/>
    <tableColumn id="6" name="High income" dataDxfId="21"/>
    <tableColumn id="7" name="Total group" dataDxfId="20"/>
  </tableColumns>
  <tableStyleInfo name="TableStyleMedium16" showFirstColumn="0" showLastColumn="0" showRowStripes="0" showColumnStripes="1"/>
</table>
</file>

<file path=xl/tables/table31.xml><?xml version="1.0" encoding="utf-8"?>
<table xmlns="http://schemas.openxmlformats.org/spreadsheetml/2006/main" id="17" name="Table17" displayName="Table17" ref="AU4:BB13" totalsRowShown="0" headerRowDxfId="19" dataDxfId="18">
  <autoFilter ref="AU4:BB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on-controlled load end use" dataDxfId="17"/>
    <tableColumn id="3" name="Eastern Sydney" dataDxfId="16"/>
    <tableColumn id="4" name="Western Sydney" dataDxfId="15"/>
    <tableColumn id="5" name="Gosford" dataDxfId="14"/>
    <tableColumn id="6" name="Hunter" dataDxfId="13"/>
    <tableColumn id="7" name="Riverina" dataDxfId="12"/>
    <tableColumn id="8" name="North Coast" dataDxfId="11"/>
    <tableColumn id="9" name="Average" dataDxfId="10"/>
  </tableColumns>
  <tableStyleInfo name="TableStyleMedium16" showFirstColumn="0" showLastColumn="0" showRowStripes="0" showColumnStripes="1"/>
</table>
</file>

<file path=xl/tables/table32.xml><?xml version="1.0" encoding="utf-8"?>
<table xmlns="http://schemas.openxmlformats.org/spreadsheetml/2006/main" id="16" name="Table16" displayName="Table16" ref="BD4:BK7" totalsRowShown="0" headerRowDxfId="9" dataDxfId="8">
  <autoFilter ref="BD4:BK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ntrolled load end use" dataDxfId="7"/>
    <tableColumn id="2" name="Eastern Sydney" dataDxfId="6"/>
    <tableColumn id="3" name="Western Sydney" dataDxfId="5"/>
    <tableColumn id="4" name="Gosford" dataDxfId="4"/>
    <tableColumn id="5" name="Hunter" dataDxfId="3"/>
    <tableColumn id="6" name="Riverina" dataDxfId="2"/>
    <tableColumn id="7" name="North Coast" dataDxfId="1"/>
    <tableColumn id="8" name="All regions" dataDxfId="0"/>
  </tableColumns>
  <tableStyleInfo name="TableStyleMedium16" showFirstColumn="0" showLastColumn="0" showRowStripes="0" showColumnStripes="1"/>
</table>
</file>

<file path=xl/tables/table4.xml><?xml version="1.0" encoding="utf-8"?>
<table xmlns="http://schemas.openxmlformats.org/spreadsheetml/2006/main" id="37" name="Table3538" displayName="Table3538" ref="K4:R16" totalsRowShown="0" headerRowDxfId="308" dataDxfId="306" headerRowBorderDxfId="307" tableBorderDxfId="305">
  <autoFilter ref="K4:R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nsumption" dataDxfId="304"/>
    <tableColumn id="2" name="Eastern Sydney " dataDxfId="303"/>
    <tableColumn id="3" name="Western Sydney " dataDxfId="302"/>
    <tableColumn id="4" name="Gosford " dataDxfId="301"/>
    <tableColumn id="5" name="Hunter " dataDxfId="300"/>
    <tableColumn id="6" name="Riverina " dataDxfId="299"/>
    <tableColumn id="7" name="North Coast " dataDxfId="298"/>
    <tableColumn id="8" name="Average " dataDxfId="297"/>
  </tableColumns>
  <tableStyleInfo name="TableStyleMedium16" showFirstColumn="0" showLastColumn="0" showRowStripes="0" showColumnStripes="1"/>
</table>
</file>

<file path=xl/tables/table5.xml><?xml version="1.0" encoding="utf-8"?>
<table xmlns="http://schemas.openxmlformats.org/spreadsheetml/2006/main" id="38" name="Table2739" displayName="Table2739" ref="CV4:DB22" totalsRowShown="0" headerRowDxfId="296" dataDxfId="295">
  <autoFilter ref="CV4:DB2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Household characteristics" dataDxfId="294"/>
    <tableColumn id="7" name="Refused/ Don't know" dataDxfId="293"/>
    <tableColumn id="2" name="Low-income" dataDxfId="292"/>
    <tableColumn id="3" name="Lower-middle income" dataDxfId="291"/>
    <tableColumn id="4" name="Higher-middle income" dataDxfId="290"/>
    <tableColumn id="5" name="High income" dataDxfId="289"/>
    <tableColumn id="6" name="Average" dataDxfId="288"/>
  </tableColumns>
  <tableStyleInfo name="TableStyleMedium16" showFirstColumn="0" showLastColumn="0" showRowStripes="0" showColumnStripes="1"/>
</table>
</file>

<file path=xl/tables/table6.xml><?xml version="1.0" encoding="utf-8"?>
<table xmlns="http://schemas.openxmlformats.org/spreadsheetml/2006/main" id="39" name="Table2540" displayName="Table2540" ref="DL4:DS16" totalsRowShown="0" headerRowDxfId="287" dataDxfId="286">
  <autoFilter ref="DL4:DS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ppliance stock and usage" dataDxfId="285"/>
    <tableColumn id="9" name="Appliance" dataDxfId="284"/>
    <tableColumn id="2" name="Refused/ Don't know" dataDxfId="283"/>
    <tableColumn id="3" name="Low-income" dataDxfId="282"/>
    <tableColumn id="4" name="Lower-middle income" dataDxfId="281"/>
    <tableColumn id="5" name="Higher-middle income" dataDxfId="280"/>
    <tableColumn id="6" name="High income" dataDxfId="279"/>
    <tableColumn id="7" name="Average" dataDxfId="278"/>
  </tableColumns>
  <tableStyleInfo name="TableStyleMedium16" showFirstColumn="0" showLastColumn="0" showRowStripes="0" showColumnStripes="1"/>
</table>
</file>

<file path=xl/tables/table7.xml><?xml version="1.0" encoding="utf-8"?>
<table xmlns="http://schemas.openxmlformats.org/spreadsheetml/2006/main" id="19" name="Table20" displayName="Table20" ref="DU4:EB40" totalsRowShown="0" headerRowDxfId="277" dataDxfId="276">
  <autoFilter ref="DU4:EB4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ppliance age" dataDxfId="275"/>
    <tableColumn id="2" name="Income" dataDxfId="274"/>
    <tableColumn id="3" name="Don’t own one" dataDxfId="273"/>
    <tableColumn id="4" name="Less than 2 years" dataDxfId="272"/>
    <tableColumn id="5" name="2-5 years" dataDxfId="271"/>
    <tableColumn id="6" name="6-10 years" dataDxfId="270"/>
    <tableColumn id="7" name="11-15 years" dataDxfId="269"/>
    <tableColumn id="8" name="More than 15 years" dataDxfId="268"/>
  </tableColumns>
  <tableStyleInfo name="TableStyleMedium16" showFirstColumn="0" showLastColumn="0" showRowStripes="0" showColumnStripes="1"/>
</table>
</file>

<file path=xl/tables/table8.xml><?xml version="1.0" encoding="utf-8"?>
<table xmlns="http://schemas.openxmlformats.org/spreadsheetml/2006/main" id="40" name="Table1041" displayName="Table1041" ref="EX4:FE17" totalsRowShown="0" headerRowDxfId="267" dataDxfId="265" headerRowBorderDxfId="266" tableBorderDxfId="264">
  <autoFilter ref="EX4:FE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haracteristics by region" dataDxfId="263"/>
    <tableColumn id="2" name="Eastern Sydney" dataDxfId="262"/>
    <tableColumn id="3" name="Western Sydney" dataDxfId="261"/>
    <tableColumn id="4" name="Gosford" dataDxfId="260"/>
    <tableColumn id="5" name="Hunter" dataDxfId="259"/>
    <tableColumn id="6" name="Riverina" dataDxfId="258"/>
    <tableColumn id="7" name="North Coast" dataDxfId="257"/>
    <tableColumn id="8" name="Average" dataDxfId="256"/>
  </tableColumns>
  <tableStyleInfo name="TableStyleMedium16" showFirstColumn="0" showLastColumn="0" showRowStripes="0" showColumnStripes="1"/>
</table>
</file>

<file path=xl/tables/table9.xml><?xml version="1.0" encoding="utf-8"?>
<table xmlns="http://schemas.openxmlformats.org/spreadsheetml/2006/main" id="25" name="Table26" displayName="Table26" ref="FG4:FO16" totalsRowShown="0" headerRowDxfId="255" dataDxfId="254">
  <autoFilter ref="FG4:FO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ppliance stock and usage" dataDxfId="253"/>
    <tableColumn id="2" name="Appliance" dataDxfId="252"/>
    <tableColumn id="3" name="Eastern Sydney " dataDxfId="251"/>
    <tableColumn id="4" name="Western Sydney " dataDxfId="250"/>
    <tableColumn id="5" name="Gosford " dataDxfId="249"/>
    <tableColumn id="6" name="Hunter " dataDxfId="248"/>
    <tableColumn id="7" name="Riverina " dataDxfId="247"/>
    <tableColumn id="8" name="North Coast " dataDxfId="246"/>
    <tableColumn id="10" name="Total region" dataDxfId="245"/>
  </tableColumns>
  <tableStyleInfo name="TableStyleMedium16" showFirstColumn="0" showLastColumn="0" showRowStripes="0" showColumnStripes="1"/>
</table>
</file>

<file path=xl/theme/theme1.xml><?xml version="1.0" encoding="utf-8"?>
<a:theme xmlns:a="http://schemas.openxmlformats.org/drawingml/2006/main" name="Office Theme">
  <a:themeElements>
    <a:clrScheme name="Frontier_2016">
      <a:dk1>
        <a:sysClr val="windowText" lastClr="000000"/>
      </a:dk1>
      <a:lt1>
        <a:sysClr val="window" lastClr="FFFFFF"/>
      </a:lt1>
      <a:dk2>
        <a:srgbClr val="37424A"/>
      </a:dk2>
      <a:lt2>
        <a:srgbClr val="D1DBD2"/>
      </a:lt2>
      <a:accent1>
        <a:srgbClr val="E83F35"/>
      </a:accent1>
      <a:accent2>
        <a:srgbClr val="007B87"/>
      </a:accent2>
      <a:accent3>
        <a:srgbClr val="EBC000"/>
      </a:accent3>
      <a:accent4>
        <a:srgbClr val="8DD0D2"/>
      </a:accent4>
      <a:accent5>
        <a:srgbClr val="683C5B"/>
      </a:accent5>
      <a:accent6>
        <a:srgbClr val="8BB96A"/>
      </a:accent6>
      <a:hlink>
        <a:srgbClr val="0000FF"/>
      </a:hlink>
      <a:folHlink>
        <a:srgbClr val="E83F35"/>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223"/>
  <sheetViews>
    <sheetView tabSelected="1" zoomScaleNormal="100" workbookViewId="0">
      <selection activeCell="O16" sqref="O16"/>
    </sheetView>
  </sheetViews>
  <sheetFormatPr defaultColWidth="9.140625" defaultRowHeight="15" x14ac:dyDescent="0.25"/>
  <cols>
    <col min="1" max="1" width="3.5703125" style="31" customWidth="1"/>
    <col min="2" max="2" width="9.140625" style="31"/>
    <col min="3" max="3" width="15.5703125" style="31" customWidth="1"/>
    <col min="4" max="5" width="9.28515625" style="31" customWidth="1"/>
    <col min="6" max="7" width="9.28515625" style="31" bestFit="1" customWidth="1"/>
    <col min="8" max="9" width="13.85546875" style="31" customWidth="1"/>
    <col min="10" max="10" width="21" style="31" customWidth="1"/>
    <col min="11" max="11" width="9.5703125" style="31" customWidth="1"/>
    <col min="12" max="18" width="9.140625" style="31"/>
    <col min="19" max="19" width="10.140625" style="31" customWidth="1"/>
    <col min="20" max="20" width="13.42578125" style="31" customWidth="1"/>
    <col min="21" max="16384" width="9.140625" style="31"/>
  </cols>
  <sheetData>
    <row r="1" spans="2:10" s="28" customFormat="1" ht="26.1" x14ac:dyDescent="0.35">
      <c r="B1" s="27" t="s">
        <v>429</v>
      </c>
      <c r="G1" s="27"/>
      <c r="J1" s="27"/>
    </row>
    <row r="2" spans="2:10" s="14" customFormat="1" ht="14.45" x14ac:dyDescent="0.35"/>
    <row r="3" spans="2:10" s="14" customFormat="1" ht="14.45" x14ac:dyDescent="0.35"/>
    <row r="4" spans="2:10" s="14" customFormat="1" ht="14.45" x14ac:dyDescent="0.35"/>
    <row r="5" spans="2:10" s="30" customFormat="1" ht="21" x14ac:dyDescent="0.5">
      <c r="B5" s="29" t="s">
        <v>485</v>
      </c>
    </row>
    <row r="6" spans="2:10" s="14" customFormat="1" x14ac:dyDescent="0.25">
      <c r="B6" s="178" t="s">
        <v>484</v>
      </c>
      <c r="C6" s="178"/>
      <c r="D6" s="178" t="s">
        <v>67</v>
      </c>
    </row>
    <row r="7" spans="2:10" s="14" customFormat="1" ht="6.75" customHeight="1" x14ac:dyDescent="0.25">
      <c r="B7" s="183"/>
      <c r="C7" s="183"/>
    </row>
    <row r="8" spans="2:10" s="14" customFormat="1" x14ac:dyDescent="0.25">
      <c r="B8" s="185" t="s">
        <v>456</v>
      </c>
      <c r="C8" s="183"/>
      <c r="D8" s="14" t="s">
        <v>454</v>
      </c>
    </row>
    <row r="9" spans="2:10" s="14" customFormat="1" x14ac:dyDescent="0.25">
      <c r="B9" s="184"/>
      <c r="C9" s="183"/>
    </row>
    <row r="10" spans="2:10" s="14" customFormat="1" x14ac:dyDescent="0.25">
      <c r="B10" s="185" t="s">
        <v>455</v>
      </c>
      <c r="C10" s="183"/>
      <c r="D10" s="14" t="s">
        <v>465</v>
      </c>
    </row>
    <row r="11" spans="2:10" s="14" customFormat="1" ht="15.75" customHeight="1" x14ac:dyDescent="0.25">
      <c r="B11" s="183"/>
      <c r="C11" s="183"/>
    </row>
    <row r="12" spans="2:10" s="14" customFormat="1" x14ac:dyDescent="0.25">
      <c r="B12" s="185" t="s">
        <v>457</v>
      </c>
      <c r="C12" s="183"/>
      <c r="D12" s="14" t="s">
        <v>466</v>
      </c>
    </row>
    <row r="13" spans="2:10" s="14" customFormat="1" ht="15" customHeight="1" x14ac:dyDescent="0.25">
      <c r="B13" s="183"/>
      <c r="C13" s="183"/>
    </row>
    <row r="14" spans="2:10" s="14" customFormat="1" x14ac:dyDescent="0.25">
      <c r="B14" s="185" t="s">
        <v>458</v>
      </c>
      <c r="C14" s="183"/>
      <c r="D14" s="14" t="s">
        <v>467</v>
      </c>
    </row>
    <row r="15" spans="2:10" s="14" customFormat="1" x14ac:dyDescent="0.25">
      <c r="B15" s="185" t="s">
        <v>459</v>
      </c>
      <c r="C15" s="183"/>
      <c r="D15" s="14" t="s">
        <v>468</v>
      </c>
    </row>
    <row r="16" spans="2:10" s="14" customFormat="1" ht="15" customHeight="1" x14ac:dyDescent="0.25">
      <c r="B16" s="183"/>
      <c r="C16" s="183"/>
    </row>
    <row r="17" spans="2:8" s="14" customFormat="1" x14ac:dyDescent="0.25">
      <c r="B17" s="185" t="s">
        <v>474</v>
      </c>
      <c r="C17" s="183"/>
      <c r="D17" s="14" t="s">
        <v>469</v>
      </c>
    </row>
    <row r="18" spans="2:8" s="14" customFormat="1" x14ac:dyDescent="0.25">
      <c r="B18" s="185" t="s">
        <v>460</v>
      </c>
      <c r="C18" s="183"/>
      <c r="D18" s="14" t="s">
        <v>470</v>
      </c>
    </row>
    <row r="19" spans="2:8" s="193" customFormat="1" ht="14.25" customHeight="1" x14ac:dyDescent="0.2">
      <c r="B19" s="192"/>
      <c r="C19" s="192"/>
    </row>
    <row r="20" spans="2:8" s="14" customFormat="1" x14ac:dyDescent="0.25">
      <c r="B20" s="185" t="s">
        <v>473</v>
      </c>
      <c r="C20" s="183"/>
      <c r="D20" s="14" t="s">
        <v>471</v>
      </c>
    </row>
    <row r="21" spans="2:8" s="14" customFormat="1" x14ac:dyDescent="0.25">
      <c r="B21" s="185" t="s">
        <v>461</v>
      </c>
      <c r="C21" s="183"/>
      <c r="D21" s="14" t="s">
        <v>472</v>
      </c>
    </row>
    <row r="22" spans="2:8" s="14" customFormat="1" x14ac:dyDescent="0.25"/>
    <row r="23" spans="2:8" s="14" customFormat="1" x14ac:dyDescent="0.25"/>
    <row r="24" spans="2:8" s="14" customFormat="1" x14ac:dyDescent="0.25"/>
    <row r="25" spans="2:8" s="14" customFormat="1" x14ac:dyDescent="0.25"/>
    <row r="26" spans="2:8" s="14" customFormat="1" x14ac:dyDescent="0.25"/>
    <row r="27" spans="2:8" s="14" customFormat="1" x14ac:dyDescent="0.25"/>
    <row r="28" spans="2:8" s="14" customFormat="1" x14ac:dyDescent="0.25">
      <c r="H28"/>
    </row>
    <row r="29" spans="2:8" s="14" customFormat="1" x14ac:dyDescent="0.25"/>
    <row r="30" spans="2:8" s="14" customFormat="1" x14ac:dyDescent="0.25"/>
    <row r="31" spans="2:8" s="14" customFormat="1" x14ac:dyDescent="0.25"/>
    <row r="32" spans="2:8"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sheetData>
  <hyperlinks>
    <hyperlink ref="B10" location="'Model development'!A1" display="Model development"/>
    <hyperlink ref="B12" location="'Ch 4 Logits of uptake'!A1" display="Ch 4 Logits of uptake"/>
    <hyperlink ref="B14" location="'Ch5 Gas - LRegression'!A1" display="Ch 5 Gas - LRegression"/>
    <hyperlink ref="B15" location="'Ch 5 Gas - Logits '!A1" display="Ch 5 Gas - Logits"/>
    <hyperlink ref="B17" location="'Ch 6 Non-CL - LRegression'!A1" display="Ch 6 Non-CL -  Lregression"/>
    <hyperlink ref="B18" location="'Ch 6 Non-CL - Logits '!A1" display="Ch 6 Non-CL - Logits"/>
    <hyperlink ref="B20" location="'Ch 7 - CL - LRegression'!A1" display="Ch 7  CL -  Lregression"/>
    <hyperlink ref="B21" location="'Ch7 - CL - Logits'!A1" display="Ch 7 CL - Logits"/>
    <hyperlink ref="B8" location="Tables!A1" display="Tables"/>
  </hyperlinks>
  <pageMargins left="0.7" right="0.7" top="0.75" bottom="0.75" header="0.3" footer="0.3"/>
  <pageSetup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23"/>
  <sheetViews>
    <sheetView zoomScaleNormal="100" workbookViewId="0">
      <selection activeCell="H30" sqref="H30"/>
    </sheetView>
  </sheetViews>
  <sheetFormatPr defaultColWidth="9.140625" defaultRowHeight="15" x14ac:dyDescent="0.25"/>
  <cols>
    <col min="1" max="1" width="9.140625" style="1"/>
    <col min="2" max="2" width="16.85546875" style="1" customWidth="1"/>
    <col min="3" max="6" width="9.140625" style="1"/>
    <col min="7" max="7" width="13.85546875" style="1" customWidth="1"/>
    <col min="8" max="10" width="9.140625" style="1"/>
    <col min="11" max="11" width="16" style="1" customWidth="1"/>
    <col min="12" max="18" width="9.140625" style="1"/>
    <col min="19" max="19" width="16.85546875" style="1" customWidth="1"/>
    <col min="20" max="23" width="9.140625" style="1"/>
    <col min="24" max="24" width="13.7109375" style="1" customWidth="1"/>
    <col min="25" max="16384" width="9.140625" style="1"/>
  </cols>
  <sheetData>
    <row r="1" spans="2:25" s="90" customFormat="1" ht="70.5" customHeight="1" x14ac:dyDescent="0.25">
      <c r="B1" s="90" t="s">
        <v>303</v>
      </c>
      <c r="K1" s="90" t="s">
        <v>308</v>
      </c>
      <c r="S1" s="90" t="s">
        <v>266</v>
      </c>
    </row>
    <row r="3" spans="2:25" ht="33" customHeight="1" x14ac:dyDescent="0.25">
      <c r="B3" s="119" t="s">
        <v>304</v>
      </c>
      <c r="C3" s="120"/>
      <c r="D3" s="120"/>
      <c r="E3" s="120"/>
      <c r="F3" s="121"/>
      <c r="G3" s="118" t="s">
        <v>210</v>
      </c>
      <c r="H3" s="117">
        <v>2200</v>
      </c>
      <c r="K3" s="119" t="s">
        <v>304</v>
      </c>
      <c r="L3" s="120"/>
      <c r="M3" s="120"/>
      <c r="N3" s="120"/>
      <c r="O3" s="121"/>
      <c r="P3" s="118" t="s">
        <v>210</v>
      </c>
      <c r="Q3" s="117">
        <v>2200</v>
      </c>
      <c r="S3" s="119" t="s">
        <v>304</v>
      </c>
      <c r="T3" s="120"/>
      <c r="U3" s="120"/>
      <c r="V3" s="120"/>
      <c r="W3" s="121"/>
      <c r="X3" s="118" t="s">
        <v>210</v>
      </c>
      <c r="Y3" s="117">
        <v>4283</v>
      </c>
    </row>
    <row r="4" spans="2:25" ht="33" customHeight="1" x14ac:dyDescent="0.25">
      <c r="B4" s="128" t="s">
        <v>306</v>
      </c>
      <c r="C4" s="129"/>
      <c r="D4" s="129">
        <v>-1050.3146999999999</v>
      </c>
      <c r="E4" s="129"/>
      <c r="F4" s="118"/>
      <c r="G4" s="118" t="s">
        <v>305</v>
      </c>
      <c r="H4" s="116">
        <v>102.65</v>
      </c>
      <c r="K4" s="128" t="s">
        <v>306</v>
      </c>
      <c r="L4" s="129"/>
      <c r="M4" s="129">
        <v>-1050.3146999999999</v>
      </c>
      <c r="N4" s="129"/>
      <c r="O4" s="118"/>
      <c r="P4" s="118" t="s">
        <v>305</v>
      </c>
      <c r="Q4" s="116">
        <v>102.65</v>
      </c>
      <c r="S4" s="128" t="s">
        <v>306</v>
      </c>
      <c r="T4" s="129"/>
      <c r="U4" s="129">
        <v>-1050.3146999999999</v>
      </c>
      <c r="V4" s="129"/>
      <c r="W4" s="118"/>
      <c r="X4" s="118" t="s">
        <v>305</v>
      </c>
      <c r="Y4" s="116">
        <v>538.85</v>
      </c>
    </row>
    <row r="5" spans="2:25" ht="31.5" customHeight="1" x14ac:dyDescent="0.25">
      <c r="B5" s="122"/>
      <c r="C5" s="113"/>
      <c r="D5" s="113"/>
      <c r="E5" s="113"/>
      <c r="F5" s="123"/>
      <c r="G5" s="118" t="s">
        <v>262</v>
      </c>
      <c r="H5" s="116">
        <v>0</v>
      </c>
      <c r="K5" s="122"/>
      <c r="L5" s="113"/>
      <c r="M5" s="113"/>
      <c r="N5" s="113"/>
      <c r="O5" s="123"/>
      <c r="P5" s="118" t="s">
        <v>262</v>
      </c>
      <c r="Q5" s="116">
        <v>0</v>
      </c>
      <c r="S5" s="122"/>
      <c r="T5" s="113"/>
      <c r="U5" s="113"/>
      <c r="V5" s="113"/>
      <c r="W5" s="123"/>
      <c r="X5" s="118" t="s">
        <v>262</v>
      </c>
      <c r="Y5" s="116">
        <v>0</v>
      </c>
    </row>
    <row r="6" spans="2:25" ht="27.75" customHeight="1" x14ac:dyDescent="0.25">
      <c r="B6" s="124"/>
      <c r="C6" s="115"/>
      <c r="D6" s="115"/>
      <c r="E6" s="115"/>
      <c r="F6" s="125"/>
      <c r="G6" s="118" t="s">
        <v>263</v>
      </c>
      <c r="H6" s="116">
        <v>5.1900000000000002E-2</v>
      </c>
      <c r="K6" s="124"/>
      <c r="L6" s="115"/>
      <c r="M6" s="115"/>
      <c r="N6" s="115"/>
      <c r="O6" s="125"/>
      <c r="P6" s="118" t="s">
        <v>263</v>
      </c>
      <c r="Q6" s="116">
        <v>5.1900000000000002E-2</v>
      </c>
      <c r="S6" s="124"/>
      <c r="T6" s="115"/>
      <c r="U6" s="115"/>
      <c r="V6" s="115"/>
      <c r="W6" s="125"/>
      <c r="X6" s="118" t="s">
        <v>263</v>
      </c>
      <c r="Y6" s="116">
        <v>0.1123</v>
      </c>
    </row>
    <row r="8" spans="2:25" x14ac:dyDescent="0.25">
      <c r="B8" s="116" t="s">
        <v>307</v>
      </c>
      <c r="C8" s="116" t="s">
        <v>216</v>
      </c>
      <c r="D8" s="116" t="s">
        <v>222</v>
      </c>
      <c r="E8" s="116" t="s">
        <v>258</v>
      </c>
      <c r="F8" s="116" t="s">
        <v>259</v>
      </c>
      <c r="G8" s="116" t="s">
        <v>260</v>
      </c>
      <c r="H8" s="116" t="s">
        <v>261</v>
      </c>
      <c r="K8" s="116" t="s">
        <v>497</v>
      </c>
      <c r="L8" s="116" t="s">
        <v>216</v>
      </c>
      <c r="M8" s="116" t="s">
        <v>222</v>
      </c>
      <c r="N8" s="116" t="s">
        <v>258</v>
      </c>
      <c r="O8" s="116" t="s">
        <v>259</v>
      </c>
      <c r="P8" s="116" t="s">
        <v>260</v>
      </c>
      <c r="Q8" s="116" t="s">
        <v>261</v>
      </c>
      <c r="S8" s="116" t="s">
        <v>266</v>
      </c>
      <c r="T8" s="116" t="s">
        <v>216</v>
      </c>
      <c r="U8" s="116" t="s">
        <v>222</v>
      </c>
      <c r="V8" s="116" t="s">
        <v>258</v>
      </c>
      <c r="W8" s="116" t="s">
        <v>259</v>
      </c>
      <c r="X8" s="116" t="s">
        <v>260</v>
      </c>
      <c r="Y8" s="116" t="s">
        <v>261</v>
      </c>
    </row>
    <row r="9" spans="2:25" x14ac:dyDescent="0.25">
      <c r="B9" s="116"/>
      <c r="C9" s="116"/>
      <c r="D9" s="116"/>
      <c r="E9" s="116"/>
      <c r="F9" s="116"/>
      <c r="G9" s="116"/>
      <c r="H9" s="116"/>
      <c r="K9" s="116"/>
      <c r="L9" s="116"/>
      <c r="M9" s="116"/>
      <c r="N9" s="116"/>
      <c r="O9" s="116"/>
      <c r="P9" s="116"/>
      <c r="Q9" s="116"/>
      <c r="S9" s="116"/>
      <c r="T9" s="116"/>
      <c r="U9" s="116"/>
      <c r="V9" s="116"/>
      <c r="W9" s="116"/>
      <c r="X9" s="116"/>
      <c r="Y9" s="116"/>
    </row>
    <row r="10" spans="2:25" x14ac:dyDescent="0.25">
      <c r="B10" s="111" t="s">
        <v>4</v>
      </c>
      <c r="C10" s="130">
        <v>-9.9377900000000005E-2</v>
      </c>
      <c r="D10" s="116">
        <v>0.1957004</v>
      </c>
      <c r="E10" s="116">
        <v>-0.51</v>
      </c>
      <c r="F10" s="116">
        <v>0.61199999999999999</v>
      </c>
      <c r="G10" s="116">
        <v>-0.48294369999999998</v>
      </c>
      <c r="H10" s="116">
        <v>0.28418789999999999</v>
      </c>
      <c r="K10" s="111" t="s">
        <v>4</v>
      </c>
      <c r="L10" s="130">
        <v>9.9377900000000005E-2</v>
      </c>
      <c r="M10" s="116">
        <v>0.1957004</v>
      </c>
      <c r="N10" s="116">
        <v>0.51</v>
      </c>
      <c r="O10" s="116">
        <v>0.61199999999999999</v>
      </c>
      <c r="P10" s="116">
        <v>-0.28418789999999999</v>
      </c>
      <c r="Q10" s="116">
        <v>0.48294369999999998</v>
      </c>
      <c r="S10" s="111" t="s">
        <v>4</v>
      </c>
      <c r="T10" s="130">
        <v>0.41696899999999998</v>
      </c>
      <c r="U10" s="116">
        <v>0.1012205</v>
      </c>
      <c r="V10" s="116">
        <v>4.12</v>
      </c>
      <c r="W10" s="116">
        <v>0</v>
      </c>
      <c r="X10" s="116">
        <v>0.21858040000000001</v>
      </c>
      <c r="Y10" s="116">
        <v>0.6153575</v>
      </c>
    </row>
    <row r="11" spans="2:25" x14ac:dyDescent="0.25">
      <c r="B11" s="111" t="s">
        <v>2</v>
      </c>
      <c r="C11" s="130">
        <v>0.18779000000000001</v>
      </c>
      <c r="D11" s="116">
        <v>0.22031870000000001</v>
      </c>
      <c r="E11" s="116">
        <v>0.85</v>
      </c>
      <c r="F11" s="116">
        <v>0.39400000000000002</v>
      </c>
      <c r="G11" s="116">
        <v>-0.24402670000000001</v>
      </c>
      <c r="H11" s="116">
        <v>0.61960669999999995</v>
      </c>
      <c r="K11" s="111" t="s">
        <v>2</v>
      </c>
      <c r="L11" s="130">
        <v>-0.18779000000000001</v>
      </c>
      <c r="M11" s="116">
        <v>0.22031870000000001</v>
      </c>
      <c r="N11" s="116">
        <v>-0.85</v>
      </c>
      <c r="O11" s="116">
        <v>0.39400000000000002</v>
      </c>
      <c r="P11" s="116">
        <v>-0.61960669999999995</v>
      </c>
      <c r="Q11" s="116">
        <v>0.24402670000000001</v>
      </c>
      <c r="S11" s="111" t="s">
        <v>2</v>
      </c>
      <c r="T11" s="130">
        <v>1.1113459999999999</v>
      </c>
      <c r="U11" s="116">
        <v>0.1217575</v>
      </c>
      <c r="V11" s="116">
        <v>9.1300000000000008</v>
      </c>
      <c r="W11" s="116">
        <v>0</v>
      </c>
      <c r="X11" s="116">
        <v>0.87270559999999997</v>
      </c>
      <c r="Y11" s="116">
        <v>1.3499859999999999</v>
      </c>
    </row>
    <row r="12" spans="2:25" x14ac:dyDescent="0.25">
      <c r="B12" s="111" t="s">
        <v>1</v>
      </c>
      <c r="C12" s="130">
        <v>-0.38751180000000002</v>
      </c>
      <c r="D12" s="116">
        <v>0.17181660000000001</v>
      </c>
      <c r="E12" s="116">
        <v>-2.2599999999999998</v>
      </c>
      <c r="F12" s="116">
        <v>2.4E-2</v>
      </c>
      <c r="G12" s="116">
        <v>-0.72426619999999997</v>
      </c>
      <c r="H12" s="116">
        <v>-5.0757400000000001E-2</v>
      </c>
      <c r="K12" s="111" t="s">
        <v>1</v>
      </c>
      <c r="L12" s="130">
        <v>0.38751180000000002</v>
      </c>
      <c r="M12" s="116">
        <v>0.17181660000000001</v>
      </c>
      <c r="N12" s="116">
        <v>2.2599999999999998</v>
      </c>
      <c r="O12" s="116">
        <v>2.4E-2</v>
      </c>
      <c r="P12" s="116">
        <v>5.0757400000000001E-2</v>
      </c>
      <c r="Q12" s="116">
        <v>0.72426619999999997</v>
      </c>
      <c r="S12" s="111" t="s">
        <v>1</v>
      </c>
      <c r="T12" s="130">
        <v>0.85730439999999997</v>
      </c>
      <c r="U12" s="116">
        <v>9.51964E-2</v>
      </c>
      <c r="V12" s="116">
        <v>9.01</v>
      </c>
      <c r="W12" s="116">
        <v>0</v>
      </c>
      <c r="X12" s="116">
        <v>0.67072299999999996</v>
      </c>
      <c r="Y12" s="116">
        <v>1.0438860000000001</v>
      </c>
    </row>
    <row r="13" spans="2:25" x14ac:dyDescent="0.25">
      <c r="B13" s="111" t="s">
        <v>232</v>
      </c>
      <c r="C13" s="130">
        <v>-7.71289E-2</v>
      </c>
      <c r="D13" s="116">
        <v>0.2434375</v>
      </c>
      <c r="E13" s="116">
        <v>-0.32</v>
      </c>
      <c r="F13" s="116">
        <v>0.751</v>
      </c>
      <c r="G13" s="116">
        <v>-0.55425749999999996</v>
      </c>
      <c r="H13" s="116">
        <v>0.39999980000000002</v>
      </c>
      <c r="K13" s="111" t="s">
        <v>232</v>
      </c>
      <c r="L13" s="130">
        <v>7.71289E-2</v>
      </c>
      <c r="M13" s="116">
        <v>0.2434375</v>
      </c>
      <c r="N13" s="116">
        <v>0.32</v>
      </c>
      <c r="O13" s="116">
        <v>0.751</v>
      </c>
      <c r="P13" s="116">
        <v>-0.39999980000000002</v>
      </c>
      <c r="Q13" s="116">
        <v>0.55425749999999996</v>
      </c>
      <c r="S13" s="111" t="s">
        <v>232</v>
      </c>
      <c r="T13" s="130">
        <v>0.27237909999999999</v>
      </c>
      <c r="U13" s="116">
        <v>0.1243877</v>
      </c>
      <c r="V13" s="116">
        <v>2.19</v>
      </c>
      <c r="W13" s="116">
        <v>2.9000000000000001E-2</v>
      </c>
      <c r="X13" s="116">
        <v>2.85837E-2</v>
      </c>
      <c r="Y13" s="116">
        <v>0.51617449999999998</v>
      </c>
    </row>
    <row r="14" spans="2:25" x14ac:dyDescent="0.25">
      <c r="B14" s="111" t="s">
        <v>3</v>
      </c>
      <c r="C14" s="130">
        <v>-1.0852679999999999</v>
      </c>
      <c r="D14" s="116">
        <v>0.1676841</v>
      </c>
      <c r="E14" s="116">
        <v>-6.47</v>
      </c>
      <c r="F14" s="116">
        <v>0</v>
      </c>
      <c r="G14" s="116">
        <v>-1.413923</v>
      </c>
      <c r="H14" s="116">
        <v>-0.75661330000000004</v>
      </c>
      <c r="K14" s="111" t="s">
        <v>3</v>
      </c>
      <c r="L14" s="130">
        <v>1.0852679999999999</v>
      </c>
      <c r="M14" s="116">
        <v>0.1676841</v>
      </c>
      <c r="N14" s="116">
        <v>6.47</v>
      </c>
      <c r="O14" s="116">
        <v>0</v>
      </c>
      <c r="P14" s="116">
        <v>0.75661330000000004</v>
      </c>
      <c r="Q14" s="116">
        <v>1.413923</v>
      </c>
      <c r="S14" s="111" t="s">
        <v>3</v>
      </c>
      <c r="T14" s="130">
        <v>1.7799339999999999</v>
      </c>
      <c r="U14" s="116">
        <v>0.12284970000000001</v>
      </c>
      <c r="V14" s="116">
        <v>14.49</v>
      </c>
      <c r="W14" s="116">
        <v>0</v>
      </c>
      <c r="X14" s="116">
        <v>1.539153</v>
      </c>
      <c r="Y14" s="116">
        <v>2.020715</v>
      </c>
    </row>
    <row r="15" spans="2:25" x14ac:dyDescent="0.25">
      <c r="B15" s="111" t="s">
        <v>385</v>
      </c>
      <c r="C15" s="130">
        <v>-8.7923699999999994E-2</v>
      </c>
      <c r="D15" s="116">
        <v>6.4855599999999999E-2</v>
      </c>
      <c r="E15" s="116">
        <v>-1.36</v>
      </c>
      <c r="F15" s="116">
        <v>0.17499999999999999</v>
      </c>
      <c r="G15" s="116">
        <v>-0.21503829999999999</v>
      </c>
      <c r="H15" s="116">
        <v>3.9190900000000001E-2</v>
      </c>
      <c r="K15" s="111" t="s">
        <v>385</v>
      </c>
      <c r="L15" s="130">
        <v>8.7923699999999994E-2</v>
      </c>
      <c r="M15" s="116">
        <v>6.4855599999999999E-2</v>
      </c>
      <c r="N15" s="116">
        <v>1.36</v>
      </c>
      <c r="O15" s="116">
        <v>0.17499999999999999</v>
      </c>
      <c r="P15" s="116">
        <v>-3.9190900000000001E-2</v>
      </c>
      <c r="Q15" s="116">
        <v>0.21503829999999999</v>
      </c>
      <c r="S15" s="111" t="s">
        <v>385</v>
      </c>
      <c r="T15" s="130">
        <v>1.8702300000000002E-2</v>
      </c>
      <c r="U15" s="116">
        <v>4.1480700000000002E-2</v>
      </c>
      <c r="V15" s="116">
        <v>0.45</v>
      </c>
      <c r="W15" s="116">
        <v>0.65200000000000002</v>
      </c>
      <c r="X15" s="116">
        <v>-6.2598399999999998E-2</v>
      </c>
      <c r="Y15" s="116">
        <v>0.1000031</v>
      </c>
    </row>
    <row r="16" spans="2:25" x14ac:dyDescent="0.25">
      <c r="B16" s="111" t="s">
        <v>386</v>
      </c>
      <c r="C16" s="130">
        <v>4.1980299999999998E-2</v>
      </c>
      <c r="D16" s="116">
        <v>7.4271900000000002E-2</v>
      </c>
      <c r="E16" s="116">
        <v>0.56999999999999995</v>
      </c>
      <c r="F16" s="116">
        <v>0.57199999999999995</v>
      </c>
      <c r="G16" s="116">
        <v>-0.10359</v>
      </c>
      <c r="H16" s="116">
        <v>0.18755060000000001</v>
      </c>
      <c r="K16" s="111" t="s">
        <v>386</v>
      </c>
      <c r="L16" s="130">
        <v>-4.1980299999999998E-2</v>
      </c>
      <c r="M16" s="116">
        <v>7.4271900000000002E-2</v>
      </c>
      <c r="N16" s="116">
        <v>-0.56999999999999995</v>
      </c>
      <c r="O16" s="116">
        <v>0.57199999999999995</v>
      </c>
      <c r="P16" s="116">
        <v>-0.18755060000000001</v>
      </c>
      <c r="Q16" s="116">
        <v>0.10359</v>
      </c>
      <c r="S16" s="111" t="s">
        <v>386</v>
      </c>
      <c r="T16" s="130">
        <v>-8.3223900000000003E-2</v>
      </c>
      <c r="U16" s="116">
        <v>4.4507900000000003E-2</v>
      </c>
      <c r="V16" s="116">
        <v>-1.87</v>
      </c>
      <c r="W16" s="116">
        <v>6.2E-2</v>
      </c>
      <c r="X16" s="116">
        <v>-0.17045769999999999</v>
      </c>
      <c r="Y16" s="116">
        <v>4.0099999999999997E-3</v>
      </c>
    </row>
    <row r="17" spans="2:25" x14ac:dyDescent="0.25">
      <c r="B17" s="111" t="s">
        <v>387</v>
      </c>
      <c r="C17" s="130">
        <v>-0.18588440000000001</v>
      </c>
      <c r="D17" s="116">
        <v>5.9071600000000002E-2</v>
      </c>
      <c r="E17" s="116">
        <v>-3.15</v>
      </c>
      <c r="F17" s="116">
        <v>2E-3</v>
      </c>
      <c r="G17" s="116">
        <v>-0.30166270000000001</v>
      </c>
      <c r="H17" s="116">
        <v>-7.0106199999999994E-2</v>
      </c>
      <c r="K17" s="111" t="s">
        <v>387</v>
      </c>
      <c r="L17" s="130">
        <v>0.18588440000000001</v>
      </c>
      <c r="M17" s="116">
        <v>5.9071600000000002E-2</v>
      </c>
      <c r="N17" s="116">
        <v>3.15</v>
      </c>
      <c r="O17" s="116">
        <v>2E-3</v>
      </c>
      <c r="P17" s="116">
        <v>7.0106199999999994E-2</v>
      </c>
      <c r="Q17" s="116">
        <v>0.30166270000000001</v>
      </c>
      <c r="S17" s="111" t="s">
        <v>387</v>
      </c>
      <c r="T17" s="130">
        <v>0.17938460000000001</v>
      </c>
      <c r="U17" s="116">
        <v>3.6833200000000003E-2</v>
      </c>
      <c r="V17" s="116">
        <v>4.87</v>
      </c>
      <c r="W17" s="116">
        <v>0</v>
      </c>
      <c r="X17" s="116">
        <v>0.10719289999999999</v>
      </c>
      <c r="Y17" s="116">
        <v>0.25157629999999997</v>
      </c>
    </row>
    <row r="18" spans="2:25" ht="30" x14ac:dyDescent="0.25">
      <c r="B18" s="111" t="s">
        <v>388</v>
      </c>
      <c r="C18" s="130">
        <v>-3.2613700000000002E-2</v>
      </c>
      <c r="D18" s="116">
        <v>1.1930899999999999E-2</v>
      </c>
      <c r="E18" s="116">
        <v>-2.73</v>
      </c>
      <c r="F18" s="116">
        <v>6.0000000000000001E-3</v>
      </c>
      <c r="G18" s="116">
        <v>-5.5997699999999997E-2</v>
      </c>
      <c r="H18" s="116">
        <v>-9.2297000000000004E-3</v>
      </c>
      <c r="K18" s="111" t="s">
        <v>388</v>
      </c>
      <c r="L18" s="130">
        <v>3.2613700000000002E-2</v>
      </c>
      <c r="M18" s="116">
        <v>1.1930899999999999E-2</v>
      </c>
      <c r="N18" s="116">
        <v>2.73</v>
      </c>
      <c r="O18" s="116">
        <v>6.0000000000000001E-3</v>
      </c>
      <c r="P18" s="116">
        <v>9.2297000000000004E-3</v>
      </c>
      <c r="Q18" s="116">
        <v>5.5997699999999997E-2</v>
      </c>
      <c r="S18" s="111" t="s">
        <v>388</v>
      </c>
      <c r="T18" s="130">
        <v>-4.2324899999999999E-2</v>
      </c>
      <c r="U18" s="116">
        <v>7.1148000000000001E-3</v>
      </c>
      <c r="V18" s="116">
        <v>-5.95</v>
      </c>
      <c r="W18" s="116">
        <v>0</v>
      </c>
      <c r="X18" s="116">
        <v>-5.6269600000000003E-2</v>
      </c>
      <c r="Y18" s="116">
        <v>-2.8380200000000001E-2</v>
      </c>
    </row>
    <row r="19" spans="2:25" ht="30" x14ac:dyDescent="0.25">
      <c r="B19" s="111" t="s">
        <v>389</v>
      </c>
      <c r="C19" s="130">
        <v>-0.27111269999999998</v>
      </c>
      <c r="D19" s="116">
        <v>0.19476170000000001</v>
      </c>
      <c r="E19" s="116">
        <v>-1.39</v>
      </c>
      <c r="F19" s="116">
        <v>0.16400000000000001</v>
      </c>
      <c r="G19" s="116">
        <v>-0.65283860000000005</v>
      </c>
      <c r="H19" s="116">
        <v>0.1106133</v>
      </c>
      <c r="K19" s="111" t="s">
        <v>389</v>
      </c>
      <c r="L19" s="130">
        <v>0.27111269999999998</v>
      </c>
      <c r="M19" s="116">
        <v>0.19476170000000001</v>
      </c>
      <c r="N19" s="116">
        <v>1.39</v>
      </c>
      <c r="O19" s="116">
        <v>0.16400000000000001</v>
      </c>
      <c r="P19" s="116">
        <v>-0.1106133</v>
      </c>
      <c r="Q19" s="116">
        <v>0.65283860000000005</v>
      </c>
      <c r="S19" s="111" t="s">
        <v>389</v>
      </c>
      <c r="T19" s="130">
        <v>-0.151036</v>
      </c>
      <c r="U19" s="116">
        <v>0.1229069</v>
      </c>
      <c r="V19" s="116">
        <v>-1.23</v>
      </c>
      <c r="W19" s="116">
        <v>0.219</v>
      </c>
      <c r="X19" s="116">
        <v>-0.39192900000000003</v>
      </c>
      <c r="Y19" s="116">
        <v>8.9857099999999995E-2</v>
      </c>
    </row>
    <row r="20" spans="2:25" ht="30" x14ac:dyDescent="0.25">
      <c r="B20" s="111" t="s">
        <v>390</v>
      </c>
      <c r="C20" s="130">
        <v>-1.787053</v>
      </c>
      <c r="D20" s="116">
        <v>0.59738380000000002</v>
      </c>
      <c r="E20" s="116">
        <v>-2.99</v>
      </c>
      <c r="F20" s="116">
        <v>3.0000000000000001E-3</v>
      </c>
      <c r="G20" s="116">
        <v>-2.9579029999999999</v>
      </c>
      <c r="H20" s="116">
        <v>-0.61620180000000002</v>
      </c>
      <c r="K20" s="111" t="s">
        <v>390</v>
      </c>
      <c r="L20" s="130">
        <v>1.787053</v>
      </c>
      <c r="M20" s="116">
        <v>0.59738380000000002</v>
      </c>
      <c r="N20" s="116">
        <v>2.99</v>
      </c>
      <c r="O20" s="116">
        <v>3.0000000000000001E-3</v>
      </c>
      <c r="P20" s="116">
        <v>0.61620180000000002</v>
      </c>
      <c r="Q20" s="116">
        <v>2.9579029999999999</v>
      </c>
      <c r="S20" s="111" t="s">
        <v>390</v>
      </c>
      <c r="T20" s="130">
        <v>1.156312</v>
      </c>
      <c r="U20" s="116">
        <v>0.13166069999999999</v>
      </c>
      <c r="V20" s="116">
        <v>8.7799999999999994</v>
      </c>
      <c r="W20" s="116">
        <v>0</v>
      </c>
      <c r="X20" s="116">
        <v>0.8982618</v>
      </c>
      <c r="Y20" s="116">
        <v>1.4143619999999999</v>
      </c>
    </row>
    <row r="21" spans="2:25" x14ac:dyDescent="0.25">
      <c r="B21" s="116" t="s">
        <v>220</v>
      </c>
      <c r="C21" s="130">
        <v>4.5224789999999997</v>
      </c>
      <c r="D21" s="116">
        <v>0.60743780000000003</v>
      </c>
      <c r="E21" s="116">
        <v>7.45</v>
      </c>
      <c r="F21" s="116">
        <v>0</v>
      </c>
      <c r="G21" s="116">
        <v>3.3319230000000002</v>
      </c>
      <c r="H21" s="116">
        <v>5.7130299999999998</v>
      </c>
      <c r="K21" s="116" t="s">
        <v>220</v>
      </c>
      <c r="L21" s="130">
        <v>-4.5224789999999997</v>
      </c>
      <c r="M21" s="116">
        <v>0.60743780000000003</v>
      </c>
      <c r="N21" s="116">
        <v>-7.45</v>
      </c>
      <c r="O21" s="116">
        <v>0</v>
      </c>
      <c r="P21" s="116">
        <v>-5.7130349999999996</v>
      </c>
      <c r="Q21" s="116">
        <v>-3.3319230000000002</v>
      </c>
      <c r="S21" s="116" t="s">
        <v>220</v>
      </c>
      <c r="T21" s="130">
        <v>-1.851037</v>
      </c>
      <c r="U21" s="116">
        <v>0.14033100000000001</v>
      </c>
      <c r="V21" s="116">
        <v>-13.19</v>
      </c>
      <c r="W21" s="116">
        <v>0</v>
      </c>
      <c r="X21" s="116">
        <v>-2.1260810000000001</v>
      </c>
      <c r="Y21" s="116">
        <v>-1.5759939999999999</v>
      </c>
    </row>
    <row r="23" spans="2:25" x14ac:dyDescent="0.25">
      <c r="P23" s="9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V190"/>
  <sheetViews>
    <sheetView zoomScaleNormal="100" workbookViewId="0">
      <selection activeCell="H30" sqref="H30"/>
    </sheetView>
  </sheetViews>
  <sheetFormatPr defaultColWidth="9.140625" defaultRowHeight="15" x14ac:dyDescent="0.25"/>
  <cols>
    <col min="1" max="1" width="3.5703125" style="31" customWidth="1"/>
    <col min="2" max="2" width="116.85546875" style="31" customWidth="1"/>
    <col min="3" max="8" width="9.140625" style="31"/>
    <col min="9" max="9" width="10.140625" style="31" customWidth="1"/>
    <col min="10" max="10" width="13.42578125" style="31" customWidth="1"/>
    <col min="11" max="16384" width="9.140625" style="31"/>
  </cols>
  <sheetData>
    <row r="1" spans="1:256" s="32" customFormat="1" ht="57.95" x14ac:dyDescent="0.35">
      <c r="B1" s="33" t="s">
        <v>68</v>
      </c>
    </row>
    <row r="2" spans="1:256" s="3" customFormat="1" ht="14.45" x14ac:dyDescent="0.35">
      <c r="A2" s="32"/>
      <c r="B2" s="34" t="s">
        <v>69</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6" s="3" customFormat="1" ht="57.95" x14ac:dyDescent="0.35">
      <c r="A3" s="32"/>
      <c r="B3" s="33" t="s">
        <v>70</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s="14" customFormat="1" ht="14.45" x14ac:dyDescent="0.35"/>
    <row r="5" spans="1:256" s="14" customFormat="1" ht="14.45" x14ac:dyDescent="0.35"/>
    <row r="6" spans="1:256" s="14" customFormat="1" ht="14.45" x14ac:dyDescent="0.35"/>
    <row r="7" spans="1:256" s="14" customFormat="1" ht="14.45" x14ac:dyDescent="0.35"/>
    <row r="8" spans="1:256" s="14" customFormat="1" ht="14.45" x14ac:dyDescent="0.35"/>
    <row r="9" spans="1:256" s="14" customFormat="1" ht="14.45" x14ac:dyDescent="0.35"/>
    <row r="10" spans="1:256" s="14" customFormat="1" ht="14.45" x14ac:dyDescent="0.35"/>
    <row r="11" spans="1:256" s="14" customFormat="1" ht="14.45" x14ac:dyDescent="0.35"/>
    <row r="12" spans="1:256" s="14" customFormat="1" ht="14.45" x14ac:dyDescent="0.35"/>
    <row r="13" spans="1:256" s="14" customFormat="1" x14ac:dyDescent="0.25"/>
    <row r="14" spans="1:256" s="14" customFormat="1" x14ac:dyDescent="0.25"/>
    <row r="15" spans="1:256" s="14" customFormat="1" x14ac:dyDescent="0.25"/>
    <row r="16" spans="1:256"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B1:IK44"/>
  <sheetViews>
    <sheetView zoomScaleNormal="100" workbookViewId="0">
      <selection activeCell="H30" sqref="H30"/>
    </sheetView>
  </sheetViews>
  <sheetFormatPr defaultColWidth="9.140625" defaultRowHeight="15" x14ac:dyDescent="0.25"/>
  <cols>
    <col min="1" max="1" width="9.140625" style="41"/>
    <col min="2" max="2" width="20.85546875" style="41" customWidth="1"/>
    <col min="3" max="3" width="11.7109375" style="41" customWidth="1"/>
    <col min="4" max="4" width="11.28515625" style="41" customWidth="1"/>
    <col min="5" max="5" width="11.140625" style="41" customWidth="1"/>
    <col min="6" max="6" width="12.7109375" style="41" customWidth="1"/>
    <col min="7" max="7" width="13.42578125" style="41" customWidth="1"/>
    <col min="8" max="8" width="9.42578125" style="41" bestFit="1" customWidth="1"/>
    <col min="9" max="9" width="12.85546875" style="41" customWidth="1"/>
    <col min="10" max="10" width="9.140625" style="41"/>
    <col min="11" max="11" width="37.7109375" style="41" customWidth="1"/>
    <col min="12" max="12" width="11.7109375" style="41" customWidth="1"/>
    <col min="13" max="13" width="11.28515625" style="41" customWidth="1"/>
    <col min="14" max="14" width="11.140625" style="41" customWidth="1"/>
    <col min="15" max="15" width="12.7109375" style="41" customWidth="1"/>
    <col min="16" max="16" width="13.42578125" style="41" customWidth="1"/>
    <col min="17" max="17" width="9.42578125" style="41" bestFit="1" customWidth="1"/>
    <col min="18" max="19" width="12.85546875" style="41" customWidth="1"/>
    <col min="20" max="20" width="21" style="1" customWidth="1"/>
    <col min="21" max="21" width="20.140625" style="1" customWidth="1"/>
    <col min="22" max="22" width="13.140625" style="1" customWidth="1"/>
    <col min="23" max="23" width="15.7109375" style="1" customWidth="1"/>
    <col min="24" max="25" width="14.140625" style="1" customWidth="1"/>
    <col min="26" max="26" width="12.7109375" style="1" customWidth="1"/>
    <col min="27" max="27" width="14.140625" style="1" customWidth="1"/>
    <col min="28" max="28" width="13" style="1" customWidth="1"/>
    <col min="29" max="29" width="9.140625" style="41"/>
    <col min="30" max="30" width="26.7109375" style="41" customWidth="1"/>
    <col min="31" max="31" width="10.28515625" style="41" customWidth="1"/>
    <col min="32" max="32" width="11.42578125" style="41" customWidth="1"/>
    <col min="33" max="33" width="12.85546875" style="41" customWidth="1"/>
    <col min="34" max="34" width="13.28515625" style="41" customWidth="1"/>
    <col min="35" max="35" width="12.85546875" style="41" customWidth="1"/>
    <col min="36" max="36" width="13.28515625" style="41" customWidth="1"/>
    <col min="37" max="37" width="9.5703125" style="41" bestFit="1" customWidth="1"/>
    <col min="38" max="38" width="13.42578125" style="41" customWidth="1"/>
    <col min="39" max="39" width="10.7109375" style="41" bestFit="1" customWidth="1"/>
    <col min="40" max="40" width="10.7109375" style="41" customWidth="1"/>
    <col min="41" max="41" width="17.5703125" style="41" customWidth="1"/>
    <col min="42" max="42" width="19.28515625" style="41" customWidth="1"/>
    <col min="43" max="43" width="12.42578125" style="41" customWidth="1"/>
    <col min="44" max="44" width="20.42578125" style="41" customWidth="1"/>
    <col min="45" max="46" width="10.7109375" style="41" customWidth="1"/>
    <col min="47" max="47" width="16" style="41" customWidth="1"/>
    <col min="48" max="48" width="10.7109375" style="41" customWidth="1"/>
    <col min="49" max="49" width="14.5703125" style="41" customWidth="1"/>
    <col min="50" max="50" width="13.85546875" style="41" customWidth="1"/>
    <col min="51" max="51" width="10.7109375" style="41" customWidth="1"/>
    <col min="52" max="52" width="12.42578125" style="41" customWidth="1"/>
    <col min="53" max="53" width="10.7109375" style="41" customWidth="1"/>
    <col min="54" max="54" width="13.140625" style="41" customWidth="1"/>
    <col min="55" max="55" width="12.5703125" style="41" customWidth="1"/>
    <col min="56" max="56" width="29" style="41" customWidth="1"/>
    <col min="57" max="57" width="10.7109375" style="41" customWidth="1"/>
    <col min="58" max="58" width="16.7109375" style="41" customWidth="1"/>
    <col min="59" max="59" width="14" style="41" customWidth="1"/>
    <col min="60" max="60" width="10.7109375" style="41" customWidth="1"/>
    <col min="61" max="61" width="16.7109375" style="41" customWidth="1"/>
    <col min="62" max="65" width="10.7109375" style="41" customWidth="1"/>
    <col min="66" max="66" width="20.85546875" style="41" customWidth="1"/>
    <col min="67" max="67" width="22" style="41" customWidth="1"/>
    <col min="68" max="68" width="18.28515625" style="41" customWidth="1"/>
    <col min="69" max="70" width="18.5703125" style="41" customWidth="1"/>
    <col min="71" max="71" width="24" style="41" customWidth="1"/>
    <col min="72" max="72" width="11.42578125" style="41" customWidth="1"/>
    <col min="73" max="73" width="17.5703125" style="41" customWidth="1"/>
    <col min="74" max="74" width="21.140625" style="41" customWidth="1"/>
    <col min="75" max="75" width="24" style="41" customWidth="1"/>
    <col min="76" max="76" width="11.42578125" style="41" customWidth="1"/>
    <col min="77" max="77" width="17.5703125" style="41" customWidth="1"/>
    <col min="78" max="78" width="11.5703125" style="41" customWidth="1"/>
    <col min="79" max="79" width="24" style="41" customWidth="1"/>
    <col min="80" max="80" width="13.5703125" style="41" customWidth="1"/>
    <col min="81" max="81" width="17.5703125" style="41" customWidth="1"/>
    <col min="82" max="82" width="10.85546875" style="41" customWidth="1"/>
    <col min="83" max="83" width="8.42578125" style="41" customWidth="1"/>
    <col min="84" max="84" width="21.28515625" style="41" customWidth="1"/>
    <col min="85" max="85" width="13.140625" style="41" customWidth="1"/>
    <col min="86" max="86" width="10.5703125" style="41" bestFit="1" customWidth="1"/>
    <col min="87" max="87" width="10.42578125" style="41" customWidth="1"/>
    <col min="88" max="88" width="20.5703125" style="41" customWidth="1"/>
    <col min="89" max="89" width="11" style="41" customWidth="1"/>
    <col min="90" max="90" width="11.42578125" style="41" customWidth="1"/>
    <col min="91" max="91" width="6.140625" style="41" customWidth="1"/>
    <col min="92" max="93" width="18" style="41" customWidth="1"/>
    <col min="94" max="94" width="13.140625" style="41" customWidth="1"/>
    <col min="95" max="96" width="9.140625" style="41"/>
    <col min="97" max="97" width="13.7109375" style="41" customWidth="1"/>
    <col min="98" max="98" width="12.42578125" style="41" customWidth="1"/>
    <col min="99" max="99" width="7.85546875" style="41" customWidth="1"/>
    <col min="100" max="100" width="27" style="41" customWidth="1"/>
    <col min="101" max="101" width="21" style="41" customWidth="1"/>
    <col min="102" max="102" width="12.28515625" style="41" customWidth="1"/>
    <col min="103" max="103" width="10.28515625" style="41" customWidth="1"/>
    <col min="104" max="104" width="9.140625" style="41"/>
    <col min="105" max="105" width="19.85546875" style="41" customWidth="1"/>
    <col min="106" max="106" width="15.28515625" style="41" customWidth="1"/>
    <col min="107" max="107" width="9.140625" style="41"/>
    <col min="108" max="108" width="18.28515625" style="41" customWidth="1"/>
    <col min="109" max="109" width="15.7109375" style="41" customWidth="1"/>
    <col min="110" max="110" width="10.85546875" style="41" customWidth="1"/>
    <col min="111" max="111" width="11.5703125" style="41" customWidth="1"/>
    <col min="112" max="112" width="10.7109375" style="41" customWidth="1"/>
    <col min="113" max="113" width="10.5703125" style="41" customWidth="1"/>
    <col min="114" max="114" width="11.85546875" style="41" customWidth="1"/>
    <col min="115" max="115" width="7.7109375" style="41" customWidth="1"/>
    <col min="116" max="116" width="22" style="41" customWidth="1"/>
    <col min="117" max="118" width="16.140625" style="41" customWidth="1"/>
    <col min="119" max="119" width="10.85546875" style="41" customWidth="1"/>
    <col min="120" max="122" width="9.140625" style="41"/>
    <col min="123" max="123" width="10.140625" style="41" customWidth="1"/>
    <col min="124" max="124" width="9.140625" style="41"/>
    <col min="125" max="125" width="28" style="41" customWidth="1"/>
    <col min="126" max="126" width="16.5703125" style="41" customWidth="1"/>
    <col min="127" max="131" width="9.140625" style="41"/>
    <col min="132" max="132" width="12.7109375" style="41" customWidth="1"/>
    <col min="133" max="133" width="9.140625" style="41"/>
    <col min="134" max="134" width="35.42578125" style="41" customWidth="1"/>
    <col min="135" max="135" width="11.85546875" style="41" customWidth="1"/>
    <col min="136" max="136" width="11.42578125" style="41" customWidth="1"/>
    <col min="137" max="137" width="16.85546875" style="41" customWidth="1"/>
    <col min="138" max="138" width="17.7109375" style="41" customWidth="1"/>
    <col min="139" max="139" width="12.42578125" style="41" customWidth="1"/>
    <col min="140" max="140" width="12.140625" style="41" customWidth="1"/>
    <col min="141" max="141" width="9.28515625" style="41" customWidth="1"/>
    <col min="142" max="142" width="33.5703125" style="41" customWidth="1"/>
    <col min="143" max="143" width="23.85546875" style="41" customWidth="1"/>
    <col min="144" max="144" width="16.5703125" style="41" customWidth="1"/>
    <col min="145" max="145" width="21.28515625" style="41" customWidth="1"/>
    <col min="146" max="146" width="18.140625" style="41" customWidth="1"/>
    <col min="147" max="147" width="7.85546875" style="41" customWidth="1"/>
    <col min="148" max="148" width="29.28515625" style="41" customWidth="1"/>
    <col min="149" max="149" width="16.7109375" style="41" customWidth="1"/>
    <col min="150" max="150" width="18.85546875" style="41" customWidth="1"/>
    <col min="151" max="151" width="15.5703125" style="41" customWidth="1"/>
    <col min="152" max="152" width="21" style="41" customWidth="1"/>
    <col min="153" max="153" width="15.5703125" style="41" customWidth="1"/>
    <col min="154" max="154" width="29.140625" style="41" customWidth="1"/>
    <col min="155" max="155" width="14.85546875" style="41" customWidth="1"/>
    <col min="156" max="156" width="17" style="41" customWidth="1"/>
    <col min="157" max="157" width="13.42578125" style="41" customWidth="1"/>
    <col min="158" max="158" width="15.7109375" style="41" customWidth="1"/>
    <col min="159" max="159" width="15.28515625" style="41" customWidth="1"/>
    <col min="160" max="160" width="17.28515625" style="41" customWidth="1"/>
    <col min="161" max="161" width="12.28515625" style="41" customWidth="1"/>
    <col min="162" max="162" width="9.140625" style="41"/>
    <col min="163" max="163" width="35" style="41" customWidth="1"/>
    <col min="164" max="164" width="17.7109375" style="41" customWidth="1"/>
    <col min="165" max="165" width="13" style="41" customWidth="1"/>
    <col min="166" max="166" width="14.140625" style="41" customWidth="1"/>
    <col min="167" max="167" width="12.42578125" style="41" customWidth="1"/>
    <col min="168" max="168" width="9.140625" style="41"/>
    <col min="169" max="169" width="14.42578125" style="41" customWidth="1"/>
    <col min="170" max="171" width="14.140625" style="41" customWidth="1"/>
    <col min="172" max="172" width="9.140625" style="41"/>
    <col min="173" max="173" width="37.28515625" style="41" customWidth="1"/>
    <col min="174" max="174" width="11.85546875" style="41" customWidth="1"/>
    <col min="175" max="175" width="11.42578125" style="41" customWidth="1"/>
    <col min="176" max="176" width="16.85546875" style="41" customWidth="1"/>
    <col min="177" max="177" width="17.7109375" style="41" customWidth="1"/>
    <col min="178" max="178" width="12.42578125" style="41" customWidth="1"/>
    <col min="179" max="181" width="9.28515625" style="41" customWidth="1"/>
    <col min="182" max="182" width="31.5703125" style="41" customWidth="1"/>
    <col min="183" max="183" width="13.42578125" style="41" customWidth="1"/>
    <col min="184" max="184" width="9.140625" style="41"/>
    <col min="185" max="185" width="14.85546875" style="41" customWidth="1"/>
    <col min="186" max="186" width="9.140625" style="41"/>
    <col min="187" max="187" width="12.7109375" style="41" customWidth="1"/>
    <col min="188" max="188" width="9.140625" style="41"/>
    <col min="189" max="189" width="15" style="41" customWidth="1"/>
    <col min="190" max="190" width="9.140625" style="41"/>
    <col min="191" max="191" width="24.85546875" style="41" customWidth="1"/>
    <col min="192" max="192" width="11" style="41" customWidth="1"/>
    <col min="193" max="193" width="13.140625" style="41" customWidth="1"/>
    <col min="194" max="194" width="8.7109375" style="41" customWidth="1"/>
    <col min="195" max="196" width="17.28515625" style="41" customWidth="1"/>
    <col min="197" max="197" width="10.85546875" style="41" customWidth="1"/>
    <col min="198" max="198" width="9.7109375" style="41" customWidth="1"/>
    <col min="199" max="199" width="9.140625" style="41"/>
    <col min="200" max="200" width="25.42578125" style="41" customWidth="1"/>
    <col min="201" max="201" width="9.140625" style="41"/>
    <col min="202" max="202" width="11" style="41" customWidth="1"/>
    <col min="203" max="203" width="11.42578125" style="41" customWidth="1"/>
    <col min="204" max="204" width="12.28515625" style="41" customWidth="1"/>
    <col min="205" max="205" width="12.140625" style="41" customWidth="1"/>
    <col min="206" max="207" width="9.140625" style="41"/>
    <col min="208" max="208" width="11.5703125" style="41" customWidth="1"/>
    <col min="209" max="210" width="9.140625" style="41"/>
    <col min="211" max="211" width="25.28515625" style="41" customWidth="1"/>
    <col min="212" max="212" width="14.28515625" style="41" customWidth="1"/>
    <col min="213" max="213" width="12.42578125" style="41" customWidth="1"/>
    <col min="214" max="214" width="12.5703125" style="41" customWidth="1"/>
    <col min="215" max="215" width="12.7109375" style="41" customWidth="1"/>
    <col min="216" max="216" width="16.85546875" style="41" customWidth="1"/>
    <col min="217" max="217" width="14" style="41" customWidth="1"/>
    <col min="218" max="218" width="9.28515625" style="41" customWidth="1"/>
    <col min="219" max="219" width="9.140625" style="41" customWidth="1"/>
    <col min="220" max="220" width="30" style="41" customWidth="1"/>
    <col min="221" max="221" width="11.7109375" style="41" customWidth="1"/>
    <col min="222" max="222" width="11.28515625" style="41" customWidth="1"/>
    <col min="223" max="223" width="11.140625" style="41" customWidth="1"/>
    <col min="224" max="224" width="12.7109375" style="41" customWidth="1"/>
    <col min="225" max="225" width="13.42578125" style="41" customWidth="1"/>
    <col min="226" max="228" width="9.140625" style="41"/>
    <col min="229" max="229" width="37.42578125" style="1" customWidth="1"/>
    <col min="230" max="230" width="20.42578125" style="1" customWidth="1"/>
    <col min="231" max="231" width="18" style="1" customWidth="1"/>
    <col min="232" max="232" width="16.42578125" style="1" customWidth="1"/>
    <col min="233" max="233" width="15.28515625" style="1" customWidth="1"/>
    <col min="234" max="234" width="18" style="1" customWidth="1"/>
    <col min="235" max="235" width="12.7109375" style="1" customWidth="1"/>
    <col min="236" max="236" width="10.5703125" style="1" customWidth="1"/>
    <col min="237" max="237" width="32.5703125" style="1" customWidth="1"/>
    <col min="238" max="238" width="18.85546875" style="1" customWidth="1"/>
    <col min="239" max="240" width="15.5703125" style="1" customWidth="1"/>
    <col min="241" max="241" width="16.7109375" style="1" customWidth="1"/>
    <col min="242" max="242" width="13" style="1" customWidth="1"/>
    <col min="243" max="243" width="9.140625" style="1"/>
    <col min="244" max="16384" width="9.140625" style="41"/>
  </cols>
  <sheetData>
    <row r="1" spans="2:245" s="50" customFormat="1" ht="48.75" customHeight="1" x14ac:dyDescent="0.7">
      <c r="B1" s="53" t="s">
        <v>84</v>
      </c>
      <c r="C1" s="51" t="s">
        <v>444</v>
      </c>
      <c r="K1" s="53"/>
      <c r="L1" s="51"/>
      <c r="T1" s="49"/>
      <c r="U1" s="2"/>
      <c r="V1" s="2"/>
      <c r="W1" s="2"/>
      <c r="X1" s="2"/>
      <c r="Y1" s="2"/>
      <c r="Z1" s="2"/>
      <c r="AA1" s="2"/>
      <c r="AB1" s="2"/>
      <c r="BN1" s="48" t="s">
        <v>85</v>
      </c>
      <c r="BO1" s="51" t="s">
        <v>445</v>
      </c>
      <c r="CF1" s="48" t="s">
        <v>462</v>
      </c>
      <c r="CN1" s="48"/>
      <c r="CO1" s="48"/>
      <c r="ED1" s="53" t="s">
        <v>86</v>
      </c>
      <c r="EE1" s="51" t="s">
        <v>448</v>
      </c>
      <c r="EL1" s="48"/>
      <c r="EX1" s="53" t="s">
        <v>87</v>
      </c>
      <c r="EY1" s="50" t="s">
        <v>89</v>
      </c>
      <c r="FQ1" s="53"/>
      <c r="FR1" s="51"/>
      <c r="FZ1" s="53" t="s">
        <v>88</v>
      </c>
      <c r="GA1" s="50" t="s">
        <v>90</v>
      </c>
      <c r="HC1" s="53" t="s">
        <v>449</v>
      </c>
      <c r="HD1" s="50" t="s">
        <v>450</v>
      </c>
      <c r="HL1" s="53"/>
      <c r="HM1" s="51"/>
      <c r="HU1" s="2"/>
      <c r="HV1" s="2"/>
      <c r="HW1" s="2"/>
      <c r="HX1" s="2"/>
      <c r="HY1" s="2"/>
      <c r="HZ1" s="2"/>
      <c r="IA1" s="2"/>
      <c r="IB1" s="2"/>
      <c r="IC1" s="2"/>
      <c r="ID1" s="2"/>
      <c r="IE1" s="2"/>
      <c r="IF1" s="2"/>
      <c r="IG1" s="2"/>
      <c r="IH1" s="2"/>
      <c r="II1" s="2"/>
    </row>
    <row r="3" spans="2:245" s="174" customFormat="1" ht="16.5" thickBot="1" x14ac:dyDescent="0.3">
      <c r="B3" s="173" t="s">
        <v>430</v>
      </c>
      <c r="C3" s="173"/>
      <c r="D3" s="173"/>
      <c r="E3" s="173"/>
      <c r="F3" s="173"/>
      <c r="G3" s="173"/>
      <c r="H3" s="173"/>
      <c r="I3" s="173"/>
      <c r="J3" s="173"/>
      <c r="K3" s="173" t="s">
        <v>250</v>
      </c>
      <c r="S3" s="41"/>
      <c r="T3" s="173" t="s">
        <v>442</v>
      </c>
      <c r="U3" s="1"/>
      <c r="V3" s="1"/>
      <c r="W3" s="1"/>
      <c r="X3" s="1"/>
      <c r="Y3" s="1"/>
      <c r="Z3" s="1"/>
      <c r="AA3" s="1"/>
      <c r="AB3" s="1"/>
      <c r="AD3" s="173" t="s">
        <v>251</v>
      </c>
      <c r="AO3" s="173" t="s">
        <v>370</v>
      </c>
      <c r="AU3" s="173" t="s">
        <v>503</v>
      </c>
      <c r="AV3" s="1"/>
      <c r="AW3" s="1"/>
      <c r="AX3" s="1"/>
      <c r="AY3" s="1"/>
      <c r="AZ3" s="1"/>
      <c r="BA3" s="1"/>
      <c r="BB3" s="1"/>
      <c r="BD3" s="173" t="s">
        <v>506</v>
      </c>
      <c r="BE3" s="1"/>
      <c r="BF3" s="1"/>
      <c r="BG3" s="1"/>
      <c r="BH3" s="1"/>
      <c r="BI3" s="1"/>
      <c r="BJ3" s="1"/>
      <c r="BK3" s="1"/>
      <c r="BN3" s="173" t="s">
        <v>66</v>
      </c>
      <c r="BO3" s="173"/>
      <c r="BP3" s="173"/>
      <c r="BQ3" s="173"/>
      <c r="BR3" s="173"/>
      <c r="BS3" s="173" t="s">
        <v>446</v>
      </c>
      <c r="BT3" s="173"/>
      <c r="BU3" s="173"/>
      <c r="BV3" s="173"/>
      <c r="BW3" s="173" t="s">
        <v>447</v>
      </c>
      <c r="BX3" s="173"/>
      <c r="BY3" s="173"/>
      <c r="BZ3" s="173"/>
      <c r="CA3" s="173" t="s">
        <v>437</v>
      </c>
      <c r="CB3" s="173"/>
      <c r="CD3" s="173"/>
      <c r="CF3" s="173" t="s">
        <v>172</v>
      </c>
      <c r="CG3" s="173"/>
      <c r="CH3" s="173"/>
      <c r="CI3" s="173"/>
      <c r="CJ3" s="173"/>
      <c r="CK3" s="173"/>
      <c r="CL3" s="173"/>
      <c r="CM3" s="173"/>
      <c r="CN3" s="173" t="s">
        <v>463</v>
      </c>
      <c r="CO3" s="173"/>
      <c r="CV3" s="173" t="s">
        <v>438</v>
      </c>
      <c r="DD3" s="173" t="s">
        <v>439</v>
      </c>
      <c r="DL3" s="173" t="s">
        <v>440</v>
      </c>
      <c r="DU3" s="173" t="s">
        <v>441</v>
      </c>
      <c r="ED3" s="173" t="s">
        <v>72</v>
      </c>
      <c r="EL3" s="173" t="s">
        <v>197</v>
      </c>
      <c r="ER3" s="173" t="s">
        <v>496</v>
      </c>
      <c r="EX3" s="173" t="s">
        <v>76</v>
      </c>
      <c r="FG3" s="173" t="s">
        <v>77</v>
      </c>
      <c r="FQ3" s="173" t="s">
        <v>78</v>
      </c>
      <c r="FZ3" s="173" t="s">
        <v>79</v>
      </c>
      <c r="GI3" s="173" t="s">
        <v>475</v>
      </c>
      <c r="GR3" s="173" t="s">
        <v>476</v>
      </c>
      <c r="HC3" s="173" t="s">
        <v>492</v>
      </c>
      <c r="HD3" s="173"/>
      <c r="HE3" s="173"/>
      <c r="HF3" s="173"/>
      <c r="HG3" s="173"/>
      <c r="HH3" s="173"/>
      <c r="HI3" s="173"/>
      <c r="HJ3" s="173"/>
      <c r="HK3" s="173"/>
      <c r="HL3" s="173" t="s">
        <v>493</v>
      </c>
      <c r="HM3" s="173"/>
      <c r="HN3" s="173"/>
      <c r="HO3" s="173"/>
      <c r="HP3" s="173"/>
      <c r="HQ3" s="173"/>
      <c r="HR3" s="173"/>
      <c r="HS3" s="173"/>
      <c r="HU3" s="173" t="s">
        <v>494</v>
      </c>
      <c r="HV3" s="1"/>
      <c r="HW3" s="1"/>
      <c r="HX3" s="1"/>
      <c r="HY3" s="1"/>
      <c r="HZ3" s="1"/>
      <c r="IA3" s="1"/>
      <c r="IB3" s="1"/>
      <c r="IC3" s="173" t="s">
        <v>495</v>
      </c>
      <c r="ID3" s="1"/>
      <c r="IE3" s="1"/>
      <c r="IF3" s="1"/>
      <c r="IG3" s="1"/>
      <c r="IH3" s="1"/>
      <c r="II3" s="1"/>
    </row>
    <row r="4" spans="2:245" ht="57.75" customHeight="1" thickBot="1" x14ac:dyDescent="0.3">
      <c r="B4" s="35" t="s">
        <v>151</v>
      </c>
      <c r="C4" s="42" t="s">
        <v>244</v>
      </c>
      <c r="D4" s="42" t="s">
        <v>245</v>
      </c>
      <c r="E4" s="42" t="s">
        <v>246</v>
      </c>
      <c r="F4" s="42" t="s">
        <v>247</v>
      </c>
      <c r="G4" s="42" t="s">
        <v>233</v>
      </c>
      <c r="H4" s="35" t="s">
        <v>248</v>
      </c>
      <c r="I4" s="35" t="s">
        <v>201</v>
      </c>
      <c r="K4" s="35" t="s">
        <v>151</v>
      </c>
      <c r="L4" s="42" t="s">
        <v>244</v>
      </c>
      <c r="M4" s="42" t="s">
        <v>245</v>
      </c>
      <c r="N4" s="42" t="s">
        <v>246</v>
      </c>
      <c r="O4" s="42" t="s">
        <v>247</v>
      </c>
      <c r="P4" s="42" t="s">
        <v>233</v>
      </c>
      <c r="Q4" s="35" t="s">
        <v>248</v>
      </c>
      <c r="R4" s="35" t="s">
        <v>201</v>
      </c>
      <c r="T4" s="20" t="s">
        <v>8</v>
      </c>
      <c r="U4" s="20" t="s">
        <v>48</v>
      </c>
      <c r="V4" s="21" t="s">
        <v>0</v>
      </c>
      <c r="W4" s="20" t="s">
        <v>4</v>
      </c>
      <c r="X4" s="21" t="s">
        <v>2</v>
      </c>
      <c r="Y4" s="22" t="s">
        <v>1</v>
      </c>
      <c r="Z4" s="22" t="s">
        <v>232</v>
      </c>
      <c r="AA4" s="22" t="s">
        <v>3</v>
      </c>
      <c r="AB4" s="108" t="s">
        <v>34</v>
      </c>
      <c r="AC4" s="68"/>
      <c r="AD4" s="165" t="s">
        <v>396</v>
      </c>
      <c r="AE4" s="165" t="s">
        <v>489</v>
      </c>
      <c r="AF4" s="165" t="s">
        <v>431</v>
      </c>
      <c r="AG4" s="165" t="s">
        <v>432</v>
      </c>
      <c r="AH4" s="165" t="s">
        <v>490</v>
      </c>
      <c r="AI4" s="165" t="s">
        <v>433</v>
      </c>
      <c r="AJ4" s="165" t="s">
        <v>434</v>
      </c>
      <c r="AK4" s="165" t="s">
        <v>491</v>
      </c>
      <c r="AL4" s="165" t="s">
        <v>435</v>
      </c>
      <c r="AM4" s="165" t="s">
        <v>436</v>
      </c>
      <c r="AN4" s="145"/>
      <c r="AO4" s="6" t="s">
        <v>505</v>
      </c>
      <c r="AP4" s="6" t="s">
        <v>323</v>
      </c>
      <c r="AQ4" s="6" t="s">
        <v>367</v>
      </c>
      <c r="AR4" s="6" t="s">
        <v>347</v>
      </c>
      <c r="AS4" s="149" t="s">
        <v>269</v>
      </c>
      <c r="AT4" s="186"/>
      <c r="AU4" s="8" t="s">
        <v>504</v>
      </c>
      <c r="AV4" s="8" t="s">
        <v>0</v>
      </c>
      <c r="AW4" s="8" t="s">
        <v>4</v>
      </c>
      <c r="AX4" s="8" t="s">
        <v>2</v>
      </c>
      <c r="AY4" s="8" t="s">
        <v>1</v>
      </c>
      <c r="AZ4" s="8" t="s">
        <v>232</v>
      </c>
      <c r="BA4" s="8" t="s">
        <v>3</v>
      </c>
      <c r="BB4" s="8" t="s">
        <v>34</v>
      </c>
      <c r="BC4" s="186"/>
      <c r="BD4" s="188" t="s">
        <v>299</v>
      </c>
      <c r="BE4" s="188" t="s">
        <v>0</v>
      </c>
      <c r="BF4" s="188" t="s">
        <v>4</v>
      </c>
      <c r="BG4" s="188" t="s">
        <v>2</v>
      </c>
      <c r="BH4" s="188" t="s">
        <v>1</v>
      </c>
      <c r="BI4" s="188" t="s">
        <v>232</v>
      </c>
      <c r="BJ4" s="188" t="s">
        <v>3</v>
      </c>
      <c r="BK4" s="188" t="s">
        <v>292</v>
      </c>
      <c r="BL4" s="186"/>
      <c r="BM4" s="186"/>
      <c r="BN4" s="37" t="s">
        <v>178</v>
      </c>
      <c r="BO4" s="37" t="s">
        <v>22</v>
      </c>
      <c r="BP4" s="37" t="s">
        <v>23</v>
      </c>
      <c r="BQ4" s="37" t="s">
        <v>24</v>
      </c>
      <c r="BR4" s="43"/>
      <c r="BS4" s="80" t="s">
        <v>362</v>
      </c>
      <c r="BT4" s="80" t="s">
        <v>363</v>
      </c>
      <c r="BU4" s="80" t="s">
        <v>364</v>
      </c>
      <c r="BW4" s="80" t="s">
        <v>362</v>
      </c>
      <c r="BX4" s="80" t="s">
        <v>203</v>
      </c>
      <c r="BY4" s="80" t="s">
        <v>202</v>
      </c>
      <c r="BZ4" s="143"/>
      <c r="CA4" s="80" t="s">
        <v>362</v>
      </c>
      <c r="CB4" s="80" t="s">
        <v>365</v>
      </c>
      <c r="CC4" s="80" t="s">
        <v>366</v>
      </c>
      <c r="CD4" s="43"/>
      <c r="CE4" s="142"/>
      <c r="CF4" s="35" t="s">
        <v>179</v>
      </c>
      <c r="CG4" s="71" t="s">
        <v>190</v>
      </c>
      <c r="CH4" s="71" t="s">
        <v>6</v>
      </c>
      <c r="CI4" s="71" t="s">
        <v>9</v>
      </c>
      <c r="CJ4" s="71" t="s">
        <v>10</v>
      </c>
      <c r="CK4" s="71" t="s">
        <v>7</v>
      </c>
      <c r="CL4" s="35" t="s">
        <v>34</v>
      </c>
      <c r="CM4" s="78"/>
      <c r="CN4" s="35" t="s">
        <v>180</v>
      </c>
      <c r="CO4" s="71" t="s">
        <v>190</v>
      </c>
      <c r="CP4" s="71" t="s">
        <v>6</v>
      </c>
      <c r="CQ4" s="71" t="s">
        <v>9</v>
      </c>
      <c r="CR4" s="71" t="s">
        <v>10</v>
      </c>
      <c r="CS4" s="71" t="s">
        <v>7</v>
      </c>
      <c r="CT4" s="35" t="s">
        <v>34</v>
      </c>
      <c r="CU4" s="62"/>
      <c r="CV4" s="6" t="s">
        <v>181</v>
      </c>
      <c r="CW4" s="71" t="s">
        <v>190</v>
      </c>
      <c r="CX4" s="71" t="s">
        <v>6</v>
      </c>
      <c r="CY4" s="71" t="s">
        <v>9</v>
      </c>
      <c r="CZ4" s="71" t="s">
        <v>10</v>
      </c>
      <c r="DA4" s="71" t="s">
        <v>7</v>
      </c>
      <c r="DB4" s="35" t="s">
        <v>34</v>
      </c>
      <c r="DD4" s="35" t="s">
        <v>182</v>
      </c>
      <c r="DE4" s="71" t="s">
        <v>190</v>
      </c>
      <c r="DF4" s="71" t="s">
        <v>6</v>
      </c>
      <c r="DG4" s="71" t="s">
        <v>9</v>
      </c>
      <c r="DH4" s="71" t="s">
        <v>10</v>
      </c>
      <c r="DI4" s="71" t="s">
        <v>7</v>
      </c>
      <c r="DJ4" s="35" t="s">
        <v>34</v>
      </c>
      <c r="DL4" s="6" t="s">
        <v>183</v>
      </c>
      <c r="DM4" s="6" t="s">
        <v>32</v>
      </c>
      <c r="DN4" s="71" t="s">
        <v>190</v>
      </c>
      <c r="DO4" s="71" t="s">
        <v>6</v>
      </c>
      <c r="DP4" s="71" t="s">
        <v>9</v>
      </c>
      <c r="DQ4" s="71" t="s">
        <v>10</v>
      </c>
      <c r="DR4" s="71" t="s">
        <v>7</v>
      </c>
      <c r="DS4" s="35" t="s">
        <v>34</v>
      </c>
      <c r="DU4" s="45" t="s">
        <v>185</v>
      </c>
      <c r="DV4" s="45" t="s">
        <v>25</v>
      </c>
      <c r="DW4" s="45" t="s">
        <v>96</v>
      </c>
      <c r="DX4" s="45" t="s">
        <v>27</v>
      </c>
      <c r="DY4" s="45" t="s">
        <v>28</v>
      </c>
      <c r="DZ4" s="45" t="s">
        <v>31</v>
      </c>
      <c r="EA4" s="45" t="s">
        <v>29</v>
      </c>
      <c r="EB4" s="45" t="s">
        <v>30</v>
      </c>
      <c r="ED4" s="35" t="s">
        <v>184</v>
      </c>
      <c r="EE4" s="71" t="s">
        <v>190</v>
      </c>
      <c r="EF4" s="71" t="s">
        <v>6</v>
      </c>
      <c r="EG4" s="71" t="s">
        <v>9</v>
      </c>
      <c r="EH4" s="71" t="s">
        <v>10</v>
      </c>
      <c r="EI4" s="71" t="s">
        <v>7</v>
      </c>
      <c r="EJ4" s="35" t="s">
        <v>34</v>
      </c>
      <c r="EK4" s="68"/>
      <c r="EL4" s="75" t="s">
        <v>184</v>
      </c>
      <c r="EM4" s="75" t="s">
        <v>73</v>
      </c>
      <c r="EN4" s="75" t="s">
        <v>195</v>
      </c>
      <c r="EO4" s="75" t="s">
        <v>75</v>
      </c>
      <c r="EP4" s="75" t="s">
        <v>74</v>
      </c>
      <c r="EQ4" s="75"/>
      <c r="ER4" s="10" t="s">
        <v>186</v>
      </c>
      <c r="ES4" s="10" t="s">
        <v>73</v>
      </c>
      <c r="ET4" s="10" t="s">
        <v>175</v>
      </c>
      <c r="EU4" s="10" t="s">
        <v>75</v>
      </c>
      <c r="EV4" s="10" t="s">
        <v>74</v>
      </c>
      <c r="EW4" s="20"/>
      <c r="EX4" s="12" t="s">
        <v>187</v>
      </c>
      <c r="EY4" s="42" t="s">
        <v>0</v>
      </c>
      <c r="EZ4" s="42" t="s">
        <v>4</v>
      </c>
      <c r="FA4" s="42" t="s">
        <v>2</v>
      </c>
      <c r="FB4" s="42" t="s">
        <v>1</v>
      </c>
      <c r="FC4" s="42" t="s">
        <v>232</v>
      </c>
      <c r="FD4" s="35" t="s">
        <v>3</v>
      </c>
      <c r="FE4" s="69" t="s">
        <v>34</v>
      </c>
      <c r="FF4" s="75"/>
      <c r="FG4" s="26" t="s">
        <v>183</v>
      </c>
      <c r="FH4" s="4" t="s">
        <v>32</v>
      </c>
      <c r="FI4" s="42" t="s">
        <v>244</v>
      </c>
      <c r="FJ4" s="42" t="s">
        <v>245</v>
      </c>
      <c r="FK4" s="42" t="s">
        <v>246</v>
      </c>
      <c r="FL4" s="42" t="s">
        <v>247</v>
      </c>
      <c r="FM4" s="42" t="s">
        <v>233</v>
      </c>
      <c r="FN4" s="35" t="s">
        <v>248</v>
      </c>
      <c r="FO4" s="4" t="s">
        <v>65</v>
      </c>
      <c r="FQ4" s="80" t="s">
        <v>184</v>
      </c>
      <c r="FR4" s="81" t="s">
        <v>244</v>
      </c>
      <c r="FS4" s="81" t="s">
        <v>245</v>
      </c>
      <c r="FT4" s="81" t="s">
        <v>246</v>
      </c>
      <c r="FU4" s="81" t="s">
        <v>247</v>
      </c>
      <c r="FV4" s="81" t="s">
        <v>233</v>
      </c>
      <c r="FW4" s="80" t="s">
        <v>248</v>
      </c>
      <c r="FX4" s="82" t="s">
        <v>34</v>
      </c>
      <c r="FY4" s="68"/>
      <c r="FZ4" s="45" t="s">
        <v>188</v>
      </c>
      <c r="GA4" s="45" t="s">
        <v>80</v>
      </c>
      <c r="GB4" s="45" t="s">
        <v>97</v>
      </c>
      <c r="GC4" s="163" t="s">
        <v>27</v>
      </c>
      <c r="GD4" s="45" t="s">
        <v>28</v>
      </c>
      <c r="GE4" s="45" t="s">
        <v>31</v>
      </c>
      <c r="GF4" s="45" t="s">
        <v>29</v>
      </c>
      <c r="GG4" s="45" t="s">
        <v>30</v>
      </c>
      <c r="GI4" s="56" t="s">
        <v>189</v>
      </c>
      <c r="GJ4" s="56" t="s">
        <v>116</v>
      </c>
      <c r="GK4" s="71" t="s">
        <v>190</v>
      </c>
      <c r="GL4" s="56" t="s">
        <v>395</v>
      </c>
      <c r="GM4" s="56" t="s">
        <v>198</v>
      </c>
      <c r="GN4" s="56" t="s">
        <v>199</v>
      </c>
      <c r="GO4" s="56" t="s">
        <v>200</v>
      </c>
      <c r="GP4" s="56" t="s">
        <v>368</v>
      </c>
      <c r="GR4" s="56" t="s">
        <v>189</v>
      </c>
      <c r="GS4" s="56" t="s">
        <v>116</v>
      </c>
      <c r="GT4" s="42" t="s">
        <v>244</v>
      </c>
      <c r="GU4" s="42" t="s">
        <v>245</v>
      </c>
      <c r="GV4" s="42" t="s">
        <v>246</v>
      </c>
      <c r="GW4" s="42" t="s">
        <v>247</v>
      </c>
      <c r="GX4" s="42" t="s">
        <v>233</v>
      </c>
      <c r="GY4" s="35" t="s">
        <v>248</v>
      </c>
      <c r="GZ4" s="35" t="s">
        <v>201</v>
      </c>
      <c r="HC4" s="35" t="s">
        <v>177</v>
      </c>
      <c r="HD4" s="42" t="s">
        <v>0</v>
      </c>
      <c r="HE4" s="42" t="s">
        <v>4</v>
      </c>
      <c r="HF4" s="42" t="s">
        <v>2</v>
      </c>
      <c r="HG4" s="42" t="s">
        <v>1</v>
      </c>
      <c r="HH4" s="42" t="s">
        <v>232</v>
      </c>
      <c r="HI4" s="35" t="s">
        <v>3</v>
      </c>
      <c r="HJ4" s="35" t="s">
        <v>5</v>
      </c>
      <c r="HK4" s="65"/>
      <c r="HL4" s="35" t="s">
        <v>177</v>
      </c>
      <c r="HM4" s="42" t="s">
        <v>0</v>
      </c>
      <c r="HN4" s="42" t="s">
        <v>4</v>
      </c>
      <c r="HO4" s="42" t="s">
        <v>2</v>
      </c>
      <c r="HP4" s="42" t="s">
        <v>1</v>
      </c>
      <c r="HQ4" s="42" t="s">
        <v>232</v>
      </c>
      <c r="HR4" s="35" t="s">
        <v>3</v>
      </c>
      <c r="HS4" s="35" t="s">
        <v>5</v>
      </c>
      <c r="HU4" s="10" t="s">
        <v>26</v>
      </c>
      <c r="HV4" s="181" t="s">
        <v>238</v>
      </c>
      <c r="HW4" s="10" t="s">
        <v>131</v>
      </c>
      <c r="HX4" s="57" t="s">
        <v>132</v>
      </c>
      <c r="HY4" s="10" t="s">
        <v>133</v>
      </c>
      <c r="HZ4" s="57" t="s">
        <v>7</v>
      </c>
      <c r="IA4" s="58" t="s">
        <v>64</v>
      </c>
      <c r="IC4" s="10" t="s">
        <v>26</v>
      </c>
      <c r="ID4" s="181" t="s">
        <v>237</v>
      </c>
      <c r="IE4" s="10" t="s">
        <v>131</v>
      </c>
      <c r="IF4" s="57" t="s">
        <v>132</v>
      </c>
      <c r="IG4" s="10" t="s">
        <v>133</v>
      </c>
      <c r="IH4" s="57" t="s">
        <v>7</v>
      </c>
      <c r="II4" s="58" t="s">
        <v>64</v>
      </c>
    </row>
    <row r="5" spans="2:245" ht="69" customHeight="1" x14ac:dyDescent="0.25">
      <c r="B5" s="36" t="s">
        <v>140</v>
      </c>
      <c r="C5" s="39">
        <v>0.53553839999999997</v>
      </c>
      <c r="D5" s="39">
        <v>0.43011660000000002</v>
      </c>
      <c r="E5" s="39">
        <v>0.27903559999999999</v>
      </c>
      <c r="F5" s="39">
        <v>0.35911720000000003</v>
      </c>
      <c r="G5" s="39">
        <v>0.56922519999999999</v>
      </c>
      <c r="H5" s="39">
        <v>1.6451199999999999E-2</v>
      </c>
      <c r="I5" s="39">
        <v>0.43754029999999999</v>
      </c>
      <c r="J5" s="44"/>
      <c r="K5" s="36" t="s">
        <v>150</v>
      </c>
      <c r="L5" s="153">
        <v>28541.18</v>
      </c>
      <c r="M5" s="153">
        <v>33275.870000000003</v>
      </c>
      <c r="N5" s="153">
        <v>26926.2</v>
      </c>
      <c r="O5" s="153">
        <v>28051.61</v>
      </c>
      <c r="P5" s="153">
        <v>44781.52</v>
      </c>
      <c r="Q5" s="153"/>
      <c r="R5" s="153">
        <v>29201.8</v>
      </c>
      <c r="T5" s="15" t="s">
        <v>6</v>
      </c>
      <c r="U5" s="11" t="s">
        <v>17</v>
      </c>
      <c r="V5" s="5">
        <v>0.38627899999999998</v>
      </c>
      <c r="W5" s="5">
        <v>0.32566250000000002</v>
      </c>
      <c r="X5" s="5">
        <v>0.30197879999999999</v>
      </c>
      <c r="Y5" s="5">
        <v>0.35606270000000001</v>
      </c>
      <c r="Z5" s="5">
        <v>0.63088029999999995</v>
      </c>
      <c r="AA5" s="5">
        <v>0.24286859999999999</v>
      </c>
      <c r="AB5" s="5">
        <v>0.35209259999999998</v>
      </c>
      <c r="AC5" s="60"/>
      <c r="AD5" s="25" t="s">
        <v>11</v>
      </c>
      <c r="AE5" s="19">
        <v>1.535962</v>
      </c>
      <c r="AF5" s="19">
        <v>2.6046070000000001</v>
      </c>
      <c r="AG5" s="19">
        <v>3.508232</v>
      </c>
      <c r="AH5" s="19">
        <v>1.831083</v>
      </c>
      <c r="AI5" s="19">
        <v>2.569515</v>
      </c>
      <c r="AJ5" s="19">
        <v>3.5150939999999999</v>
      </c>
      <c r="AK5" s="19">
        <v>2.2937569999999998</v>
      </c>
      <c r="AL5" s="19">
        <v>2.8306550000000001</v>
      </c>
      <c r="AM5" s="19">
        <v>3.431819</v>
      </c>
      <c r="AN5" s="88"/>
      <c r="AO5" s="36" t="s">
        <v>369</v>
      </c>
      <c r="AP5" s="19">
        <v>292.2</v>
      </c>
      <c r="AQ5" s="19">
        <v>3506</v>
      </c>
      <c r="AR5" s="19">
        <v>297.39999999999998</v>
      </c>
      <c r="AS5" s="148">
        <v>-110.2</v>
      </c>
      <c r="AT5" s="187"/>
      <c r="AU5" s="8" t="s">
        <v>322</v>
      </c>
      <c r="AV5" s="161">
        <v>0.34799999999999998</v>
      </c>
      <c r="AW5" s="161">
        <v>0.19400000000000001</v>
      </c>
      <c r="AX5" s="161">
        <v>0.159</v>
      </c>
      <c r="AY5" s="161">
        <v>0.153</v>
      </c>
      <c r="AZ5" s="161">
        <v>9.6500000000000002E-2</v>
      </c>
      <c r="BA5" s="161">
        <v>0.128</v>
      </c>
      <c r="BB5" s="161">
        <v>0.26100000000000001</v>
      </c>
      <c r="BC5" s="187"/>
      <c r="BD5" s="189" t="s">
        <v>300</v>
      </c>
      <c r="BE5" s="190">
        <v>0.83599999999999997</v>
      </c>
      <c r="BF5" s="190">
        <v>0.81599999999999995</v>
      </c>
      <c r="BG5" s="190">
        <v>0.86399999999999999</v>
      </c>
      <c r="BH5" s="190">
        <v>0.80100000000000005</v>
      </c>
      <c r="BI5" s="190">
        <v>0.82799999999999996</v>
      </c>
      <c r="BJ5" s="190">
        <v>0.67900000000000005</v>
      </c>
      <c r="BK5" s="191">
        <v>0.8</v>
      </c>
      <c r="BL5" s="187"/>
      <c r="BM5" s="187"/>
      <c r="BN5" s="37" t="s">
        <v>0</v>
      </c>
      <c r="BO5" s="39">
        <v>0.1418143</v>
      </c>
      <c r="BP5" s="39">
        <v>0.31960650000000002</v>
      </c>
      <c r="BQ5" s="39">
        <v>0.53591770000000005</v>
      </c>
      <c r="BR5" s="44"/>
      <c r="BS5" s="54" t="s">
        <v>144</v>
      </c>
      <c r="BT5" s="40">
        <v>2.423298</v>
      </c>
      <c r="BU5" s="40">
        <v>2.8170510000000002</v>
      </c>
      <c r="BV5" s="44"/>
      <c r="BW5" s="54" t="s">
        <v>144</v>
      </c>
      <c r="BX5" s="19">
        <v>2.5766490000000002</v>
      </c>
      <c r="BY5" s="19">
        <v>2.8238129999999999</v>
      </c>
      <c r="BZ5" s="88"/>
      <c r="CA5" s="54" t="s">
        <v>144</v>
      </c>
      <c r="CB5" s="40">
        <v>2.5804010000000002</v>
      </c>
      <c r="CC5" s="40">
        <v>2.6479240000000002</v>
      </c>
      <c r="CD5" s="44"/>
      <c r="CE5" s="88"/>
      <c r="CF5" s="36" t="s">
        <v>150</v>
      </c>
      <c r="CG5" s="155">
        <v>28924.71</v>
      </c>
      <c r="CH5" s="155">
        <v>20877.27</v>
      </c>
      <c r="CI5" s="155">
        <v>26940.55</v>
      </c>
      <c r="CJ5" s="155">
        <v>33677.620000000003</v>
      </c>
      <c r="CK5" s="155">
        <v>41705.599999999999</v>
      </c>
      <c r="CL5" s="176">
        <v>29201.8</v>
      </c>
      <c r="CM5" s="79"/>
      <c r="CN5" s="36" t="s">
        <v>101</v>
      </c>
      <c r="CO5" s="39">
        <v>0.21363099999999999</v>
      </c>
      <c r="CP5" s="39">
        <v>0.42303479999999999</v>
      </c>
      <c r="CQ5" s="39">
        <v>0.20797489999999999</v>
      </c>
      <c r="CR5" s="39">
        <v>0.1312797</v>
      </c>
      <c r="CS5" s="39">
        <v>0.1072753</v>
      </c>
      <c r="CT5" s="39">
        <v>0.2347389</v>
      </c>
      <c r="CU5" s="63"/>
      <c r="CV5" s="6" t="s">
        <v>41</v>
      </c>
      <c r="CW5" s="39">
        <v>0.75774770000000002</v>
      </c>
      <c r="CX5" s="39">
        <v>0.70426630000000001</v>
      </c>
      <c r="CY5" s="39">
        <v>0.79111229999999999</v>
      </c>
      <c r="CZ5" s="39">
        <v>0.79948850000000005</v>
      </c>
      <c r="DA5" s="39">
        <v>0.82314169999999998</v>
      </c>
      <c r="DB5" s="39">
        <v>0.77050099999999999</v>
      </c>
      <c r="DD5" s="25" t="s">
        <v>11</v>
      </c>
      <c r="DE5" s="19">
        <v>2.4169369999999999</v>
      </c>
      <c r="DF5" s="19">
        <v>1.8001720000000001</v>
      </c>
      <c r="DG5" s="19">
        <v>2.474094</v>
      </c>
      <c r="DH5" s="19">
        <v>3.195621</v>
      </c>
      <c r="DI5" s="19">
        <v>3.5049009999999998</v>
      </c>
      <c r="DJ5" s="19">
        <v>2.6242000000000001</v>
      </c>
      <c r="DL5" s="36" t="s">
        <v>49</v>
      </c>
      <c r="DM5" s="36" t="s">
        <v>33</v>
      </c>
      <c r="DN5" s="39">
        <v>0.62502789999999997</v>
      </c>
      <c r="DO5" s="39">
        <v>0.52079370000000003</v>
      </c>
      <c r="DP5" s="39">
        <v>0.64091509999999996</v>
      </c>
      <c r="DQ5" s="39">
        <v>0.73926670000000005</v>
      </c>
      <c r="DR5" s="39">
        <v>0.80495340000000004</v>
      </c>
      <c r="DS5" s="39">
        <v>0.65579549999999998</v>
      </c>
      <c r="DU5" s="45" t="s">
        <v>253</v>
      </c>
      <c r="DV5" s="72" t="s">
        <v>190</v>
      </c>
      <c r="DW5" s="39">
        <v>3.1863999999999998E-3</v>
      </c>
      <c r="DX5" s="39">
        <v>0.1754849</v>
      </c>
      <c r="DY5" s="39">
        <v>0.2675959</v>
      </c>
      <c r="DZ5" s="39">
        <v>0.34480149999999998</v>
      </c>
      <c r="EA5" s="39">
        <v>0.2136014</v>
      </c>
      <c r="EB5" s="39">
        <v>0.14061699999999999</v>
      </c>
      <c r="ED5" s="8" t="s">
        <v>477</v>
      </c>
      <c r="EE5" s="39">
        <v>2.4624799999999999E-2</v>
      </c>
      <c r="EF5" s="39">
        <v>2.2690499999999999E-2</v>
      </c>
      <c r="EG5" s="39">
        <v>0.1436721</v>
      </c>
      <c r="EH5" s="39">
        <v>1.25147E-2</v>
      </c>
      <c r="EI5" s="39">
        <v>6.0551899999999999E-2</v>
      </c>
      <c r="EJ5" s="39">
        <v>5.0313700000000003E-2</v>
      </c>
      <c r="EL5" s="46" t="s">
        <v>191</v>
      </c>
      <c r="EM5" s="104" t="s">
        <v>154</v>
      </c>
      <c r="EN5" s="104">
        <v>0.5004111</v>
      </c>
      <c r="EO5" s="104">
        <v>0.48248580000000002</v>
      </c>
      <c r="EP5" s="104">
        <v>0.500085</v>
      </c>
      <c r="EQ5" s="70"/>
      <c r="ER5" s="15" t="s">
        <v>71</v>
      </c>
      <c r="ES5" s="155">
        <v>19651.77</v>
      </c>
      <c r="ET5" s="155">
        <v>23661.55</v>
      </c>
      <c r="EU5" s="155">
        <v>26658.639999999999</v>
      </c>
      <c r="EV5" s="155">
        <v>26376.01</v>
      </c>
      <c r="EW5" s="64"/>
      <c r="EX5" s="17" t="s">
        <v>11</v>
      </c>
      <c r="EY5" s="19">
        <v>2.6042160000000001</v>
      </c>
      <c r="EZ5" s="19">
        <v>2.9024670000000001</v>
      </c>
      <c r="FA5" s="19">
        <v>2.4755219999999998</v>
      </c>
      <c r="FB5" s="19">
        <v>2.5000019999999998</v>
      </c>
      <c r="FC5" s="19">
        <v>2.4190269999999998</v>
      </c>
      <c r="FD5" s="19">
        <v>2.3669199999999999</v>
      </c>
      <c r="FE5" s="19">
        <v>2.6242000000000001</v>
      </c>
      <c r="FG5" s="8" t="s">
        <v>49</v>
      </c>
      <c r="FH5" s="8" t="s">
        <v>33</v>
      </c>
      <c r="FI5" s="39">
        <v>0.63800460000000003</v>
      </c>
      <c r="FJ5" s="39">
        <v>0.70295609999999997</v>
      </c>
      <c r="FK5" s="39">
        <v>0.71571169999999995</v>
      </c>
      <c r="FL5" s="39">
        <v>0.69330809999999998</v>
      </c>
      <c r="FM5" s="39">
        <v>0.55548310000000001</v>
      </c>
      <c r="FN5" s="39">
        <v>0.60981350000000001</v>
      </c>
      <c r="FO5" s="39">
        <v>0.65579549999999998</v>
      </c>
      <c r="FQ5" s="9" t="s">
        <v>478</v>
      </c>
      <c r="FR5" s="39">
        <v>6.9220799999999999E-2</v>
      </c>
      <c r="FS5" s="39">
        <v>2.0214699999999999E-2</v>
      </c>
      <c r="FT5" s="39">
        <v>5.1832099999999999E-2</v>
      </c>
      <c r="FU5" s="39">
        <v>3.3150800000000001E-2</v>
      </c>
      <c r="FV5" s="39">
        <v>4.5876399999999998E-2</v>
      </c>
      <c r="FW5" s="39">
        <v>6.1025200000000002E-2</v>
      </c>
      <c r="FX5" s="39">
        <v>5.0313700000000003E-2</v>
      </c>
      <c r="FZ5" s="73" t="s">
        <v>91</v>
      </c>
      <c r="GA5" s="73" t="s">
        <v>83</v>
      </c>
      <c r="GB5" s="39">
        <v>1.44858E-2</v>
      </c>
      <c r="GC5" s="164">
        <v>0.2011329</v>
      </c>
      <c r="GD5" s="39">
        <v>0.33135609999999999</v>
      </c>
      <c r="GE5" s="39">
        <v>0.28583570000000003</v>
      </c>
      <c r="GF5" s="39">
        <v>0.13465630000000001</v>
      </c>
      <c r="GG5" s="39">
        <v>7.7005100000000007E-2</v>
      </c>
      <c r="GI5" s="36" t="s">
        <v>118</v>
      </c>
      <c r="GJ5" s="38" t="s">
        <v>117</v>
      </c>
      <c r="GK5" s="39">
        <v>0.78636150000000005</v>
      </c>
      <c r="GL5" s="39">
        <v>0.7850222</v>
      </c>
      <c r="GM5" s="39">
        <v>0.79486299999999999</v>
      </c>
      <c r="GN5" s="39">
        <v>0.7316743</v>
      </c>
      <c r="GO5" s="39">
        <v>0.71476720000000005</v>
      </c>
      <c r="GP5" s="39">
        <v>0.76286220000000005</v>
      </c>
      <c r="GR5" s="36" t="s">
        <v>118</v>
      </c>
      <c r="GS5" s="38" t="s">
        <v>117</v>
      </c>
      <c r="GT5" s="39">
        <v>0.72061489999999995</v>
      </c>
      <c r="GU5" s="39">
        <v>0.79218149999999998</v>
      </c>
      <c r="GV5" s="39">
        <v>0.79765799999999998</v>
      </c>
      <c r="GW5" s="39">
        <v>0.82158520000000002</v>
      </c>
      <c r="GX5" s="39">
        <v>0.82604080000000002</v>
      </c>
      <c r="GY5" s="39">
        <v>0.83343979999999995</v>
      </c>
      <c r="GZ5" s="39">
        <v>0.76286220000000005</v>
      </c>
      <c r="HC5" s="36" t="s">
        <v>160</v>
      </c>
      <c r="HD5" s="102">
        <v>2.1802499999999999E-2</v>
      </c>
      <c r="HE5" s="102">
        <v>2.1023900000000002E-2</v>
      </c>
      <c r="HF5" s="102">
        <v>7.8011E-3</v>
      </c>
      <c r="HG5" s="102">
        <v>1.06421E-2</v>
      </c>
      <c r="HH5" s="102">
        <v>4.2871000000000003E-3</v>
      </c>
      <c r="HI5" s="102">
        <v>9.0019000000000002E-3</v>
      </c>
      <c r="HJ5" s="39">
        <v>1.8263100000000001E-2</v>
      </c>
      <c r="HK5" s="44"/>
      <c r="HL5" s="36" t="s">
        <v>168</v>
      </c>
      <c r="HM5" s="102">
        <v>3.0336700000000001E-2</v>
      </c>
      <c r="HN5" s="102">
        <v>1.8773499999999999E-2</v>
      </c>
      <c r="HO5" s="102">
        <v>3.5349999999999999E-3</v>
      </c>
      <c r="HP5" s="102">
        <v>1.5635799999999998E-2</v>
      </c>
      <c r="HQ5" s="102">
        <v>2.38833E-2</v>
      </c>
      <c r="HR5" s="102">
        <v>1.3845700000000001E-2</v>
      </c>
      <c r="HS5" s="102">
        <v>2.3644999999999999E-2</v>
      </c>
      <c r="HU5" s="59" t="s">
        <v>124</v>
      </c>
      <c r="HV5" s="5">
        <v>1.0641100000000001E-2</v>
      </c>
      <c r="HW5" s="5">
        <v>1.0841399999999999E-2</v>
      </c>
      <c r="HX5" s="5">
        <v>3.29635E-2</v>
      </c>
      <c r="HY5" s="5">
        <v>1.0974100000000001E-2</v>
      </c>
      <c r="HZ5" s="5">
        <v>3.3176900000000002E-2</v>
      </c>
      <c r="IA5" s="5">
        <v>1.8263100000000001E-2</v>
      </c>
      <c r="IC5" s="59" t="s">
        <v>130</v>
      </c>
      <c r="ID5" s="5">
        <v>7.1548999999999996E-3</v>
      </c>
      <c r="IE5" s="5">
        <v>5.7669000000000002E-3</v>
      </c>
      <c r="IF5" s="5">
        <v>3.81926E-2</v>
      </c>
      <c r="IG5" s="5">
        <v>3.2971E-2</v>
      </c>
      <c r="IH5" s="5">
        <v>3.0070099999999999E-2</v>
      </c>
      <c r="II5" s="9">
        <v>2.3644999999999999E-2</v>
      </c>
      <c r="IK5" s="177"/>
    </row>
    <row r="6" spans="2:245" ht="66.75" customHeight="1" x14ac:dyDescent="0.25">
      <c r="B6" s="36" t="s">
        <v>141</v>
      </c>
      <c r="C6" s="39">
        <v>3.3508000000000003E-2</v>
      </c>
      <c r="D6" s="39">
        <v>6.20572E-2</v>
      </c>
      <c r="E6" s="39">
        <v>0.15399660000000001</v>
      </c>
      <c r="F6" s="39">
        <v>7.9309500000000005E-2</v>
      </c>
      <c r="G6" s="39">
        <v>0.105409</v>
      </c>
      <c r="H6" s="39">
        <v>0.27502850000000001</v>
      </c>
      <c r="I6" s="39">
        <v>7.2684299999999993E-2</v>
      </c>
      <c r="J6" s="44"/>
      <c r="K6" s="36" t="s">
        <v>152</v>
      </c>
      <c r="L6" s="153">
        <v>5395.1480000000001</v>
      </c>
      <c r="M6" s="153">
        <v>6606.9210000000003</v>
      </c>
      <c r="N6" s="153">
        <v>6826.4269999999997</v>
      </c>
      <c r="O6" s="153">
        <v>5322.2849999999999</v>
      </c>
      <c r="P6" s="153">
        <v>5925.2470000000003</v>
      </c>
      <c r="Q6" s="153">
        <v>4851.7290000000003</v>
      </c>
      <c r="R6" s="153">
        <v>5655.0230000000001</v>
      </c>
      <c r="S6" s="180"/>
      <c r="T6" s="15" t="s">
        <v>6</v>
      </c>
      <c r="U6" s="11" t="s">
        <v>46</v>
      </c>
      <c r="V6" s="5">
        <v>0.97079090000000001</v>
      </c>
      <c r="W6" s="5">
        <v>0.8753706</v>
      </c>
      <c r="X6" s="5">
        <v>0.75622719999999999</v>
      </c>
      <c r="Y6" s="5">
        <v>0.80031909999999995</v>
      </c>
      <c r="Z6" s="5">
        <v>0.83190310000000001</v>
      </c>
      <c r="AA6" s="9" t="s">
        <v>443</v>
      </c>
      <c r="AB6" s="5">
        <v>0.8173414</v>
      </c>
      <c r="AC6" s="60"/>
      <c r="AD6" s="24" t="s">
        <v>12</v>
      </c>
      <c r="AE6" s="19">
        <v>1.403375</v>
      </c>
      <c r="AF6" s="19">
        <v>2.1114269999999999</v>
      </c>
      <c r="AG6" s="19">
        <v>2.8264010000000002</v>
      </c>
      <c r="AH6" s="19">
        <v>1.5719959999999999</v>
      </c>
      <c r="AI6" s="19">
        <v>2.1131419999999999</v>
      </c>
      <c r="AJ6" s="19">
        <v>2.8131689999999998</v>
      </c>
      <c r="AK6" s="19">
        <v>1.9020319999999999</v>
      </c>
      <c r="AL6" s="19">
        <v>2.3035320000000001</v>
      </c>
      <c r="AM6" s="19">
        <v>2.7392789999999998</v>
      </c>
      <c r="AN6" s="88"/>
      <c r="AO6" s="144" t="s">
        <v>479</v>
      </c>
      <c r="AP6" s="19">
        <v>183.7</v>
      </c>
      <c r="AQ6" s="19">
        <v>2572.3310000000001</v>
      </c>
      <c r="AR6" s="19">
        <v>146.30000000000001</v>
      </c>
      <c r="AS6" s="148"/>
      <c r="AT6" s="187"/>
      <c r="AU6" s="8" t="s">
        <v>323</v>
      </c>
      <c r="AV6" s="161">
        <v>0.73199999999999998</v>
      </c>
      <c r="AW6" s="161">
        <v>0.84799999999999998</v>
      </c>
      <c r="AX6" s="161">
        <v>0.75600000000000001</v>
      </c>
      <c r="AY6" s="161">
        <v>0.78900000000000003</v>
      </c>
      <c r="AZ6" s="161">
        <v>0.53900000000000003</v>
      </c>
      <c r="BA6" s="161">
        <v>0.67500000000000004</v>
      </c>
      <c r="BB6" s="161">
        <v>0.754</v>
      </c>
      <c r="BC6" s="187"/>
      <c r="BD6" s="189" t="s">
        <v>301</v>
      </c>
      <c r="BE6" s="190">
        <v>0.16400000000000001</v>
      </c>
      <c r="BF6" s="190">
        <v>0.184</v>
      </c>
      <c r="BG6" s="190">
        <v>0.13600000000000001</v>
      </c>
      <c r="BH6" s="190">
        <v>0.19900000000000001</v>
      </c>
      <c r="BI6" s="190">
        <v>0.17199999999999999</v>
      </c>
      <c r="BJ6" s="190">
        <v>0.32100000000000001</v>
      </c>
      <c r="BK6" s="191">
        <v>0.2</v>
      </c>
      <c r="BL6" s="187"/>
      <c r="BM6" s="187"/>
      <c r="BN6" s="37" t="s">
        <v>4</v>
      </c>
      <c r="BO6" s="39">
        <v>0.1371455</v>
      </c>
      <c r="BP6" s="39">
        <v>0.28464830000000002</v>
      </c>
      <c r="BQ6" s="39">
        <v>0.57260670000000002</v>
      </c>
      <c r="BR6" s="44"/>
      <c r="BS6" s="54" t="s">
        <v>145</v>
      </c>
      <c r="BT6" s="40">
        <v>2.0128349999999999</v>
      </c>
      <c r="BU6" s="40">
        <v>2.2738299999999998</v>
      </c>
      <c r="BV6" s="44"/>
      <c r="BW6" s="54" t="s">
        <v>145</v>
      </c>
      <c r="BX6" s="19">
        <v>2.0914380000000001</v>
      </c>
      <c r="BY6" s="19">
        <v>2.3924300000000001</v>
      </c>
      <c r="BZ6" s="88"/>
      <c r="CA6" s="54" t="s">
        <v>145</v>
      </c>
      <c r="CB6" s="40">
        <v>2.0858789999999998</v>
      </c>
      <c r="CC6" s="40">
        <v>2.2215500000000001</v>
      </c>
      <c r="CD6" s="44"/>
      <c r="CE6" s="88"/>
      <c r="CF6" s="36" t="s">
        <v>152</v>
      </c>
      <c r="CG6" s="155">
        <v>5597.0309999999999</v>
      </c>
      <c r="CH6" s="155">
        <v>3884.663</v>
      </c>
      <c r="CI6" s="155">
        <v>5061.0820000000003</v>
      </c>
      <c r="CJ6" s="155">
        <v>6050.3940000000002</v>
      </c>
      <c r="CK6" s="155">
        <v>7476.8019999999997</v>
      </c>
      <c r="CL6" s="153">
        <v>5655.0230000000001</v>
      </c>
      <c r="CM6" s="66"/>
      <c r="CN6" s="36" t="s">
        <v>102</v>
      </c>
      <c r="CO6" s="39">
        <v>0.5355704</v>
      </c>
      <c r="CP6" s="39">
        <v>0.47723860000000001</v>
      </c>
      <c r="CQ6" s="39">
        <v>0.60877599999999998</v>
      </c>
      <c r="CR6" s="39">
        <v>0.53411390000000003</v>
      </c>
      <c r="CS6" s="39">
        <v>0.38482949999999999</v>
      </c>
      <c r="CT6" s="39">
        <v>0.51486989999999999</v>
      </c>
      <c r="CU6" s="63"/>
      <c r="CV6" s="6" t="s">
        <v>15</v>
      </c>
      <c r="CW6" s="39">
        <v>0.2422523</v>
      </c>
      <c r="CX6" s="39">
        <v>0.29573369999999999</v>
      </c>
      <c r="CY6" s="39">
        <v>0.20888770000000001</v>
      </c>
      <c r="CZ6" s="39">
        <v>0.20051150000000001</v>
      </c>
      <c r="DA6" s="39">
        <v>0.1768583</v>
      </c>
      <c r="DB6" s="39">
        <v>0.22949900000000001</v>
      </c>
      <c r="DD6" s="24" t="s">
        <v>12</v>
      </c>
      <c r="DE6" s="19">
        <v>2.0747559999999998</v>
      </c>
      <c r="DF6" s="19">
        <v>1.570109</v>
      </c>
      <c r="DG6" s="19">
        <v>2.055272</v>
      </c>
      <c r="DH6" s="19">
        <v>2.4766780000000002</v>
      </c>
      <c r="DI6" s="19">
        <v>2.8377840000000001</v>
      </c>
      <c r="DJ6" s="19">
        <v>2.146001</v>
      </c>
      <c r="DL6" s="36" t="s">
        <v>50</v>
      </c>
      <c r="DM6" s="36" t="s">
        <v>33</v>
      </c>
      <c r="DN6" s="40">
        <v>1.208915</v>
      </c>
      <c r="DO6" s="40">
        <v>1.24668</v>
      </c>
      <c r="DP6" s="40">
        <v>1.342228</v>
      </c>
      <c r="DQ6" s="40">
        <v>1.6596820000000001</v>
      </c>
      <c r="DR6" s="40">
        <v>1.884714</v>
      </c>
      <c r="DS6" s="40">
        <v>1.498902</v>
      </c>
      <c r="DU6" s="45" t="s">
        <v>253</v>
      </c>
      <c r="DV6" s="7" t="s">
        <v>6</v>
      </c>
      <c r="DW6" s="39">
        <v>8.0402000000000008E-3</v>
      </c>
      <c r="DX6" s="39">
        <v>0.1408189</v>
      </c>
      <c r="DY6" s="39">
        <v>0.2805861</v>
      </c>
      <c r="DZ6" s="39">
        <v>0.32805790000000001</v>
      </c>
      <c r="EA6" s="39">
        <v>0.1689158</v>
      </c>
      <c r="EB6" s="39">
        <v>0.16739039999999999</v>
      </c>
      <c r="ED6" s="8" t="s">
        <v>196</v>
      </c>
      <c r="EE6" s="39">
        <v>1.23648E-2</v>
      </c>
      <c r="EF6" s="39">
        <v>1.82604E-2</v>
      </c>
      <c r="EG6" s="39">
        <v>6.9587300000000005E-2</v>
      </c>
      <c r="EH6" s="39">
        <v>7.2312000000000001E-3</v>
      </c>
      <c r="EI6" s="39">
        <v>1.8207899999999999E-2</v>
      </c>
      <c r="EJ6" s="39">
        <v>2.5987799999999998E-2</v>
      </c>
      <c r="EL6" s="47" t="s">
        <v>192</v>
      </c>
      <c r="EM6" s="104">
        <v>6.6276E-3</v>
      </c>
      <c r="EN6" s="104">
        <v>0.18261869999999999</v>
      </c>
      <c r="EO6" s="104" t="s">
        <v>154</v>
      </c>
      <c r="EP6" s="104">
        <v>0.46348600000000001</v>
      </c>
      <c r="EQ6" s="70"/>
      <c r="ER6" s="15" t="s">
        <v>142</v>
      </c>
      <c r="ES6" s="155">
        <v>4720.0389999999998</v>
      </c>
      <c r="ET6" s="155">
        <v>6138.53</v>
      </c>
      <c r="EU6" s="155" t="s">
        <v>154</v>
      </c>
      <c r="EV6" s="155" t="s">
        <v>154</v>
      </c>
      <c r="EW6" s="64"/>
      <c r="EX6" s="13" t="s">
        <v>12</v>
      </c>
      <c r="EY6" s="19">
        <v>2.1310989999999999</v>
      </c>
      <c r="EZ6" s="19">
        <v>2.3474370000000002</v>
      </c>
      <c r="FA6" s="19">
        <v>2.0905659999999999</v>
      </c>
      <c r="FB6" s="19">
        <v>2.0573239999999999</v>
      </c>
      <c r="FC6" s="19">
        <v>1.9557439999999999</v>
      </c>
      <c r="FD6" s="19">
        <v>1.954575</v>
      </c>
      <c r="FE6" s="19">
        <v>2.146001</v>
      </c>
      <c r="FG6" s="8" t="s">
        <v>50</v>
      </c>
      <c r="FH6" s="8" t="s">
        <v>33</v>
      </c>
      <c r="FI6" s="19">
        <v>1.532346</v>
      </c>
      <c r="FJ6" s="19">
        <v>1.41431</v>
      </c>
      <c r="FK6" s="19">
        <v>1.6938029999999999</v>
      </c>
      <c r="FL6" s="19">
        <v>1.5585549999999999</v>
      </c>
      <c r="FM6" s="19">
        <v>1.618112</v>
      </c>
      <c r="FN6" s="19">
        <v>1.3262929999999999</v>
      </c>
      <c r="FO6" s="19">
        <v>1.498902</v>
      </c>
      <c r="FQ6" s="83" t="s">
        <v>176</v>
      </c>
      <c r="FR6" s="39">
        <v>3.9975400000000001E-2</v>
      </c>
      <c r="FS6" s="39">
        <v>1.4819000000000001E-2</v>
      </c>
      <c r="FT6" s="39">
        <v>0</v>
      </c>
      <c r="FU6" s="39">
        <v>7.7022999999999996E-3</v>
      </c>
      <c r="FV6" s="39">
        <v>1.64504E-2</v>
      </c>
      <c r="FW6" s="39">
        <v>1.8986099999999999E-2</v>
      </c>
      <c r="FX6" s="39">
        <v>2.5987799999999998E-2</v>
      </c>
      <c r="FZ6" s="73" t="s">
        <v>91</v>
      </c>
      <c r="GA6" s="73" t="s">
        <v>82</v>
      </c>
      <c r="GB6" s="39">
        <v>1.64891E-2</v>
      </c>
      <c r="GC6" s="164">
        <v>0.16855120000000001</v>
      </c>
      <c r="GD6" s="39">
        <v>0.31115520000000002</v>
      </c>
      <c r="GE6" s="39">
        <v>0.38471889999999997</v>
      </c>
      <c r="GF6" s="39">
        <v>0.19537160000000001</v>
      </c>
      <c r="GG6" s="39">
        <v>0.15689249999999999</v>
      </c>
      <c r="GI6" s="36" t="s">
        <v>119</v>
      </c>
      <c r="GJ6" s="38" t="s">
        <v>117</v>
      </c>
      <c r="GK6" s="39">
        <v>0.80418780000000001</v>
      </c>
      <c r="GL6" s="39">
        <v>0.84392299999999998</v>
      </c>
      <c r="GM6" s="39">
        <v>0.82760239999999996</v>
      </c>
      <c r="GN6" s="39">
        <v>0.79827619999999999</v>
      </c>
      <c r="GO6" s="39">
        <v>0.71326080000000003</v>
      </c>
      <c r="GP6" s="39">
        <v>0.80809929999999996</v>
      </c>
      <c r="GR6" s="36" t="s">
        <v>119</v>
      </c>
      <c r="GS6" s="38" t="s">
        <v>117</v>
      </c>
      <c r="GT6" s="39">
        <v>0.76666630000000002</v>
      </c>
      <c r="GU6" s="39">
        <v>0.85661039999999999</v>
      </c>
      <c r="GV6" s="39">
        <v>0.80777779999999999</v>
      </c>
      <c r="GW6" s="39">
        <v>0.82743509999999998</v>
      </c>
      <c r="GX6" s="39">
        <v>0.87644440000000001</v>
      </c>
      <c r="GY6" s="39">
        <v>0.86453460000000004</v>
      </c>
      <c r="GZ6" s="39">
        <v>0.80809929999999996</v>
      </c>
      <c r="HC6" s="61" t="s">
        <v>161</v>
      </c>
      <c r="HD6" s="102">
        <v>1.4216100000000001E-2</v>
      </c>
      <c r="HE6" s="102">
        <v>1.7406999999999999E-2</v>
      </c>
      <c r="HF6" s="102">
        <v>7.8011E-3</v>
      </c>
      <c r="HG6" s="102">
        <v>7.9495E-3</v>
      </c>
      <c r="HH6" s="102">
        <v>2.2797E-3</v>
      </c>
      <c r="HI6" s="102">
        <v>4.1872999999999997E-3</v>
      </c>
      <c r="HJ6" s="39">
        <v>1.2725800000000001E-2</v>
      </c>
      <c r="HK6" s="44"/>
      <c r="HL6" s="61" t="s">
        <v>169</v>
      </c>
      <c r="HM6" s="102">
        <v>1.9314700000000001E-2</v>
      </c>
      <c r="HN6" s="102">
        <v>6.6435000000000001E-3</v>
      </c>
      <c r="HO6" s="102">
        <v>2.1307000000000001E-3</v>
      </c>
      <c r="HP6" s="102">
        <v>1.0730699999999999E-2</v>
      </c>
      <c r="HQ6" s="102">
        <v>1.2474300000000001E-2</v>
      </c>
      <c r="HR6" s="102">
        <v>1.1125599999999999E-2</v>
      </c>
      <c r="HS6" s="102">
        <v>1.41777E-2</v>
      </c>
      <c r="HU6" s="59" t="s">
        <v>239</v>
      </c>
      <c r="HV6" s="5">
        <v>6.9480999999999996E-3</v>
      </c>
      <c r="HW6" s="5">
        <v>1.0619699999999999E-2</v>
      </c>
      <c r="HX6" s="5">
        <v>2.1727E-2</v>
      </c>
      <c r="HY6" s="5">
        <v>9.9655000000000004E-3</v>
      </c>
      <c r="HZ6" s="5">
        <v>1.3484400000000001E-2</v>
      </c>
      <c r="IA6" s="5">
        <v>1.2725800000000001E-2</v>
      </c>
      <c r="IC6" s="59" t="s">
        <v>242</v>
      </c>
      <c r="ID6" s="5">
        <v>3.9173000000000003E-3</v>
      </c>
      <c r="IE6" s="5">
        <v>2.343E-3</v>
      </c>
      <c r="IF6" s="5">
        <v>2.9807199999999999E-2</v>
      </c>
      <c r="IG6" s="5">
        <v>2.20862E-2</v>
      </c>
      <c r="IH6" s="5">
        <v>3.8367000000000002E-3</v>
      </c>
      <c r="II6" s="9">
        <v>1.41777E-2</v>
      </c>
      <c r="IK6" s="177"/>
    </row>
    <row r="7" spans="2:245" ht="52.5" customHeight="1" x14ac:dyDescent="0.25">
      <c r="B7" s="36" t="s">
        <v>252</v>
      </c>
      <c r="C7" s="39">
        <v>0.2956878</v>
      </c>
      <c r="D7" s="39">
        <v>0.47999190000000003</v>
      </c>
      <c r="E7" s="39">
        <v>0.62965280000000001</v>
      </c>
      <c r="F7" s="39">
        <v>0.58174029999999999</v>
      </c>
      <c r="G7" s="39">
        <v>0.47203509999999999</v>
      </c>
      <c r="H7" s="39">
        <v>0.78288150000000001</v>
      </c>
      <c r="I7" s="39">
        <v>0.42863879999999999</v>
      </c>
      <c r="J7" s="44"/>
      <c r="K7" s="36" t="s">
        <v>153</v>
      </c>
      <c r="L7" s="153">
        <v>5967.5</v>
      </c>
      <c r="M7" s="153">
        <v>7787.6279999999997</v>
      </c>
      <c r="N7" s="153">
        <v>6220.0190000000002</v>
      </c>
      <c r="O7" s="153">
        <v>6861.7290000000003</v>
      </c>
      <c r="P7" s="153">
        <v>7474.5659999999998</v>
      </c>
      <c r="Q7" s="153">
        <v>5746.5219999999999</v>
      </c>
      <c r="R7" s="153">
        <v>6480.7529999999997</v>
      </c>
      <c r="S7" s="180"/>
      <c r="T7" s="15" t="s">
        <v>6</v>
      </c>
      <c r="U7" s="9" t="s">
        <v>47</v>
      </c>
      <c r="V7" s="5">
        <v>2.9209100000000002E-2</v>
      </c>
      <c r="W7" s="5">
        <v>0.1246294</v>
      </c>
      <c r="X7" s="5">
        <v>0.24377280000000001</v>
      </c>
      <c r="Y7" s="5">
        <v>0.19968089999999999</v>
      </c>
      <c r="Z7" s="5">
        <v>0.16809689999999999</v>
      </c>
      <c r="AA7" s="13" t="s">
        <v>443</v>
      </c>
      <c r="AB7" s="5">
        <v>0.1826586</v>
      </c>
      <c r="AC7" s="60"/>
      <c r="AD7" s="25" t="s">
        <v>13</v>
      </c>
      <c r="AE7" s="19">
        <v>0.1325865</v>
      </c>
      <c r="AF7" s="19">
        <v>0.49318010000000001</v>
      </c>
      <c r="AG7" s="19">
        <v>0.68183119999999997</v>
      </c>
      <c r="AH7" s="19">
        <v>0.25908680000000001</v>
      </c>
      <c r="AI7" s="19">
        <v>0.45637240000000001</v>
      </c>
      <c r="AJ7" s="19">
        <v>0.70192469999999996</v>
      </c>
      <c r="AK7" s="19">
        <v>0.39172459999999998</v>
      </c>
      <c r="AL7" s="19">
        <v>0.5271226</v>
      </c>
      <c r="AM7" s="19">
        <v>0.69253929999999997</v>
      </c>
      <c r="AN7" s="88"/>
      <c r="AO7" s="36" t="s">
        <v>371</v>
      </c>
      <c r="AP7" s="19">
        <v>3.8296030000000001</v>
      </c>
      <c r="AQ7" s="38">
        <v>5.7280239999999996</v>
      </c>
      <c r="AR7" s="19">
        <v>2.0720939999999999</v>
      </c>
      <c r="AS7" s="148">
        <v>3.0449999999999999</v>
      </c>
      <c r="AT7" s="187"/>
      <c r="AU7" s="8" t="s">
        <v>221</v>
      </c>
      <c r="AV7" s="161">
        <v>0.67800000000000005</v>
      </c>
      <c r="AW7" s="161">
        <v>0.71</v>
      </c>
      <c r="AX7" s="161">
        <v>0.79700000000000004</v>
      </c>
      <c r="AY7" s="161">
        <v>0.78900000000000003</v>
      </c>
      <c r="AZ7" s="161">
        <v>0.747</v>
      </c>
      <c r="BA7" s="161">
        <v>0.84399999999999997</v>
      </c>
      <c r="BB7" s="161">
        <v>0.71799999999999997</v>
      </c>
      <c r="BC7" s="187"/>
      <c r="BD7" s="189" t="s">
        <v>302</v>
      </c>
      <c r="BE7" s="190">
        <v>0.29599999999999999</v>
      </c>
      <c r="BF7" s="190">
        <v>0.48</v>
      </c>
      <c r="BG7" s="190">
        <v>0.63</v>
      </c>
      <c r="BH7" s="190">
        <v>0.58199999999999996</v>
      </c>
      <c r="BI7" s="190">
        <v>0.47199999999999998</v>
      </c>
      <c r="BJ7" s="190">
        <v>0.78300000000000003</v>
      </c>
      <c r="BK7" s="191">
        <v>0.42899999999999999</v>
      </c>
      <c r="BL7" s="187"/>
      <c r="BM7" s="187"/>
      <c r="BN7" s="37" t="s">
        <v>2</v>
      </c>
      <c r="BO7" s="39">
        <v>0.15985489999999999</v>
      </c>
      <c r="BP7" s="39">
        <v>0.2030515</v>
      </c>
      <c r="BQ7" s="39">
        <v>0.63709349999999998</v>
      </c>
      <c r="BR7" s="44"/>
      <c r="BS7" s="54" t="s">
        <v>148</v>
      </c>
      <c r="BT7" s="40">
        <v>0.41046260000000001</v>
      </c>
      <c r="BU7" s="40">
        <v>0.54322170000000003</v>
      </c>
      <c r="BV7" s="44"/>
      <c r="BW7" s="54" t="s">
        <v>148</v>
      </c>
      <c r="BX7" s="19">
        <v>0.48521059999999999</v>
      </c>
      <c r="BY7" s="19">
        <v>0.43138300000000002</v>
      </c>
      <c r="BZ7" s="88"/>
      <c r="CA7" s="54" t="s">
        <v>148</v>
      </c>
      <c r="CB7" s="40">
        <v>0.49452190000000001</v>
      </c>
      <c r="CC7" s="40">
        <v>0.42637340000000001</v>
      </c>
      <c r="CD7" s="67"/>
      <c r="CE7" s="88"/>
      <c r="CF7" s="36" t="s">
        <v>153</v>
      </c>
      <c r="CG7" s="155">
        <v>6295.1440000000002</v>
      </c>
      <c r="CH7" s="155">
        <v>5128.152</v>
      </c>
      <c r="CI7" s="155">
        <v>6489.3130000000001</v>
      </c>
      <c r="CJ7" s="155">
        <v>7841.826</v>
      </c>
      <c r="CK7" s="155">
        <v>8900.3240000000005</v>
      </c>
      <c r="CL7" s="153">
        <v>6480.7529999999997</v>
      </c>
      <c r="CM7" s="66"/>
      <c r="CN7" s="36" t="s">
        <v>103</v>
      </c>
      <c r="CO7" s="39">
        <v>0.2546138</v>
      </c>
      <c r="CP7" s="39">
        <v>0.10665959999999999</v>
      </c>
      <c r="CQ7" s="39">
        <v>0.20143040000000001</v>
      </c>
      <c r="CR7" s="39">
        <v>0.35314709999999999</v>
      </c>
      <c r="CS7" s="39">
        <v>0.53282910000000006</v>
      </c>
      <c r="CT7" s="39">
        <v>0.26484170000000001</v>
      </c>
      <c r="CU7" s="63"/>
      <c r="CV7" s="6" t="s">
        <v>14</v>
      </c>
      <c r="CW7" s="19">
        <v>3.0723099999999999</v>
      </c>
      <c r="CX7" s="19">
        <v>2.6457250000000001</v>
      </c>
      <c r="CY7" s="19">
        <v>3.0845229999999999</v>
      </c>
      <c r="CZ7" s="19">
        <v>3.4116689999999998</v>
      </c>
      <c r="DA7" s="19">
        <v>3.692666</v>
      </c>
      <c r="DB7" s="19">
        <v>3.135319</v>
      </c>
      <c r="DD7" s="25" t="s">
        <v>13</v>
      </c>
      <c r="DE7" s="19">
        <v>0.34218019999999999</v>
      </c>
      <c r="DF7" s="19">
        <v>0.23006289999999999</v>
      </c>
      <c r="DG7" s="19">
        <v>0.4188228</v>
      </c>
      <c r="DH7" s="19">
        <v>0.71894219999999998</v>
      </c>
      <c r="DI7" s="19">
        <v>0.66711719999999997</v>
      </c>
      <c r="DJ7" s="19">
        <v>0.4781996</v>
      </c>
      <c r="DL7" s="36" t="s">
        <v>51</v>
      </c>
      <c r="DM7" s="36" t="s">
        <v>59</v>
      </c>
      <c r="DN7" s="101">
        <v>0.54872189999999998</v>
      </c>
      <c r="DO7" s="74">
        <v>0.38042049999999999</v>
      </c>
      <c r="DP7" s="74">
        <v>0.60040819999999995</v>
      </c>
      <c r="DQ7" s="74">
        <v>0.72986130000000005</v>
      </c>
      <c r="DR7" s="74">
        <v>0.86712840000000002</v>
      </c>
      <c r="DS7" s="74">
        <v>0.60634650000000001</v>
      </c>
      <c r="DU7" s="45" t="s">
        <v>253</v>
      </c>
      <c r="DV7" s="7" t="s">
        <v>9</v>
      </c>
      <c r="DW7" s="39">
        <v>2.74072E-2</v>
      </c>
      <c r="DX7" s="39">
        <v>0.17116700000000001</v>
      </c>
      <c r="DY7" s="39">
        <v>0.333673</v>
      </c>
      <c r="DZ7" s="39">
        <v>0.33427400000000002</v>
      </c>
      <c r="EA7" s="39">
        <v>0.1893889</v>
      </c>
      <c r="EB7" s="39">
        <v>0.13007189999999999</v>
      </c>
      <c r="ED7" s="15" t="s">
        <v>44</v>
      </c>
      <c r="EE7" s="39">
        <v>0.15709699999999999</v>
      </c>
      <c r="EF7" s="39">
        <v>0.27460590000000001</v>
      </c>
      <c r="EG7" s="39">
        <v>0.211952</v>
      </c>
      <c r="EH7" s="39">
        <v>0.15309739999999999</v>
      </c>
      <c r="EI7" s="39">
        <v>0.1036197</v>
      </c>
      <c r="EJ7" s="39">
        <v>0.19266610000000001</v>
      </c>
      <c r="EL7" s="8" t="s">
        <v>193</v>
      </c>
      <c r="EM7" s="104">
        <v>1.4246999999999999E-2</v>
      </c>
      <c r="EN7" s="104">
        <v>0.18289340000000001</v>
      </c>
      <c r="EO7" s="104">
        <v>2.1478000000000001E-2</v>
      </c>
      <c r="EP7" s="104">
        <v>0.22568959999999999</v>
      </c>
      <c r="EQ7" s="70"/>
      <c r="ER7" s="15" t="s">
        <v>143</v>
      </c>
      <c r="ES7" s="155">
        <v>3811.0450000000001</v>
      </c>
      <c r="ET7" s="155">
        <v>3932.837</v>
      </c>
      <c r="EU7" s="155">
        <v>3922.6190000000001</v>
      </c>
      <c r="EV7" s="155">
        <v>3596.29</v>
      </c>
      <c r="EW7" s="64"/>
      <c r="EX7" s="13" t="s">
        <v>13</v>
      </c>
      <c r="EY7" s="19">
        <v>0.47311629999999999</v>
      </c>
      <c r="EZ7" s="19">
        <v>0.55503000000000002</v>
      </c>
      <c r="FA7" s="19">
        <v>0.38495570000000001</v>
      </c>
      <c r="FB7" s="19">
        <v>0.44267810000000002</v>
      </c>
      <c r="FC7" s="19">
        <v>0.46328350000000001</v>
      </c>
      <c r="FD7" s="19">
        <v>0.41234520000000002</v>
      </c>
      <c r="FE7" s="19">
        <v>0.4781996</v>
      </c>
      <c r="FG7" s="8" t="s">
        <v>51</v>
      </c>
      <c r="FH7" s="8" t="s">
        <v>59</v>
      </c>
      <c r="FI7" s="39">
        <v>0.61788759999999998</v>
      </c>
      <c r="FJ7" s="39">
        <v>0.61960850000000001</v>
      </c>
      <c r="FK7" s="39">
        <v>0.65434519999999996</v>
      </c>
      <c r="FL7" s="39">
        <v>0.56948759999999998</v>
      </c>
      <c r="FM7" s="39">
        <v>0.55320179999999997</v>
      </c>
      <c r="FN7" s="39">
        <v>0.55486959999999996</v>
      </c>
      <c r="FO7" s="39">
        <v>0.60634650000000001</v>
      </c>
      <c r="FQ7" s="83" t="s">
        <v>207</v>
      </c>
      <c r="FR7" s="39">
        <v>0.1716559</v>
      </c>
      <c r="FS7" s="39">
        <v>0.2339415</v>
      </c>
      <c r="FT7" s="39">
        <v>0.15932009999999999</v>
      </c>
      <c r="FU7" s="39">
        <v>0.1907924</v>
      </c>
      <c r="FV7" s="39">
        <v>0.23783080000000001</v>
      </c>
      <c r="FW7" s="39">
        <v>0.2430117</v>
      </c>
      <c r="FX7" s="39">
        <v>0.19482099999999999</v>
      </c>
      <c r="FZ7" s="73" t="s">
        <v>92</v>
      </c>
      <c r="GA7" s="73" t="s">
        <v>83</v>
      </c>
      <c r="GB7" s="39">
        <v>0.52727270000000004</v>
      </c>
      <c r="GC7" s="164">
        <v>0.15439320000000001</v>
      </c>
      <c r="GD7" s="39">
        <v>0.34389340000000002</v>
      </c>
      <c r="GE7" s="39">
        <v>0.23745069999999999</v>
      </c>
      <c r="GF7" s="39">
        <v>0.1112698</v>
      </c>
      <c r="GG7" s="39">
        <v>9.0438400000000002E-2</v>
      </c>
      <c r="GI7" s="36" t="s">
        <v>123</v>
      </c>
      <c r="GJ7" s="38" t="s">
        <v>117</v>
      </c>
      <c r="GK7" s="39">
        <v>0.14448739999999999</v>
      </c>
      <c r="GL7" s="39">
        <v>0.12168660000000001</v>
      </c>
      <c r="GM7" s="39">
        <v>0.13297349999999999</v>
      </c>
      <c r="GN7" s="39">
        <v>0.15955839999999999</v>
      </c>
      <c r="GO7" s="39">
        <v>0.23416400000000001</v>
      </c>
      <c r="GP7" s="39">
        <v>0.15032090000000001</v>
      </c>
      <c r="GR7" s="36" t="s">
        <v>123</v>
      </c>
      <c r="GS7" s="38" t="s">
        <v>117</v>
      </c>
      <c r="GT7" s="39">
        <v>0.19055839999999999</v>
      </c>
      <c r="GU7" s="39">
        <v>0.1088403</v>
      </c>
      <c r="GV7" s="39">
        <v>0.1454154</v>
      </c>
      <c r="GW7" s="39">
        <v>0.12801390000000001</v>
      </c>
      <c r="GX7" s="39">
        <v>7.5102100000000005E-2</v>
      </c>
      <c r="GY7" s="39">
        <v>9.1827699999999998E-2</v>
      </c>
      <c r="GZ7" s="39">
        <v>0.15032090000000001</v>
      </c>
      <c r="HC7" s="61" t="s">
        <v>162</v>
      </c>
      <c r="HD7" s="102">
        <v>1.29406E-2</v>
      </c>
      <c r="HE7" s="102">
        <v>5.0118999999999997E-3</v>
      </c>
      <c r="HF7" s="102">
        <v>0</v>
      </c>
      <c r="HG7" s="102">
        <v>3.9741999999999998E-3</v>
      </c>
      <c r="HH7" s="102">
        <v>4.2871000000000003E-3</v>
      </c>
      <c r="HI7" s="102">
        <v>6.8766000000000001E-3</v>
      </c>
      <c r="HJ7" s="39">
        <v>9.0317000000000001E-3</v>
      </c>
      <c r="HK7" s="44"/>
      <c r="HL7" s="61" t="s">
        <v>170</v>
      </c>
      <c r="HM7" s="102">
        <v>7.5538999999999997E-3</v>
      </c>
      <c r="HN7" s="102">
        <v>5.9087999999999996E-3</v>
      </c>
      <c r="HO7" s="102">
        <v>0</v>
      </c>
      <c r="HP7" s="102">
        <v>2.2426999999999998E-3</v>
      </c>
      <c r="HQ7" s="102">
        <v>0</v>
      </c>
      <c r="HR7" s="102">
        <v>4.0495000000000001E-3</v>
      </c>
      <c r="HS7" s="102">
        <v>5.8371999999999999E-3</v>
      </c>
      <c r="HU7" s="59" t="s">
        <v>240</v>
      </c>
      <c r="HV7" s="5">
        <v>3.6930000000000001E-3</v>
      </c>
      <c r="HW7" s="5">
        <v>2.4386999999999998E-3</v>
      </c>
      <c r="HX7" s="5">
        <v>1.8987400000000001E-2</v>
      </c>
      <c r="HY7" s="5">
        <v>3.3776000000000001E-3</v>
      </c>
      <c r="HZ7" s="5">
        <v>2.4364E-2</v>
      </c>
      <c r="IA7" s="5">
        <v>9.0317000000000001E-3</v>
      </c>
      <c r="IC7" s="59" t="s">
        <v>243</v>
      </c>
      <c r="ID7" s="5">
        <v>0</v>
      </c>
      <c r="IE7" s="5">
        <v>2.4353000000000001E-3</v>
      </c>
      <c r="IF7" s="5">
        <v>7.2579000000000003E-3</v>
      </c>
      <c r="IG7" s="5">
        <v>7.3229999999999996E-3</v>
      </c>
      <c r="IH7" s="5">
        <v>1.21963E-2</v>
      </c>
      <c r="II7" s="9">
        <v>5.8371999999999999E-3</v>
      </c>
      <c r="IK7" s="177"/>
    </row>
    <row r="8" spans="2:245" ht="63.75" customHeight="1" x14ac:dyDescent="0.25">
      <c r="B8" s="36" t="s">
        <v>173</v>
      </c>
      <c r="C8" s="39">
        <v>0.11658</v>
      </c>
      <c r="D8" s="39">
        <v>0.2332283</v>
      </c>
      <c r="E8" s="39">
        <v>0.21919089999999999</v>
      </c>
      <c r="F8" s="39">
        <v>0.27143089999999997</v>
      </c>
      <c r="G8" s="39">
        <v>0.31073630000000002</v>
      </c>
      <c r="H8" s="39">
        <v>0.3371712</v>
      </c>
      <c r="I8" s="39">
        <v>0.18739320000000001</v>
      </c>
      <c r="J8" s="44"/>
      <c r="K8" s="36" t="s">
        <v>149</v>
      </c>
      <c r="L8" s="153">
        <v>17584.189999999999</v>
      </c>
      <c r="M8" s="153">
        <v>18609.990000000002</v>
      </c>
      <c r="N8" s="153">
        <v>15820.91</v>
      </c>
      <c r="O8" s="153">
        <v>16406.59</v>
      </c>
      <c r="P8" s="153">
        <v>36919.160000000003</v>
      </c>
      <c r="Q8" s="154"/>
      <c r="R8" s="153">
        <v>18321.64</v>
      </c>
      <c r="S8" s="180"/>
      <c r="T8" s="15" t="s">
        <v>134</v>
      </c>
      <c r="U8" s="11" t="s">
        <v>17</v>
      </c>
      <c r="V8" s="5">
        <v>0.50481350000000003</v>
      </c>
      <c r="W8" s="5">
        <v>0.53227599999999997</v>
      </c>
      <c r="X8" s="5">
        <v>0.43859930000000003</v>
      </c>
      <c r="Y8" s="5">
        <v>0.45290720000000001</v>
      </c>
      <c r="Z8" s="5">
        <v>0.64202809999999999</v>
      </c>
      <c r="AA8" s="5">
        <v>0.39177790000000001</v>
      </c>
      <c r="AB8" s="5">
        <v>0.49395600000000001</v>
      </c>
      <c r="AC8" s="60"/>
      <c r="AD8" s="24" t="s">
        <v>19</v>
      </c>
      <c r="AE8" s="19">
        <v>1.0008699999999999</v>
      </c>
      <c r="AF8" s="19">
        <v>1.5858429999999999</v>
      </c>
      <c r="AG8" s="19">
        <v>1.8578269999999999</v>
      </c>
      <c r="AH8" s="19">
        <v>1.1620839999999999</v>
      </c>
      <c r="AI8" s="19">
        <v>1.5347230000000001</v>
      </c>
      <c r="AJ8" s="19">
        <v>1.898949</v>
      </c>
      <c r="AK8" s="19">
        <v>1.417473</v>
      </c>
      <c r="AL8" s="19">
        <v>1.44878</v>
      </c>
      <c r="AM8" s="19">
        <v>1.9444349999999999</v>
      </c>
      <c r="AN8" s="88"/>
      <c r="AO8" s="144" t="s">
        <v>368</v>
      </c>
      <c r="AP8" s="19">
        <f>AP5+AP6*AP7</f>
        <v>995.69807109999988</v>
      </c>
      <c r="AQ8" s="19">
        <f>AQ5+AQ6*AQ7</f>
        <v>18240.373703944002</v>
      </c>
      <c r="AR8" s="19">
        <f>AR5+AR6*AR7</f>
        <v>600.54735219999998</v>
      </c>
      <c r="AS8" s="148">
        <f>AS5*AS7</f>
        <v>-335.55900000000003</v>
      </c>
      <c r="AT8" s="187"/>
      <c r="AU8" s="8" t="s">
        <v>324</v>
      </c>
      <c r="AV8" s="162">
        <v>0.56999999999999995</v>
      </c>
      <c r="AW8" s="162">
        <v>0.66200000000000003</v>
      </c>
      <c r="AX8" s="162">
        <v>0.54400000000000004</v>
      </c>
      <c r="AY8" s="162">
        <v>0.61899999999999999</v>
      </c>
      <c r="AZ8" s="162">
        <v>0.58699999999999997</v>
      </c>
      <c r="BA8" s="162">
        <v>0.68600000000000005</v>
      </c>
      <c r="BB8" s="162">
        <v>0.60499999999999998</v>
      </c>
      <c r="BC8" s="187"/>
      <c r="BD8" s="187"/>
      <c r="BE8" s="187"/>
      <c r="BF8" s="187"/>
      <c r="BG8" s="187"/>
      <c r="BH8" s="187"/>
      <c r="BI8" s="187"/>
      <c r="BJ8" s="187"/>
      <c r="BK8" s="187"/>
      <c r="BL8" s="187"/>
      <c r="BM8" s="187"/>
      <c r="BN8" s="37" t="s">
        <v>1</v>
      </c>
      <c r="BO8" s="74">
        <v>0.1372707</v>
      </c>
      <c r="BP8" s="74">
        <v>0.21135129999999999</v>
      </c>
      <c r="BQ8" s="74">
        <v>0.65137800000000001</v>
      </c>
      <c r="BR8" s="70"/>
      <c r="BS8" s="54" t="s">
        <v>146</v>
      </c>
      <c r="BT8" s="40">
        <v>1.4998499999999999</v>
      </c>
      <c r="BU8" s="40">
        <v>1.560694</v>
      </c>
      <c r="BV8" s="44"/>
      <c r="BW8" s="54" t="s">
        <v>146</v>
      </c>
      <c r="BX8" s="19">
        <v>1.5092289999999999</v>
      </c>
      <c r="BY8" s="19">
        <v>1.6336329999999999</v>
      </c>
      <c r="BZ8" s="88"/>
      <c r="CA8" s="54" t="s">
        <v>146</v>
      </c>
      <c r="CB8" s="40">
        <v>1.469546</v>
      </c>
      <c r="CC8" s="40">
        <v>1.604732</v>
      </c>
      <c r="CD8" s="44"/>
      <c r="CE8" s="88"/>
      <c r="CF8" s="36" t="s">
        <v>149</v>
      </c>
      <c r="CG8" s="155">
        <v>18974.439999999999</v>
      </c>
      <c r="CH8" s="155">
        <v>14388.75</v>
      </c>
      <c r="CI8" s="155">
        <v>16397.509999999998</v>
      </c>
      <c r="CJ8" s="155">
        <v>19364.689999999999</v>
      </c>
      <c r="CK8" s="155">
        <v>22027.01</v>
      </c>
      <c r="CL8" s="153">
        <v>18321.64</v>
      </c>
      <c r="CM8" s="79"/>
      <c r="CN8" s="36" t="s">
        <v>104</v>
      </c>
      <c r="CO8" s="39">
        <v>0.26825700000000002</v>
      </c>
      <c r="CP8" s="39">
        <v>0.37807750000000001</v>
      </c>
      <c r="CQ8" s="39">
        <v>0.2489787</v>
      </c>
      <c r="CR8" s="39">
        <v>0.1902288</v>
      </c>
      <c r="CS8" s="39">
        <v>0.1748469</v>
      </c>
      <c r="CT8" s="39">
        <v>0.26011010000000001</v>
      </c>
      <c r="CU8" s="63"/>
      <c r="CV8" s="36" t="s">
        <v>380</v>
      </c>
      <c r="CW8" s="19">
        <v>27.643969999999999</v>
      </c>
      <c r="CX8" s="19">
        <v>30.59037</v>
      </c>
      <c r="CY8" s="19">
        <v>28.027629999999998</v>
      </c>
      <c r="CZ8" s="19">
        <v>26.53922</v>
      </c>
      <c r="DA8" s="19">
        <v>23.976220000000001</v>
      </c>
      <c r="DB8" s="19">
        <v>27.745059999999999</v>
      </c>
      <c r="DD8" s="24" t="s">
        <v>19</v>
      </c>
      <c r="DE8" s="19">
        <v>1.3707849999999999</v>
      </c>
      <c r="DF8" s="19">
        <v>1.343658</v>
      </c>
      <c r="DG8" s="19">
        <v>1.57029</v>
      </c>
      <c r="DH8" s="19">
        <v>1.6712199999999999</v>
      </c>
      <c r="DI8" s="19">
        <v>1.6766639999999999</v>
      </c>
      <c r="DJ8" s="19">
        <v>1.530894</v>
      </c>
      <c r="DL8" s="36" t="s">
        <v>52</v>
      </c>
      <c r="DM8" s="36" t="s">
        <v>59</v>
      </c>
      <c r="DN8" s="40">
        <v>3.305965</v>
      </c>
      <c r="DO8" s="40">
        <v>2.6163759999999998</v>
      </c>
      <c r="DP8" s="40">
        <v>3.3922870000000001</v>
      </c>
      <c r="DQ8" s="40">
        <v>3.9359440000000001</v>
      </c>
      <c r="DR8" s="40">
        <v>4.2053609999999999</v>
      </c>
      <c r="DS8" s="40">
        <v>3.5902099999999999</v>
      </c>
      <c r="DU8" s="45" t="s">
        <v>253</v>
      </c>
      <c r="DV8" s="7" t="s">
        <v>10</v>
      </c>
      <c r="DW8" s="39">
        <v>2.1084599999999998E-2</v>
      </c>
      <c r="DX8" s="39">
        <v>0.17787030000000001</v>
      </c>
      <c r="DY8" s="39">
        <v>0.3340631</v>
      </c>
      <c r="DZ8" s="39">
        <v>0.4007986</v>
      </c>
      <c r="EA8" s="39">
        <v>0.17726839999999999</v>
      </c>
      <c r="EB8" s="39">
        <v>0.1211855</v>
      </c>
      <c r="ED8" s="15" t="s">
        <v>45</v>
      </c>
      <c r="EE8" s="39">
        <v>0.13662070000000001</v>
      </c>
      <c r="EF8" s="39">
        <v>0.25003209999999998</v>
      </c>
      <c r="EG8" s="39">
        <v>0.1721782</v>
      </c>
      <c r="EH8" s="39">
        <v>8.8461399999999996E-2</v>
      </c>
      <c r="EI8" s="39">
        <v>7.4453699999999998E-2</v>
      </c>
      <c r="EJ8" s="39">
        <v>0.13765469999999999</v>
      </c>
      <c r="EL8" s="8" t="s">
        <v>230</v>
      </c>
      <c r="EM8" s="104">
        <v>0.30646220000000002</v>
      </c>
      <c r="EN8" s="104">
        <v>0.46963939999999998</v>
      </c>
      <c r="EO8" s="104">
        <v>0.21661150000000001</v>
      </c>
      <c r="EP8" s="104">
        <v>0.43469390000000002</v>
      </c>
      <c r="EQ8" s="70"/>
      <c r="ER8" s="17" t="s">
        <v>115</v>
      </c>
      <c r="ES8" s="155">
        <v>13834.56</v>
      </c>
      <c r="ET8" s="155">
        <v>15738.47</v>
      </c>
      <c r="EU8" s="155">
        <v>13675.96</v>
      </c>
      <c r="EV8" s="155">
        <v>16292.94</v>
      </c>
      <c r="EW8" s="64"/>
      <c r="EX8" s="13" t="s">
        <v>19</v>
      </c>
      <c r="EY8" s="19">
        <v>1.516669</v>
      </c>
      <c r="EZ8" s="19">
        <v>1.6294949999999999</v>
      </c>
      <c r="FA8" s="19">
        <v>1.52118</v>
      </c>
      <c r="FB8" s="19">
        <v>1.470302</v>
      </c>
      <c r="FC8" s="19">
        <v>1.5145040000000001</v>
      </c>
      <c r="FD8" s="19">
        <v>1.4725779999999999</v>
      </c>
      <c r="FE8" s="19">
        <v>1.530894</v>
      </c>
      <c r="FG8" s="8" t="s">
        <v>52</v>
      </c>
      <c r="FH8" s="8" t="s">
        <v>59</v>
      </c>
      <c r="FI8" s="19">
        <v>3.432051</v>
      </c>
      <c r="FJ8" s="19">
        <v>3.6417600000000001</v>
      </c>
      <c r="FK8" s="19">
        <v>3.8248280000000001</v>
      </c>
      <c r="FL8" s="19">
        <v>3.8563130000000001</v>
      </c>
      <c r="FM8" s="19">
        <v>3.8788109999999998</v>
      </c>
      <c r="FN8" s="19">
        <v>3.934164</v>
      </c>
      <c r="FO8" s="19">
        <v>3.5902099999999999</v>
      </c>
      <c r="FQ8" s="84" t="s">
        <v>44</v>
      </c>
      <c r="FR8" s="39">
        <v>0.1690942</v>
      </c>
      <c r="FS8" s="39">
        <v>0.2316</v>
      </c>
      <c r="FT8" s="39">
        <v>0.1526343</v>
      </c>
      <c r="FU8" s="39">
        <v>0.19222919999999999</v>
      </c>
      <c r="FV8" s="39">
        <v>0.2226611</v>
      </c>
      <c r="FW8" s="39">
        <v>0.24334529999999999</v>
      </c>
      <c r="FX8" s="39">
        <v>0.19266610000000001</v>
      </c>
      <c r="FZ8" s="73" t="s">
        <v>92</v>
      </c>
      <c r="GA8" s="73" t="s">
        <v>82</v>
      </c>
      <c r="GB8" s="39">
        <v>0.28269329999999998</v>
      </c>
      <c r="GC8" s="164">
        <v>0.1187983</v>
      </c>
      <c r="GD8" s="39">
        <v>0.25547569999999997</v>
      </c>
      <c r="GE8" s="39">
        <v>0.30686530000000001</v>
      </c>
      <c r="GF8" s="39">
        <v>0.1333241</v>
      </c>
      <c r="GG8" s="39">
        <v>0.17343749999999999</v>
      </c>
      <c r="GI8" s="36" t="s">
        <v>120</v>
      </c>
      <c r="GJ8" s="38" t="s">
        <v>117</v>
      </c>
      <c r="GK8" s="39">
        <v>5.1324799999999997E-2</v>
      </c>
      <c r="GL8" s="39">
        <v>3.4390499999999997E-2</v>
      </c>
      <c r="GM8" s="39">
        <v>3.9424099999999997E-2</v>
      </c>
      <c r="GN8" s="39">
        <v>4.2165399999999999E-2</v>
      </c>
      <c r="GO8" s="39">
        <v>5.2575200000000002E-2</v>
      </c>
      <c r="GP8" s="39">
        <v>4.15798E-2</v>
      </c>
      <c r="GR8" s="36" t="s">
        <v>120</v>
      </c>
      <c r="GS8" s="38" t="s">
        <v>117</v>
      </c>
      <c r="GT8" s="39">
        <v>4.2775300000000002E-2</v>
      </c>
      <c r="GU8" s="39">
        <v>3.4549299999999998E-2</v>
      </c>
      <c r="GV8" s="39">
        <v>4.6806800000000003E-2</v>
      </c>
      <c r="GW8" s="39">
        <v>4.4551E-2</v>
      </c>
      <c r="GX8" s="39">
        <v>4.8453499999999997E-2</v>
      </c>
      <c r="GY8" s="39">
        <v>4.3637700000000001E-2</v>
      </c>
      <c r="GZ8" s="39">
        <v>4.15798E-2</v>
      </c>
      <c r="HC8" s="36" t="s">
        <v>163</v>
      </c>
      <c r="HD8" s="102">
        <v>5.2648E-3</v>
      </c>
      <c r="HE8" s="102">
        <v>1.3309000000000001E-3</v>
      </c>
      <c r="HF8" s="102">
        <v>0</v>
      </c>
      <c r="HG8" s="102">
        <v>1.2815999999999999E-3</v>
      </c>
      <c r="HH8" s="102">
        <v>0</v>
      </c>
      <c r="HI8" s="102">
        <v>5.5900999999999998E-3</v>
      </c>
      <c r="HJ8" s="39">
        <v>3.7043000000000002E-3</v>
      </c>
      <c r="HK8" s="44"/>
      <c r="HL8" s="36" t="s">
        <v>171</v>
      </c>
      <c r="HM8" s="102">
        <v>1.1063099999999999E-2</v>
      </c>
      <c r="HN8" s="102">
        <v>7.8288000000000003E-3</v>
      </c>
      <c r="HO8" s="102">
        <v>1.4043E-3</v>
      </c>
      <c r="HP8" s="102">
        <v>5.2256000000000004E-3</v>
      </c>
      <c r="HQ8" s="102">
        <v>1.4703300000000001E-2</v>
      </c>
      <c r="HR8" s="102">
        <v>4.8453999999999997E-3</v>
      </c>
      <c r="HS8" s="102">
        <v>8.9006999999999992E-3</v>
      </c>
      <c r="HU8" s="59" t="s">
        <v>241</v>
      </c>
      <c r="HV8" s="5">
        <v>0</v>
      </c>
      <c r="HW8" s="5">
        <v>2.0211999999999999E-3</v>
      </c>
      <c r="HX8" s="5">
        <v>1.0114700000000001E-2</v>
      </c>
      <c r="HY8" s="5">
        <v>5.0869999999999995E-4</v>
      </c>
      <c r="HZ8" s="5">
        <v>7.1777000000000004E-3</v>
      </c>
      <c r="IA8" s="5">
        <v>3.7043000000000002E-3</v>
      </c>
      <c r="IC8" s="59" t="s">
        <v>249</v>
      </c>
      <c r="ID8" s="5">
        <v>3.2376000000000002E-3</v>
      </c>
      <c r="IE8" s="5">
        <v>3.9693999999999997E-3</v>
      </c>
      <c r="IF8" s="5">
        <v>1.3707799999999999E-2</v>
      </c>
      <c r="IG8" s="5">
        <v>7.8548999999999997E-3</v>
      </c>
      <c r="IH8" s="5">
        <v>1.8708800000000001E-2</v>
      </c>
      <c r="II8" s="9">
        <v>8.9006999999999992E-3</v>
      </c>
      <c r="IK8" s="177"/>
    </row>
    <row r="9" spans="2:245" ht="45" x14ac:dyDescent="0.25">
      <c r="K9" s="61" t="s">
        <v>155</v>
      </c>
      <c r="L9" s="153">
        <v>5325.1210000000001</v>
      </c>
      <c r="M9" s="153">
        <v>6703.9750000000004</v>
      </c>
      <c r="N9" s="153">
        <v>6926.9160000000002</v>
      </c>
      <c r="O9" s="153">
        <v>5363.1989999999996</v>
      </c>
      <c r="P9" s="153">
        <v>5464.3119999999999</v>
      </c>
      <c r="Q9" s="153">
        <v>4853.4930000000004</v>
      </c>
      <c r="R9" s="153">
        <v>5630.4769999999999</v>
      </c>
      <c r="S9" s="180"/>
      <c r="T9" s="15" t="s">
        <v>134</v>
      </c>
      <c r="U9" s="11" t="s">
        <v>46</v>
      </c>
      <c r="V9" s="107">
        <v>0.89724099999999996</v>
      </c>
      <c r="W9" s="107">
        <v>0.94172020000000001</v>
      </c>
      <c r="X9" s="107">
        <v>0.54061700000000001</v>
      </c>
      <c r="Y9" s="107">
        <v>0.83544130000000005</v>
      </c>
      <c r="Z9" s="107">
        <v>0.84801579999999999</v>
      </c>
      <c r="AA9" s="13" t="s">
        <v>443</v>
      </c>
      <c r="AB9" s="5">
        <v>0.82224330000000001</v>
      </c>
      <c r="AD9" s="25" t="s">
        <v>18</v>
      </c>
      <c r="AE9" s="39">
        <v>0.57229050000000004</v>
      </c>
      <c r="AF9" s="39">
        <v>0.74916329999999998</v>
      </c>
      <c r="AG9" s="39">
        <v>0.87312599999999996</v>
      </c>
      <c r="AH9" s="39">
        <v>0.65539579999999997</v>
      </c>
      <c r="AI9" s="39">
        <v>0.75742540000000003</v>
      </c>
      <c r="AJ9" s="39">
        <v>0.83871410000000002</v>
      </c>
      <c r="AK9" s="39">
        <v>0.71735249999999995</v>
      </c>
      <c r="AL9" s="39">
        <v>0.83213709999999996</v>
      </c>
      <c r="AM9" s="39">
        <v>0.88892040000000005</v>
      </c>
      <c r="AN9" s="44"/>
      <c r="AO9" s="44"/>
      <c r="AS9" s="44"/>
      <c r="AT9" s="44"/>
      <c r="AU9" s="8" t="s">
        <v>325</v>
      </c>
      <c r="AV9" s="162">
        <v>0.53900000000000003</v>
      </c>
      <c r="AW9" s="162">
        <v>0.53900000000000003</v>
      </c>
      <c r="AX9" s="162">
        <v>0.60199999999999998</v>
      </c>
      <c r="AY9" s="162">
        <v>0.55300000000000005</v>
      </c>
      <c r="AZ9" s="162">
        <v>0.64700000000000002</v>
      </c>
      <c r="BA9" s="162">
        <v>0.502</v>
      </c>
      <c r="BB9" s="162">
        <v>0.54200000000000004</v>
      </c>
      <c r="BC9" s="44"/>
      <c r="BD9" s="44"/>
      <c r="BE9" s="44"/>
      <c r="BF9" s="44"/>
      <c r="BG9" s="44"/>
      <c r="BH9" s="44"/>
      <c r="BI9" s="44"/>
      <c r="BJ9" s="44"/>
      <c r="BK9" s="44"/>
      <c r="BL9" s="44"/>
      <c r="BM9" s="44"/>
      <c r="BN9" s="37" t="s">
        <v>232</v>
      </c>
      <c r="BO9" s="39">
        <v>0.19069059999999999</v>
      </c>
      <c r="BP9" s="39">
        <v>0.24999979999999999</v>
      </c>
      <c r="BQ9" s="39">
        <v>0.55601529999999999</v>
      </c>
      <c r="BR9" s="44"/>
      <c r="BS9" s="54" t="s">
        <v>204</v>
      </c>
      <c r="BT9" s="39">
        <v>0.67240350000000004</v>
      </c>
      <c r="BU9" s="39">
        <v>0.82155049999999996</v>
      </c>
      <c r="BV9" s="44"/>
      <c r="BW9" s="54" t="s">
        <v>204</v>
      </c>
      <c r="BX9" s="39">
        <v>0.70813179999999998</v>
      </c>
      <c r="BY9" s="39">
        <v>0.9542448</v>
      </c>
      <c r="BZ9" s="44"/>
      <c r="CA9" s="54" t="s">
        <v>204</v>
      </c>
      <c r="CB9" s="39">
        <v>0.70893329999999999</v>
      </c>
      <c r="CC9" s="39">
        <v>0.80671499999999996</v>
      </c>
      <c r="CD9" s="44"/>
      <c r="CE9" s="44"/>
      <c r="CF9" s="44"/>
      <c r="CG9" s="44"/>
      <c r="CH9" s="44"/>
      <c r="CI9" s="44"/>
      <c r="CN9" s="54" t="s">
        <v>105</v>
      </c>
      <c r="CO9" s="39">
        <v>0.47408220000000001</v>
      </c>
      <c r="CP9" s="39">
        <v>0.50502959999999997</v>
      </c>
      <c r="CQ9" s="39">
        <v>0.54783729999999997</v>
      </c>
      <c r="CR9" s="39">
        <v>0.48759609999999998</v>
      </c>
      <c r="CS9" s="39">
        <v>0.41600300000000001</v>
      </c>
      <c r="CT9" s="39">
        <v>0.49444579999999999</v>
      </c>
      <c r="CV9" s="6" t="s">
        <v>110</v>
      </c>
      <c r="CW9" s="39">
        <v>0.53502830000000001</v>
      </c>
      <c r="CX9" s="39">
        <v>0.42784830000000001</v>
      </c>
      <c r="CY9" s="39">
        <v>0.50200979999999995</v>
      </c>
      <c r="CZ9" s="39">
        <v>0.56741339999999996</v>
      </c>
      <c r="DA9" s="39">
        <v>0.66646519999999998</v>
      </c>
      <c r="DB9" s="39">
        <v>0.5248526</v>
      </c>
      <c r="DD9" s="25" t="s">
        <v>18</v>
      </c>
      <c r="DE9" s="39">
        <v>0.73235850000000002</v>
      </c>
      <c r="DF9" s="39">
        <v>0.6008831</v>
      </c>
      <c r="DG9" s="39">
        <v>0.77307099999999995</v>
      </c>
      <c r="DH9" s="39">
        <v>0.81687399999999999</v>
      </c>
      <c r="DI9" s="39">
        <v>0.88259030000000005</v>
      </c>
      <c r="DJ9" s="39">
        <v>0.748502</v>
      </c>
      <c r="DL9" s="36" t="s">
        <v>53</v>
      </c>
      <c r="DM9" s="36" t="s">
        <v>61</v>
      </c>
      <c r="DN9" s="101">
        <v>0.97854090000000005</v>
      </c>
      <c r="DO9" s="74">
        <v>0.95550570000000001</v>
      </c>
      <c r="DP9" s="74">
        <v>0.97925779999999996</v>
      </c>
      <c r="DQ9" s="74">
        <v>0.99087879999999995</v>
      </c>
      <c r="DR9" s="74">
        <v>0.99195429999999996</v>
      </c>
      <c r="DS9" s="74">
        <v>0.97769759999999994</v>
      </c>
      <c r="DU9" s="45" t="s">
        <v>253</v>
      </c>
      <c r="DV9" s="7" t="s">
        <v>7</v>
      </c>
      <c r="DW9" s="39">
        <v>1.2833000000000001E-2</v>
      </c>
      <c r="DX9" s="39">
        <v>0.26306079999999998</v>
      </c>
      <c r="DY9" s="39">
        <v>0.36467559999999999</v>
      </c>
      <c r="DZ9" s="39">
        <v>0.3888066</v>
      </c>
      <c r="EA9" s="39">
        <v>0.16793640000000001</v>
      </c>
      <c r="EB9" s="39">
        <v>0.11367149999999999</v>
      </c>
      <c r="EK9" s="44"/>
      <c r="EL9" s="8" t="s">
        <v>229</v>
      </c>
      <c r="EM9" s="103">
        <v>8.3771999999999999E-2</v>
      </c>
      <c r="EN9" s="103">
        <v>0.175092</v>
      </c>
      <c r="EO9" s="103">
        <v>7.7493599999999996E-2</v>
      </c>
      <c r="EP9" s="103">
        <v>0.21865499999999999</v>
      </c>
      <c r="ER9" s="52" t="s">
        <v>144</v>
      </c>
      <c r="ES9" s="40">
        <v>1.6828669999999999</v>
      </c>
      <c r="ET9" s="40">
        <v>2.0620449999999999</v>
      </c>
      <c r="EU9" s="40">
        <v>1.7947120000000001</v>
      </c>
      <c r="EV9" s="40">
        <v>1.9544859999999999</v>
      </c>
      <c r="EW9" s="64"/>
      <c r="EX9" s="18" t="s">
        <v>25</v>
      </c>
      <c r="EY9" s="155">
        <v>97280.43</v>
      </c>
      <c r="EZ9" s="155">
        <v>85263.45</v>
      </c>
      <c r="FA9" s="155">
        <v>73400.929999999993</v>
      </c>
      <c r="FB9" s="155">
        <v>73827.960000000006</v>
      </c>
      <c r="FC9" s="155">
        <v>68172.13</v>
      </c>
      <c r="FD9" s="155">
        <v>59216.26</v>
      </c>
      <c r="FE9" s="155">
        <v>87067.01</v>
      </c>
      <c r="FG9" s="8" t="s">
        <v>53</v>
      </c>
      <c r="FH9" s="8" t="s">
        <v>61</v>
      </c>
      <c r="FI9" s="39">
        <v>0.96587319999999999</v>
      </c>
      <c r="FJ9" s="39">
        <v>0.99185120000000004</v>
      </c>
      <c r="FK9" s="39">
        <v>0.99260899999999996</v>
      </c>
      <c r="FL9" s="39">
        <v>0.99118969999999995</v>
      </c>
      <c r="FM9" s="39">
        <v>0.98997599999999997</v>
      </c>
      <c r="FN9" s="39">
        <v>0.98768900000000004</v>
      </c>
      <c r="FO9" s="39">
        <v>0.97769759999999994</v>
      </c>
      <c r="FQ9" s="84" t="s">
        <v>45</v>
      </c>
      <c r="FR9" s="39">
        <v>0.14093749999999999</v>
      </c>
      <c r="FS9" s="39">
        <v>0.15454570000000001</v>
      </c>
      <c r="FT9" s="39">
        <v>0.1062041</v>
      </c>
      <c r="FU9" s="39">
        <v>0.11989180000000001</v>
      </c>
      <c r="FV9" s="39">
        <v>0.15214939999999999</v>
      </c>
      <c r="FW9" s="39">
        <v>7.6605199999999998E-2</v>
      </c>
      <c r="FX9" s="39">
        <v>0.13765469999999999</v>
      </c>
      <c r="FY9" s="44"/>
      <c r="FZ9" s="73" t="s">
        <v>93</v>
      </c>
      <c r="GA9" s="73" t="s">
        <v>83</v>
      </c>
      <c r="GB9" s="39">
        <v>5.8087800000000002E-2</v>
      </c>
      <c r="GC9" s="164">
        <v>0.22138840000000001</v>
      </c>
      <c r="GD9" s="39">
        <v>0.37585170000000001</v>
      </c>
      <c r="GE9" s="39">
        <v>0.24619360000000001</v>
      </c>
      <c r="GF9" s="39">
        <v>7.4438500000000005E-2</v>
      </c>
      <c r="GG9" s="39">
        <v>5.0835499999999999E-2</v>
      </c>
      <c r="GI9" s="36" t="s">
        <v>121</v>
      </c>
      <c r="GJ9" s="38" t="s">
        <v>122</v>
      </c>
      <c r="GK9" s="39">
        <v>0.36072300000000002</v>
      </c>
      <c r="GL9" s="39">
        <v>0.47076750000000001</v>
      </c>
      <c r="GM9" s="39">
        <v>0.39018370000000002</v>
      </c>
      <c r="GN9" s="39">
        <v>0.307419</v>
      </c>
      <c r="GO9" s="39">
        <v>0.27785490000000002</v>
      </c>
      <c r="GP9" s="39">
        <v>0.35473650000000001</v>
      </c>
      <c r="GR9" s="36" t="s">
        <v>121</v>
      </c>
      <c r="GS9" s="38" t="s">
        <v>122</v>
      </c>
      <c r="GT9" s="39">
        <v>0.3506571</v>
      </c>
      <c r="GU9" s="39">
        <v>0.36573460000000002</v>
      </c>
      <c r="GV9" s="39">
        <v>0.28961599999999998</v>
      </c>
      <c r="GW9" s="39">
        <v>0.3483579</v>
      </c>
      <c r="GX9" s="39">
        <v>0.42211860000000001</v>
      </c>
      <c r="GY9" s="39">
        <v>0.36174129999999999</v>
      </c>
      <c r="GZ9" s="39">
        <v>0.35473650000000001</v>
      </c>
      <c r="HC9" s="36" t="s">
        <v>167</v>
      </c>
      <c r="HD9" s="39" t="s">
        <v>451</v>
      </c>
      <c r="HE9" s="39" t="s">
        <v>451</v>
      </c>
      <c r="HF9" s="39" t="s">
        <v>451</v>
      </c>
      <c r="HG9" s="39" t="s">
        <v>451</v>
      </c>
      <c r="HH9" s="39" t="s">
        <v>451</v>
      </c>
      <c r="HI9" s="39" t="s">
        <v>451</v>
      </c>
      <c r="HJ9" s="39">
        <v>0.500718</v>
      </c>
      <c r="HK9" s="44"/>
      <c r="HL9" s="36" t="s">
        <v>164</v>
      </c>
      <c r="HM9" s="39">
        <v>0.57587650000000001</v>
      </c>
      <c r="HN9" s="54" t="s">
        <v>451</v>
      </c>
      <c r="HO9" s="54" t="s">
        <v>451</v>
      </c>
      <c r="HP9" s="54" t="s">
        <v>451</v>
      </c>
      <c r="HQ9" s="54" t="s">
        <v>451</v>
      </c>
      <c r="HR9" s="54" t="s">
        <v>451</v>
      </c>
      <c r="HS9" s="39">
        <v>0.58528170000000002</v>
      </c>
      <c r="HU9" s="59" t="s">
        <v>125</v>
      </c>
      <c r="HV9" s="9" t="s">
        <v>451</v>
      </c>
      <c r="HW9" s="9" t="s">
        <v>451</v>
      </c>
      <c r="HX9" s="9" t="s">
        <v>451</v>
      </c>
      <c r="HY9" s="9" t="s">
        <v>451</v>
      </c>
      <c r="HZ9" s="9" t="s">
        <v>451</v>
      </c>
      <c r="IA9" s="5">
        <v>0.500718</v>
      </c>
      <c r="IC9" s="59" t="s">
        <v>125</v>
      </c>
      <c r="ID9" s="5" t="s">
        <v>451</v>
      </c>
      <c r="IE9" s="5" t="s">
        <v>451</v>
      </c>
      <c r="IF9" s="5">
        <v>0.69644249999999996</v>
      </c>
      <c r="IG9" s="5">
        <v>0.58362539999999996</v>
      </c>
      <c r="IH9" s="5">
        <v>0.55127769999999998</v>
      </c>
      <c r="II9" s="9">
        <v>0.58528170000000002</v>
      </c>
      <c r="IK9" s="177"/>
    </row>
    <row r="10" spans="2:245" ht="45" x14ac:dyDescent="0.25">
      <c r="K10" s="61" t="s">
        <v>156</v>
      </c>
      <c r="L10" s="153">
        <v>5811.5169999999998</v>
      </c>
      <c r="M10" s="153">
        <v>7805.6679999999997</v>
      </c>
      <c r="N10" s="153">
        <v>6262.2449999999999</v>
      </c>
      <c r="O10" s="153">
        <v>6661.3029999999999</v>
      </c>
      <c r="P10" s="153">
        <v>7215.3209999999999</v>
      </c>
      <c r="Q10" s="153">
        <v>5686.6949999999997</v>
      </c>
      <c r="R10" s="153">
        <v>6342.5529999999999</v>
      </c>
      <c r="S10" s="180"/>
      <c r="T10" s="15" t="s">
        <v>134</v>
      </c>
      <c r="U10" s="9" t="s">
        <v>47</v>
      </c>
      <c r="V10" s="107">
        <v>0.102759</v>
      </c>
      <c r="W10" s="107">
        <v>5.82798E-2</v>
      </c>
      <c r="X10" s="107">
        <v>0.45938299999999999</v>
      </c>
      <c r="Y10" s="107">
        <v>0.1645587</v>
      </c>
      <c r="Z10" s="107">
        <v>0.15198420000000001</v>
      </c>
      <c r="AA10" s="9" t="s">
        <v>443</v>
      </c>
      <c r="AB10" s="5">
        <v>0.17775669999999999</v>
      </c>
      <c r="AD10" s="61" t="s">
        <v>25</v>
      </c>
      <c r="AE10" s="155">
        <v>57123.72</v>
      </c>
      <c r="AF10" s="155">
        <v>81505.06</v>
      </c>
      <c r="AG10" s="155">
        <v>121729.60000000001</v>
      </c>
      <c r="AH10" s="155">
        <v>69643.75</v>
      </c>
      <c r="AI10" s="155">
        <v>83025.53</v>
      </c>
      <c r="AJ10" s="155">
        <v>114011.9</v>
      </c>
      <c r="AK10" s="155">
        <v>87192.09</v>
      </c>
      <c r="AL10" s="155">
        <v>103297.5</v>
      </c>
      <c r="AM10" s="155">
        <v>124896</v>
      </c>
      <c r="AN10" s="88"/>
      <c r="AO10" s="88"/>
      <c r="AP10" s="146"/>
      <c r="AQ10" s="88"/>
      <c r="AS10" s="88"/>
      <c r="AT10" s="88"/>
      <c r="AU10" s="8" t="s">
        <v>327</v>
      </c>
      <c r="AV10" s="162">
        <v>0.28899999999999998</v>
      </c>
      <c r="AW10" s="162">
        <v>0.318</v>
      </c>
      <c r="AX10" s="162">
        <v>0.35399999999999998</v>
      </c>
      <c r="AY10" s="162">
        <v>0.33300000000000002</v>
      </c>
      <c r="AZ10" s="162">
        <v>0.36399999999999999</v>
      </c>
      <c r="BA10" s="162">
        <v>0.248</v>
      </c>
      <c r="BB10" s="162">
        <v>0.30099999999999999</v>
      </c>
      <c r="BC10" s="88"/>
      <c r="BD10" s="88"/>
      <c r="BE10" s="88"/>
      <c r="BF10" s="88"/>
      <c r="BG10" s="88"/>
      <c r="BH10" s="88"/>
      <c r="BI10" s="88"/>
      <c r="BJ10" s="88"/>
      <c r="BK10" s="88"/>
      <c r="BL10" s="88"/>
      <c r="BM10" s="88"/>
      <c r="BN10" s="37" t="s">
        <v>3</v>
      </c>
      <c r="BO10" s="39">
        <v>0.11097360000000001</v>
      </c>
      <c r="BP10" s="39">
        <v>0.15637419999999999</v>
      </c>
      <c r="BQ10" s="39">
        <v>0.73265219999999998</v>
      </c>
      <c r="BR10" s="44"/>
      <c r="BS10" s="54" t="s">
        <v>147</v>
      </c>
      <c r="BT10" s="153">
        <v>71441.69</v>
      </c>
      <c r="BU10" s="153">
        <v>101826.4</v>
      </c>
      <c r="BV10" s="44"/>
      <c r="BW10" s="54" t="s">
        <v>147</v>
      </c>
      <c r="BX10" s="153">
        <v>86397.75</v>
      </c>
      <c r="BY10" s="153">
        <v>91165.64</v>
      </c>
      <c r="BZ10" s="88"/>
      <c r="CA10" s="54" t="s">
        <v>147</v>
      </c>
      <c r="CB10" s="153">
        <v>93274.069999999992</v>
      </c>
      <c r="CC10" s="153">
        <v>78664.649999999994</v>
      </c>
      <c r="CD10" s="44"/>
      <c r="CE10" s="88"/>
      <c r="CF10" s="44"/>
      <c r="CG10" s="44"/>
      <c r="CH10" s="44"/>
      <c r="CI10" s="44"/>
      <c r="CN10" s="54" t="s">
        <v>106</v>
      </c>
      <c r="CO10" s="39">
        <v>0.25766080000000002</v>
      </c>
      <c r="CP10" s="39">
        <v>0.11689280000000001</v>
      </c>
      <c r="CQ10" s="39">
        <v>0.203184</v>
      </c>
      <c r="CR10" s="39">
        <v>0.32217509999999999</v>
      </c>
      <c r="CS10" s="39">
        <v>0.40915010000000002</v>
      </c>
      <c r="CT10" s="39">
        <v>0.2454442</v>
      </c>
      <c r="CV10" s="6" t="s">
        <v>111</v>
      </c>
      <c r="CW10" s="39">
        <v>0.19669059999999999</v>
      </c>
      <c r="CX10" s="39">
        <v>0.21071490000000001</v>
      </c>
      <c r="CY10" s="39">
        <v>0.2087126</v>
      </c>
      <c r="CZ10" s="39">
        <v>0.21757899999999999</v>
      </c>
      <c r="DA10" s="39">
        <v>0.20239399999999999</v>
      </c>
      <c r="DB10" s="39">
        <v>0.20982210000000001</v>
      </c>
      <c r="DL10" s="36" t="s">
        <v>99</v>
      </c>
      <c r="DM10" s="36" t="s">
        <v>61</v>
      </c>
      <c r="DN10" s="40">
        <v>3.2469610000000002</v>
      </c>
      <c r="DO10" s="40">
        <v>2.6747390000000002</v>
      </c>
      <c r="DP10" s="40">
        <v>3.2823259999999999</v>
      </c>
      <c r="DQ10" s="40">
        <v>4.0335109999999998</v>
      </c>
      <c r="DR10" s="40">
        <v>4.2490370000000004</v>
      </c>
      <c r="DS10" s="40">
        <v>3.4618319999999998</v>
      </c>
      <c r="DU10" s="45" t="s">
        <v>253</v>
      </c>
      <c r="DV10" s="7" t="s">
        <v>34</v>
      </c>
      <c r="DW10" s="39">
        <v>1.5985300000000001E-2</v>
      </c>
      <c r="DX10" s="39">
        <v>0.1767579</v>
      </c>
      <c r="DY10" s="39">
        <v>0.31624350000000001</v>
      </c>
      <c r="DZ10" s="39">
        <v>0.35981210000000002</v>
      </c>
      <c r="EA10" s="39">
        <v>0.18007860000000001</v>
      </c>
      <c r="EB10" s="39">
        <v>0.13677039999999999</v>
      </c>
      <c r="EK10" s="44"/>
      <c r="EL10" s="7" t="s">
        <v>194</v>
      </c>
      <c r="EM10" s="103">
        <v>3.76002E-2</v>
      </c>
      <c r="EN10" s="103">
        <v>7.5464299999999998E-2</v>
      </c>
      <c r="EO10" s="103">
        <v>3.764E-2</v>
      </c>
      <c r="EP10" s="103">
        <v>0.1213328</v>
      </c>
      <c r="ER10" s="52" t="s">
        <v>145</v>
      </c>
      <c r="ES10" s="40">
        <v>1.543585</v>
      </c>
      <c r="ET10" s="40">
        <v>1.5854239999999999</v>
      </c>
      <c r="EU10" s="40">
        <v>1.65971</v>
      </c>
      <c r="EV10" s="40">
        <v>1.4939899999999999</v>
      </c>
      <c r="EW10" s="64"/>
      <c r="EX10" s="18" t="s">
        <v>40</v>
      </c>
      <c r="EY10" s="39">
        <v>0.72296139999999998</v>
      </c>
      <c r="EZ10" s="39">
        <v>0.78734760000000004</v>
      </c>
      <c r="FA10" s="39">
        <v>0.76092280000000001</v>
      </c>
      <c r="FB10" s="39">
        <v>0.76553260000000001</v>
      </c>
      <c r="FC10" s="39">
        <v>0.84625050000000002</v>
      </c>
      <c r="FD10" s="39">
        <v>0.75544750000000005</v>
      </c>
      <c r="FE10" s="39">
        <v>0.748502</v>
      </c>
      <c r="FG10" s="8" t="s">
        <v>99</v>
      </c>
      <c r="FH10" s="8" t="s">
        <v>61</v>
      </c>
      <c r="FI10" s="19">
        <v>3.3271510000000002</v>
      </c>
      <c r="FJ10" s="19">
        <v>3.6187649999999998</v>
      </c>
      <c r="FK10" s="19">
        <v>3.7916509999999999</v>
      </c>
      <c r="FL10" s="19">
        <v>3.6598519999999999</v>
      </c>
      <c r="FM10" s="19">
        <v>3.7489409999999999</v>
      </c>
      <c r="FN10" s="19">
        <v>3.402987</v>
      </c>
      <c r="FO10" s="19">
        <v>3.4618319999999998</v>
      </c>
      <c r="FX10" s="44"/>
      <c r="FY10" s="44"/>
      <c r="FZ10" s="73" t="s">
        <v>93</v>
      </c>
      <c r="GA10" s="73" t="s">
        <v>82</v>
      </c>
      <c r="GB10" s="39">
        <v>1.02784E-2</v>
      </c>
      <c r="GC10" s="164">
        <v>0.16391310000000001</v>
      </c>
      <c r="GD10" s="39">
        <v>0.33341949999999998</v>
      </c>
      <c r="GE10" s="39">
        <v>0.31683889999999998</v>
      </c>
      <c r="GF10" s="39">
        <v>0.1101997</v>
      </c>
      <c r="GG10" s="39">
        <v>7.1202299999999996E-2</v>
      </c>
      <c r="GI10" s="36" t="s">
        <v>174</v>
      </c>
      <c r="GJ10" s="38" t="s">
        <v>122</v>
      </c>
      <c r="GK10" s="39">
        <v>0.8535933</v>
      </c>
      <c r="GL10" s="39">
        <v>0.82470189999999999</v>
      </c>
      <c r="GM10" s="39">
        <v>0.76117679999999999</v>
      </c>
      <c r="GN10" s="39">
        <v>0.80707410000000002</v>
      </c>
      <c r="GO10" s="39">
        <v>0.7656309</v>
      </c>
      <c r="GP10" s="39">
        <v>0.80013509999999999</v>
      </c>
      <c r="GR10" s="36" t="s">
        <v>174</v>
      </c>
      <c r="GS10" s="38" t="s">
        <v>122</v>
      </c>
      <c r="GT10" s="39">
        <v>0.78265220000000002</v>
      </c>
      <c r="GU10" s="39">
        <v>0.82032899999999997</v>
      </c>
      <c r="GV10" s="39">
        <v>0.72752859999999997</v>
      </c>
      <c r="GW10" s="39">
        <v>0.82420789999999999</v>
      </c>
      <c r="GX10" s="39">
        <v>0.90121280000000004</v>
      </c>
      <c r="GY10" s="39">
        <v>0.82187809999999994</v>
      </c>
      <c r="GZ10" s="39">
        <v>0.80013509999999999</v>
      </c>
      <c r="HC10" s="36" t="s">
        <v>165</v>
      </c>
      <c r="HD10" s="39" t="s">
        <v>451</v>
      </c>
      <c r="HE10" s="39" t="s">
        <v>451</v>
      </c>
      <c r="HF10" s="39" t="s">
        <v>451</v>
      </c>
      <c r="HG10" s="39" t="s">
        <v>451</v>
      </c>
      <c r="HH10" s="39" t="s">
        <v>451</v>
      </c>
      <c r="HI10" s="39" t="s">
        <v>451</v>
      </c>
      <c r="HJ10" s="39">
        <v>0.47951100000000002</v>
      </c>
      <c r="HK10" s="44"/>
      <c r="HL10" s="36" t="s">
        <v>165</v>
      </c>
      <c r="HM10" s="39">
        <v>0.56033299999999997</v>
      </c>
      <c r="HN10" s="54" t="s">
        <v>451</v>
      </c>
      <c r="HO10" s="54" t="s">
        <v>451</v>
      </c>
      <c r="HP10" s="54" t="s">
        <v>451</v>
      </c>
      <c r="HQ10" s="54" t="s">
        <v>451</v>
      </c>
      <c r="HR10" s="54" t="s">
        <v>451</v>
      </c>
      <c r="HS10" s="39">
        <v>0.53212669999999995</v>
      </c>
      <c r="HU10" s="59" t="s">
        <v>126</v>
      </c>
      <c r="HV10" s="9" t="s">
        <v>451</v>
      </c>
      <c r="HW10" s="9" t="s">
        <v>451</v>
      </c>
      <c r="HX10" s="9" t="s">
        <v>451</v>
      </c>
      <c r="HY10" s="9" t="s">
        <v>451</v>
      </c>
      <c r="HZ10" s="9" t="s">
        <v>451</v>
      </c>
      <c r="IA10" s="5">
        <v>0.47951100000000002</v>
      </c>
      <c r="IC10" s="59" t="s">
        <v>126</v>
      </c>
      <c r="ID10" s="5" t="s">
        <v>451</v>
      </c>
      <c r="IE10" s="5" t="s">
        <v>451</v>
      </c>
      <c r="IF10" s="5">
        <v>0.60787930000000001</v>
      </c>
      <c r="IG10" s="5">
        <v>0.53213350000000004</v>
      </c>
      <c r="IH10" s="5">
        <v>0.38347130000000001</v>
      </c>
      <c r="II10" s="9">
        <v>0.53212669999999995</v>
      </c>
      <c r="IK10" s="177"/>
    </row>
    <row r="11" spans="2:245" ht="45" x14ac:dyDescent="0.25">
      <c r="K11" s="61" t="s">
        <v>158</v>
      </c>
      <c r="L11" s="153">
        <v>5205.8969999999999</v>
      </c>
      <c r="M11" s="153">
        <v>5809.8829999999998</v>
      </c>
      <c r="N11" s="153">
        <v>5099.817</v>
      </c>
      <c r="O11" s="153">
        <v>5845.5730000000003</v>
      </c>
      <c r="P11" s="153">
        <v>8193.4930000000004</v>
      </c>
      <c r="Q11" s="153">
        <v>6002.6480000000001</v>
      </c>
      <c r="R11" s="153">
        <v>5646.3119999999999</v>
      </c>
      <c r="S11" s="180"/>
      <c r="T11" s="15" t="s">
        <v>235</v>
      </c>
      <c r="U11" s="11" t="s">
        <v>17</v>
      </c>
      <c r="V11" s="5">
        <v>0.639984</v>
      </c>
      <c r="W11" s="5">
        <v>0.59423020000000004</v>
      </c>
      <c r="X11" s="5">
        <v>0.49943910000000002</v>
      </c>
      <c r="Y11" s="5">
        <v>0.51720940000000004</v>
      </c>
      <c r="Z11" s="5">
        <v>0.77700910000000001</v>
      </c>
      <c r="AA11" s="5">
        <v>0.30954720000000002</v>
      </c>
      <c r="AB11" s="5">
        <v>0.59536149999999999</v>
      </c>
      <c r="AD11" s="55" t="s">
        <v>41</v>
      </c>
      <c r="AE11" s="39">
        <v>0.4425962</v>
      </c>
      <c r="AF11" s="39">
        <v>0.80642250000000004</v>
      </c>
      <c r="AG11" s="39">
        <v>0.96259539999999999</v>
      </c>
      <c r="AH11" s="39">
        <v>0.55658479999999999</v>
      </c>
      <c r="AI11" s="39">
        <v>0.79129249999999995</v>
      </c>
      <c r="AJ11" s="39">
        <v>0.96482959999999995</v>
      </c>
      <c r="AK11" s="39">
        <v>0.53946550000000004</v>
      </c>
      <c r="AL11" s="39">
        <v>0.8911403</v>
      </c>
      <c r="AM11" s="39">
        <v>0.93662069999999997</v>
      </c>
      <c r="AN11" s="44"/>
      <c r="AO11" s="43"/>
      <c r="AP11" s="88"/>
      <c r="AQ11" s="44"/>
      <c r="AS11" s="44"/>
      <c r="AT11" s="44"/>
      <c r="AU11" s="8" t="s">
        <v>326</v>
      </c>
      <c r="AV11" s="137">
        <v>721</v>
      </c>
      <c r="AW11" s="137">
        <v>785</v>
      </c>
      <c r="AX11" s="137">
        <v>715</v>
      </c>
      <c r="AY11" s="137">
        <v>756</v>
      </c>
      <c r="AZ11" s="137">
        <v>773</v>
      </c>
      <c r="BA11" s="137">
        <v>782</v>
      </c>
      <c r="BB11" s="137">
        <v>745</v>
      </c>
      <c r="BC11" s="44"/>
      <c r="BD11" s="44"/>
      <c r="BE11" s="44"/>
      <c r="BF11" s="44"/>
      <c r="BG11" s="44"/>
      <c r="BH11" s="44"/>
      <c r="BI11" s="44"/>
      <c r="BJ11" s="44"/>
      <c r="BK11" s="44"/>
      <c r="BL11" s="44"/>
      <c r="BM11" s="44"/>
      <c r="BN11" s="37" t="s">
        <v>5</v>
      </c>
      <c r="BO11" s="39">
        <v>0.13923450000000001</v>
      </c>
      <c r="BP11" s="39">
        <v>0.27910679999999999</v>
      </c>
      <c r="BQ11" s="39">
        <v>0.57900479999999999</v>
      </c>
      <c r="BR11" s="44"/>
      <c r="BS11" s="54" t="s">
        <v>41</v>
      </c>
      <c r="BT11" s="39">
        <v>0.72642479999999998</v>
      </c>
      <c r="BU11" s="39">
        <v>0.8128107</v>
      </c>
      <c r="BV11" s="44"/>
      <c r="BW11" s="54" t="s">
        <v>41</v>
      </c>
      <c r="BX11" s="39">
        <v>0.72469479999999997</v>
      </c>
      <c r="BY11" s="39">
        <v>0.96913389999999999</v>
      </c>
      <c r="BZ11" s="44"/>
      <c r="CA11" s="54" t="s">
        <v>41</v>
      </c>
      <c r="CB11" s="39">
        <v>0.66302349999999999</v>
      </c>
      <c r="CC11" s="39">
        <v>0.9192304</v>
      </c>
      <c r="CD11" s="44"/>
      <c r="CE11" s="44"/>
      <c r="CF11" s="44"/>
      <c r="CG11" s="44"/>
      <c r="CH11" s="44"/>
      <c r="CI11" s="44"/>
      <c r="CN11" s="54" t="s">
        <v>107</v>
      </c>
      <c r="CO11" s="39">
        <v>0.2395757</v>
      </c>
      <c r="CP11" s="39">
        <v>0.37282900000000002</v>
      </c>
      <c r="CQ11" s="39">
        <v>0.32454179999999999</v>
      </c>
      <c r="CR11" s="39">
        <v>0.228131</v>
      </c>
      <c r="CS11" s="39">
        <v>0.1845212</v>
      </c>
      <c r="CT11" s="39">
        <v>0.26672810000000002</v>
      </c>
      <c r="CV11" s="6" t="s">
        <v>112</v>
      </c>
      <c r="CW11" s="39">
        <v>0.1162204</v>
      </c>
      <c r="CX11" s="39">
        <v>0.1485493</v>
      </c>
      <c r="CY11" s="39">
        <v>0.1188401</v>
      </c>
      <c r="CZ11" s="39">
        <v>0.10030070000000001</v>
      </c>
      <c r="DA11" s="39">
        <v>7.4837600000000004E-2</v>
      </c>
      <c r="DB11" s="39">
        <v>0.1157475</v>
      </c>
      <c r="DL11" s="36" t="s">
        <v>54</v>
      </c>
      <c r="DM11" s="36" t="s">
        <v>60</v>
      </c>
      <c r="DN11" s="101">
        <v>0.62614380000000003</v>
      </c>
      <c r="DO11" s="74">
        <v>0.55440699999999998</v>
      </c>
      <c r="DP11" s="74">
        <v>0.67671959999999998</v>
      </c>
      <c r="DQ11" s="74">
        <v>0.73055689999999995</v>
      </c>
      <c r="DR11" s="74">
        <v>0.76011050000000002</v>
      </c>
      <c r="DS11" s="74">
        <v>0.66437590000000002</v>
      </c>
      <c r="DU11" s="45" t="s">
        <v>254</v>
      </c>
      <c r="DV11" s="72" t="s">
        <v>190</v>
      </c>
      <c r="DW11" s="39">
        <v>0.37497209999999997</v>
      </c>
      <c r="DX11" s="39">
        <v>8.38724E-2</v>
      </c>
      <c r="DY11" s="39">
        <v>0.19881770000000001</v>
      </c>
      <c r="DZ11" s="39">
        <v>0.25789679999999998</v>
      </c>
      <c r="EA11" s="39">
        <v>0.16536529999999999</v>
      </c>
      <c r="EB11" s="39">
        <v>0.25581999999999999</v>
      </c>
      <c r="EK11" s="70"/>
      <c r="EL11" s="44"/>
      <c r="EM11" s="44"/>
      <c r="EN11" s="44"/>
      <c r="EO11" s="44"/>
      <c r="EP11" s="44"/>
      <c r="ER11" s="52" t="s">
        <v>148</v>
      </c>
      <c r="ES11" s="40">
        <v>0.13928219999999999</v>
      </c>
      <c r="ET11" s="40">
        <v>0.47662090000000001</v>
      </c>
      <c r="EU11" s="40">
        <v>0.13500219999999999</v>
      </c>
      <c r="EV11" s="40">
        <v>0.46049590000000001</v>
      </c>
      <c r="EW11" s="64"/>
      <c r="EX11" s="18" t="s">
        <v>41</v>
      </c>
      <c r="EY11" s="39">
        <v>0.63359730000000003</v>
      </c>
      <c r="EZ11" s="39">
        <v>0.92872169999999998</v>
      </c>
      <c r="FA11" s="39">
        <v>0.91248390000000001</v>
      </c>
      <c r="FB11" s="39">
        <v>0.93014520000000001</v>
      </c>
      <c r="FC11" s="39">
        <v>0.90247900000000003</v>
      </c>
      <c r="FD11" s="39">
        <v>0.90865839999999998</v>
      </c>
      <c r="FE11" s="39">
        <v>0.77050099999999999</v>
      </c>
      <c r="FG11" s="8" t="s">
        <v>54</v>
      </c>
      <c r="FH11" s="8" t="s">
        <v>60</v>
      </c>
      <c r="FI11" s="39">
        <v>0.57585500000000001</v>
      </c>
      <c r="FJ11" s="39">
        <v>0.84581269999999997</v>
      </c>
      <c r="FK11" s="39">
        <v>0.68179129999999999</v>
      </c>
      <c r="FL11" s="39">
        <v>0.75961650000000003</v>
      </c>
      <c r="FM11" s="39">
        <v>0.90867500000000001</v>
      </c>
      <c r="FN11" s="39">
        <v>0.56384590000000001</v>
      </c>
      <c r="FO11" s="39">
        <v>0.66437590000000002</v>
      </c>
      <c r="FX11" s="44"/>
      <c r="FY11" s="70"/>
      <c r="FZ11" s="73" t="s">
        <v>94</v>
      </c>
      <c r="GA11" s="73" t="s">
        <v>83</v>
      </c>
      <c r="GB11" s="39">
        <v>0.89731490000000003</v>
      </c>
      <c r="GC11" s="164">
        <v>0.15072959999999999</v>
      </c>
      <c r="GD11" s="39">
        <v>0.15841160000000001</v>
      </c>
      <c r="GE11" s="39">
        <v>0.19023319999999999</v>
      </c>
      <c r="GF11" s="39">
        <v>0.27463880000000002</v>
      </c>
      <c r="GG11" s="39">
        <v>8.6363700000000002E-2</v>
      </c>
      <c r="GI11" s="36" t="s">
        <v>123</v>
      </c>
      <c r="GJ11" s="38" t="s">
        <v>122</v>
      </c>
      <c r="GK11" s="39">
        <v>6.2120500000000002E-2</v>
      </c>
      <c r="GL11" s="39">
        <v>0.12989390000000001</v>
      </c>
      <c r="GM11" s="39">
        <v>0.18831629999999999</v>
      </c>
      <c r="GN11" s="39">
        <v>0.1121045</v>
      </c>
      <c r="GO11" s="39">
        <v>0.1295627</v>
      </c>
      <c r="GP11" s="39">
        <v>0.1309883</v>
      </c>
      <c r="GR11" s="36" t="s">
        <v>123</v>
      </c>
      <c r="GS11" s="38" t="s">
        <v>122</v>
      </c>
      <c r="GT11" s="39">
        <v>0.15129049999999999</v>
      </c>
      <c r="GU11" s="39">
        <v>0.1036566</v>
      </c>
      <c r="GV11" s="39">
        <v>0.12946199999999999</v>
      </c>
      <c r="GW11" s="39">
        <v>8.4061899999999995E-2</v>
      </c>
      <c r="GX11" s="39">
        <v>7.2971599999999998E-2</v>
      </c>
      <c r="GY11" s="39">
        <v>0.14743819999999999</v>
      </c>
      <c r="GZ11" s="39">
        <v>0.1309883</v>
      </c>
      <c r="HC11" s="61" t="s">
        <v>166</v>
      </c>
      <c r="HD11" s="39" t="s">
        <v>451</v>
      </c>
      <c r="HE11" s="39" t="s">
        <v>451</v>
      </c>
      <c r="HF11" s="39" t="s">
        <v>451</v>
      </c>
      <c r="HG11" s="39" t="s">
        <v>451</v>
      </c>
      <c r="HH11" s="39" t="s">
        <v>451</v>
      </c>
      <c r="HI11" s="39" t="s">
        <v>451</v>
      </c>
      <c r="HJ11" s="39">
        <v>0.1511969</v>
      </c>
      <c r="HK11" s="44"/>
      <c r="HL11" s="61" t="s">
        <v>166</v>
      </c>
      <c r="HM11" s="39">
        <v>0.23140659999999999</v>
      </c>
      <c r="HN11" s="54" t="s">
        <v>451</v>
      </c>
      <c r="HO11" s="54" t="s">
        <v>451</v>
      </c>
      <c r="HP11" s="54" t="s">
        <v>451</v>
      </c>
      <c r="HQ11" s="54" t="s">
        <v>451</v>
      </c>
      <c r="HR11" s="54" t="s">
        <v>451</v>
      </c>
      <c r="HS11" s="39">
        <v>0.21124979999999999</v>
      </c>
      <c r="HU11" s="59" t="s">
        <v>127</v>
      </c>
      <c r="HV11" s="9" t="s">
        <v>451</v>
      </c>
      <c r="HW11" s="9" t="s">
        <v>451</v>
      </c>
      <c r="HX11" s="9" t="s">
        <v>451</v>
      </c>
      <c r="HY11" s="9" t="s">
        <v>451</v>
      </c>
      <c r="HZ11" s="9" t="s">
        <v>451</v>
      </c>
      <c r="IA11" s="5">
        <v>0.1511969</v>
      </c>
      <c r="IC11" s="59" t="s">
        <v>127</v>
      </c>
      <c r="ID11" s="5" t="s">
        <v>451</v>
      </c>
      <c r="IE11" s="5" t="s">
        <v>451</v>
      </c>
      <c r="IF11" s="5">
        <v>0.30503190000000002</v>
      </c>
      <c r="IG11" s="5">
        <v>0.2274726</v>
      </c>
      <c r="IH11" s="5">
        <v>0.10052560000000001</v>
      </c>
      <c r="II11" s="9">
        <v>0.21124979999999999</v>
      </c>
      <c r="IK11" s="177"/>
    </row>
    <row r="12" spans="2:245" ht="54.75" customHeight="1" x14ac:dyDescent="0.25">
      <c r="K12" s="61" t="s">
        <v>159</v>
      </c>
      <c r="L12" s="153">
        <v>7956.2370000000001</v>
      </c>
      <c r="M12" s="153">
        <v>8216.9290000000001</v>
      </c>
      <c r="N12" s="153">
        <v>4270.3419999999996</v>
      </c>
      <c r="O12" s="153">
        <v>6048.5519999999997</v>
      </c>
      <c r="P12" s="153">
        <v>7049.5060000000003</v>
      </c>
      <c r="Q12" s="153">
        <v>5185.3270000000002</v>
      </c>
      <c r="R12" s="153">
        <v>6924.0550000000003</v>
      </c>
      <c r="S12" s="180"/>
      <c r="T12" s="15" t="s">
        <v>235</v>
      </c>
      <c r="U12" s="11" t="s">
        <v>46</v>
      </c>
      <c r="V12" s="107">
        <v>0.93507090000000004</v>
      </c>
      <c r="W12" s="107">
        <v>0.8609559</v>
      </c>
      <c r="X12" s="107">
        <v>0.63267119999999999</v>
      </c>
      <c r="Y12" s="107">
        <v>0.83054559999999999</v>
      </c>
      <c r="Z12" s="107">
        <v>0.83218440000000005</v>
      </c>
      <c r="AA12" s="9" t="s">
        <v>443</v>
      </c>
      <c r="AB12" s="5">
        <v>0.87134489999999998</v>
      </c>
      <c r="AD12" s="55" t="s">
        <v>15</v>
      </c>
      <c r="AE12" s="39">
        <v>0.5574038</v>
      </c>
      <c r="AF12" s="39">
        <v>0.19357750000000001</v>
      </c>
      <c r="AG12" s="39">
        <v>3.7404600000000003E-2</v>
      </c>
      <c r="AH12" s="39">
        <v>0.44341520000000001</v>
      </c>
      <c r="AI12" s="39">
        <v>0.20870749999999999</v>
      </c>
      <c r="AJ12" s="39">
        <v>3.5170399999999997E-2</v>
      </c>
      <c r="AK12" s="39">
        <v>0.46053450000000001</v>
      </c>
      <c r="AL12" s="39">
        <v>0.1088597</v>
      </c>
      <c r="AM12" s="39">
        <v>6.33793E-2</v>
      </c>
      <c r="AN12" s="44"/>
      <c r="AO12" s="43"/>
      <c r="AP12" s="88"/>
      <c r="AQ12" s="44"/>
      <c r="AS12" s="44"/>
      <c r="AT12" s="44"/>
      <c r="AU12" s="8" t="s">
        <v>52</v>
      </c>
      <c r="AV12" s="137">
        <v>0.622</v>
      </c>
      <c r="AW12" s="137">
        <v>0.627</v>
      </c>
      <c r="AX12" s="137">
        <v>0.66300000000000003</v>
      </c>
      <c r="AY12" s="137">
        <v>0.57199999999999995</v>
      </c>
      <c r="AZ12" s="137">
        <v>0.55300000000000005</v>
      </c>
      <c r="BA12" s="137">
        <v>0.55500000000000005</v>
      </c>
      <c r="BB12" s="137">
        <v>0.61099999999999999</v>
      </c>
      <c r="BC12" s="44"/>
      <c r="BD12" s="44"/>
      <c r="BE12" s="44"/>
      <c r="BF12" s="44"/>
      <c r="BG12" s="44"/>
      <c r="BH12" s="44"/>
      <c r="BI12" s="44"/>
      <c r="BJ12" s="44"/>
      <c r="BK12" s="44"/>
      <c r="BL12" s="44"/>
      <c r="BM12" s="44"/>
      <c r="BN12" s="76"/>
      <c r="BO12" s="70"/>
      <c r="BP12" s="70"/>
      <c r="BQ12" s="70"/>
      <c r="BR12" s="70"/>
      <c r="BS12" s="54" t="s">
        <v>15</v>
      </c>
      <c r="BT12" s="39">
        <v>0.27357520000000002</v>
      </c>
      <c r="BU12" s="39">
        <v>0.1871893</v>
      </c>
      <c r="BV12" s="44"/>
      <c r="BW12" s="54" t="s">
        <v>15</v>
      </c>
      <c r="BX12" s="39">
        <v>0.26871030000000001</v>
      </c>
      <c r="BY12" s="39">
        <v>3.0342600000000001E-2</v>
      </c>
      <c r="BZ12" s="44"/>
      <c r="CA12" s="54" t="s">
        <v>15</v>
      </c>
      <c r="CB12" s="39">
        <v>0.33697650000000001</v>
      </c>
      <c r="CC12" s="39">
        <v>8.0769599999999997E-2</v>
      </c>
      <c r="CD12" s="44"/>
      <c r="CE12" s="44"/>
      <c r="CF12" s="44"/>
      <c r="CG12" s="44"/>
      <c r="CH12" s="44"/>
      <c r="CI12" s="44"/>
      <c r="CN12" s="36" t="s">
        <v>108</v>
      </c>
      <c r="CO12" s="39">
        <v>0.49964979999999998</v>
      </c>
      <c r="CP12" s="39">
        <v>0.4966679</v>
      </c>
      <c r="CQ12" s="39">
        <v>0.5151211</v>
      </c>
      <c r="CR12" s="39">
        <v>0.51703670000000002</v>
      </c>
      <c r="CS12" s="39">
        <v>0.48780679999999998</v>
      </c>
      <c r="CT12" s="39">
        <v>0.5056718</v>
      </c>
      <c r="CV12" s="6" t="s">
        <v>113</v>
      </c>
      <c r="CW12" s="39">
        <v>3.3860099999999997E-2</v>
      </c>
      <c r="CX12" s="39">
        <v>4.1354200000000001E-2</v>
      </c>
      <c r="CY12" s="39">
        <v>3.25569E-2</v>
      </c>
      <c r="CZ12" s="39">
        <v>2.8818099999999999E-2</v>
      </c>
      <c r="DA12" s="39">
        <v>1.9614099999999999E-2</v>
      </c>
      <c r="DB12" s="39">
        <v>3.2376200000000001E-2</v>
      </c>
      <c r="DL12" s="36" t="s">
        <v>55</v>
      </c>
      <c r="DM12" s="36" t="s">
        <v>60</v>
      </c>
      <c r="DN12" s="40">
        <v>2.5614659999999998</v>
      </c>
      <c r="DO12" s="40">
        <v>2.585858</v>
      </c>
      <c r="DP12" s="40">
        <v>2.5402800000000001</v>
      </c>
      <c r="DQ12" s="40">
        <v>2.617041</v>
      </c>
      <c r="DR12" s="40">
        <v>2.5643090000000002</v>
      </c>
      <c r="DS12" s="40">
        <v>2.5807470000000001</v>
      </c>
      <c r="DU12" s="45" t="s">
        <v>254</v>
      </c>
      <c r="DV12" s="7" t="s">
        <v>6</v>
      </c>
      <c r="DW12" s="39">
        <v>0.47920629999999997</v>
      </c>
      <c r="DX12" s="39">
        <v>0.10307089999999999</v>
      </c>
      <c r="DY12" s="39">
        <v>0.24390220000000001</v>
      </c>
      <c r="DZ12" s="39">
        <v>0.27464660000000002</v>
      </c>
      <c r="EA12" s="39">
        <v>0.12022339999999999</v>
      </c>
      <c r="EB12" s="39">
        <v>0.20912829999999999</v>
      </c>
      <c r="EK12" s="70"/>
      <c r="EL12" s="44"/>
      <c r="EM12" s="44"/>
      <c r="EN12" s="44"/>
      <c r="EO12" s="44"/>
      <c r="EP12" s="44"/>
      <c r="ER12" s="18" t="s">
        <v>146</v>
      </c>
      <c r="ES12" s="40">
        <v>1.341496</v>
      </c>
      <c r="ET12" s="40">
        <v>1.316697</v>
      </c>
      <c r="EU12" s="40">
        <v>1.381194</v>
      </c>
      <c r="EV12" s="40">
        <v>1.1820470000000001</v>
      </c>
      <c r="EW12" s="64"/>
      <c r="EX12" s="15" t="s">
        <v>15</v>
      </c>
      <c r="EY12" s="39">
        <v>0.36640270000000003</v>
      </c>
      <c r="EZ12" s="39">
        <v>7.1278300000000003E-2</v>
      </c>
      <c r="FA12" s="39">
        <v>8.7516099999999999E-2</v>
      </c>
      <c r="FB12" s="39">
        <v>6.9854799999999995E-2</v>
      </c>
      <c r="FC12" s="39">
        <v>9.7520999999999997E-2</v>
      </c>
      <c r="FD12" s="39">
        <v>9.1341599999999995E-2</v>
      </c>
      <c r="FE12" s="39">
        <v>0.22949900000000001</v>
      </c>
      <c r="FG12" s="8" t="s">
        <v>55</v>
      </c>
      <c r="FH12" s="11" t="s">
        <v>60</v>
      </c>
      <c r="FI12" s="19">
        <v>2.2219929999999999</v>
      </c>
      <c r="FJ12" s="19">
        <v>3.0078209999999999</v>
      </c>
      <c r="FK12" s="19">
        <v>2.3212359999999999</v>
      </c>
      <c r="FL12" s="19">
        <v>2.7625829999999998</v>
      </c>
      <c r="FM12" s="19">
        <v>4.0286080000000002</v>
      </c>
      <c r="FN12" s="19">
        <v>2.3711730000000002</v>
      </c>
      <c r="FO12" s="19">
        <v>2.5807470000000001</v>
      </c>
      <c r="FX12" s="70"/>
      <c r="FY12" s="70"/>
      <c r="FZ12" s="73" t="s">
        <v>94</v>
      </c>
      <c r="GA12" s="73" t="s">
        <v>82</v>
      </c>
      <c r="GB12" s="39">
        <v>0.67866249999999995</v>
      </c>
      <c r="GC12" s="164">
        <v>0.11108129999999999</v>
      </c>
      <c r="GD12" s="39">
        <v>0.2067058</v>
      </c>
      <c r="GE12" s="39">
        <v>0.27357670000000001</v>
      </c>
      <c r="GF12" s="39">
        <v>0.20272509999999999</v>
      </c>
      <c r="GG12" s="39">
        <v>0.18765680000000001</v>
      </c>
      <c r="GI12" s="36" t="s">
        <v>120</v>
      </c>
      <c r="GJ12" s="38" t="s">
        <v>122</v>
      </c>
      <c r="GK12" s="39">
        <v>8.4286200000000006E-2</v>
      </c>
      <c r="GL12" s="39">
        <v>4.5404199999999999E-2</v>
      </c>
      <c r="GM12" s="39">
        <v>5.0506799999999998E-2</v>
      </c>
      <c r="GN12" s="39">
        <v>8.0821400000000002E-2</v>
      </c>
      <c r="GO12" s="39">
        <v>0.10480630000000001</v>
      </c>
      <c r="GP12" s="39">
        <v>6.8876599999999996E-2</v>
      </c>
      <c r="GR12" s="36" t="s">
        <v>120</v>
      </c>
      <c r="GS12" s="38" t="s">
        <v>122</v>
      </c>
      <c r="GT12" s="39">
        <v>6.6057199999999996E-2</v>
      </c>
      <c r="GU12" s="39">
        <v>7.6014399999999996E-2</v>
      </c>
      <c r="GV12" s="39">
        <v>0.14300940000000001</v>
      </c>
      <c r="GW12" s="39">
        <v>9.1730199999999998E-2</v>
      </c>
      <c r="GX12" s="39">
        <v>2.5815500000000002E-2</v>
      </c>
      <c r="GY12" s="39">
        <v>3.0683599999999998E-2</v>
      </c>
      <c r="GZ12" s="39">
        <v>6.8876599999999996E-2</v>
      </c>
      <c r="HC12" s="36" t="s">
        <v>480</v>
      </c>
      <c r="HD12" s="39" t="s">
        <v>451</v>
      </c>
      <c r="HE12" s="39" t="s">
        <v>451</v>
      </c>
      <c r="HF12" s="39" t="s">
        <v>451</v>
      </c>
      <c r="HG12" s="39" t="s">
        <v>451</v>
      </c>
      <c r="HH12" s="39" t="s">
        <v>451</v>
      </c>
      <c r="HI12" s="39" t="s">
        <v>451</v>
      </c>
      <c r="HJ12" s="39">
        <v>0.1126122</v>
      </c>
      <c r="HK12" s="44"/>
      <c r="HL12" s="36" t="s">
        <v>480</v>
      </c>
      <c r="HM12" s="39">
        <v>0.1168815</v>
      </c>
      <c r="HN12" s="54" t="s">
        <v>451</v>
      </c>
      <c r="HO12" s="54" t="s">
        <v>451</v>
      </c>
      <c r="HP12" s="54" t="s">
        <v>451</v>
      </c>
      <c r="HQ12" s="54" t="s">
        <v>451</v>
      </c>
      <c r="HR12" s="54" t="s">
        <v>451</v>
      </c>
      <c r="HS12" s="39">
        <v>9.6174999999999997E-2</v>
      </c>
      <c r="HU12" s="59" t="s">
        <v>129</v>
      </c>
      <c r="HV12" s="9" t="s">
        <v>451</v>
      </c>
      <c r="HW12" s="9" t="s">
        <v>451</v>
      </c>
      <c r="HX12" s="9" t="s">
        <v>451</v>
      </c>
      <c r="HY12" s="9" t="s">
        <v>451</v>
      </c>
      <c r="HZ12" s="9" t="s">
        <v>451</v>
      </c>
      <c r="IA12" s="5">
        <v>0.1126122</v>
      </c>
      <c r="IC12" s="59" t="s">
        <v>129</v>
      </c>
      <c r="ID12" s="5" t="s">
        <v>451</v>
      </c>
      <c r="IE12" s="5" t="s">
        <v>451</v>
      </c>
      <c r="IF12" s="5">
        <v>0.28561900000000001</v>
      </c>
      <c r="IG12" s="5">
        <v>0</v>
      </c>
      <c r="IH12" s="5">
        <v>0</v>
      </c>
      <c r="II12" s="9">
        <v>9.6174999999999997E-2</v>
      </c>
      <c r="IK12" s="177"/>
    </row>
    <row r="13" spans="2:245" ht="58.5" customHeight="1" x14ac:dyDescent="0.25">
      <c r="K13" s="61" t="s">
        <v>157</v>
      </c>
      <c r="L13" s="153">
        <v>5425.4759999999997</v>
      </c>
      <c r="M13" s="153">
        <v>8738.3700000000008</v>
      </c>
      <c r="N13" s="153">
        <v>8642.107</v>
      </c>
      <c r="O13" s="153">
        <v>3812.8760000000002</v>
      </c>
      <c r="P13" s="153">
        <v>5895.1350000000002</v>
      </c>
      <c r="Q13" s="153">
        <v>4455.7520000000004</v>
      </c>
      <c r="R13" s="153">
        <v>5646.3119999999999</v>
      </c>
      <c r="S13" s="180"/>
      <c r="T13" s="15" t="s">
        <v>235</v>
      </c>
      <c r="U13" s="9" t="s">
        <v>47</v>
      </c>
      <c r="V13" s="107">
        <v>6.4929100000000003E-2</v>
      </c>
      <c r="W13" s="107">
        <v>0.1390441</v>
      </c>
      <c r="X13" s="107">
        <v>0.36732880000000001</v>
      </c>
      <c r="Y13" s="107">
        <v>0.16945440000000001</v>
      </c>
      <c r="Z13" s="107">
        <v>0.16781560000000001</v>
      </c>
      <c r="AA13" s="13" t="s">
        <v>443</v>
      </c>
      <c r="AB13" s="5">
        <v>0.12865509999999999</v>
      </c>
      <c r="AD13" s="55" t="s">
        <v>14</v>
      </c>
      <c r="AE13" s="19">
        <v>2.1868110000000001</v>
      </c>
      <c r="AF13" s="19">
        <v>3.141254</v>
      </c>
      <c r="AG13" s="19">
        <v>3.9175870000000002</v>
      </c>
      <c r="AH13" s="19">
        <v>2.409904</v>
      </c>
      <c r="AI13" s="19">
        <v>3.1788349999999999</v>
      </c>
      <c r="AJ13" s="19">
        <v>3.8805369999999999</v>
      </c>
      <c r="AK13" s="19">
        <v>2.76763</v>
      </c>
      <c r="AL13" s="19">
        <v>3.4100799999999998</v>
      </c>
      <c r="AM13" s="19">
        <v>3.849186</v>
      </c>
      <c r="AN13" s="88"/>
      <c r="AO13" s="147"/>
      <c r="AP13" s="88"/>
      <c r="AQ13" s="88"/>
      <c r="AR13" s="88"/>
      <c r="AS13" s="88"/>
      <c r="AT13" s="88"/>
      <c r="AU13" s="8" t="s">
        <v>99</v>
      </c>
      <c r="AV13" s="137">
        <v>0.66800000000000004</v>
      </c>
      <c r="AW13" s="137">
        <v>0.71699999999999997</v>
      </c>
      <c r="AX13" s="137">
        <v>0.72199999999999998</v>
      </c>
      <c r="AY13" s="137">
        <v>0.70399999999999996</v>
      </c>
      <c r="AZ13" s="137">
        <v>0.56399999999999995</v>
      </c>
      <c r="BA13" s="137">
        <v>0.63500000000000001</v>
      </c>
      <c r="BB13" s="137">
        <v>0.67800000000000005</v>
      </c>
      <c r="BC13" s="88"/>
      <c r="BD13" s="88"/>
      <c r="BE13" s="88"/>
      <c r="BF13" s="88"/>
      <c r="BG13" s="88"/>
      <c r="BH13" s="88"/>
      <c r="BI13" s="88"/>
      <c r="BJ13" s="88"/>
      <c r="BK13" s="88"/>
      <c r="BL13" s="88"/>
      <c r="BM13" s="88"/>
      <c r="BN13" s="37" t="s">
        <v>178</v>
      </c>
      <c r="BO13" s="37" t="s">
        <v>35</v>
      </c>
      <c r="BP13" s="37" t="s">
        <v>36</v>
      </c>
      <c r="BQ13" s="37" t="s">
        <v>98</v>
      </c>
      <c r="BR13" s="43"/>
      <c r="BS13" s="54" t="s">
        <v>205</v>
      </c>
      <c r="BT13" s="40">
        <v>2.9383439999999998</v>
      </c>
      <c r="BU13" s="40">
        <v>3.3244009999999999</v>
      </c>
      <c r="BV13" s="44"/>
      <c r="BW13" s="54" t="s">
        <v>205</v>
      </c>
      <c r="BX13" s="19">
        <v>3.0130409999999999</v>
      </c>
      <c r="BY13" s="19">
        <v>3.6655639999999998</v>
      </c>
      <c r="BZ13" s="88"/>
      <c r="CA13" s="54" t="s">
        <v>205</v>
      </c>
      <c r="CB13" s="40">
        <v>2.9452579999999999</v>
      </c>
      <c r="CC13" s="40">
        <v>3.4245369999999999</v>
      </c>
      <c r="CD13" s="43"/>
      <c r="CE13" s="88"/>
      <c r="CF13" s="44"/>
      <c r="CG13" s="44"/>
      <c r="CH13" s="44"/>
      <c r="CI13" s="44"/>
      <c r="CN13" s="36" t="s">
        <v>109</v>
      </c>
      <c r="CO13" s="39">
        <v>0.26077440000000002</v>
      </c>
      <c r="CP13" s="39">
        <v>0.13050310000000001</v>
      </c>
      <c r="CQ13" s="39">
        <v>0.16033710000000001</v>
      </c>
      <c r="CR13" s="39">
        <v>0.25483230000000001</v>
      </c>
      <c r="CS13" s="39">
        <v>0.32767200000000002</v>
      </c>
      <c r="CT13" s="39">
        <v>0.2276002</v>
      </c>
      <c r="CV13" s="6" t="s">
        <v>231</v>
      </c>
      <c r="CW13" s="39">
        <v>2.52258E-2</v>
      </c>
      <c r="CX13" s="39">
        <v>3.0222099999999998E-2</v>
      </c>
      <c r="CY13" s="39">
        <v>3.1641000000000002E-2</v>
      </c>
      <c r="CZ13" s="39">
        <v>2.15797E-2</v>
      </c>
      <c r="DA13" s="39">
        <v>1.14395E-2</v>
      </c>
      <c r="DB13" s="39">
        <v>2.51358E-2</v>
      </c>
      <c r="DL13" s="36" t="s">
        <v>56</v>
      </c>
      <c r="DM13" s="36" t="s">
        <v>62</v>
      </c>
      <c r="DN13" s="101">
        <v>0.295653</v>
      </c>
      <c r="DO13" s="74">
        <v>0.19812669999999999</v>
      </c>
      <c r="DP13" s="74">
        <v>0.30897530000000001</v>
      </c>
      <c r="DQ13" s="74">
        <v>0.35461219999999999</v>
      </c>
      <c r="DR13" s="74">
        <v>0.42225839999999998</v>
      </c>
      <c r="DS13" s="74">
        <v>0.30491590000000002</v>
      </c>
      <c r="DU13" s="45" t="s">
        <v>254</v>
      </c>
      <c r="DV13" s="7" t="s">
        <v>9</v>
      </c>
      <c r="DW13" s="39">
        <v>0.35908489999999998</v>
      </c>
      <c r="DX13" s="39">
        <v>9.7991999999999996E-2</v>
      </c>
      <c r="DY13" s="39">
        <v>0.25389430000000002</v>
      </c>
      <c r="DZ13" s="39">
        <v>0.2915394</v>
      </c>
      <c r="EA13" s="39">
        <v>0.1663946</v>
      </c>
      <c r="EB13" s="39">
        <v>0.18210109999999999</v>
      </c>
      <c r="EK13" s="70"/>
      <c r="EL13" s="70"/>
      <c r="EM13" s="70"/>
      <c r="EN13" s="70"/>
      <c r="EO13" s="70"/>
      <c r="EP13" s="70"/>
      <c r="ER13" s="18" t="s">
        <v>147</v>
      </c>
      <c r="ES13" s="155">
        <v>24186.3</v>
      </c>
      <c r="ET13" s="155">
        <v>23916.43</v>
      </c>
      <c r="EU13" s="155">
        <v>23959.07</v>
      </c>
      <c r="EV13" s="155">
        <v>21624.959999999999</v>
      </c>
      <c r="EW13" s="64"/>
      <c r="EX13" s="16" t="s">
        <v>14</v>
      </c>
      <c r="EY13" s="19">
        <v>2.905367</v>
      </c>
      <c r="EZ13" s="19">
        <v>3.5200520000000002</v>
      </c>
      <c r="FA13" s="19">
        <v>3.3928989999999999</v>
      </c>
      <c r="FB13" s="19">
        <v>3.2843010000000001</v>
      </c>
      <c r="FC13" s="19">
        <v>3.3604080000000001</v>
      </c>
      <c r="FD13" s="19">
        <v>3.2360929999999999</v>
      </c>
      <c r="FE13" s="19">
        <v>3.135319</v>
      </c>
      <c r="FG13" s="8" t="s">
        <v>100</v>
      </c>
      <c r="FH13" s="8" t="s">
        <v>62</v>
      </c>
      <c r="FI13" s="39">
        <v>0.34132430000000002</v>
      </c>
      <c r="FJ13" s="39">
        <v>0.28236929999999999</v>
      </c>
      <c r="FK13" s="39">
        <v>0.25874360000000002</v>
      </c>
      <c r="FL13" s="39">
        <v>0.2770669</v>
      </c>
      <c r="FM13" s="39">
        <v>0.50790919999999995</v>
      </c>
      <c r="FN13" s="39">
        <v>0.1461673</v>
      </c>
      <c r="FO13" s="39">
        <v>0.30491590000000002</v>
      </c>
      <c r="FX13" s="70"/>
      <c r="FY13" s="70"/>
      <c r="FZ13" s="73" t="s">
        <v>95</v>
      </c>
      <c r="GA13" s="73" t="s">
        <v>83</v>
      </c>
      <c r="GB13" s="39">
        <v>0.65855960000000002</v>
      </c>
      <c r="GC13" s="164">
        <v>0.18115229999999999</v>
      </c>
      <c r="GD13" s="39">
        <v>0.31728519999999999</v>
      </c>
      <c r="GE13" s="39">
        <v>0.2248289</v>
      </c>
      <c r="GF13" s="39">
        <v>0.11799759999999999</v>
      </c>
      <c r="GG13" s="39">
        <v>9.2742699999999997E-2</v>
      </c>
      <c r="HC13" s="36" t="s">
        <v>481</v>
      </c>
      <c r="HD13" s="39" t="s">
        <v>451</v>
      </c>
      <c r="HE13" s="39" t="s">
        <v>451</v>
      </c>
      <c r="HF13" s="39" t="s">
        <v>451</v>
      </c>
      <c r="HG13" s="39" t="s">
        <v>451</v>
      </c>
      <c r="HH13" s="39" t="s">
        <v>451</v>
      </c>
      <c r="HI13" s="39" t="s">
        <v>451</v>
      </c>
      <c r="HJ13" s="109">
        <v>0.49439080000000002</v>
      </c>
      <c r="HK13" s="44"/>
      <c r="HL13" s="36" t="s">
        <v>481</v>
      </c>
      <c r="HM13" s="39">
        <v>0.5100441</v>
      </c>
      <c r="HN13" s="54" t="s">
        <v>451</v>
      </c>
      <c r="HO13" s="54" t="s">
        <v>451</v>
      </c>
      <c r="HP13" s="54" t="s">
        <v>451</v>
      </c>
      <c r="HQ13" s="54" t="s">
        <v>451</v>
      </c>
      <c r="HR13" s="54" t="s">
        <v>451</v>
      </c>
      <c r="HS13" s="39">
        <v>0.53031070000000002</v>
      </c>
      <c r="HU13" s="59" t="s">
        <v>128</v>
      </c>
      <c r="HV13" s="9" t="s">
        <v>451</v>
      </c>
      <c r="HW13" s="9" t="s">
        <v>451</v>
      </c>
      <c r="HX13" s="9" t="s">
        <v>451</v>
      </c>
      <c r="HY13" s="9" t="s">
        <v>451</v>
      </c>
      <c r="HZ13" s="9" t="s">
        <v>451</v>
      </c>
      <c r="IA13" s="5">
        <v>0.49439080000000002</v>
      </c>
      <c r="IC13" s="59" t="s">
        <v>128</v>
      </c>
      <c r="ID13" s="5" t="s">
        <v>451</v>
      </c>
      <c r="IE13" s="5" t="s">
        <v>451</v>
      </c>
      <c r="IF13" s="5">
        <v>0.73468670000000003</v>
      </c>
      <c r="IG13" s="5">
        <v>0.42457820000000002</v>
      </c>
      <c r="IH13" s="5">
        <v>0.47648760000000001</v>
      </c>
      <c r="II13" s="9">
        <v>0.53031070000000002</v>
      </c>
      <c r="IK13" s="177"/>
    </row>
    <row r="14" spans="2:245" ht="45" x14ac:dyDescent="0.25">
      <c r="K14" s="36" t="s">
        <v>482</v>
      </c>
      <c r="L14" s="153">
        <v>6348.5410000000002</v>
      </c>
      <c r="M14" s="153">
        <v>8305.4680000000008</v>
      </c>
      <c r="N14" s="153">
        <v>6167.78</v>
      </c>
      <c r="O14" s="153">
        <v>6266.7520000000004</v>
      </c>
      <c r="P14" s="153">
        <v>9156.7309999999998</v>
      </c>
      <c r="Q14" s="153">
        <v>8144.0159999999996</v>
      </c>
      <c r="R14" s="153">
        <v>7212.3320000000003</v>
      </c>
      <c r="S14" s="180"/>
      <c r="T14" s="15" t="s">
        <v>236</v>
      </c>
      <c r="U14" s="11" t="s">
        <v>17</v>
      </c>
      <c r="V14" s="5">
        <v>0.76508569999999998</v>
      </c>
      <c r="W14" s="5">
        <v>0.66311220000000004</v>
      </c>
      <c r="X14" s="9" t="s">
        <v>443</v>
      </c>
      <c r="Y14" s="5">
        <v>0.50668440000000003</v>
      </c>
      <c r="Z14" s="9" t="s">
        <v>443</v>
      </c>
      <c r="AA14" s="9" t="s">
        <v>443</v>
      </c>
      <c r="AB14" s="5">
        <v>0.71183010000000002</v>
      </c>
      <c r="AD14" s="55" t="s">
        <v>380</v>
      </c>
      <c r="AE14" s="19">
        <v>20.197320000000001</v>
      </c>
      <c r="AF14" s="19">
        <v>26.884630000000001</v>
      </c>
      <c r="AG14" s="19">
        <v>35.599220000000003</v>
      </c>
      <c r="AH14" s="19">
        <v>21.87396</v>
      </c>
      <c r="AI14" s="19">
        <v>26.844100000000001</v>
      </c>
      <c r="AJ14" s="19">
        <v>35.104379999999999</v>
      </c>
      <c r="AK14" s="19">
        <v>21.180489999999999</v>
      </c>
      <c r="AL14" s="19">
        <v>27.413219999999999</v>
      </c>
      <c r="AM14" s="19">
        <v>40.061030000000002</v>
      </c>
      <c r="AN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37" t="s">
        <v>0</v>
      </c>
      <c r="BO14" s="39">
        <v>0.35638160000000002</v>
      </c>
      <c r="BP14" s="39">
        <v>6.4933099999999994E-2</v>
      </c>
      <c r="BQ14" s="39">
        <v>0.550902</v>
      </c>
      <c r="BR14" s="44"/>
      <c r="BS14" s="54" t="s">
        <v>380</v>
      </c>
      <c r="BT14" s="40">
        <v>27.034140000000001</v>
      </c>
      <c r="BU14" s="40">
        <v>28.427489999999999</v>
      </c>
      <c r="BW14" s="54" t="s">
        <v>380</v>
      </c>
      <c r="BX14" s="19">
        <v>26.71865</v>
      </c>
      <c r="BY14" s="19">
        <v>32.553609999999999</v>
      </c>
      <c r="BZ14" s="88"/>
      <c r="CA14" s="54" t="s">
        <v>380</v>
      </c>
      <c r="CB14" s="40">
        <v>25.358460000000001</v>
      </c>
      <c r="CC14" s="40">
        <v>30.549430000000001</v>
      </c>
      <c r="CD14" s="44"/>
      <c r="CE14" s="88"/>
      <c r="CF14" s="44"/>
      <c r="CG14" s="44"/>
      <c r="CH14" s="44"/>
      <c r="CI14" s="44"/>
      <c r="CN14" s="179" t="s">
        <v>486</v>
      </c>
      <c r="CO14" s="44"/>
      <c r="CP14" s="44"/>
      <c r="CQ14" s="44"/>
      <c r="CR14" s="44"/>
      <c r="CV14" s="6" t="s">
        <v>114</v>
      </c>
      <c r="CW14" s="39">
        <v>9.2974799999999996E-2</v>
      </c>
      <c r="CX14" s="39">
        <v>0.1413112</v>
      </c>
      <c r="CY14" s="39">
        <v>0.1062396</v>
      </c>
      <c r="CZ14" s="39">
        <v>6.4309099999999994E-2</v>
      </c>
      <c r="DA14" s="39">
        <v>2.5249600000000001E-2</v>
      </c>
      <c r="DB14" s="39">
        <v>9.2065800000000003E-2</v>
      </c>
      <c r="DL14" s="36" t="s">
        <v>234</v>
      </c>
      <c r="DM14" s="36" t="s">
        <v>62</v>
      </c>
      <c r="DN14" s="40">
        <v>4.2689690000000002</v>
      </c>
      <c r="DO14" s="40">
        <v>3.8747159999999998</v>
      </c>
      <c r="DP14" s="40">
        <v>4.0286229999999996</v>
      </c>
      <c r="DQ14" s="40">
        <v>3.9906440000000001</v>
      </c>
      <c r="DR14" s="40">
        <v>4.1344399999999997</v>
      </c>
      <c r="DS14" s="40">
        <v>4.0307329999999997</v>
      </c>
      <c r="DU14" s="45" t="s">
        <v>254</v>
      </c>
      <c r="DV14" s="7" t="s">
        <v>10</v>
      </c>
      <c r="DW14" s="39">
        <v>0.2607333</v>
      </c>
      <c r="DX14" s="39">
        <v>0.1515821</v>
      </c>
      <c r="DY14" s="39">
        <v>0.2995816</v>
      </c>
      <c r="DZ14" s="39">
        <v>0.31662400000000002</v>
      </c>
      <c r="EA14" s="39">
        <v>0.1059036</v>
      </c>
      <c r="EB14" s="39">
        <v>0.1113654</v>
      </c>
      <c r="EK14" s="70"/>
      <c r="EL14" s="70"/>
      <c r="EM14" s="70"/>
      <c r="EN14" s="70"/>
      <c r="EO14" s="70"/>
      <c r="EP14" s="70"/>
      <c r="ER14" s="18" t="s">
        <v>18</v>
      </c>
      <c r="ES14" s="105">
        <v>0.67770450000000004</v>
      </c>
      <c r="ET14" s="105">
        <v>0.38488240000000001</v>
      </c>
      <c r="EU14" s="105">
        <v>0.75555799999999995</v>
      </c>
      <c r="EV14" s="105">
        <v>0.32416050000000002</v>
      </c>
      <c r="EW14" s="44"/>
      <c r="EX14" s="16" t="s">
        <v>42</v>
      </c>
      <c r="EY14" s="39">
        <v>0.57585500000000001</v>
      </c>
      <c r="EZ14" s="39">
        <v>0.84581269999999997</v>
      </c>
      <c r="FA14" s="39">
        <v>0.68179129999999999</v>
      </c>
      <c r="FB14" s="39">
        <v>0.75961650000000003</v>
      </c>
      <c r="FC14" s="39">
        <v>0.90867500000000001</v>
      </c>
      <c r="FD14" s="39">
        <v>0.56384590000000001</v>
      </c>
      <c r="FE14" s="39">
        <v>0.66437590000000002</v>
      </c>
      <c r="FG14" s="8" t="s">
        <v>234</v>
      </c>
      <c r="FH14" s="8" t="s">
        <v>62</v>
      </c>
      <c r="FI14" s="19">
        <v>4.0114960000000002</v>
      </c>
      <c r="FJ14" s="19">
        <v>3.8226460000000002</v>
      </c>
      <c r="FK14" s="19">
        <v>4.5611699999999997</v>
      </c>
      <c r="FL14" s="19">
        <v>4.4102370000000004</v>
      </c>
      <c r="FM14" s="19">
        <v>5.0086519999999997</v>
      </c>
      <c r="FN14" s="19">
        <v>3.0534500000000002</v>
      </c>
      <c r="FO14" s="19">
        <v>4.0307329999999997</v>
      </c>
      <c r="FX14" s="70"/>
      <c r="FY14" s="70"/>
      <c r="FZ14" s="73" t="s">
        <v>95</v>
      </c>
      <c r="GA14" s="73" t="s">
        <v>82</v>
      </c>
      <c r="GB14" s="39">
        <v>0.52693659999999998</v>
      </c>
      <c r="GC14" s="164">
        <v>0.1389155</v>
      </c>
      <c r="GD14" s="39">
        <v>0.2775031</v>
      </c>
      <c r="GE14" s="39">
        <v>0.34628429999999999</v>
      </c>
      <c r="GF14" s="39">
        <v>0.181336</v>
      </c>
      <c r="GG14" s="39">
        <v>0.1481201</v>
      </c>
      <c r="IK14" s="177"/>
    </row>
    <row r="15" spans="2:245" ht="36.75" customHeight="1" x14ac:dyDescent="0.25">
      <c r="K15" s="89" t="s">
        <v>208</v>
      </c>
      <c r="L15" s="153">
        <v>21451.27</v>
      </c>
      <c r="M15" s="153">
        <v>27921.38</v>
      </c>
      <c r="N15" s="153">
        <v>22394.41</v>
      </c>
      <c r="O15" s="153">
        <v>24693.66</v>
      </c>
      <c r="P15" s="153">
        <v>26715.360000000001</v>
      </c>
      <c r="Q15" s="153">
        <v>20120.080000000002</v>
      </c>
      <c r="R15" s="153">
        <v>23212.84</v>
      </c>
      <c r="S15" s="180"/>
      <c r="T15" s="15" t="s">
        <v>236</v>
      </c>
      <c r="U15" s="11" t="s">
        <v>46</v>
      </c>
      <c r="V15" s="107">
        <v>0.95216540000000005</v>
      </c>
      <c r="W15" s="107">
        <v>0.85300529999999997</v>
      </c>
      <c r="X15" s="13" t="s">
        <v>443</v>
      </c>
      <c r="Y15" s="107">
        <v>0.89555779999999996</v>
      </c>
      <c r="Z15" s="13" t="s">
        <v>443</v>
      </c>
      <c r="AA15" s="13" t="s">
        <v>443</v>
      </c>
      <c r="AB15" s="5">
        <v>0.91275099999999998</v>
      </c>
      <c r="AD15" s="55" t="s">
        <v>135</v>
      </c>
      <c r="AE15" s="39">
        <v>0.59098709999999999</v>
      </c>
      <c r="AF15" s="39">
        <v>0.52580349999999998</v>
      </c>
      <c r="AG15" s="39">
        <v>0.52787740000000005</v>
      </c>
      <c r="AH15" s="39">
        <v>0.62435879999999999</v>
      </c>
      <c r="AI15" s="39">
        <v>0.51629780000000003</v>
      </c>
      <c r="AJ15" s="39">
        <v>0.43534709999999999</v>
      </c>
      <c r="AK15" s="39">
        <v>0.73750110000000002</v>
      </c>
      <c r="AL15" s="39">
        <v>0.5737778</v>
      </c>
      <c r="AM15" s="39">
        <v>0.64391019999999999</v>
      </c>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37" t="s">
        <v>4</v>
      </c>
      <c r="BO15" s="54">
        <v>0.33286969999999999</v>
      </c>
      <c r="BP15" s="54">
        <v>9.4202999999999995E-2</v>
      </c>
      <c r="BQ15" s="54">
        <v>0.56592509999999996</v>
      </c>
      <c r="BR15" s="67"/>
      <c r="BS15" s="86" t="s">
        <v>110</v>
      </c>
      <c r="BT15" s="39">
        <v>0.46181929999999999</v>
      </c>
      <c r="BU15" s="39">
        <v>0.58535970000000004</v>
      </c>
      <c r="BW15" s="86" t="s">
        <v>110</v>
      </c>
      <c r="BX15" s="39">
        <v>0.56667900000000004</v>
      </c>
      <c r="BY15" s="39">
        <v>0.32658530000000002</v>
      </c>
      <c r="BZ15" s="44"/>
      <c r="CA15" s="86" t="s">
        <v>110</v>
      </c>
      <c r="CB15" s="39">
        <v>0.646567</v>
      </c>
      <c r="CC15" s="39">
        <v>0.36183480000000001</v>
      </c>
      <c r="CD15" s="67"/>
      <c r="CE15" s="44"/>
      <c r="CF15" s="44"/>
      <c r="CI15" s="43"/>
      <c r="CN15" s="179" t="s">
        <v>487</v>
      </c>
      <c r="CO15" s="44"/>
      <c r="CP15" s="44"/>
      <c r="CQ15" s="44"/>
      <c r="CR15" s="44"/>
      <c r="CV15" s="36" t="s">
        <v>138</v>
      </c>
      <c r="CW15" s="39">
        <v>9.8779599999999995E-2</v>
      </c>
      <c r="CX15" s="39">
        <v>5.4387600000000001E-2</v>
      </c>
      <c r="CY15" s="39">
        <v>0.12477630000000001</v>
      </c>
      <c r="CZ15" s="39">
        <v>0.1877113</v>
      </c>
      <c r="DA15" s="39">
        <v>0.24938170000000001</v>
      </c>
      <c r="DB15" s="39">
        <v>0.13689209999999999</v>
      </c>
      <c r="DL15" s="36" t="s">
        <v>57</v>
      </c>
      <c r="DM15" s="36" t="s">
        <v>63</v>
      </c>
      <c r="DN15" s="39">
        <v>0.4928131</v>
      </c>
      <c r="DO15" s="39">
        <v>0.40553489999999998</v>
      </c>
      <c r="DP15" s="39">
        <v>0.50580340000000001</v>
      </c>
      <c r="DQ15" s="39">
        <v>0.59206460000000005</v>
      </c>
      <c r="DR15" s="39">
        <v>0.60342419999999997</v>
      </c>
      <c r="DS15" s="39">
        <v>0.51455439999999997</v>
      </c>
      <c r="DU15" s="45" t="s">
        <v>254</v>
      </c>
      <c r="DV15" s="7" t="s">
        <v>7</v>
      </c>
      <c r="DW15" s="39">
        <v>0.19504659999999999</v>
      </c>
      <c r="DX15" s="39">
        <v>0.16260530000000001</v>
      </c>
      <c r="DY15" s="39">
        <v>0.31988879999999997</v>
      </c>
      <c r="DZ15" s="39">
        <v>0.30085830000000002</v>
      </c>
      <c r="EA15" s="39">
        <v>0.12018280000000001</v>
      </c>
      <c r="EB15" s="39">
        <v>9.4177300000000005E-2</v>
      </c>
      <c r="EL15" s="70"/>
      <c r="EM15" s="70"/>
      <c r="EN15" s="70"/>
      <c r="EO15" s="70"/>
      <c r="EP15" s="70"/>
      <c r="ER15" s="13" t="s">
        <v>226</v>
      </c>
      <c r="ES15" s="105">
        <v>0.63824199999999998</v>
      </c>
      <c r="ET15" s="105">
        <v>0.26344279999999998</v>
      </c>
      <c r="EU15" s="105">
        <v>0.70766949999999995</v>
      </c>
      <c r="EV15" s="105">
        <v>0.1988627</v>
      </c>
      <c r="EW15" s="44"/>
      <c r="EX15" s="16" t="s">
        <v>43</v>
      </c>
      <c r="EY15" s="39">
        <v>0.66352549999999999</v>
      </c>
      <c r="EZ15" s="39">
        <v>0.88766820000000002</v>
      </c>
      <c r="FA15" s="39">
        <v>0.8612339</v>
      </c>
      <c r="FB15" s="39">
        <v>0.83823760000000003</v>
      </c>
      <c r="FC15" s="39">
        <v>0.91805000000000003</v>
      </c>
      <c r="FD15" s="39">
        <v>0.77665450000000003</v>
      </c>
      <c r="FE15" s="39">
        <v>0.7570249</v>
      </c>
      <c r="FG15" s="8" t="s">
        <v>57</v>
      </c>
      <c r="FH15" s="8" t="s">
        <v>63</v>
      </c>
      <c r="FI15" s="39">
        <v>0.44631460000000001</v>
      </c>
      <c r="FJ15" s="39">
        <v>0.67896330000000005</v>
      </c>
      <c r="FK15" s="39">
        <v>0.55603219999999998</v>
      </c>
      <c r="FL15" s="39">
        <v>0.61005679999999995</v>
      </c>
      <c r="FM15" s="39">
        <v>0.31889830000000002</v>
      </c>
      <c r="FN15" s="39">
        <v>0.44709739999999998</v>
      </c>
      <c r="FO15" s="39">
        <v>0.51455439999999997</v>
      </c>
      <c r="FX15" s="70"/>
      <c r="FZ15" s="73" t="s">
        <v>381</v>
      </c>
      <c r="GA15" s="73" t="s">
        <v>83</v>
      </c>
      <c r="GB15" s="39">
        <v>0.86209049999999998</v>
      </c>
      <c r="GC15" s="164">
        <v>0.21995880000000001</v>
      </c>
      <c r="GD15" s="39">
        <v>0.26588260000000002</v>
      </c>
      <c r="GE15" s="39">
        <v>0.2310817</v>
      </c>
      <c r="GF15" s="39">
        <v>9.9886299999999997E-2</v>
      </c>
      <c r="GG15" s="39">
        <v>0.119988</v>
      </c>
      <c r="HU15" s="41"/>
      <c r="HV15" s="41"/>
      <c r="HW15" s="41"/>
      <c r="HX15" s="41"/>
      <c r="HY15" s="41"/>
      <c r="HZ15" s="41"/>
      <c r="IA15" s="41"/>
      <c r="IB15" s="41"/>
      <c r="IC15" s="41"/>
    </row>
    <row r="16" spans="2:245" ht="42" customHeight="1" thickBot="1" x14ac:dyDescent="0.3">
      <c r="K16" s="89" t="s">
        <v>209</v>
      </c>
      <c r="L16" s="153">
        <v>34745.97</v>
      </c>
      <c r="M16" s="153">
        <v>40135.919999999998</v>
      </c>
      <c r="N16" s="153">
        <v>36196.04</v>
      </c>
      <c r="O16" s="153">
        <v>33490.370000000003</v>
      </c>
      <c r="P16" s="153">
        <v>55309.26</v>
      </c>
      <c r="Q16" s="154"/>
      <c r="R16" s="153">
        <v>36476.870000000003</v>
      </c>
      <c r="S16" s="180"/>
      <c r="T16" s="15" t="s">
        <v>236</v>
      </c>
      <c r="U16" s="9" t="s">
        <v>47</v>
      </c>
      <c r="V16" s="107">
        <v>4.7834599999999998E-2</v>
      </c>
      <c r="W16" s="107">
        <v>0.14699470000000001</v>
      </c>
      <c r="X16" s="13" t="s">
        <v>443</v>
      </c>
      <c r="Y16" s="107">
        <v>0.1044422</v>
      </c>
      <c r="Z16" s="13" t="s">
        <v>443</v>
      </c>
      <c r="AA16" s="13" t="s">
        <v>443</v>
      </c>
      <c r="AB16" s="5">
        <v>8.7248999999999993E-2</v>
      </c>
      <c r="AD16" s="55" t="s">
        <v>136</v>
      </c>
      <c r="AE16" s="39">
        <v>0.13112080000000001</v>
      </c>
      <c r="AF16" s="39">
        <v>0.21496209999999999</v>
      </c>
      <c r="AG16" s="39">
        <v>0.26548640000000001</v>
      </c>
      <c r="AH16" s="39">
        <v>0.11901440000000001</v>
      </c>
      <c r="AI16" s="39">
        <v>0.1985248</v>
      </c>
      <c r="AJ16" s="39">
        <v>0.30475619999999998</v>
      </c>
      <c r="AK16" s="39">
        <v>0.15483179999999999</v>
      </c>
      <c r="AL16" s="39">
        <v>0.24901490000000001</v>
      </c>
      <c r="AM16" s="39">
        <v>0.19461439999999999</v>
      </c>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37" t="s">
        <v>2</v>
      </c>
      <c r="BO16" s="39">
        <v>0.21639900000000001</v>
      </c>
      <c r="BP16" s="39">
        <v>0.1076549</v>
      </c>
      <c r="BQ16" s="39">
        <v>0.66295079999999995</v>
      </c>
      <c r="BR16" s="44"/>
      <c r="BS16" s="86" t="s">
        <v>111</v>
      </c>
      <c r="BT16" s="39">
        <v>0.21755459999999999</v>
      </c>
      <c r="BU16" s="39">
        <v>0.20239940000000001</v>
      </c>
      <c r="BW16" s="86" t="s">
        <v>111</v>
      </c>
      <c r="BX16" s="39">
        <v>0.2008421</v>
      </c>
      <c r="BY16" s="39">
        <v>0.26089190000000001</v>
      </c>
      <c r="BZ16" s="44"/>
      <c r="CA16" s="86" t="s">
        <v>111</v>
      </c>
      <c r="CB16" s="39">
        <v>0.1853785</v>
      </c>
      <c r="CC16" s="39">
        <v>0.22809099999999999</v>
      </c>
      <c r="CD16" s="77"/>
      <c r="CE16" s="44"/>
      <c r="CF16" s="39"/>
      <c r="CN16" s="179" t="s">
        <v>488</v>
      </c>
      <c r="CO16" s="44"/>
      <c r="CP16" s="44"/>
      <c r="CQ16" s="44"/>
      <c r="CR16" s="44"/>
      <c r="CV16" s="6" t="s">
        <v>20</v>
      </c>
      <c r="CW16" s="39">
        <v>0.62614380000000003</v>
      </c>
      <c r="CX16" s="39">
        <v>0.55440699999999998</v>
      </c>
      <c r="CY16" s="39">
        <v>0.67671959999999998</v>
      </c>
      <c r="CZ16" s="39">
        <v>0.73055689999999995</v>
      </c>
      <c r="DA16" s="39">
        <v>0.76011050000000002</v>
      </c>
      <c r="DB16" s="39">
        <v>0.66437590000000002</v>
      </c>
      <c r="DL16" s="36" t="s">
        <v>58</v>
      </c>
      <c r="DM16" s="36" t="s">
        <v>63</v>
      </c>
      <c r="DN16" s="40">
        <v>2.8061929999999999</v>
      </c>
      <c r="DO16" s="40">
        <v>2.9877250000000002</v>
      </c>
      <c r="DP16" s="40">
        <v>3.079183</v>
      </c>
      <c r="DQ16" s="40">
        <v>2.850975</v>
      </c>
      <c r="DR16" s="40">
        <v>3.30627</v>
      </c>
      <c r="DS16" s="40">
        <v>2.989414</v>
      </c>
      <c r="DU16" s="45" t="s">
        <v>254</v>
      </c>
      <c r="DV16" s="7" t="s">
        <v>34</v>
      </c>
      <c r="DW16" s="39">
        <v>0.34420450000000002</v>
      </c>
      <c r="DX16" s="39">
        <v>0.12525140000000001</v>
      </c>
      <c r="DY16" s="39">
        <v>0.271505</v>
      </c>
      <c r="DZ16" s="39">
        <v>0.29428100000000001</v>
      </c>
      <c r="EA16" s="39">
        <v>0.12932589999999999</v>
      </c>
      <c r="EB16" s="39">
        <v>0.15839049999999999</v>
      </c>
      <c r="EL16" s="70"/>
      <c r="EM16" s="70"/>
      <c r="EN16" s="70"/>
      <c r="EO16" s="70"/>
      <c r="EP16" s="70"/>
      <c r="ER16" s="13" t="s">
        <v>483</v>
      </c>
      <c r="ES16" s="105">
        <v>3.9462499999999998E-2</v>
      </c>
      <c r="ET16" s="105">
        <v>0.12143959999999999</v>
      </c>
      <c r="EU16" s="105">
        <v>4.7888500000000001E-2</v>
      </c>
      <c r="EV16" s="105">
        <v>0.12529779999999999</v>
      </c>
      <c r="EW16" s="44"/>
      <c r="EX16" s="18" t="s">
        <v>17</v>
      </c>
      <c r="EY16" s="39">
        <v>0.56904639999999995</v>
      </c>
      <c r="EZ16" s="39">
        <v>0.49217379999999999</v>
      </c>
      <c r="FA16" s="39">
        <v>0.43303219999999998</v>
      </c>
      <c r="FB16" s="39">
        <v>0.4384267</v>
      </c>
      <c r="FC16" s="39">
        <v>0.67463419999999996</v>
      </c>
      <c r="FD16" s="39">
        <v>0.29147970000000001</v>
      </c>
      <c r="FE16" s="39">
        <v>0.51022460000000003</v>
      </c>
      <c r="FG16" s="23" t="s">
        <v>58</v>
      </c>
      <c r="FH16" s="23" t="s">
        <v>63</v>
      </c>
      <c r="FI16" s="19">
        <v>2.8063099999999999</v>
      </c>
      <c r="FJ16" s="19">
        <v>3.262508</v>
      </c>
      <c r="FK16" s="19">
        <v>3.4664959999999998</v>
      </c>
      <c r="FL16" s="19">
        <v>3.3504670000000001</v>
      </c>
      <c r="FM16" s="19">
        <v>3.5767530000000001</v>
      </c>
      <c r="FN16" s="19">
        <v>2.1369530000000001</v>
      </c>
      <c r="FO16" s="38">
        <v>2.989414</v>
      </c>
      <c r="FZ16" s="73" t="s">
        <v>381</v>
      </c>
      <c r="GA16" s="73" t="s">
        <v>82</v>
      </c>
      <c r="GB16" s="39">
        <v>0.68961790000000001</v>
      </c>
      <c r="GC16" s="164">
        <v>0.118218</v>
      </c>
      <c r="GD16" s="39">
        <v>0.27066990000000002</v>
      </c>
      <c r="GE16" s="39">
        <v>0.33220179999999999</v>
      </c>
      <c r="GF16" s="39">
        <v>0.15619459999999999</v>
      </c>
      <c r="GG16" s="39">
        <v>0.17333409999999999</v>
      </c>
      <c r="HU16" s="41"/>
      <c r="HV16" s="41"/>
      <c r="HW16" s="41"/>
      <c r="HX16" s="41"/>
      <c r="HY16" s="41"/>
      <c r="HZ16" s="41"/>
      <c r="IA16" s="41"/>
      <c r="IB16" s="41"/>
      <c r="IC16" s="41"/>
    </row>
    <row r="17" spans="5:237" ht="29.25" customHeight="1" x14ac:dyDescent="0.25">
      <c r="E17" s="66"/>
      <c r="AD17" s="55" t="s">
        <v>137</v>
      </c>
      <c r="AE17" s="39">
        <v>9.6617300000000003E-2</v>
      </c>
      <c r="AF17" s="39">
        <v>0.13550209999999999</v>
      </c>
      <c r="AG17" s="39">
        <v>0.10917109999999999</v>
      </c>
      <c r="AH17" s="39">
        <v>0.103154</v>
      </c>
      <c r="AI17" s="39">
        <v>0.12572849999999999</v>
      </c>
      <c r="AJ17" s="39">
        <v>0.1214958</v>
      </c>
      <c r="AK17" s="39">
        <v>7.6377399999999998E-2</v>
      </c>
      <c r="AL17" s="39">
        <v>0.12780459999999999</v>
      </c>
      <c r="AM17" s="39">
        <v>5.8715200000000002E-2</v>
      </c>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37" t="s">
        <v>1</v>
      </c>
      <c r="BO17" s="39">
        <v>0.27689570000000002</v>
      </c>
      <c r="BP17" s="39">
        <v>0.15514620000000001</v>
      </c>
      <c r="BQ17" s="39">
        <v>0.5625618</v>
      </c>
      <c r="BR17" s="44"/>
      <c r="BS17" s="86" t="s">
        <v>112</v>
      </c>
      <c r="BT17" s="39">
        <v>0.1327113</v>
      </c>
      <c r="BU17" s="39">
        <v>9.9463499999999996E-2</v>
      </c>
      <c r="BW17" s="86" t="s">
        <v>112</v>
      </c>
      <c r="BX17" s="39">
        <v>0.1037102</v>
      </c>
      <c r="BY17" s="39">
        <v>0.16819039999999999</v>
      </c>
      <c r="BZ17" s="44"/>
      <c r="CA17" s="86" t="s">
        <v>112</v>
      </c>
      <c r="CB17" s="39">
        <v>8.7167999999999995E-2</v>
      </c>
      <c r="CC17" s="39">
        <v>0.1615945</v>
      </c>
      <c r="CD17" s="44"/>
      <c r="CE17" s="44"/>
      <c r="CN17" s="179"/>
      <c r="CO17" s="44"/>
      <c r="CP17" s="44"/>
      <c r="CQ17" s="44"/>
      <c r="CR17" s="44"/>
      <c r="CV17" s="6" t="s">
        <v>16</v>
      </c>
      <c r="CW17" s="39">
        <v>0.64224340000000002</v>
      </c>
      <c r="CX17" s="39">
        <v>0.55740889999999998</v>
      </c>
      <c r="CY17" s="39">
        <v>0.65672830000000004</v>
      </c>
      <c r="CZ17" s="39">
        <v>0.67627190000000004</v>
      </c>
      <c r="DA17" s="39">
        <v>0.74875460000000005</v>
      </c>
      <c r="DB17" s="39">
        <v>0.6454164</v>
      </c>
      <c r="DU17" s="45" t="s">
        <v>255</v>
      </c>
      <c r="DV17" s="72" t="s">
        <v>190</v>
      </c>
      <c r="DW17" s="39">
        <v>2.1459099999999998E-2</v>
      </c>
      <c r="DX17" s="39">
        <v>0.15796940000000001</v>
      </c>
      <c r="DY17" s="39">
        <v>0.29481039999999997</v>
      </c>
      <c r="DZ17" s="39">
        <v>0.3063264</v>
      </c>
      <c r="EA17" s="39">
        <v>0.10923620000000001</v>
      </c>
      <c r="EB17" s="39">
        <v>0.1101299</v>
      </c>
      <c r="ER17" s="13" t="s">
        <v>227</v>
      </c>
      <c r="ES17" s="105">
        <v>0.32229550000000001</v>
      </c>
      <c r="ET17" s="105">
        <v>0.61511760000000004</v>
      </c>
      <c r="EU17" s="105">
        <v>0.24444199999999999</v>
      </c>
      <c r="EV17" s="105">
        <v>0.67583950000000004</v>
      </c>
      <c r="EW17" s="64"/>
      <c r="EX17" s="18" t="s">
        <v>173</v>
      </c>
      <c r="EY17" s="39">
        <v>0.118619</v>
      </c>
      <c r="EZ17" s="39">
        <v>0.23274400000000001</v>
      </c>
      <c r="FA17" s="39">
        <v>0.21876970000000001</v>
      </c>
      <c r="FB17" s="39">
        <v>0.27467459999999999</v>
      </c>
      <c r="FC17" s="39">
        <v>0.30945440000000002</v>
      </c>
      <c r="FD17" s="39">
        <v>0.338667</v>
      </c>
      <c r="FE17" s="39">
        <v>0.18931729999999999</v>
      </c>
      <c r="HU17" s="41"/>
      <c r="HV17" s="41"/>
      <c r="HW17" s="41"/>
      <c r="HX17" s="41"/>
      <c r="HY17" s="41"/>
      <c r="HZ17" s="41"/>
      <c r="IA17" s="41"/>
      <c r="IB17" s="41"/>
      <c r="IC17" s="41"/>
    </row>
    <row r="18" spans="5:237" ht="27" customHeight="1" x14ac:dyDescent="0.25">
      <c r="E18" s="66"/>
      <c r="AD18" s="55" t="s">
        <v>113</v>
      </c>
      <c r="AE18" s="39">
        <v>3.1755499999999999E-2</v>
      </c>
      <c r="AF18" s="39">
        <v>3.2004699999999997E-2</v>
      </c>
      <c r="AG18" s="39">
        <v>2.7370200000000001E-2</v>
      </c>
      <c r="AH18" s="39">
        <v>2.74007E-2</v>
      </c>
      <c r="AI18" s="39">
        <v>3.4116100000000003E-2</v>
      </c>
      <c r="AJ18" s="39">
        <v>3.7169000000000001E-2</v>
      </c>
      <c r="AK18" s="39">
        <v>2.1862800000000002E-2</v>
      </c>
      <c r="AL18" s="39">
        <v>2.6727500000000001E-2</v>
      </c>
      <c r="AM18" s="39">
        <v>1.18522E-2</v>
      </c>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37" t="s">
        <v>232</v>
      </c>
      <c r="BO18" s="39">
        <v>0.47189239999999999</v>
      </c>
      <c r="BP18" s="39">
        <v>7.0185999999999998E-2</v>
      </c>
      <c r="BQ18" s="39">
        <v>0.4540767</v>
      </c>
      <c r="BR18" s="44"/>
      <c r="BS18" s="86" t="s">
        <v>113</v>
      </c>
      <c r="BT18" s="39">
        <v>3.7481100000000003E-2</v>
      </c>
      <c r="BU18" s="39">
        <v>2.7475800000000002E-2</v>
      </c>
      <c r="BW18" s="86" t="s">
        <v>113</v>
      </c>
      <c r="BX18" s="39">
        <v>3.1563599999999997E-2</v>
      </c>
      <c r="BY18" s="39">
        <v>3.7860499999999998E-2</v>
      </c>
      <c r="BZ18" s="44"/>
      <c r="CA18" s="86" t="s">
        <v>113</v>
      </c>
      <c r="CB18" s="39">
        <v>2.1468299999999999E-2</v>
      </c>
      <c r="CC18" s="39">
        <v>4.8645800000000003E-2</v>
      </c>
      <c r="CD18" s="44"/>
      <c r="CE18" s="44"/>
      <c r="CF18" s="44"/>
      <c r="CG18" s="44"/>
      <c r="CH18" s="44"/>
      <c r="CI18" s="44"/>
      <c r="CN18" s="179"/>
      <c r="CO18" s="44"/>
      <c r="CP18" s="44"/>
      <c r="CQ18" s="44"/>
      <c r="CR18" s="44"/>
      <c r="CV18" s="6" t="s">
        <v>139</v>
      </c>
      <c r="CW18" s="39">
        <v>0.47500120000000001</v>
      </c>
      <c r="CX18" s="39">
        <v>0.35209259999999998</v>
      </c>
      <c r="CY18" s="39">
        <v>0.49395600000000001</v>
      </c>
      <c r="CZ18" s="39">
        <v>0.59536149999999999</v>
      </c>
      <c r="DA18" s="39">
        <v>0.71183010000000002</v>
      </c>
      <c r="DB18" s="39">
        <v>0.51022460000000003</v>
      </c>
      <c r="DU18" s="45" t="s">
        <v>255</v>
      </c>
      <c r="DV18" s="7" t="s">
        <v>6</v>
      </c>
      <c r="DW18" s="39">
        <v>4.4494300000000001E-2</v>
      </c>
      <c r="DX18" s="39">
        <v>0.15379139999999999</v>
      </c>
      <c r="DY18" s="39">
        <v>0.31359350000000003</v>
      </c>
      <c r="DZ18" s="39">
        <v>0.30492170000000002</v>
      </c>
      <c r="EA18" s="39">
        <v>0.1197786</v>
      </c>
      <c r="EB18" s="39">
        <v>8.5528499999999993E-2</v>
      </c>
      <c r="ER18" s="15" t="s">
        <v>41</v>
      </c>
      <c r="ES18" s="105">
        <v>0.71935939999999998</v>
      </c>
      <c r="ET18" s="105">
        <v>0.65228209999999998</v>
      </c>
      <c r="EU18" s="105">
        <v>0.81584559999999995</v>
      </c>
      <c r="EV18" s="105">
        <v>0.63456800000000002</v>
      </c>
      <c r="EW18" s="44"/>
      <c r="HU18" s="41"/>
      <c r="HV18" s="41"/>
      <c r="HW18" s="41"/>
      <c r="HX18" s="41"/>
      <c r="HY18" s="41"/>
      <c r="HZ18" s="41"/>
      <c r="IA18" s="41"/>
      <c r="IB18" s="41"/>
      <c r="IC18" s="41"/>
    </row>
    <row r="19" spans="5:237" ht="45" x14ac:dyDescent="0.25">
      <c r="AD19" s="6" t="s">
        <v>231</v>
      </c>
      <c r="AE19" s="39">
        <v>1.30776E-2</v>
      </c>
      <c r="AF19" s="39">
        <v>1.8549599999999999E-2</v>
      </c>
      <c r="AG19" s="39">
        <v>4.9326500000000002E-2</v>
      </c>
      <c r="AH19" s="39">
        <v>2.2629300000000001E-2</v>
      </c>
      <c r="AI19" s="39">
        <v>2.4736399999999999E-2</v>
      </c>
      <c r="AJ19" s="39">
        <v>3.1410300000000002E-2</v>
      </c>
      <c r="AK19" s="39">
        <v>9.4269000000000002E-3</v>
      </c>
      <c r="AL19" s="39">
        <v>2.26751E-2</v>
      </c>
      <c r="AM19" s="39">
        <v>9.0908000000000003E-2</v>
      </c>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37" t="s">
        <v>3</v>
      </c>
      <c r="BO19" s="39">
        <v>9.0370400000000004E-2</v>
      </c>
      <c r="BP19" s="39">
        <v>0.2993362</v>
      </c>
      <c r="BQ19" s="39">
        <v>0.61029339999999999</v>
      </c>
      <c r="BR19" s="44"/>
      <c r="BS19" s="86" t="s">
        <v>231</v>
      </c>
      <c r="BT19" s="39">
        <v>1.7244200000000001E-2</v>
      </c>
      <c r="BU19" s="39">
        <v>3.2711200000000003E-2</v>
      </c>
      <c r="BW19" s="86" t="s">
        <v>231</v>
      </c>
      <c r="BX19" s="39">
        <v>2.15909E-2</v>
      </c>
      <c r="BY19" s="39">
        <v>4.06947E-2</v>
      </c>
      <c r="BZ19" s="44"/>
      <c r="CA19" s="86" t="s">
        <v>231</v>
      </c>
      <c r="CB19" s="39">
        <v>2.3768899999999999E-2</v>
      </c>
      <c r="CC19" s="39">
        <v>2.8566899999999999E-2</v>
      </c>
      <c r="CD19" s="44"/>
      <c r="CE19" s="44"/>
      <c r="CI19" s="44"/>
      <c r="CN19" s="179"/>
      <c r="CO19" s="44"/>
      <c r="CP19" s="44"/>
      <c r="CQ19" s="44"/>
      <c r="CR19" s="44"/>
      <c r="CV19" s="6" t="s">
        <v>140</v>
      </c>
      <c r="CW19" s="39">
        <v>0.86120280000000005</v>
      </c>
      <c r="CX19" s="39">
        <v>0.8173414</v>
      </c>
      <c r="CY19" s="39">
        <v>0.82224330000000001</v>
      </c>
      <c r="CZ19" s="39">
        <v>0.87134489999999998</v>
      </c>
      <c r="DA19" s="39">
        <v>0.91275099999999998</v>
      </c>
      <c r="DB19" s="39">
        <v>0.85754450000000004</v>
      </c>
      <c r="DU19" s="45" t="s">
        <v>255</v>
      </c>
      <c r="DV19" s="7" t="s">
        <v>9</v>
      </c>
      <c r="DW19" s="39">
        <v>2.0742199999999999E-2</v>
      </c>
      <c r="DX19" s="39">
        <v>0.14766850000000001</v>
      </c>
      <c r="DY19" s="39">
        <v>0.3408796</v>
      </c>
      <c r="DZ19" s="39">
        <v>0.3182797</v>
      </c>
      <c r="EA19" s="39">
        <v>0.1212906</v>
      </c>
      <c r="EB19" s="39">
        <v>6.9321999999999995E-2</v>
      </c>
      <c r="ER19" s="15" t="s">
        <v>15</v>
      </c>
      <c r="ES19" s="105">
        <v>0.28064060000000002</v>
      </c>
      <c r="ET19" s="105">
        <v>0.34771790000000002</v>
      </c>
      <c r="EU19" s="105">
        <v>0.1841544</v>
      </c>
      <c r="EV19" s="105">
        <v>0.36543199999999998</v>
      </c>
      <c r="EW19" s="44"/>
      <c r="HU19" s="41"/>
      <c r="HV19" s="41"/>
      <c r="HW19" s="41"/>
      <c r="HX19" s="41"/>
      <c r="HY19" s="41"/>
      <c r="HZ19" s="41"/>
      <c r="IA19" s="41"/>
      <c r="IB19" s="41"/>
      <c r="IC19" s="41"/>
    </row>
    <row r="20" spans="5:237" ht="45" x14ac:dyDescent="0.25">
      <c r="AD20" s="55" t="s">
        <v>114</v>
      </c>
      <c r="AE20" s="39">
        <v>0.1364416</v>
      </c>
      <c r="AF20" s="39">
        <v>7.3178000000000007E-2</v>
      </c>
      <c r="AG20" s="39">
        <v>2.0768399999999999E-2</v>
      </c>
      <c r="AH20" s="39">
        <v>0.1034428</v>
      </c>
      <c r="AI20" s="39">
        <v>0.1005964</v>
      </c>
      <c r="AJ20" s="39">
        <v>6.98217E-2</v>
      </c>
      <c r="AK20" s="39">
        <v>0</v>
      </c>
      <c r="AL20" s="39">
        <v>0</v>
      </c>
      <c r="AM20" s="39">
        <v>0</v>
      </c>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37" t="s">
        <v>5</v>
      </c>
      <c r="BO20" s="39">
        <v>0.31595869999999998</v>
      </c>
      <c r="BP20" s="39">
        <v>0.1046178</v>
      </c>
      <c r="BQ20" s="39">
        <v>0.56224160000000001</v>
      </c>
      <c r="BR20" s="44"/>
      <c r="BS20" s="86" t="s">
        <v>114</v>
      </c>
      <c r="BT20" s="39">
        <v>0.13318940000000001</v>
      </c>
      <c r="BU20" s="39">
        <v>5.25903E-2</v>
      </c>
      <c r="BW20" s="86" t="s">
        <v>114</v>
      </c>
      <c r="BX20" s="39">
        <v>7.5614100000000004E-2</v>
      </c>
      <c r="BY20" s="39">
        <v>0.16577729999999999</v>
      </c>
      <c r="BZ20" s="44"/>
      <c r="CA20" s="86" t="s">
        <v>114</v>
      </c>
      <c r="CB20" s="39">
        <v>3.5649300000000002E-2</v>
      </c>
      <c r="CC20" s="39">
        <v>0.1712669</v>
      </c>
      <c r="CD20" s="44"/>
      <c r="CE20" s="44"/>
      <c r="CH20" s="44"/>
      <c r="CI20" s="44"/>
      <c r="CP20" s="43"/>
      <c r="CV20" s="6" t="s">
        <v>141</v>
      </c>
      <c r="CW20" s="39">
        <v>0.13879720000000001</v>
      </c>
      <c r="CX20" s="39">
        <v>0.1826586</v>
      </c>
      <c r="CY20" s="39">
        <v>0.17775669999999999</v>
      </c>
      <c r="CZ20" s="39">
        <v>0.12865509999999999</v>
      </c>
      <c r="DA20" s="39">
        <v>8.7248999999999993E-2</v>
      </c>
      <c r="DB20" s="39">
        <v>0.14245550000000001</v>
      </c>
      <c r="DU20" s="45" t="s">
        <v>255</v>
      </c>
      <c r="DV20" s="7" t="s">
        <v>10</v>
      </c>
      <c r="DW20" s="39">
        <v>9.1211999999999994E-3</v>
      </c>
      <c r="DX20" s="39">
        <v>0.2126786</v>
      </c>
      <c r="DY20" s="39">
        <v>0.37843480000000002</v>
      </c>
      <c r="DZ20" s="39">
        <v>0.27029389999999998</v>
      </c>
      <c r="EA20" s="39">
        <v>8.4288100000000005E-2</v>
      </c>
      <c r="EB20" s="39">
        <v>4.58854E-2</v>
      </c>
      <c r="ER20" s="15" t="s">
        <v>380</v>
      </c>
      <c r="ES20" s="155">
        <v>28.68862</v>
      </c>
      <c r="ET20" s="155">
        <v>35.338050000000003</v>
      </c>
      <c r="EU20" s="155">
        <v>33.967880000000001</v>
      </c>
      <c r="EV20" s="155">
        <v>35.963929999999998</v>
      </c>
      <c r="EW20" s="44"/>
      <c r="HU20" s="41"/>
      <c r="HV20" s="41"/>
      <c r="HW20" s="41"/>
      <c r="HX20" s="41"/>
      <c r="HY20" s="41"/>
      <c r="HZ20" s="41"/>
      <c r="IA20" s="41"/>
      <c r="IB20" s="41"/>
      <c r="IC20" s="41"/>
    </row>
    <row r="21" spans="5:237" ht="45" x14ac:dyDescent="0.25">
      <c r="AD21" s="6" t="s">
        <v>138</v>
      </c>
      <c r="AE21" s="39">
        <v>2.44896E-2</v>
      </c>
      <c r="AF21" s="39">
        <v>8.4919999999999995E-2</v>
      </c>
      <c r="AG21" s="39">
        <v>0.29950919999999998</v>
      </c>
      <c r="AH21" s="39">
        <v>2.1662899999999999E-2</v>
      </c>
      <c r="AI21" s="39">
        <v>9.5193399999999997E-2</v>
      </c>
      <c r="AJ21" s="39">
        <v>0.33894089999999999</v>
      </c>
      <c r="AK21" s="39">
        <v>7.33954E-2</v>
      </c>
      <c r="AL21" s="39">
        <v>0.1246985</v>
      </c>
      <c r="AM21" s="39">
        <v>0.272198</v>
      </c>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O21" s="39"/>
      <c r="BP21" s="39"/>
      <c r="BQ21" s="39"/>
      <c r="BR21" s="44"/>
      <c r="BS21" s="87" t="s">
        <v>228</v>
      </c>
      <c r="BT21" s="39">
        <f>SUM(BT15:BT16)</f>
        <v>0.67937389999999998</v>
      </c>
      <c r="BU21" s="39">
        <f>SUM(BU15:BU16)</f>
        <v>0.78775910000000005</v>
      </c>
      <c r="BW21" s="87" t="s">
        <v>228</v>
      </c>
      <c r="BX21" s="74">
        <v>0.76752109999999996</v>
      </c>
      <c r="BY21" s="74">
        <v>0.58747720000000003</v>
      </c>
      <c r="BZ21" s="70"/>
      <c r="CA21" s="87" t="s">
        <v>228</v>
      </c>
      <c r="CB21" s="141">
        <f>SUM(CB15:CB16)</f>
        <v>0.8319455</v>
      </c>
      <c r="CC21" s="141">
        <f>SUM(CC15:CC16)</f>
        <v>0.58992580000000006</v>
      </c>
      <c r="CE21" s="70"/>
      <c r="CH21" s="44"/>
      <c r="CI21" s="44"/>
      <c r="CP21" s="44"/>
      <c r="CQ21" s="44"/>
      <c r="CR21" s="43"/>
      <c r="CV21" s="6" t="s">
        <v>21</v>
      </c>
      <c r="CW21" s="138">
        <v>0.18127109999999999</v>
      </c>
      <c r="CX21" s="39">
        <v>0.15791810000000001</v>
      </c>
      <c r="CY21" s="39">
        <v>0.22134470000000001</v>
      </c>
      <c r="CZ21" s="39">
        <v>0.18190329999999999</v>
      </c>
      <c r="DA21" s="39">
        <v>0.21279020000000001</v>
      </c>
      <c r="DB21" s="39">
        <v>0.18739320000000001</v>
      </c>
      <c r="DU21" s="45" t="s">
        <v>255</v>
      </c>
      <c r="DV21" s="7" t="s">
        <v>7</v>
      </c>
      <c r="DW21" s="39">
        <v>8.0456999999999994E-3</v>
      </c>
      <c r="DX21" s="39">
        <v>0.21191199999999999</v>
      </c>
      <c r="DY21" s="39">
        <v>0.3702587</v>
      </c>
      <c r="DZ21" s="39">
        <v>0.3223915</v>
      </c>
      <c r="EA21" s="39">
        <v>6.5243200000000001E-2</v>
      </c>
      <c r="EB21" s="39">
        <v>3.2647200000000001E-2</v>
      </c>
      <c r="ER21" s="7" t="s">
        <v>110</v>
      </c>
      <c r="ES21" s="105">
        <v>0.42848710000000001</v>
      </c>
      <c r="ET21" s="105">
        <v>0.42752669999999998</v>
      </c>
      <c r="EU21" s="105">
        <v>0.42668440000000002</v>
      </c>
      <c r="EV21" s="105">
        <v>0.60510770000000003</v>
      </c>
      <c r="EW21" s="44"/>
      <c r="HU21" s="41"/>
      <c r="HV21" s="41"/>
      <c r="HW21" s="41"/>
      <c r="HX21" s="41"/>
      <c r="HY21" s="41"/>
      <c r="HZ21" s="41"/>
      <c r="IA21" s="41"/>
      <c r="IB21" s="41"/>
      <c r="IC21" s="41"/>
    </row>
    <row r="22" spans="5:237" ht="60" customHeight="1" x14ac:dyDescent="0.25">
      <c r="AD22" s="6" t="s">
        <v>20</v>
      </c>
      <c r="AE22" s="39">
        <v>0.4153097</v>
      </c>
      <c r="AF22" s="39">
        <v>0.68407269999999998</v>
      </c>
      <c r="AG22" s="39">
        <v>0.81530020000000003</v>
      </c>
      <c r="AH22" s="39">
        <v>0.46053450000000001</v>
      </c>
      <c r="AI22" s="39">
        <v>0.67080059999999997</v>
      </c>
      <c r="AJ22" s="39">
        <v>0.85404530000000001</v>
      </c>
      <c r="AK22" s="39">
        <v>0.60637739999999996</v>
      </c>
      <c r="AL22" s="39">
        <v>0.71303179999999999</v>
      </c>
      <c r="AM22" s="39">
        <v>0.70917470000000005</v>
      </c>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37" t="s">
        <v>178</v>
      </c>
      <c r="BO22" s="37" t="s">
        <v>37</v>
      </c>
      <c r="BP22" s="37" t="s">
        <v>38</v>
      </c>
      <c r="BQ22" s="37" t="s">
        <v>39</v>
      </c>
      <c r="BR22" s="43"/>
      <c r="BS22" s="86" t="s">
        <v>225</v>
      </c>
      <c r="BT22" s="39">
        <f>1-BT21</f>
        <v>0.32062610000000002</v>
      </c>
      <c r="BU22" s="39">
        <f>1-BU21</f>
        <v>0.21224089999999995</v>
      </c>
      <c r="BW22" s="86" t="s">
        <v>225</v>
      </c>
      <c r="BX22" s="74">
        <f>1-BX21</f>
        <v>0.23247890000000004</v>
      </c>
      <c r="BY22" s="74">
        <f>1-BY21</f>
        <v>0.41252279999999997</v>
      </c>
      <c r="BZ22" s="70"/>
      <c r="CA22" s="86" t="s">
        <v>225</v>
      </c>
      <c r="CB22" s="141">
        <f>1-CB21</f>
        <v>0.1680545</v>
      </c>
      <c r="CC22" s="141">
        <f>1-CC21</f>
        <v>0.41007419999999994</v>
      </c>
      <c r="CD22" s="43"/>
      <c r="CE22" s="70"/>
      <c r="CH22" s="44"/>
      <c r="CI22" s="44"/>
      <c r="CR22" s="44"/>
      <c r="CV22" s="89" t="s">
        <v>225</v>
      </c>
      <c r="CW22" s="101">
        <f>SUM(CW11:CW14)</f>
        <v>0.26828109999999999</v>
      </c>
      <c r="CX22" s="101">
        <f>SUM(CX11:CX14)</f>
        <v>0.3614368</v>
      </c>
      <c r="CY22" s="101">
        <f t="shared" ref="CY22:DB22" si="0">SUM(CY11:CY14)</f>
        <v>0.28927760000000002</v>
      </c>
      <c r="CZ22" s="101">
        <f t="shared" si="0"/>
        <v>0.21500760000000002</v>
      </c>
      <c r="DA22" s="101">
        <f t="shared" si="0"/>
        <v>0.1311408</v>
      </c>
      <c r="DB22" s="101">
        <f t="shared" si="0"/>
        <v>0.26532529999999999</v>
      </c>
      <c r="DU22" s="45" t="s">
        <v>255</v>
      </c>
      <c r="DV22" s="7" t="s">
        <v>34</v>
      </c>
      <c r="DW22" s="39">
        <v>2.23024E-2</v>
      </c>
      <c r="DX22" s="39">
        <v>0.17782909999999999</v>
      </c>
      <c r="DY22" s="39">
        <v>0.34369319999999998</v>
      </c>
      <c r="DZ22" s="39">
        <v>0.2997341</v>
      </c>
      <c r="EA22" s="39">
        <v>0.1015412</v>
      </c>
      <c r="EB22" s="39">
        <v>6.6270999999999997E-2</v>
      </c>
      <c r="ER22" s="7" t="s">
        <v>111</v>
      </c>
      <c r="ES22" s="105">
        <v>0.19287399999999999</v>
      </c>
      <c r="ET22" s="105">
        <v>0.2459259</v>
      </c>
      <c r="EU22" s="105">
        <v>0.17865059999999999</v>
      </c>
      <c r="EV22" s="105">
        <v>0.22849720000000001</v>
      </c>
      <c r="EW22" s="44"/>
      <c r="HU22" s="41"/>
      <c r="HV22" s="41"/>
      <c r="HW22" s="41"/>
      <c r="HX22" s="41"/>
      <c r="HY22" s="41"/>
      <c r="HZ22" s="41"/>
      <c r="IA22" s="41"/>
      <c r="IB22" s="41"/>
      <c r="IC22" s="41"/>
    </row>
    <row r="23" spans="5:237" ht="45" x14ac:dyDescent="0.25">
      <c r="AD23" s="6" t="s">
        <v>16</v>
      </c>
      <c r="AE23" s="39">
        <v>0.52723299999999995</v>
      </c>
      <c r="AF23" s="39">
        <v>0.77186429999999995</v>
      </c>
      <c r="AG23" s="39">
        <v>0.89466840000000003</v>
      </c>
      <c r="AH23" s="39">
        <v>0.60653579999999996</v>
      </c>
      <c r="AI23" s="39">
        <v>0.7784179</v>
      </c>
      <c r="AJ23" s="39">
        <v>0.8800732</v>
      </c>
      <c r="AK23" s="39">
        <v>0.66231799999999996</v>
      </c>
      <c r="AL23" s="39">
        <v>0.82229969999999997</v>
      </c>
      <c r="AM23" s="39">
        <v>0.89924269999999995</v>
      </c>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37" t="s">
        <v>0</v>
      </c>
      <c r="BO23" s="39">
        <v>0.34132430000000002</v>
      </c>
      <c r="BP23" s="39">
        <v>0.7318576</v>
      </c>
      <c r="BQ23" s="39">
        <v>0.1100705</v>
      </c>
      <c r="BR23" s="44"/>
      <c r="BS23" s="140" t="s">
        <v>138</v>
      </c>
      <c r="BT23" s="141">
        <v>0.1166734</v>
      </c>
      <c r="BU23" s="141">
        <v>0.15630050000000001</v>
      </c>
      <c r="BW23" s="54" t="s">
        <v>138</v>
      </c>
      <c r="BX23" s="39">
        <v>0.1179212</v>
      </c>
      <c r="BY23" s="39">
        <v>0.2211069</v>
      </c>
      <c r="BZ23" s="44"/>
      <c r="CA23" s="54" t="s">
        <v>138</v>
      </c>
      <c r="CB23" s="39">
        <v>0.1001962</v>
      </c>
      <c r="CC23" s="39">
        <v>0.1834672</v>
      </c>
      <c r="CD23" s="44"/>
      <c r="CE23" s="44"/>
      <c r="CH23" s="44"/>
      <c r="CI23" s="44"/>
      <c r="CN23" s="44"/>
      <c r="CO23" s="44"/>
      <c r="CP23" s="44"/>
      <c r="CQ23" s="44"/>
      <c r="CR23" s="44"/>
      <c r="CV23" s="39"/>
      <c r="DU23" s="45" t="s">
        <v>256</v>
      </c>
      <c r="DV23" s="72" t="s">
        <v>190</v>
      </c>
      <c r="DW23" s="39">
        <v>0.74084890000000003</v>
      </c>
      <c r="DX23" s="39">
        <v>7.5185399999999999E-2</v>
      </c>
      <c r="DY23" s="39">
        <v>0.1896679</v>
      </c>
      <c r="DZ23" s="39">
        <v>0.26818959999999997</v>
      </c>
      <c r="EA23" s="39">
        <v>0.19973640000000001</v>
      </c>
      <c r="EB23" s="39">
        <v>0.2037535</v>
      </c>
      <c r="ER23" s="7" t="s">
        <v>112</v>
      </c>
      <c r="ES23" s="105">
        <v>0.1584653</v>
      </c>
      <c r="ET23" s="105">
        <v>0.1257172</v>
      </c>
      <c r="EU23" s="105">
        <v>0.16539190000000001</v>
      </c>
      <c r="EV23" s="105">
        <v>0.1067919</v>
      </c>
      <c r="EW23" s="44"/>
      <c r="HU23" s="41"/>
      <c r="HV23" s="41"/>
      <c r="HW23" s="41"/>
      <c r="HX23" s="41"/>
      <c r="HY23" s="41"/>
      <c r="HZ23" s="41"/>
      <c r="IA23" s="41"/>
      <c r="IB23" s="41"/>
      <c r="IC23" s="41"/>
    </row>
    <row r="24" spans="5:237" ht="45" x14ac:dyDescent="0.25">
      <c r="AD24" s="6" t="s">
        <v>17</v>
      </c>
      <c r="AE24" s="39">
        <v>0.27124540000000003</v>
      </c>
      <c r="AF24" s="39">
        <v>0.39690170000000002</v>
      </c>
      <c r="AG24" s="39">
        <v>0.71450259999999999</v>
      </c>
      <c r="AH24" s="39">
        <v>0.60597559999999995</v>
      </c>
      <c r="AI24" s="39">
        <v>0.482431</v>
      </c>
      <c r="AJ24" s="39">
        <v>0.42521110000000001</v>
      </c>
      <c r="AK24" s="39">
        <v>1</v>
      </c>
      <c r="AL24" s="39">
        <v>1</v>
      </c>
      <c r="AM24" s="39">
        <v>1</v>
      </c>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37" t="s">
        <v>4</v>
      </c>
      <c r="BO24" s="39">
        <v>0.28236929999999999</v>
      </c>
      <c r="BP24" s="39">
        <v>0.84777279999999999</v>
      </c>
      <c r="BQ24" s="39">
        <v>0.13029679999999999</v>
      </c>
      <c r="BR24" s="44"/>
      <c r="BS24" s="54" t="s">
        <v>16</v>
      </c>
      <c r="BT24" s="39">
        <v>0.58844980000000002</v>
      </c>
      <c r="BU24" s="39">
        <v>0.7000999</v>
      </c>
      <c r="BW24" s="54" t="s">
        <v>20</v>
      </c>
      <c r="BX24" s="74">
        <v>0.63165210000000005</v>
      </c>
      <c r="BY24" s="74">
        <v>0.80293870000000001</v>
      </c>
      <c r="BZ24" s="70"/>
      <c r="CA24" s="54" t="s">
        <v>16</v>
      </c>
      <c r="CB24" s="39">
        <v>0.5810999</v>
      </c>
      <c r="CC24" s="39">
        <v>0.74741829999999998</v>
      </c>
      <c r="CD24" s="67"/>
      <c r="CE24" s="70"/>
      <c r="CN24" s="44"/>
      <c r="CO24" s="44"/>
      <c r="CP24" s="44"/>
      <c r="CQ24" s="44"/>
      <c r="CR24" s="44"/>
      <c r="CY24" s="138"/>
      <c r="DU24" s="45" t="s">
        <v>256</v>
      </c>
      <c r="DV24" s="7" t="s">
        <v>6</v>
      </c>
      <c r="DW24" s="39">
        <v>0.83861430000000003</v>
      </c>
      <c r="DX24" s="39">
        <v>7.4924199999999996E-2</v>
      </c>
      <c r="DY24" s="39">
        <v>0.17524709999999999</v>
      </c>
      <c r="DZ24" s="39">
        <v>0.2418273</v>
      </c>
      <c r="EA24" s="39">
        <v>0.15706120000000001</v>
      </c>
      <c r="EB24" s="39">
        <v>0.26458510000000002</v>
      </c>
      <c r="ER24" s="7" t="s">
        <v>113</v>
      </c>
      <c r="ES24" s="105">
        <v>5.0287499999999999E-2</v>
      </c>
      <c r="ET24" s="105">
        <v>1.7739999999999999E-2</v>
      </c>
      <c r="EU24" s="105">
        <v>4.4849300000000002E-2</v>
      </c>
      <c r="EV24" s="105">
        <v>8.7982000000000008E-3</v>
      </c>
      <c r="EW24" s="60"/>
      <c r="HU24" s="41"/>
      <c r="HV24" s="41"/>
      <c r="HW24" s="41"/>
      <c r="HX24" s="41"/>
      <c r="HY24" s="41"/>
      <c r="HZ24" s="41"/>
      <c r="IA24" s="41"/>
      <c r="IB24" s="41"/>
      <c r="IC24" s="41"/>
    </row>
    <row r="25" spans="5:237" ht="45" x14ac:dyDescent="0.25">
      <c r="N25" s="66"/>
      <c r="AD25" s="6" t="s">
        <v>21</v>
      </c>
      <c r="AE25" s="39">
        <v>0.1190836</v>
      </c>
      <c r="AF25" s="39">
        <v>0.19000210000000001</v>
      </c>
      <c r="AG25" s="39">
        <v>0.21813060000000001</v>
      </c>
      <c r="AH25" s="39">
        <v>0.14209069999999999</v>
      </c>
      <c r="AI25" s="39">
        <v>0.1950307</v>
      </c>
      <c r="AJ25" s="39">
        <v>0.23024439999999999</v>
      </c>
      <c r="AK25" s="39">
        <v>0.14223559999999999</v>
      </c>
      <c r="AL25" s="39">
        <v>0.1799972</v>
      </c>
      <c r="AM25" s="39">
        <v>0.22708690000000001</v>
      </c>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37" t="s">
        <v>2</v>
      </c>
      <c r="BO25" s="39">
        <v>0.25874360000000002</v>
      </c>
      <c r="BP25" s="39">
        <v>0.75574560000000002</v>
      </c>
      <c r="BQ25" s="39">
        <v>0.12885830000000001</v>
      </c>
      <c r="BR25" s="44"/>
      <c r="BW25" s="54" t="s">
        <v>16</v>
      </c>
      <c r="BX25" s="74">
        <v>0.70730389999999999</v>
      </c>
      <c r="BY25" s="74">
        <v>0.94544249999999996</v>
      </c>
      <c r="BZ25" s="70"/>
      <c r="CA25" s="54" t="s">
        <v>17</v>
      </c>
      <c r="CB25" s="39">
        <v>0.68513409999999997</v>
      </c>
      <c r="CC25" s="39">
        <v>0.255</v>
      </c>
      <c r="CD25" s="44"/>
      <c r="CE25" s="70"/>
      <c r="CN25" s="44"/>
      <c r="CO25" s="44"/>
      <c r="CP25" s="44"/>
      <c r="CQ25" s="44"/>
      <c r="CR25" s="44"/>
      <c r="DU25" s="45" t="s">
        <v>256</v>
      </c>
      <c r="DV25" s="7" t="s">
        <v>9</v>
      </c>
      <c r="DW25" s="39">
        <v>0.75226029999999999</v>
      </c>
      <c r="DX25" s="39">
        <v>0.1044952</v>
      </c>
      <c r="DY25" s="39">
        <v>0.22318979999999999</v>
      </c>
      <c r="DZ25" s="39">
        <v>0.27597270000000002</v>
      </c>
      <c r="EA25" s="39">
        <v>0.2104703</v>
      </c>
      <c r="EB25" s="39">
        <v>0.17235329999999999</v>
      </c>
      <c r="ER25" s="7" t="s">
        <v>231</v>
      </c>
      <c r="ES25" s="105">
        <v>2.9404699999999999E-2</v>
      </c>
      <c r="ET25" s="105">
        <v>3.3099900000000002E-2</v>
      </c>
      <c r="EU25" s="105">
        <v>5.7137E-2</v>
      </c>
      <c r="EV25" s="105">
        <v>3.8799399999999998E-2</v>
      </c>
      <c r="EW25" s="44"/>
      <c r="HU25" s="41"/>
      <c r="HV25" s="41"/>
      <c r="HW25" s="41"/>
      <c r="HX25" s="41"/>
      <c r="HY25" s="41"/>
      <c r="HZ25" s="41"/>
      <c r="IA25" s="41"/>
      <c r="IB25" s="41"/>
      <c r="IC25" s="41"/>
    </row>
    <row r="26" spans="5:237" ht="45" x14ac:dyDescent="0.25">
      <c r="N26" s="66"/>
      <c r="BN26" s="37" t="s">
        <v>1</v>
      </c>
      <c r="BO26" s="39">
        <v>0.2770669</v>
      </c>
      <c r="BP26" s="39">
        <v>0.78893820000000003</v>
      </c>
      <c r="BQ26" s="39">
        <v>0.1127925</v>
      </c>
      <c r="BR26" s="44"/>
      <c r="BW26" s="54" t="s">
        <v>17</v>
      </c>
      <c r="BX26" s="39">
        <v>0.50521269999999996</v>
      </c>
      <c r="BY26" s="39">
        <v>0.53891829999999996</v>
      </c>
      <c r="BZ26" s="44"/>
      <c r="CD26" s="44"/>
      <c r="CE26" s="44"/>
      <c r="CN26" s="44"/>
      <c r="CO26" s="44"/>
      <c r="CP26" s="44"/>
      <c r="CQ26" s="44"/>
      <c r="CR26" s="44"/>
      <c r="DU26" s="45" t="s">
        <v>256</v>
      </c>
      <c r="DV26" s="7" t="s">
        <v>10</v>
      </c>
      <c r="DW26" s="39">
        <v>0.70586150000000003</v>
      </c>
      <c r="DX26" s="39">
        <v>0.1408904</v>
      </c>
      <c r="DY26" s="39">
        <v>0.2159325</v>
      </c>
      <c r="DZ26" s="39">
        <v>0.28326570000000001</v>
      </c>
      <c r="EA26" s="39">
        <v>0.182477</v>
      </c>
      <c r="EB26" s="39">
        <v>0.15217810000000001</v>
      </c>
      <c r="ER26" s="7" t="s">
        <v>114</v>
      </c>
      <c r="ES26" s="105">
        <v>0.1404813</v>
      </c>
      <c r="ET26" s="105">
        <v>0.14999019999999999</v>
      </c>
      <c r="EU26" s="105">
        <v>0.12728690000000001</v>
      </c>
      <c r="EV26" s="105">
        <v>1.2005699999999999E-2</v>
      </c>
      <c r="EW26" s="44"/>
      <c r="HU26" s="41"/>
      <c r="HV26" s="41"/>
      <c r="HW26" s="41"/>
      <c r="HX26" s="41"/>
      <c r="HY26" s="41"/>
      <c r="HZ26" s="41"/>
      <c r="IA26" s="41"/>
      <c r="IB26" s="41"/>
      <c r="IC26" s="41"/>
    </row>
    <row r="27" spans="5:237" ht="45" x14ac:dyDescent="0.25">
      <c r="BN27" s="37" t="s">
        <v>232</v>
      </c>
      <c r="BO27" s="39">
        <v>0.50790919999999995</v>
      </c>
      <c r="BP27" s="39">
        <v>0.53926540000000001</v>
      </c>
      <c r="BQ27" s="39">
        <v>0.30198449999999999</v>
      </c>
      <c r="BR27" s="44"/>
      <c r="CD27" s="44"/>
      <c r="CN27" s="44"/>
      <c r="CO27" s="44"/>
      <c r="DU27" s="45" t="s">
        <v>256</v>
      </c>
      <c r="DV27" s="7" t="s">
        <v>7</v>
      </c>
      <c r="DW27" s="39">
        <v>0.53304660000000004</v>
      </c>
      <c r="DX27" s="39">
        <v>0.13417229999999999</v>
      </c>
      <c r="DY27" s="39">
        <v>0.18861649999999999</v>
      </c>
      <c r="DZ27" s="39">
        <v>0.2466786</v>
      </c>
      <c r="EA27" s="39">
        <v>0.29319279999999998</v>
      </c>
      <c r="EB27" s="39">
        <v>0.1433297</v>
      </c>
      <c r="ER27" s="7" t="s">
        <v>228</v>
      </c>
      <c r="ES27" s="105">
        <v>0.6213611</v>
      </c>
      <c r="ET27" s="105">
        <v>0.67345270000000002</v>
      </c>
      <c r="EU27" s="105">
        <v>0.60533499999999996</v>
      </c>
      <c r="EV27" s="105">
        <v>0.83360489999999998</v>
      </c>
      <c r="EW27" s="44"/>
      <c r="HU27" s="41"/>
      <c r="HV27" s="41"/>
      <c r="HW27" s="41"/>
      <c r="HX27" s="41"/>
      <c r="HY27" s="41"/>
      <c r="HZ27" s="41"/>
      <c r="IA27" s="41"/>
      <c r="IB27" s="41"/>
      <c r="IC27" s="41"/>
    </row>
    <row r="28" spans="5:237" ht="45" x14ac:dyDescent="0.25">
      <c r="BN28" s="37" t="s">
        <v>3</v>
      </c>
      <c r="BO28" s="39">
        <v>0.1461673</v>
      </c>
      <c r="BP28" s="39">
        <v>0.67526540000000002</v>
      </c>
      <c r="BQ28" s="39">
        <v>0.22576850000000001</v>
      </c>
      <c r="BR28" s="44"/>
      <c r="CD28" s="44"/>
      <c r="DU28" s="45" t="s">
        <v>256</v>
      </c>
      <c r="DV28" s="7" t="s">
        <v>34</v>
      </c>
      <c r="DW28" s="39">
        <v>0.73365320000000001</v>
      </c>
      <c r="DX28" s="39">
        <v>0.11492570000000001</v>
      </c>
      <c r="DY28" s="39">
        <v>0.20202310000000001</v>
      </c>
      <c r="DZ28" s="39">
        <v>0.2654956</v>
      </c>
      <c r="EA28" s="39">
        <v>0.20969789999999999</v>
      </c>
      <c r="EB28" s="39">
        <v>0.1778354</v>
      </c>
      <c r="ER28" s="7" t="s">
        <v>206</v>
      </c>
      <c r="ES28" s="106">
        <f>1-ES27</f>
        <v>0.3786389</v>
      </c>
      <c r="ET28" s="106">
        <f>1-ET27</f>
        <v>0.32654729999999998</v>
      </c>
      <c r="EU28" s="106">
        <f>1-EU27</f>
        <v>0.39466500000000004</v>
      </c>
      <c r="EV28" s="106">
        <f>1-EV27</f>
        <v>0.16639510000000002</v>
      </c>
      <c r="EW28" s="44"/>
      <c r="HU28" s="41"/>
      <c r="HV28" s="41"/>
      <c r="HW28" s="41"/>
      <c r="HX28" s="41"/>
      <c r="HY28" s="41"/>
      <c r="HZ28" s="41"/>
      <c r="IA28" s="41"/>
      <c r="IB28" s="41"/>
      <c r="IC28" s="41"/>
    </row>
    <row r="29" spans="5:237" ht="45" x14ac:dyDescent="0.25">
      <c r="BN29" s="37" t="s">
        <v>5</v>
      </c>
      <c r="BO29" s="39">
        <v>0.30491590000000002</v>
      </c>
      <c r="BP29" s="39">
        <v>0.75365930000000003</v>
      </c>
      <c r="BQ29" s="39">
        <v>0.13055169999999999</v>
      </c>
      <c r="BR29" s="44"/>
      <c r="CD29" s="44"/>
      <c r="DU29" s="45" t="s">
        <v>257</v>
      </c>
      <c r="DV29" s="72" t="s">
        <v>190</v>
      </c>
      <c r="DW29" s="39">
        <v>0.58046189999999998</v>
      </c>
      <c r="DX29" s="39">
        <v>0.122269</v>
      </c>
      <c r="DY29" s="39">
        <v>0.25035570000000001</v>
      </c>
      <c r="DZ29" s="39">
        <v>0.36512929999999999</v>
      </c>
      <c r="EA29" s="39">
        <v>0.1285733</v>
      </c>
      <c r="EB29" s="39">
        <v>0.1647498</v>
      </c>
      <c r="ER29" s="16" t="s">
        <v>14</v>
      </c>
      <c r="ES29" s="175">
        <v>2.6712850000000001</v>
      </c>
      <c r="ET29" s="175">
        <v>2.5420419999999999</v>
      </c>
      <c r="EU29" s="175">
        <v>2.8345440000000002</v>
      </c>
      <c r="EV29" s="175">
        <v>2.8179280000000002</v>
      </c>
      <c r="HU29" s="41"/>
      <c r="HV29" s="41"/>
      <c r="HW29" s="41"/>
      <c r="HX29" s="41"/>
      <c r="HY29" s="41"/>
      <c r="HZ29" s="41"/>
      <c r="IA29" s="41"/>
      <c r="IB29" s="41"/>
      <c r="IC29" s="41"/>
    </row>
    <row r="30" spans="5:237" ht="45" x14ac:dyDescent="0.25">
      <c r="CY30" s="139"/>
      <c r="DU30" s="45" t="s">
        <v>257</v>
      </c>
      <c r="DV30" s="7" t="s">
        <v>6</v>
      </c>
      <c r="DW30" s="39">
        <v>0.56678669999999998</v>
      </c>
      <c r="DX30" s="39">
        <v>0.13359499999999999</v>
      </c>
      <c r="DY30" s="39">
        <v>0.2684935</v>
      </c>
      <c r="DZ30" s="39">
        <v>0.30628139999999998</v>
      </c>
      <c r="EA30" s="39">
        <v>0.16319220000000001</v>
      </c>
      <c r="EB30" s="39">
        <v>0.13702300000000001</v>
      </c>
      <c r="ER30" s="16" t="s">
        <v>42</v>
      </c>
      <c r="ES30" s="106">
        <v>0.56155909999999998</v>
      </c>
      <c r="ET30" s="106">
        <v>0.53119769999999999</v>
      </c>
      <c r="EU30" s="106">
        <v>0.61442319999999995</v>
      </c>
      <c r="EV30" s="106">
        <v>0.48134090000000002</v>
      </c>
      <c r="HU30" s="41"/>
      <c r="HV30" s="41"/>
      <c r="HW30" s="41"/>
      <c r="HX30" s="41"/>
      <c r="HY30" s="41"/>
      <c r="HZ30" s="41"/>
      <c r="IA30" s="41"/>
      <c r="IB30" s="41"/>
      <c r="IC30" s="41"/>
    </row>
    <row r="31" spans="5:237" ht="40.5" customHeight="1" x14ac:dyDescent="0.25">
      <c r="DU31" s="45" t="s">
        <v>257</v>
      </c>
      <c r="DV31" s="7" t="s">
        <v>9</v>
      </c>
      <c r="DW31" s="39">
        <v>0.52458879999999997</v>
      </c>
      <c r="DX31" s="39">
        <v>0.15291750000000001</v>
      </c>
      <c r="DY31" s="39">
        <v>0.26562560000000002</v>
      </c>
      <c r="DZ31" s="39">
        <v>0.32904990000000001</v>
      </c>
      <c r="EA31" s="39">
        <v>0.1905279</v>
      </c>
      <c r="EB31" s="39">
        <v>0.12255820000000001</v>
      </c>
      <c r="ER31" s="16" t="s">
        <v>43</v>
      </c>
      <c r="ES31" s="106">
        <v>0.70990189999999997</v>
      </c>
      <c r="ET31" s="106">
        <v>0.5979603</v>
      </c>
      <c r="EU31" s="106">
        <v>0.76588389999999995</v>
      </c>
      <c r="EV31" s="106">
        <v>0.5873448</v>
      </c>
      <c r="HU31" s="41"/>
      <c r="HV31" s="41"/>
      <c r="HW31" s="41"/>
      <c r="HX31" s="41"/>
      <c r="HY31" s="41"/>
      <c r="HZ31" s="41"/>
      <c r="IA31" s="41"/>
      <c r="IB31" s="41"/>
      <c r="IC31" s="41"/>
    </row>
    <row r="32" spans="5:237" ht="40.5" customHeight="1" x14ac:dyDescent="0.25">
      <c r="DU32" s="45" t="s">
        <v>257</v>
      </c>
      <c r="DV32" s="7" t="s">
        <v>10</v>
      </c>
      <c r="DW32" s="39">
        <v>0.54140319999999997</v>
      </c>
      <c r="DX32" s="39">
        <v>0.137295</v>
      </c>
      <c r="DY32" s="39">
        <v>0.33033570000000001</v>
      </c>
      <c r="DZ32" s="39">
        <v>0.3170983</v>
      </c>
      <c r="EA32" s="39">
        <v>0.17802950000000001</v>
      </c>
      <c r="EB32" s="39">
        <v>0.12968560000000001</v>
      </c>
      <c r="ER32" s="15" t="s">
        <v>17</v>
      </c>
      <c r="ES32" s="106">
        <v>0.33651389999999998</v>
      </c>
      <c r="ET32" s="106">
        <v>0.39673079999999999</v>
      </c>
      <c r="EU32" s="106">
        <v>1</v>
      </c>
      <c r="EV32" s="106">
        <v>1</v>
      </c>
      <c r="HU32" s="41"/>
      <c r="HV32" s="41"/>
      <c r="HW32" s="41"/>
      <c r="HX32" s="41"/>
      <c r="HY32" s="41"/>
      <c r="HZ32" s="41"/>
      <c r="IA32" s="41"/>
      <c r="IB32" s="41"/>
      <c r="IC32" s="41"/>
    </row>
    <row r="33" spans="97:237" ht="57.75" customHeight="1" x14ac:dyDescent="0.25">
      <c r="CS33" s="85"/>
      <c r="DB33" s="85"/>
      <c r="DH33" s="85"/>
      <c r="DU33" s="45" t="s">
        <v>257</v>
      </c>
      <c r="DV33" s="7" t="s">
        <v>7</v>
      </c>
      <c r="DW33" s="39">
        <v>0.63122310000000004</v>
      </c>
      <c r="DX33" s="39">
        <v>0.2213464</v>
      </c>
      <c r="DY33" s="39">
        <v>0.27215620000000001</v>
      </c>
      <c r="DZ33" s="39">
        <v>0.32654420000000001</v>
      </c>
      <c r="EA33" s="39">
        <v>0.14883959999999999</v>
      </c>
      <c r="EB33" s="39">
        <v>0.16629740000000001</v>
      </c>
      <c r="ER33" s="8" t="s">
        <v>21</v>
      </c>
      <c r="ES33" s="105">
        <v>0.1864141</v>
      </c>
      <c r="ET33" s="105">
        <v>8.3242700000000003E-2</v>
      </c>
      <c r="EU33" s="105">
        <v>0.20437549999999999</v>
      </c>
      <c r="EV33" s="105">
        <v>0.1057606</v>
      </c>
      <c r="HU33" s="41"/>
      <c r="HV33" s="41"/>
      <c r="HW33" s="41"/>
      <c r="HX33" s="41"/>
      <c r="HY33" s="41"/>
      <c r="HZ33" s="41"/>
      <c r="IA33" s="41"/>
      <c r="IB33" s="41"/>
      <c r="IC33" s="41"/>
    </row>
    <row r="34" spans="97:237" ht="51.75" customHeight="1" x14ac:dyDescent="0.25">
      <c r="CS34" s="85"/>
      <c r="CY34" s="85"/>
      <c r="DU34" s="45" t="s">
        <v>257</v>
      </c>
      <c r="DV34" s="7" t="s">
        <v>34</v>
      </c>
      <c r="DW34" s="39">
        <v>0.56003950000000002</v>
      </c>
      <c r="DX34" s="39">
        <v>0.14715929999999999</v>
      </c>
      <c r="DY34" s="39">
        <v>0.28526780000000002</v>
      </c>
      <c r="DZ34" s="39">
        <v>0.32257859999999999</v>
      </c>
      <c r="EA34" s="39">
        <v>0.1689736</v>
      </c>
      <c r="EB34" s="39">
        <v>0.1373115</v>
      </c>
      <c r="HU34" s="41"/>
      <c r="HV34" s="41"/>
      <c r="HW34" s="41"/>
      <c r="HX34" s="41"/>
      <c r="HY34" s="41"/>
      <c r="HZ34" s="41"/>
      <c r="IA34" s="41"/>
      <c r="IB34" s="41"/>
      <c r="IC34" s="41"/>
    </row>
    <row r="35" spans="97:237" ht="45" x14ac:dyDescent="0.25">
      <c r="CY35" s="85"/>
      <c r="DU35" s="45" t="s">
        <v>382</v>
      </c>
      <c r="DV35" s="72" t="s">
        <v>190</v>
      </c>
      <c r="DW35" s="39">
        <v>0.74226340000000002</v>
      </c>
      <c r="DX35" s="39">
        <v>7.5439999999999993E-2</v>
      </c>
      <c r="DY35" s="39">
        <v>0.32878940000000001</v>
      </c>
      <c r="DZ35" s="39">
        <v>0.3071933</v>
      </c>
      <c r="EA35" s="39">
        <v>9.3832700000000005E-2</v>
      </c>
      <c r="EB35" s="39">
        <v>0.19828380000000001</v>
      </c>
      <c r="HU35" s="41"/>
      <c r="HV35" s="41"/>
      <c r="HW35" s="41"/>
      <c r="HX35" s="41"/>
      <c r="HY35" s="41"/>
      <c r="HZ35" s="41"/>
      <c r="IA35" s="41"/>
      <c r="IB35" s="41"/>
      <c r="IC35" s="41"/>
    </row>
    <row r="36" spans="97:237" ht="45" x14ac:dyDescent="0.25">
      <c r="DB36" s="85"/>
      <c r="DH36" s="85"/>
      <c r="DU36" s="45" t="s">
        <v>382</v>
      </c>
      <c r="DV36" s="7" t="s">
        <v>6</v>
      </c>
      <c r="DW36" s="39">
        <v>0.82301999999999997</v>
      </c>
      <c r="DX36" s="39">
        <v>0.1038642</v>
      </c>
      <c r="DY36" s="39">
        <v>0.24155489999999999</v>
      </c>
      <c r="DZ36" s="39">
        <v>0.28368539999999998</v>
      </c>
      <c r="EA36" s="39">
        <v>0.1347756</v>
      </c>
      <c r="EB36" s="39">
        <v>0.23591100000000001</v>
      </c>
      <c r="HU36" s="41"/>
      <c r="HV36" s="41"/>
      <c r="HW36" s="41"/>
      <c r="HX36" s="41"/>
      <c r="HY36" s="41"/>
      <c r="HZ36" s="41"/>
      <c r="IA36" s="41"/>
      <c r="IB36" s="41"/>
      <c r="IC36" s="41"/>
    </row>
    <row r="37" spans="97:237" ht="44.25" customHeight="1" x14ac:dyDescent="0.25">
      <c r="DU37" s="45" t="s">
        <v>382</v>
      </c>
      <c r="DV37" s="7" t="s">
        <v>9</v>
      </c>
      <c r="DW37" s="39">
        <v>0.72514129999999999</v>
      </c>
      <c r="DX37" s="39">
        <v>0.12887580000000001</v>
      </c>
      <c r="DY37" s="39">
        <v>0.25110470000000001</v>
      </c>
      <c r="DZ37" s="39">
        <v>0.27440540000000002</v>
      </c>
      <c r="EA37" s="39">
        <v>0.19461809999999999</v>
      </c>
      <c r="EB37" s="39">
        <v>0.15187929999999999</v>
      </c>
      <c r="HU37" s="41"/>
      <c r="HV37" s="41"/>
      <c r="HW37" s="41"/>
      <c r="HX37" s="41"/>
      <c r="HY37" s="41"/>
      <c r="HZ37" s="41"/>
      <c r="IA37" s="41"/>
      <c r="IB37" s="41"/>
      <c r="IC37" s="41"/>
    </row>
    <row r="38" spans="97:237" ht="51.75" customHeight="1" x14ac:dyDescent="0.25">
      <c r="DU38" s="45" t="s">
        <v>382</v>
      </c>
      <c r="DV38" s="7" t="s">
        <v>10</v>
      </c>
      <c r="DW38" s="39">
        <v>0.69899540000000004</v>
      </c>
      <c r="DX38" s="39">
        <v>0.1313867</v>
      </c>
      <c r="DY38" s="39">
        <v>0.308668</v>
      </c>
      <c r="DZ38" s="39">
        <v>0.32284849999999998</v>
      </c>
      <c r="EA38" s="39">
        <v>0.13869329999999999</v>
      </c>
      <c r="EB38" s="39">
        <v>0.16073670000000001</v>
      </c>
      <c r="HU38" s="41"/>
      <c r="HV38" s="41"/>
      <c r="HW38" s="41"/>
      <c r="HX38" s="41"/>
      <c r="HY38" s="41"/>
      <c r="HZ38" s="41"/>
      <c r="IA38" s="41"/>
      <c r="IB38" s="41"/>
      <c r="IC38" s="41"/>
    </row>
    <row r="39" spans="97:237" ht="60" customHeight="1" x14ac:dyDescent="0.25">
      <c r="DU39" s="45" t="s">
        <v>382</v>
      </c>
      <c r="DV39" s="7" t="s">
        <v>7</v>
      </c>
      <c r="DW39" s="39">
        <v>0.62182999999999999</v>
      </c>
      <c r="DX39" s="39">
        <v>0.19402990000000001</v>
      </c>
      <c r="DY39" s="39">
        <v>0.2174352</v>
      </c>
      <c r="DZ39" s="39">
        <v>0.40886879999999998</v>
      </c>
      <c r="EA39" s="39">
        <v>0.1575222</v>
      </c>
      <c r="EB39" s="39">
        <v>0.1058868</v>
      </c>
      <c r="HU39" s="41"/>
      <c r="HV39" s="41"/>
      <c r="HW39" s="41"/>
      <c r="HX39" s="41"/>
      <c r="HY39" s="41"/>
      <c r="HZ39" s="41"/>
      <c r="IA39" s="41"/>
      <c r="IB39" s="41"/>
      <c r="IC39" s="41"/>
    </row>
    <row r="40" spans="97:237" ht="45" x14ac:dyDescent="0.25">
      <c r="DU40" s="45" t="s">
        <v>382</v>
      </c>
      <c r="DV40" s="7" t="s">
        <v>34</v>
      </c>
      <c r="DW40" s="39">
        <v>0.73299440000000005</v>
      </c>
      <c r="DX40" s="39">
        <v>0.1314341</v>
      </c>
      <c r="DY40" s="39">
        <v>0.27004800000000001</v>
      </c>
      <c r="DZ40" s="39">
        <v>0.31906630000000002</v>
      </c>
      <c r="EA40" s="39">
        <v>0.14888019999999999</v>
      </c>
      <c r="EB40" s="39">
        <v>0.16640450000000001</v>
      </c>
      <c r="HU40" s="41"/>
      <c r="HV40" s="41"/>
      <c r="HW40" s="41"/>
      <c r="HX40" s="41"/>
      <c r="HY40" s="41"/>
      <c r="HZ40" s="41"/>
      <c r="IA40" s="41"/>
      <c r="IB40" s="41"/>
      <c r="IC40" s="41"/>
    </row>
    <row r="41" spans="97:237" x14ac:dyDescent="0.25">
      <c r="HU41" s="41"/>
      <c r="HV41" s="41"/>
      <c r="HW41" s="41"/>
      <c r="HX41" s="41"/>
      <c r="HY41" s="41"/>
      <c r="HZ41" s="41"/>
      <c r="IA41" s="41"/>
      <c r="IB41" s="41"/>
      <c r="IC41" s="41"/>
    </row>
    <row r="42" spans="97:237" ht="60" customHeight="1" x14ac:dyDescent="0.25"/>
    <row r="43" spans="97:237" ht="51" customHeight="1" x14ac:dyDescent="0.25"/>
    <row r="44" spans="97:237" ht="48.75" customHeight="1" x14ac:dyDescent="0.25"/>
  </sheetData>
  <pageMargins left="0.7" right="0.7" top="0.75" bottom="0.75" header="0.3" footer="0.3"/>
  <pageSetup paperSize="9" scale="91" orientation="landscape" r:id="rId1"/>
  <colBreaks count="26" manualBreakCount="26">
    <brk id="10" max="43" man="1"/>
    <brk id="19" max="43" man="1"/>
    <brk id="29" max="43" man="1"/>
    <brk id="39" max="43" man="1"/>
    <brk id="46" max="43" man="1"/>
    <brk id="64" max="43" man="1"/>
    <brk id="70" max="43" man="1"/>
    <brk id="83" max="43" man="1"/>
    <brk id="91" max="43" man="1"/>
    <brk id="98" max="43" man="1"/>
    <brk id="107" max="43" man="1"/>
    <brk id="115" max="43" man="1"/>
    <brk id="123" max="43" man="1"/>
    <brk id="133" max="43" man="1"/>
    <brk id="141" max="43" man="1"/>
    <brk id="147" max="43" man="1"/>
    <brk id="153" max="43" man="1"/>
    <brk id="162" max="43" man="1"/>
    <brk id="171" max="43" man="1"/>
    <brk id="180" max="43" man="1"/>
    <brk id="190" max="43" man="1"/>
    <brk id="199" max="43" man="1"/>
    <brk id="210" max="43" man="1"/>
    <brk id="219" max="43" man="1"/>
    <brk id="228" max="43" man="1"/>
    <brk id="236" max="43" man="1"/>
  </colBreaks>
  <tableParts count="3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J10"/>
  <sheetViews>
    <sheetView zoomScaleNormal="100" workbookViewId="0">
      <selection activeCell="H30" sqref="H30"/>
    </sheetView>
  </sheetViews>
  <sheetFormatPr defaultColWidth="9.140625" defaultRowHeight="15" x14ac:dyDescent="0.25"/>
  <cols>
    <col min="1" max="1" width="4.85546875" style="1" customWidth="1"/>
    <col min="2" max="8" width="9.140625" style="1"/>
    <col min="9" max="9" width="5" style="1" customWidth="1"/>
    <col min="10" max="16384" width="9.140625" style="1"/>
  </cols>
  <sheetData>
    <row r="1" spans="2:10" s="50" customFormat="1" ht="42.75" customHeight="1" x14ac:dyDescent="0.5">
      <c r="B1" s="50" t="s">
        <v>507</v>
      </c>
      <c r="J1" s="50" t="s">
        <v>464</v>
      </c>
    </row>
    <row r="10" spans="2:10" ht="17.25" customHeight="1" x14ac:dyDescent="0.25"/>
  </sheetData>
  <pageMargins left="0.7" right="0.7" top="0.75" bottom="0.75" header="0.3" footer="0.3"/>
  <pageSetup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E20"/>
  <sheetViews>
    <sheetView zoomScaleNormal="100" workbookViewId="0">
      <selection activeCell="H30" sqref="H30"/>
    </sheetView>
  </sheetViews>
  <sheetFormatPr defaultColWidth="9.140625" defaultRowHeight="15" x14ac:dyDescent="0.25"/>
  <cols>
    <col min="1" max="1" width="9.140625" style="1"/>
    <col min="2" max="2" width="16.42578125" style="1" customWidth="1"/>
    <col min="3" max="9" width="9.140625" style="1"/>
    <col min="10" max="10" width="17.28515625" style="1" customWidth="1"/>
    <col min="11" max="17" width="9.140625" style="1"/>
    <col min="18" max="18" width="18.28515625" style="1" customWidth="1"/>
    <col min="19" max="16384" width="9.140625" style="1"/>
  </cols>
  <sheetData>
    <row r="1" spans="2:31" s="90" customFormat="1" ht="80.25" customHeight="1" x14ac:dyDescent="0.25">
      <c r="B1" s="90" t="s">
        <v>122</v>
      </c>
      <c r="J1" s="90" t="s">
        <v>266</v>
      </c>
      <c r="R1" s="90" t="s">
        <v>269</v>
      </c>
    </row>
    <row r="2" spans="2:31" x14ac:dyDescent="0.25">
      <c r="B2" s="197" t="s">
        <v>264</v>
      </c>
      <c r="C2" s="198"/>
      <c r="D2" s="199"/>
      <c r="E2" s="195" t="s">
        <v>210</v>
      </c>
      <c r="F2" s="195"/>
      <c r="G2" s="92" t="s">
        <v>211</v>
      </c>
      <c r="H2" s="96">
        <v>4404</v>
      </c>
      <c r="J2" s="194" t="s">
        <v>264</v>
      </c>
      <c r="K2" s="194"/>
      <c r="L2" s="194"/>
      <c r="M2" s="195" t="s">
        <v>210</v>
      </c>
      <c r="N2" s="195"/>
      <c r="O2" s="92" t="s">
        <v>211</v>
      </c>
      <c r="P2" s="96">
        <v>4283</v>
      </c>
      <c r="R2" s="194" t="s">
        <v>264</v>
      </c>
      <c r="S2" s="194"/>
      <c r="T2" s="194"/>
      <c r="U2" s="195" t="s">
        <v>210</v>
      </c>
      <c r="V2" s="195"/>
      <c r="W2" s="92" t="s">
        <v>211</v>
      </c>
      <c r="X2" s="96">
        <v>3852</v>
      </c>
    </row>
    <row r="3" spans="2:31" x14ac:dyDescent="0.25">
      <c r="B3" s="110"/>
      <c r="C3" s="110"/>
      <c r="D3" s="110"/>
      <c r="E3" s="196" t="s">
        <v>265</v>
      </c>
      <c r="F3" s="195"/>
      <c r="G3" s="92" t="s">
        <v>211</v>
      </c>
      <c r="H3" s="95">
        <v>341.35</v>
      </c>
      <c r="J3" s="92"/>
      <c r="K3" s="92"/>
      <c r="L3" s="92"/>
      <c r="M3" s="195" t="s">
        <v>268</v>
      </c>
      <c r="N3" s="195"/>
      <c r="O3" s="92" t="s">
        <v>211</v>
      </c>
      <c r="P3" s="95">
        <v>538.85</v>
      </c>
      <c r="R3" s="92"/>
      <c r="S3" s="92"/>
      <c r="T3" s="92"/>
      <c r="U3" s="195" t="s">
        <v>270</v>
      </c>
      <c r="V3" s="195"/>
      <c r="W3" s="92" t="s">
        <v>211</v>
      </c>
      <c r="X3" s="95">
        <v>165.13</v>
      </c>
    </row>
    <row r="4" spans="2:31" x14ac:dyDescent="0.25">
      <c r="B4" s="110"/>
      <c r="C4" s="110"/>
      <c r="D4" s="110"/>
      <c r="E4" s="196" t="s">
        <v>262</v>
      </c>
      <c r="F4" s="195"/>
      <c r="G4" s="92" t="s">
        <v>211</v>
      </c>
      <c r="H4" s="94">
        <v>0</v>
      </c>
      <c r="J4" s="92"/>
      <c r="K4" s="92"/>
      <c r="L4" s="92"/>
      <c r="M4" s="195" t="s">
        <v>262</v>
      </c>
      <c r="N4" s="195"/>
      <c r="O4" s="92" t="s">
        <v>211</v>
      </c>
      <c r="P4" s="94">
        <v>0</v>
      </c>
      <c r="R4" s="92"/>
      <c r="S4" s="92"/>
      <c r="T4" s="92"/>
      <c r="U4" s="195" t="s">
        <v>262</v>
      </c>
      <c r="V4" s="195"/>
      <c r="W4" s="92" t="s">
        <v>211</v>
      </c>
      <c r="X4" s="94">
        <v>0</v>
      </c>
      <c r="AE4" s="99"/>
    </row>
    <row r="5" spans="2:31" x14ac:dyDescent="0.25">
      <c r="B5" s="194" t="s">
        <v>372</v>
      </c>
      <c r="C5" s="194"/>
      <c r="D5" s="194"/>
      <c r="E5" s="196" t="s">
        <v>263</v>
      </c>
      <c r="F5" s="195"/>
      <c r="G5" s="92" t="s">
        <v>211</v>
      </c>
      <c r="H5" s="94">
        <v>6.3500000000000001E-2</v>
      </c>
      <c r="J5" s="194" t="s">
        <v>373</v>
      </c>
      <c r="K5" s="194"/>
      <c r="L5" s="194"/>
      <c r="M5" s="195" t="s">
        <v>263</v>
      </c>
      <c r="N5" s="195"/>
      <c r="O5" s="92" t="s">
        <v>211</v>
      </c>
      <c r="P5" s="94">
        <v>0.1123</v>
      </c>
      <c r="R5" s="194" t="s">
        <v>374</v>
      </c>
      <c r="S5" s="194"/>
      <c r="T5" s="194"/>
      <c r="U5" s="195" t="s">
        <v>263</v>
      </c>
      <c r="V5" s="195"/>
      <c r="W5" s="92" t="s">
        <v>211</v>
      </c>
      <c r="X5" s="94">
        <v>4.0899999999999999E-2</v>
      </c>
    </row>
    <row r="6" spans="2:31" x14ac:dyDescent="0.25">
      <c r="B6" s="93"/>
      <c r="C6" s="93"/>
      <c r="D6" s="93"/>
      <c r="E6" s="93"/>
      <c r="F6" s="93"/>
      <c r="G6" s="93"/>
      <c r="H6" s="97"/>
      <c r="J6" s="93"/>
      <c r="K6" s="93"/>
      <c r="L6" s="93"/>
      <c r="M6" s="93"/>
      <c r="N6" s="93"/>
      <c r="O6" s="93"/>
      <c r="P6" s="97"/>
      <c r="R6" s="93"/>
      <c r="S6" s="93"/>
      <c r="T6" s="93"/>
      <c r="U6" s="93"/>
      <c r="V6" s="93"/>
      <c r="W6" s="93"/>
      <c r="X6" s="97"/>
    </row>
    <row r="7" spans="2:31" ht="30" x14ac:dyDescent="0.25">
      <c r="B7" s="100" t="s">
        <v>499</v>
      </c>
      <c r="C7" s="100" t="s">
        <v>216</v>
      </c>
      <c r="D7" s="100" t="s">
        <v>217</v>
      </c>
      <c r="E7" s="100" t="s">
        <v>258</v>
      </c>
      <c r="F7" s="100" t="s">
        <v>259</v>
      </c>
      <c r="G7" s="100" t="s">
        <v>260</v>
      </c>
      <c r="H7" s="100" t="s">
        <v>261</v>
      </c>
      <c r="J7" s="95" t="s">
        <v>500</v>
      </c>
      <c r="K7" s="95" t="s">
        <v>216</v>
      </c>
      <c r="L7" s="95" t="s">
        <v>217</v>
      </c>
      <c r="M7" s="95" t="s">
        <v>258</v>
      </c>
      <c r="N7" s="95" t="s">
        <v>259</v>
      </c>
      <c r="O7" s="95" t="s">
        <v>260</v>
      </c>
      <c r="P7" s="95" t="s">
        <v>261</v>
      </c>
      <c r="R7" s="95" t="s">
        <v>501</v>
      </c>
      <c r="S7" s="95" t="s">
        <v>216</v>
      </c>
      <c r="T7" s="95" t="s">
        <v>217</v>
      </c>
      <c r="U7" s="95" t="s">
        <v>258</v>
      </c>
      <c r="V7" s="95" t="s">
        <v>259</v>
      </c>
      <c r="W7" s="95" t="s">
        <v>260</v>
      </c>
      <c r="X7" s="95" t="s">
        <v>261</v>
      </c>
    </row>
    <row r="8" spans="2:31" s="167" customFormat="1" x14ac:dyDescent="0.25">
      <c r="B8" s="166" t="s">
        <v>0</v>
      </c>
      <c r="C8" s="100">
        <v>0</v>
      </c>
      <c r="D8" s="100" t="s">
        <v>267</v>
      </c>
      <c r="E8" s="100"/>
      <c r="F8" s="100"/>
      <c r="G8" s="100"/>
      <c r="H8" s="100"/>
      <c r="J8" s="166" t="s">
        <v>0</v>
      </c>
      <c r="K8" s="100">
        <v>0</v>
      </c>
      <c r="L8" s="100" t="s">
        <v>267</v>
      </c>
      <c r="M8" s="100"/>
      <c r="N8" s="100"/>
      <c r="O8" s="100"/>
      <c r="P8" s="100"/>
      <c r="R8" s="166" t="s">
        <v>0</v>
      </c>
      <c r="S8" s="100">
        <v>0</v>
      </c>
      <c r="T8" s="100" t="s">
        <v>267</v>
      </c>
      <c r="U8" s="100"/>
      <c r="V8" s="100"/>
      <c r="W8" s="100"/>
      <c r="X8" s="100"/>
    </row>
    <row r="9" spans="2:31" s="167" customFormat="1" x14ac:dyDescent="0.25">
      <c r="B9" s="166" t="s">
        <v>4</v>
      </c>
      <c r="C9" s="100">
        <v>-0.50304369999999998</v>
      </c>
      <c r="D9" s="100">
        <v>9.7978899999999994E-2</v>
      </c>
      <c r="E9" s="100">
        <v>-5.13</v>
      </c>
      <c r="F9" s="100">
        <v>0</v>
      </c>
      <c r="G9" s="100">
        <v>-0.69507890000000006</v>
      </c>
      <c r="H9" s="100">
        <v>-0.31100860000000002</v>
      </c>
      <c r="J9" s="166" t="s">
        <v>4</v>
      </c>
      <c r="K9" s="168">
        <v>0.41696899999999998</v>
      </c>
      <c r="L9" s="100">
        <v>0.1012205</v>
      </c>
      <c r="M9" s="100">
        <v>4.12</v>
      </c>
      <c r="N9" s="100">
        <v>0</v>
      </c>
      <c r="O9" s="100">
        <v>0.21858040000000001</v>
      </c>
      <c r="P9" s="100">
        <v>0.6153575</v>
      </c>
      <c r="R9" s="166" t="s">
        <v>4</v>
      </c>
      <c r="S9" s="100">
        <v>0.39803939999999999</v>
      </c>
      <c r="T9" s="100">
        <v>0.12085659999999999</v>
      </c>
      <c r="U9" s="100">
        <v>3.29</v>
      </c>
      <c r="V9" s="100">
        <v>1E-3</v>
      </c>
      <c r="W9" s="100">
        <v>0.1611648</v>
      </c>
      <c r="X9" s="100">
        <v>0.63491410000000004</v>
      </c>
    </row>
    <row r="10" spans="2:31" s="167" customFormat="1" x14ac:dyDescent="0.25">
      <c r="B10" s="166" t="s">
        <v>2</v>
      </c>
      <c r="C10" s="100">
        <v>-0.74720310000000001</v>
      </c>
      <c r="D10" s="100">
        <v>0.11670759999999999</v>
      </c>
      <c r="E10" s="100">
        <v>-6.4</v>
      </c>
      <c r="F10" s="100">
        <v>0</v>
      </c>
      <c r="G10" s="100">
        <v>-0.97594570000000003</v>
      </c>
      <c r="H10" s="100">
        <v>-0.51846040000000004</v>
      </c>
      <c r="J10" s="166" t="s">
        <v>2</v>
      </c>
      <c r="K10" s="168">
        <v>1.1113459999999999</v>
      </c>
      <c r="L10" s="100">
        <v>0.1217575</v>
      </c>
      <c r="M10" s="100">
        <v>9.1300000000000008</v>
      </c>
      <c r="N10" s="100">
        <v>0</v>
      </c>
      <c r="O10" s="100">
        <v>0.87270559999999997</v>
      </c>
      <c r="P10" s="100">
        <v>1.3499859999999999</v>
      </c>
      <c r="R10" s="166" t="s">
        <v>2</v>
      </c>
      <c r="S10" s="100">
        <v>0.28586689999999998</v>
      </c>
      <c r="T10" s="100">
        <v>0.14645440000000001</v>
      </c>
      <c r="U10" s="100">
        <v>1.95</v>
      </c>
      <c r="V10" s="100">
        <v>5.0999999999999997E-2</v>
      </c>
      <c r="W10" s="100">
        <v>-1.1785000000000001E-3</v>
      </c>
      <c r="X10" s="100">
        <v>0.57291230000000004</v>
      </c>
    </row>
    <row r="11" spans="2:31" s="167" customFormat="1" x14ac:dyDescent="0.25">
      <c r="B11" s="166" t="s">
        <v>1</v>
      </c>
      <c r="C11" s="100">
        <v>-0.57343200000000005</v>
      </c>
      <c r="D11" s="100">
        <v>9.3432399999999999E-2</v>
      </c>
      <c r="E11" s="100">
        <v>-6.14</v>
      </c>
      <c r="F11" s="100">
        <v>0</v>
      </c>
      <c r="G11" s="100">
        <v>-0.75655629999999996</v>
      </c>
      <c r="H11" s="100">
        <v>-0.39030779999999998</v>
      </c>
      <c r="J11" s="166" t="s">
        <v>1</v>
      </c>
      <c r="K11" s="168">
        <v>0.85730439999999997</v>
      </c>
      <c r="L11" s="100">
        <v>9.51964E-2</v>
      </c>
      <c r="M11" s="100">
        <v>9.01</v>
      </c>
      <c r="N11" s="100">
        <v>0</v>
      </c>
      <c r="O11" s="100">
        <v>0.67072299999999996</v>
      </c>
      <c r="P11" s="100">
        <v>1.0438860000000001</v>
      </c>
      <c r="R11" s="166" t="s">
        <v>1</v>
      </c>
      <c r="S11" s="100">
        <v>0.73969589999999996</v>
      </c>
      <c r="T11" s="100">
        <v>0.1121224</v>
      </c>
      <c r="U11" s="100">
        <v>6.6</v>
      </c>
      <c r="V11" s="100">
        <v>0</v>
      </c>
      <c r="W11" s="100">
        <v>0.51993999999999996</v>
      </c>
      <c r="X11" s="100">
        <v>0.95945179999999997</v>
      </c>
    </row>
    <row r="12" spans="2:31" s="167" customFormat="1" x14ac:dyDescent="0.25">
      <c r="B12" s="166" t="s">
        <v>232</v>
      </c>
      <c r="C12" s="100">
        <v>0.58857020000000004</v>
      </c>
      <c r="D12" s="100">
        <v>0.13072610000000001</v>
      </c>
      <c r="E12" s="100">
        <v>4.5</v>
      </c>
      <c r="F12" s="100">
        <v>0</v>
      </c>
      <c r="G12" s="100">
        <v>0.33235179999999998</v>
      </c>
      <c r="H12" s="100">
        <v>0.8447886</v>
      </c>
      <c r="J12" s="166" t="s">
        <v>232</v>
      </c>
      <c r="K12" s="168">
        <v>0.27237909999999999</v>
      </c>
      <c r="L12" s="100">
        <v>0.1243877</v>
      </c>
      <c r="M12" s="100">
        <v>2.19</v>
      </c>
      <c r="N12" s="100">
        <v>2.9000000000000001E-2</v>
      </c>
      <c r="O12" s="100">
        <v>2.85837E-2</v>
      </c>
      <c r="P12" s="100">
        <v>0.51617449999999998</v>
      </c>
      <c r="R12" s="166" t="s">
        <v>232</v>
      </c>
      <c r="S12" s="100">
        <v>0.88300069999999997</v>
      </c>
      <c r="T12" s="100">
        <v>0.13716800000000001</v>
      </c>
      <c r="U12" s="100">
        <v>6.44</v>
      </c>
      <c r="V12" s="100">
        <v>0</v>
      </c>
      <c r="W12" s="100">
        <v>0.61415649999999999</v>
      </c>
      <c r="X12" s="100">
        <v>1.151845</v>
      </c>
    </row>
    <row r="13" spans="2:31" s="167" customFormat="1" x14ac:dyDescent="0.25">
      <c r="B13" s="166" t="s">
        <v>3</v>
      </c>
      <c r="C13" s="100">
        <v>-1.0716889999999999</v>
      </c>
      <c r="D13" s="100">
        <v>0.1105245</v>
      </c>
      <c r="E13" s="100">
        <v>-9.6999999999999993</v>
      </c>
      <c r="F13" s="100">
        <v>0</v>
      </c>
      <c r="G13" s="100">
        <v>-1.288313</v>
      </c>
      <c r="H13" s="100">
        <v>-0.85506510000000002</v>
      </c>
      <c r="J13" s="166" t="s">
        <v>3</v>
      </c>
      <c r="K13" s="168">
        <v>1.7799339999999999</v>
      </c>
      <c r="L13" s="100">
        <v>0.12284970000000001</v>
      </c>
      <c r="M13" s="100">
        <v>14.49</v>
      </c>
      <c r="N13" s="100">
        <v>0</v>
      </c>
      <c r="O13" s="100">
        <v>1.539153</v>
      </c>
      <c r="P13" s="100">
        <v>2.020715</v>
      </c>
      <c r="R13" s="166" t="s">
        <v>3</v>
      </c>
      <c r="S13" s="100">
        <v>1.136474</v>
      </c>
      <c r="T13" s="100">
        <v>0.1224547</v>
      </c>
      <c r="U13" s="100">
        <v>9.2799999999999994</v>
      </c>
      <c r="V13" s="100">
        <v>0</v>
      </c>
      <c r="W13" s="100">
        <v>0.89646740000000003</v>
      </c>
      <c r="X13" s="100">
        <v>1.3764810000000001</v>
      </c>
    </row>
    <row r="14" spans="2:31" s="167" customFormat="1" ht="14.45" customHeight="1" x14ac:dyDescent="0.25">
      <c r="B14" s="166" t="s">
        <v>385</v>
      </c>
      <c r="C14" s="100">
        <v>3.5327600000000001E-2</v>
      </c>
      <c r="D14" s="100">
        <v>4.0439999999999997E-2</v>
      </c>
      <c r="E14" s="100">
        <v>0.87</v>
      </c>
      <c r="F14" s="100">
        <v>0.38200000000000001</v>
      </c>
      <c r="G14" s="100">
        <v>-4.3933399999999997E-2</v>
      </c>
      <c r="H14" s="100">
        <v>0.1145885</v>
      </c>
      <c r="J14" s="166" t="s">
        <v>385</v>
      </c>
      <c r="K14" s="168">
        <v>1.8702300000000002E-2</v>
      </c>
      <c r="L14" s="100">
        <v>4.1480700000000002E-2</v>
      </c>
      <c r="M14" s="100">
        <v>0.45</v>
      </c>
      <c r="N14" s="100">
        <v>0.65200000000000002</v>
      </c>
      <c r="O14" s="100">
        <v>-6.2598399999999998E-2</v>
      </c>
      <c r="P14" s="100">
        <v>0.1000031</v>
      </c>
      <c r="R14" s="166" t="s">
        <v>385</v>
      </c>
      <c r="S14" s="100">
        <v>8.2159499999999996E-2</v>
      </c>
      <c r="T14" s="100">
        <v>4.37928E-2</v>
      </c>
      <c r="U14" s="100">
        <v>1.88</v>
      </c>
      <c r="V14" s="100">
        <v>6.0999999999999999E-2</v>
      </c>
      <c r="W14" s="100">
        <v>-3.6729000000000002E-3</v>
      </c>
      <c r="X14" s="100">
        <v>0.1679918</v>
      </c>
    </row>
    <row r="15" spans="2:31" s="167" customFormat="1" ht="14.45" customHeight="1" x14ac:dyDescent="0.25">
      <c r="B15" s="166" t="s">
        <v>386</v>
      </c>
      <c r="C15" s="100">
        <v>5.8184699999999999E-2</v>
      </c>
      <c r="D15" s="100">
        <v>4.4170800000000003E-2</v>
      </c>
      <c r="E15" s="100">
        <v>1.32</v>
      </c>
      <c r="F15" s="100">
        <v>0.188</v>
      </c>
      <c r="G15" s="100">
        <v>-2.8388500000000001E-2</v>
      </c>
      <c r="H15" s="100">
        <v>0.14475789999999999</v>
      </c>
      <c r="J15" s="166" t="s">
        <v>386</v>
      </c>
      <c r="K15" s="168">
        <v>-8.3223900000000003E-2</v>
      </c>
      <c r="L15" s="100">
        <v>4.4507900000000003E-2</v>
      </c>
      <c r="M15" s="100">
        <v>-1.87</v>
      </c>
      <c r="N15" s="100">
        <v>6.2E-2</v>
      </c>
      <c r="O15" s="100">
        <v>-0.17045769999999999</v>
      </c>
      <c r="P15" s="100">
        <v>4.0099999999999997E-3</v>
      </c>
      <c r="R15" s="166" t="s">
        <v>386</v>
      </c>
      <c r="S15" s="100">
        <v>-0.13366069999999999</v>
      </c>
      <c r="T15" s="100">
        <v>5.1159000000000003E-2</v>
      </c>
      <c r="U15" s="100">
        <v>-2.61</v>
      </c>
      <c r="V15" s="100">
        <v>8.9999999999999993E-3</v>
      </c>
      <c r="W15" s="100">
        <v>-0.23393050000000001</v>
      </c>
      <c r="X15" s="100">
        <v>-3.3390799999999998E-2</v>
      </c>
    </row>
    <row r="16" spans="2:31" s="167" customFormat="1" ht="14.45" customHeight="1" x14ac:dyDescent="0.25">
      <c r="B16" s="166" t="s">
        <v>387</v>
      </c>
      <c r="C16" s="100">
        <v>0.1189384</v>
      </c>
      <c r="D16" s="100">
        <v>3.53838E-2</v>
      </c>
      <c r="E16" s="100">
        <v>3.36</v>
      </c>
      <c r="F16" s="100">
        <v>1E-3</v>
      </c>
      <c r="G16" s="100">
        <v>4.9587399999999997E-2</v>
      </c>
      <c r="H16" s="100">
        <v>0.1882894</v>
      </c>
      <c r="J16" s="166" t="s">
        <v>387</v>
      </c>
      <c r="K16" s="168">
        <v>0.17938460000000001</v>
      </c>
      <c r="L16" s="100">
        <v>3.6833200000000003E-2</v>
      </c>
      <c r="M16" s="100">
        <v>4.87</v>
      </c>
      <c r="N16" s="100">
        <v>0</v>
      </c>
      <c r="O16" s="100">
        <v>0.10719289999999999</v>
      </c>
      <c r="P16" s="100">
        <v>0.25157629999999997</v>
      </c>
      <c r="R16" s="166" t="s">
        <v>387</v>
      </c>
      <c r="S16" s="100">
        <v>0.28413179999999999</v>
      </c>
      <c r="T16" s="100">
        <v>4.1869999999999997E-2</v>
      </c>
      <c r="U16" s="100">
        <v>6.79</v>
      </c>
      <c r="V16" s="100">
        <v>0</v>
      </c>
      <c r="W16" s="100">
        <v>0.2020681</v>
      </c>
      <c r="X16" s="100">
        <v>0.36619560000000001</v>
      </c>
    </row>
    <row r="17" spans="2:24" s="167" customFormat="1" ht="14.25" customHeight="1" x14ac:dyDescent="0.25">
      <c r="B17" s="166" t="s">
        <v>388</v>
      </c>
      <c r="C17" s="100">
        <v>5.37539E-2</v>
      </c>
      <c r="D17" s="100">
        <v>7.1973999999999996E-3</v>
      </c>
      <c r="E17" s="100">
        <v>7.47</v>
      </c>
      <c r="F17" s="100">
        <v>0</v>
      </c>
      <c r="G17" s="100">
        <v>3.96472E-2</v>
      </c>
      <c r="H17" s="100">
        <v>6.7860699999999996E-2</v>
      </c>
      <c r="J17" s="166" t="s">
        <v>388</v>
      </c>
      <c r="K17" s="168">
        <v>-4.2324899999999999E-2</v>
      </c>
      <c r="L17" s="100">
        <v>7.1148000000000001E-3</v>
      </c>
      <c r="M17" s="100">
        <v>-5.95</v>
      </c>
      <c r="N17" s="100">
        <v>0</v>
      </c>
      <c r="O17" s="100">
        <v>-5.6269600000000003E-2</v>
      </c>
      <c r="P17" s="100">
        <v>-2.8380200000000001E-2</v>
      </c>
      <c r="R17" s="166" t="s">
        <v>388</v>
      </c>
      <c r="S17" s="100">
        <v>-2.6242000000000001E-3</v>
      </c>
      <c r="T17" s="100">
        <v>7.9115999999999995E-3</v>
      </c>
      <c r="U17" s="100">
        <v>-0.33</v>
      </c>
      <c r="V17" s="100">
        <v>0.74</v>
      </c>
      <c r="W17" s="100">
        <v>-1.81306E-2</v>
      </c>
      <c r="X17" s="100">
        <v>1.28822E-2</v>
      </c>
    </row>
    <row r="18" spans="2:24" s="167" customFormat="1" ht="29.1" customHeight="1" x14ac:dyDescent="0.25">
      <c r="B18" s="166" t="s">
        <v>389</v>
      </c>
      <c r="C18" s="100">
        <v>0.37982480000000002</v>
      </c>
      <c r="D18" s="100">
        <v>0.1144346</v>
      </c>
      <c r="E18" s="100">
        <v>3.32</v>
      </c>
      <c r="F18" s="100">
        <v>1E-3</v>
      </c>
      <c r="G18" s="100">
        <v>0.15553719999999999</v>
      </c>
      <c r="H18" s="100">
        <v>0.60411239999999999</v>
      </c>
      <c r="J18" s="166" t="s">
        <v>389</v>
      </c>
      <c r="K18" s="168">
        <v>-0.151036</v>
      </c>
      <c r="L18" s="100">
        <v>0.1229069</v>
      </c>
      <c r="M18" s="100">
        <v>-1.23</v>
      </c>
      <c r="N18" s="100">
        <v>0.219</v>
      </c>
      <c r="O18" s="100">
        <v>-0.39192900000000003</v>
      </c>
      <c r="P18" s="100">
        <v>8.9857099999999995E-2</v>
      </c>
      <c r="R18" s="166" t="s">
        <v>389</v>
      </c>
      <c r="S18" s="100">
        <v>-0.13030359999999999</v>
      </c>
      <c r="T18" s="100">
        <v>0.1398604</v>
      </c>
      <c r="U18" s="100">
        <v>-0.93</v>
      </c>
      <c r="V18" s="100">
        <v>0.35199999999999998</v>
      </c>
      <c r="W18" s="100">
        <v>-0.40442479999999997</v>
      </c>
      <c r="X18" s="100">
        <v>0.14381769999999999</v>
      </c>
    </row>
    <row r="19" spans="2:24" s="167" customFormat="1" ht="14.25" customHeight="1" x14ac:dyDescent="0.25">
      <c r="B19" s="166" t="s">
        <v>390</v>
      </c>
      <c r="C19" s="100">
        <v>0.4592214</v>
      </c>
      <c r="D19" s="100">
        <v>0.11203399999999999</v>
      </c>
      <c r="E19" s="100">
        <v>4.0999999999999996</v>
      </c>
      <c r="F19" s="100">
        <v>0</v>
      </c>
      <c r="G19" s="100">
        <v>0.23963889999999999</v>
      </c>
      <c r="H19" s="100">
        <v>0.67880399999999996</v>
      </c>
      <c r="J19" s="166" t="s">
        <v>390</v>
      </c>
      <c r="K19" s="168">
        <v>1.156312</v>
      </c>
      <c r="L19" s="100">
        <v>0.13166069999999999</v>
      </c>
      <c r="M19" s="100">
        <v>8.7799999999999994</v>
      </c>
      <c r="N19" s="100">
        <v>0</v>
      </c>
      <c r="O19" s="100">
        <v>0.8982618</v>
      </c>
      <c r="P19" s="100">
        <v>1.4143619999999999</v>
      </c>
      <c r="R19" s="170" t="s">
        <v>220</v>
      </c>
      <c r="S19" s="169">
        <v>-2.6177959999999998</v>
      </c>
      <c r="T19" s="169">
        <v>0.16548969999999999</v>
      </c>
      <c r="U19" s="169">
        <v>-15.82</v>
      </c>
      <c r="V19" s="169">
        <v>0</v>
      </c>
      <c r="W19" s="169">
        <v>-2.9421499999999998</v>
      </c>
      <c r="X19" s="169">
        <v>-2.2934420000000002</v>
      </c>
    </row>
    <row r="20" spans="2:24" s="167" customFormat="1" x14ac:dyDescent="0.25">
      <c r="B20" s="166" t="s">
        <v>220</v>
      </c>
      <c r="C20" s="100">
        <v>-0.95845939999999996</v>
      </c>
      <c r="D20" s="100">
        <v>0.1193032</v>
      </c>
      <c r="E20" s="100">
        <v>-8.0299999999999994</v>
      </c>
      <c r="F20" s="100">
        <v>0</v>
      </c>
      <c r="G20" s="100">
        <v>-1.1922889999999999</v>
      </c>
      <c r="H20" s="100">
        <v>-0.72462939999999998</v>
      </c>
      <c r="J20" s="166" t="s">
        <v>220</v>
      </c>
      <c r="K20" s="168">
        <v>-1.851037</v>
      </c>
      <c r="L20" s="100">
        <v>0.14033100000000001</v>
      </c>
      <c r="M20" s="100">
        <v>-13.19</v>
      </c>
      <c r="N20" s="100">
        <v>0</v>
      </c>
      <c r="O20" s="100">
        <v>-2.1260810000000001</v>
      </c>
      <c r="P20" s="100">
        <v>-1.5759939999999999</v>
      </c>
    </row>
  </sheetData>
  <mergeCells count="18">
    <mergeCell ref="E2:F2"/>
    <mergeCell ref="E3:F3"/>
    <mergeCell ref="E4:F4"/>
    <mergeCell ref="E5:F5"/>
    <mergeCell ref="B2:D2"/>
    <mergeCell ref="B5:D5"/>
    <mergeCell ref="J2:L2"/>
    <mergeCell ref="M2:N2"/>
    <mergeCell ref="M3:N3"/>
    <mergeCell ref="M4:N4"/>
    <mergeCell ref="J5:L5"/>
    <mergeCell ref="M5:N5"/>
    <mergeCell ref="R2:T2"/>
    <mergeCell ref="U2:V2"/>
    <mergeCell ref="U3:V3"/>
    <mergeCell ref="U4:V4"/>
    <mergeCell ref="R5:T5"/>
    <mergeCell ref="U5:V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Z24"/>
  <sheetViews>
    <sheetView zoomScaleNormal="100" workbookViewId="0">
      <selection activeCell="H30" sqref="H30"/>
    </sheetView>
  </sheetViews>
  <sheetFormatPr defaultColWidth="9.140625" defaultRowHeight="15" x14ac:dyDescent="0.25"/>
  <cols>
    <col min="1" max="1" width="9.140625" style="1"/>
    <col min="2" max="2" width="17.140625" style="1" customWidth="1"/>
    <col min="3" max="6" width="9.140625" style="1"/>
    <col min="7" max="7" width="16.140625" style="1" customWidth="1"/>
    <col min="8" max="9" width="9.140625" style="1"/>
    <col min="10" max="10" width="13.42578125" style="1" customWidth="1"/>
    <col min="11" max="11" width="9.140625" style="1"/>
    <col min="12" max="12" width="14.28515625" style="1" customWidth="1"/>
    <col min="13" max="14" width="9.140625" style="1"/>
    <col min="15" max="15" width="12.42578125" style="1" customWidth="1"/>
    <col min="16" max="17" width="9.140625" style="1"/>
    <col min="18" max="18" width="14.42578125" style="1" customWidth="1"/>
    <col min="19" max="19" width="9.140625" style="1"/>
    <col min="20" max="20" width="14.28515625" style="1" customWidth="1"/>
    <col min="21" max="22" width="9.140625" style="1"/>
    <col min="23" max="23" width="12.42578125" style="1" customWidth="1"/>
    <col min="24" max="27" width="9.140625" style="1"/>
    <col min="28" max="28" width="14.42578125" style="1" customWidth="1"/>
    <col min="29" max="33" width="9.140625" style="1"/>
    <col min="34" max="34" width="14.42578125" style="1" customWidth="1"/>
    <col min="35" max="35" width="9.140625" style="1"/>
    <col min="36" max="36" width="14" style="1" customWidth="1"/>
    <col min="37" max="41" width="9.140625" style="1"/>
    <col min="42" max="42" width="13.85546875" style="1" customWidth="1"/>
    <col min="43" max="43" width="9.140625" style="1"/>
    <col min="44" max="44" width="14.42578125" style="1" customWidth="1"/>
    <col min="45" max="49" width="9.140625" style="1"/>
    <col min="50" max="50" width="14.85546875" style="1" customWidth="1"/>
    <col min="51" max="51" width="9.140625" style="1"/>
    <col min="52" max="52" width="15.42578125" style="1" customWidth="1"/>
    <col min="53" max="57" width="9.140625" style="1"/>
    <col min="58" max="58" width="22.85546875" style="1" customWidth="1"/>
    <col min="59" max="59" width="10.5703125" style="1" bestFit="1" customWidth="1"/>
    <col min="60" max="62" width="9.140625" style="1"/>
    <col min="63" max="63" width="14.28515625" style="1" customWidth="1"/>
    <col min="64" max="65" width="9.140625" style="1"/>
    <col min="66" max="66" width="21.7109375" style="1" customWidth="1"/>
    <col min="67" max="70" width="9.140625" style="1"/>
    <col min="71" max="71" width="10.85546875" style="1" customWidth="1"/>
    <col min="72" max="73" width="9.140625" style="1"/>
    <col min="74" max="74" width="20.85546875" style="1" customWidth="1"/>
    <col min="75" max="81" width="9.140625" style="1"/>
    <col min="82" max="82" width="21.5703125" style="1" customWidth="1"/>
    <col min="83" max="89" width="9.140625" style="1"/>
    <col min="90" max="90" width="21" style="1" customWidth="1"/>
    <col min="91" max="97" width="9.140625" style="1"/>
    <col min="98" max="98" width="19.42578125" style="1" customWidth="1"/>
    <col min="99" max="16384" width="9.140625" style="1"/>
  </cols>
  <sheetData>
    <row r="1" spans="1:104" s="50" customFormat="1" ht="44.25" customHeight="1" x14ac:dyDescent="0.5">
      <c r="A1" s="91"/>
      <c r="B1" s="91" t="s">
        <v>281</v>
      </c>
      <c r="J1" s="50" t="s">
        <v>357</v>
      </c>
      <c r="R1" s="50" t="s">
        <v>0</v>
      </c>
      <c r="Z1" s="50" t="s">
        <v>4</v>
      </c>
      <c r="AH1" s="50" t="s">
        <v>2</v>
      </c>
      <c r="AP1" s="50" t="s">
        <v>1</v>
      </c>
      <c r="AX1" s="50" t="s">
        <v>232</v>
      </c>
      <c r="BF1" s="50" t="s">
        <v>361</v>
      </c>
      <c r="BN1" s="50" t="s">
        <v>0</v>
      </c>
      <c r="BV1" s="50" t="s">
        <v>4</v>
      </c>
      <c r="CD1" s="50" t="s">
        <v>2</v>
      </c>
      <c r="CL1" s="50" t="s">
        <v>1</v>
      </c>
      <c r="CT1" s="50" t="s">
        <v>232</v>
      </c>
    </row>
    <row r="2" spans="1:104" ht="14.45" customHeight="1" x14ac:dyDescent="0.25">
      <c r="B2" s="119" t="s">
        <v>212</v>
      </c>
      <c r="C2" s="120"/>
      <c r="D2" s="120"/>
      <c r="E2" s="120"/>
      <c r="F2" s="121"/>
      <c r="G2" s="118" t="s">
        <v>210</v>
      </c>
      <c r="H2" s="117">
        <v>1603</v>
      </c>
      <c r="I2" s="134"/>
      <c r="J2" s="119" t="s">
        <v>212</v>
      </c>
      <c r="K2" s="120"/>
      <c r="L2" s="120"/>
      <c r="M2" s="120"/>
      <c r="N2" s="121"/>
      <c r="O2" s="116" t="s">
        <v>210</v>
      </c>
      <c r="P2" s="116">
        <v>1594</v>
      </c>
      <c r="Q2" s="113"/>
      <c r="R2" s="119" t="s">
        <v>212</v>
      </c>
      <c r="S2" s="120"/>
      <c r="T2" s="120"/>
      <c r="U2" s="120"/>
      <c r="V2" s="121"/>
      <c r="W2" s="118" t="s">
        <v>210</v>
      </c>
      <c r="X2" s="116">
        <v>739</v>
      </c>
      <c r="Z2" s="119" t="s">
        <v>212</v>
      </c>
      <c r="AA2" s="120"/>
      <c r="AB2" s="120"/>
      <c r="AC2" s="120"/>
      <c r="AD2" s="121"/>
      <c r="AE2" s="116" t="s">
        <v>282</v>
      </c>
      <c r="AF2" s="116">
        <v>259</v>
      </c>
      <c r="AH2" s="119" t="s">
        <v>212</v>
      </c>
      <c r="AI2" s="120"/>
      <c r="AJ2" s="120"/>
      <c r="AK2" s="120"/>
      <c r="AL2" s="121"/>
      <c r="AM2" s="116" t="s">
        <v>282</v>
      </c>
      <c r="AN2" s="116">
        <v>102</v>
      </c>
      <c r="AP2" s="119" t="s">
        <v>212</v>
      </c>
      <c r="AQ2" s="120"/>
      <c r="AR2" s="120"/>
      <c r="AS2" s="120"/>
      <c r="AT2" s="121"/>
      <c r="AU2" s="116" t="s">
        <v>282</v>
      </c>
      <c r="AV2" s="116">
        <v>274</v>
      </c>
      <c r="AX2" s="119" t="s">
        <v>212</v>
      </c>
      <c r="AY2" s="120"/>
      <c r="AZ2" s="120"/>
      <c r="BA2" s="120"/>
      <c r="BB2" s="121"/>
      <c r="BC2" s="116" t="s">
        <v>282</v>
      </c>
      <c r="BD2" s="116">
        <v>220</v>
      </c>
      <c r="BF2" s="119" t="s">
        <v>278</v>
      </c>
      <c r="BG2" s="120" t="s">
        <v>279</v>
      </c>
      <c r="BH2" s="120"/>
      <c r="BI2" s="120"/>
      <c r="BJ2" s="121"/>
      <c r="BK2" s="116" t="s">
        <v>210</v>
      </c>
      <c r="BL2" s="117">
        <v>1592</v>
      </c>
      <c r="BN2" s="119" t="s">
        <v>278</v>
      </c>
      <c r="BO2" s="120" t="s">
        <v>279</v>
      </c>
      <c r="BP2" s="120"/>
      <c r="BQ2" s="120"/>
      <c r="BR2" s="120"/>
      <c r="BS2" s="116" t="s">
        <v>294</v>
      </c>
      <c r="BT2" s="116">
        <v>744</v>
      </c>
      <c r="BV2" s="119" t="s">
        <v>278</v>
      </c>
      <c r="BW2" s="120" t="s">
        <v>279</v>
      </c>
      <c r="BX2" s="120"/>
      <c r="BY2" s="120"/>
      <c r="BZ2" s="120"/>
      <c r="CA2" s="116" t="s">
        <v>282</v>
      </c>
      <c r="CB2" s="116">
        <v>260</v>
      </c>
      <c r="CD2" s="119" t="s">
        <v>278</v>
      </c>
      <c r="CE2" s="120" t="s">
        <v>279</v>
      </c>
      <c r="CF2" s="120"/>
      <c r="CG2" s="120"/>
      <c r="CH2" s="120"/>
      <c r="CI2" s="116" t="s">
        <v>294</v>
      </c>
      <c r="CJ2" s="116">
        <v>102</v>
      </c>
      <c r="CL2" s="119" t="s">
        <v>278</v>
      </c>
      <c r="CM2" s="120" t="s">
        <v>279</v>
      </c>
      <c r="CN2" s="120"/>
      <c r="CO2" s="120"/>
      <c r="CP2" s="120"/>
      <c r="CQ2" s="116" t="s">
        <v>294</v>
      </c>
      <c r="CR2" s="116">
        <v>277</v>
      </c>
      <c r="CT2" s="119" t="s">
        <v>278</v>
      </c>
      <c r="CU2" s="120" t="s">
        <v>279</v>
      </c>
      <c r="CV2" s="120"/>
      <c r="CW2" s="120"/>
      <c r="CX2" s="120"/>
      <c r="CY2" s="116" t="s">
        <v>294</v>
      </c>
      <c r="CZ2" s="116">
        <v>220</v>
      </c>
    </row>
    <row r="3" spans="1:104" ht="14.45" customHeight="1" x14ac:dyDescent="0.25">
      <c r="B3" s="122"/>
      <c r="C3" s="113"/>
      <c r="D3" s="113"/>
      <c r="E3" s="113"/>
      <c r="F3" s="123"/>
      <c r="G3" s="118" t="s">
        <v>280</v>
      </c>
      <c r="H3" s="116">
        <v>47.28</v>
      </c>
      <c r="I3" s="113"/>
      <c r="J3" s="122"/>
      <c r="K3" s="113"/>
      <c r="L3" s="113"/>
      <c r="M3" s="113"/>
      <c r="N3" s="123"/>
      <c r="O3" s="116" t="s">
        <v>298</v>
      </c>
      <c r="P3" s="116">
        <v>846.55</v>
      </c>
      <c r="Q3" s="113"/>
      <c r="R3" s="122"/>
      <c r="S3" s="113"/>
      <c r="T3" s="113"/>
      <c r="U3" s="113"/>
      <c r="V3" s="123"/>
      <c r="W3" s="118" t="s">
        <v>284</v>
      </c>
      <c r="X3" s="116">
        <v>392.87</v>
      </c>
      <c r="Z3" s="122"/>
      <c r="AA3" s="113"/>
      <c r="AB3" s="113"/>
      <c r="AC3" s="113"/>
      <c r="AD3" s="123"/>
      <c r="AE3" s="116" t="s">
        <v>285</v>
      </c>
      <c r="AF3" s="116">
        <v>261.45999999999998</v>
      </c>
      <c r="AH3" s="122"/>
      <c r="AI3" s="113"/>
      <c r="AJ3" s="113"/>
      <c r="AK3" s="113"/>
      <c r="AL3" s="123"/>
      <c r="AM3" s="116" t="s">
        <v>286</v>
      </c>
      <c r="AN3" s="116">
        <v>86.87</v>
      </c>
      <c r="AP3" s="122"/>
      <c r="AQ3" s="113"/>
      <c r="AR3" s="113"/>
      <c r="AS3" s="113"/>
      <c r="AT3" s="123"/>
      <c r="AU3" s="116" t="s">
        <v>287</v>
      </c>
      <c r="AV3" s="116">
        <v>222.88</v>
      </c>
      <c r="AX3" s="122"/>
      <c r="AY3" s="113"/>
      <c r="AZ3" s="113"/>
      <c r="BA3" s="113"/>
      <c r="BB3" s="123"/>
      <c r="BC3" s="116" t="s">
        <v>288</v>
      </c>
      <c r="BD3" s="116">
        <v>198.85</v>
      </c>
      <c r="BF3" s="122"/>
      <c r="BG3" s="113"/>
      <c r="BH3" s="113"/>
      <c r="BI3" s="113"/>
      <c r="BJ3" s="123"/>
      <c r="BK3" s="116" t="s">
        <v>291</v>
      </c>
      <c r="BL3" s="116">
        <v>56.61</v>
      </c>
      <c r="BN3" s="122"/>
      <c r="BO3" s="113"/>
      <c r="BP3" s="113"/>
      <c r="BQ3" s="113"/>
      <c r="BR3" s="113"/>
      <c r="BS3" s="116" t="s">
        <v>293</v>
      </c>
      <c r="BT3" s="116">
        <v>44.22</v>
      </c>
      <c r="BV3" s="122"/>
      <c r="BW3" s="113"/>
      <c r="BX3" s="113"/>
      <c r="BY3" s="113"/>
      <c r="BZ3" s="113"/>
      <c r="CA3" s="116" t="s">
        <v>295</v>
      </c>
      <c r="CB3" s="116">
        <v>18.920000000000002</v>
      </c>
      <c r="CD3" s="122"/>
      <c r="CE3" s="113"/>
      <c r="CF3" s="113"/>
      <c r="CG3" s="113"/>
      <c r="CH3" s="113"/>
      <c r="CI3" s="1" t="s">
        <v>296</v>
      </c>
      <c r="CJ3" s="116">
        <v>5.5</v>
      </c>
      <c r="CL3" s="122"/>
      <c r="CM3" s="113"/>
      <c r="CN3" s="113"/>
      <c r="CO3" s="113"/>
      <c r="CP3" s="113"/>
      <c r="CQ3" s="116" t="s">
        <v>293</v>
      </c>
      <c r="CR3" s="116">
        <v>21.2</v>
      </c>
      <c r="CT3" s="122"/>
      <c r="CU3" s="113"/>
      <c r="CV3" s="113"/>
      <c r="CW3" s="113"/>
      <c r="CX3" s="113"/>
      <c r="CY3" s="1" t="s">
        <v>297</v>
      </c>
      <c r="CZ3" s="116">
        <v>8.5500000000000007</v>
      </c>
    </row>
    <row r="4" spans="1:104" ht="14.45" customHeight="1" x14ac:dyDescent="0.25">
      <c r="B4" s="122"/>
      <c r="C4" s="113"/>
      <c r="D4" s="113"/>
      <c r="E4" s="113"/>
      <c r="F4" s="123"/>
      <c r="G4" s="118" t="s">
        <v>213</v>
      </c>
      <c r="H4" s="116">
        <v>0</v>
      </c>
      <c r="I4" s="113"/>
      <c r="J4" s="122"/>
      <c r="K4" s="113"/>
      <c r="L4" s="113"/>
      <c r="M4" s="113"/>
      <c r="N4" s="123"/>
      <c r="O4" s="116" t="s">
        <v>213</v>
      </c>
      <c r="P4" s="116">
        <v>0</v>
      </c>
      <c r="Q4" s="113"/>
      <c r="R4" s="122"/>
      <c r="S4" s="113"/>
      <c r="T4" s="113"/>
      <c r="U4" s="113"/>
      <c r="V4" s="123"/>
      <c r="W4" s="118" t="s">
        <v>213</v>
      </c>
      <c r="X4" s="116">
        <v>0</v>
      </c>
      <c r="Z4" s="122"/>
      <c r="AA4" s="113"/>
      <c r="AB4" s="113"/>
      <c r="AC4" s="113"/>
      <c r="AD4" s="123"/>
      <c r="AE4" s="116" t="s">
        <v>213</v>
      </c>
      <c r="AF4" s="116">
        <v>0</v>
      </c>
      <c r="AH4" s="122"/>
      <c r="AI4" s="113"/>
      <c r="AJ4" s="113"/>
      <c r="AK4" s="113"/>
      <c r="AL4" s="123"/>
      <c r="AM4" s="116" t="s">
        <v>213</v>
      </c>
      <c r="AN4" s="116">
        <v>0</v>
      </c>
      <c r="AP4" s="122"/>
      <c r="AQ4" s="113"/>
      <c r="AR4" s="113"/>
      <c r="AS4" s="113"/>
      <c r="AT4" s="123"/>
      <c r="AU4" s="116" t="s">
        <v>213</v>
      </c>
      <c r="AV4" s="116">
        <v>0</v>
      </c>
      <c r="AX4" s="122"/>
      <c r="AY4" s="113"/>
      <c r="AZ4" s="113"/>
      <c r="BA4" s="113"/>
      <c r="BB4" s="123"/>
      <c r="BC4" s="116" t="s">
        <v>213</v>
      </c>
      <c r="BD4" s="116">
        <v>0</v>
      </c>
      <c r="BF4" s="122"/>
      <c r="BG4" s="113"/>
      <c r="BH4" s="113"/>
      <c r="BI4" s="113"/>
      <c r="BJ4" s="123"/>
      <c r="BK4" s="116" t="s">
        <v>213</v>
      </c>
      <c r="BL4" s="116">
        <v>0</v>
      </c>
      <c r="BN4" s="122"/>
      <c r="BO4" s="113"/>
      <c r="BP4" s="113"/>
      <c r="BQ4" s="113"/>
      <c r="BR4" s="113"/>
      <c r="BS4" s="116" t="s">
        <v>213</v>
      </c>
      <c r="BT4" s="116">
        <v>0</v>
      </c>
      <c r="BV4" s="122"/>
      <c r="BW4" s="113"/>
      <c r="BX4" s="113"/>
      <c r="BY4" s="113"/>
      <c r="BZ4" s="113"/>
      <c r="CA4" s="116" t="s">
        <v>213</v>
      </c>
      <c r="CB4" s="116">
        <v>0</v>
      </c>
      <c r="CD4" s="122"/>
      <c r="CE4" s="113"/>
      <c r="CF4" s="113"/>
      <c r="CG4" s="113"/>
      <c r="CH4" s="113"/>
      <c r="CI4" s="116" t="s">
        <v>213</v>
      </c>
      <c r="CJ4" s="116">
        <v>0</v>
      </c>
      <c r="CL4" s="122"/>
      <c r="CM4" s="113"/>
      <c r="CN4" s="113"/>
      <c r="CO4" s="113"/>
      <c r="CP4" s="113"/>
      <c r="CQ4" s="116" t="s">
        <v>213</v>
      </c>
      <c r="CR4" s="116">
        <v>0</v>
      </c>
      <c r="CT4" s="122"/>
      <c r="CU4" s="113"/>
      <c r="CV4" s="113"/>
      <c r="CW4" s="113"/>
      <c r="CX4" s="113"/>
      <c r="CY4" s="116" t="s">
        <v>213</v>
      </c>
      <c r="CZ4" s="116">
        <v>0</v>
      </c>
    </row>
    <row r="5" spans="1:104" ht="14.45" customHeight="1" x14ac:dyDescent="0.25">
      <c r="B5" s="122"/>
      <c r="C5" s="113"/>
      <c r="D5" s="113"/>
      <c r="E5" s="113"/>
      <c r="F5" s="123"/>
      <c r="G5" s="118" t="s">
        <v>214</v>
      </c>
      <c r="H5" s="116">
        <v>0.26319999999999999</v>
      </c>
      <c r="I5" s="113"/>
      <c r="J5" s="122"/>
      <c r="K5" s="113"/>
      <c r="L5" s="113"/>
      <c r="M5" s="113"/>
      <c r="N5" s="123"/>
      <c r="O5" s="116" t="s">
        <v>214</v>
      </c>
      <c r="P5" s="116">
        <v>0.64880000000000004</v>
      </c>
      <c r="Q5" s="113"/>
      <c r="R5" s="122"/>
      <c r="S5" s="113"/>
      <c r="T5" s="113"/>
      <c r="U5" s="113"/>
      <c r="V5" s="123"/>
      <c r="W5" s="118" t="s">
        <v>214</v>
      </c>
      <c r="X5" s="116">
        <v>0.66620000000000001</v>
      </c>
      <c r="Z5" s="122"/>
      <c r="AA5" s="113"/>
      <c r="AB5" s="113"/>
      <c r="AC5" s="113"/>
      <c r="AD5" s="123"/>
      <c r="AE5" s="116" t="s">
        <v>214</v>
      </c>
      <c r="AF5" s="116">
        <v>0.72629999999999995</v>
      </c>
      <c r="AH5" s="122"/>
      <c r="AI5" s="113"/>
      <c r="AJ5" s="113"/>
      <c r="AK5" s="113"/>
      <c r="AL5" s="123"/>
      <c r="AM5" s="116" t="s">
        <v>214</v>
      </c>
      <c r="AN5" s="116">
        <v>0.6351</v>
      </c>
      <c r="AP5" s="122"/>
      <c r="AQ5" s="113"/>
      <c r="AR5" s="113"/>
      <c r="AS5" s="113"/>
      <c r="AT5" s="123"/>
      <c r="AU5" s="116" t="s">
        <v>214</v>
      </c>
      <c r="AV5" s="116">
        <v>0.73880000000000001</v>
      </c>
      <c r="AX5" s="122"/>
      <c r="AY5" s="113"/>
      <c r="AZ5" s="113"/>
      <c r="BA5" s="113"/>
      <c r="BB5" s="123"/>
      <c r="BC5" s="116" t="s">
        <v>214</v>
      </c>
      <c r="BD5" s="116">
        <v>0.72699999999999998</v>
      </c>
      <c r="BF5" s="122"/>
      <c r="BG5" s="113"/>
      <c r="BH5" s="113"/>
      <c r="BI5" s="113"/>
      <c r="BJ5" s="123"/>
      <c r="BK5" s="116" t="s">
        <v>214</v>
      </c>
      <c r="BL5" s="116">
        <v>0.38</v>
      </c>
      <c r="BN5" s="122"/>
      <c r="BO5" s="113"/>
      <c r="BP5" s="113"/>
      <c r="BQ5" s="113"/>
      <c r="BR5" s="113"/>
      <c r="BS5" s="116" t="s">
        <v>214</v>
      </c>
      <c r="BT5" s="116">
        <v>0.30209999999999998</v>
      </c>
      <c r="BV5" s="122"/>
      <c r="BW5" s="113"/>
      <c r="BX5" s="113"/>
      <c r="BY5" s="113"/>
      <c r="BZ5" s="113"/>
      <c r="CA5" s="116" t="s">
        <v>214</v>
      </c>
      <c r="CB5" s="116">
        <v>0.29499999999999998</v>
      </c>
      <c r="CD5" s="122"/>
      <c r="CE5" s="113"/>
      <c r="CF5" s="113"/>
      <c r="CG5" s="113"/>
      <c r="CH5" s="113"/>
      <c r="CI5" s="116" t="s">
        <v>214</v>
      </c>
      <c r="CJ5" s="116">
        <v>0.22259999999999999</v>
      </c>
      <c r="CL5" s="122"/>
      <c r="CM5" s="113"/>
      <c r="CN5" s="113"/>
      <c r="CO5" s="113"/>
      <c r="CP5" s="113"/>
      <c r="CQ5" s="116" t="s">
        <v>214</v>
      </c>
      <c r="CR5" s="116">
        <v>0.34399999999999997</v>
      </c>
      <c r="CT5" s="122"/>
      <c r="CU5" s="113"/>
      <c r="CV5" s="113"/>
      <c r="CW5" s="113"/>
      <c r="CX5" s="113"/>
      <c r="CY5" s="116" t="s">
        <v>214</v>
      </c>
      <c r="CZ5" s="116">
        <v>0.24229999999999999</v>
      </c>
    </row>
    <row r="6" spans="1:104" x14ac:dyDescent="0.25">
      <c r="B6" s="124"/>
      <c r="C6" s="115"/>
      <c r="D6" s="115"/>
      <c r="E6" s="115"/>
      <c r="F6" s="125"/>
      <c r="G6" s="118" t="s">
        <v>215</v>
      </c>
      <c r="H6" s="116">
        <v>14369</v>
      </c>
      <c r="I6" s="113"/>
      <c r="J6" s="124"/>
      <c r="K6" s="115"/>
      <c r="L6" s="115"/>
      <c r="M6" s="115"/>
      <c r="N6" s="125"/>
      <c r="O6" s="116" t="s">
        <v>215</v>
      </c>
      <c r="P6" s="116">
        <v>15337</v>
      </c>
      <c r="Q6" s="113"/>
      <c r="R6" s="124"/>
      <c r="S6" s="115"/>
      <c r="T6" s="115"/>
      <c r="U6" s="115"/>
      <c r="V6" s="125"/>
      <c r="W6" s="118" t="s">
        <v>215</v>
      </c>
      <c r="X6" s="116">
        <v>13541</v>
      </c>
      <c r="Z6" s="124"/>
      <c r="AA6" s="115"/>
      <c r="AB6" s="115"/>
      <c r="AC6" s="115"/>
      <c r="AD6" s="125"/>
      <c r="AE6" s="116" t="s">
        <v>215</v>
      </c>
      <c r="AF6" s="116">
        <v>10931</v>
      </c>
      <c r="AH6" s="124"/>
      <c r="AI6" s="115"/>
      <c r="AJ6" s="115"/>
      <c r="AK6" s="115"/>
      <c r="AL6" s="125"/>
      <c r="AM6" s="116" t="s">
        <v>215</v>
      </c>
      <c r="AN6" s="116">
        <v>11865</v>
      </c>
      <c r="AP6" s="124"/>
      <c r="AQ6" s="115"/>
      <c r="AR6" s="115"/>
      <c r="AS6" s="115"/>
      <c r="AT6" s="125"/>
      <c r="AU6" s="116" t="s">
        <v>215</v>
      </c>
      <c r="AV6" s="116">
        <v>9911.5</v>
      </c>
      <c r="AX6" s="124"/>
      <c r="AY6" s="115"/>
      <c r="AZ6" s="115"/>
      <c r="BA6" s="115"/>
      <c r="BB6" s="125"/>
      <c r="BC6" s="116" t="s">
        <v>215</v>
      </c>
      <c r="BD6" s="116">
        <v>22699</v>
      </c>
      <c r="BF6" s="124"/>
      <c r="BG6" s="115"/>
      <c r="BH6" s="115"/>
      <c r="BI6" s="115"/>
      <c r="BJ6" s="125"/>
      <c r="BK6" s="116" t="s">
        <v>215</v>
      </c>
      <c r="BL6" s="116">
        <v>13229</v>
      </c>
      <c r="BN6" s="124"/>
      <c r="BO6" s="115"/>
      <c r="BP6" s="115"/>
      <c r="BQ6" s="115"/>
      <c r="BR6" s="115"/>
      <c r="BS6" s="116" t="s">
        <v>215</v>
      </c>
      <c r="BT6" s="116">
        <v>12701</v>
      </c>
      <c r="BV6" s="124"/>
      <c r="BW6" s="115"/>
      <c r="BX6" s="115"/>
      <c r="BY6" s="115"/>
      <c r="BZ6" s="115"/>
      <c r="CA6" s="116" t="s">
        <v>215</v>
      </c>
      <c r="CB6" s="116">
        <v>9635.5</v>
      </c>
      <c r="CD6" s="124"/>
      <c r="CE6" s="115"/>
      <c r="CF6" s="115"/>
      <c r="CG6" s="115"/>
      <c r="CH6" s="115"/>
      <c r="CI6" s="116" t="s">
        <v>215</v>
      </c>
      <c r="CJ6" s="116">
        <v>11509</v>
      </c>
      <c r="CL6" s="124"/>
      <c r="CM6" s="115"/>
      <c r="CN6" s="115"/>
      <c r="CO6" s="115"/>
      <c r="CP6" s="115"/>
      <c r="CQ6" s="116" t="s">
        <v>215</v>
      </c>
      <c r="CR6" s="116">
        <v>9243.6</v>
      </c>
      <c r="CT6" s="124"/>
      <c r="CU6" s="115"/>
      <c r="CV6" s="115"/>
      <c r="CW6" s="115"/>
      <c r="CX6" s="115"/>
      <c r="CY6" s="116" t="s">
        <v>215</v>
      </c>
      <c r="CZ6" s="116">
        <v>21083</v>
      </c>
    </row>
    <row r="7" spans="1:104" x14ac:dyDescent="0.25">
      <c r="Q7" s="113"/>
    </row>
    <row r="8" spans="1:104" x14ac:dyDescent="0.25">
      <c r="B8" s="116" t="s">
        <v>498</v>
      </c>
      <c r="C8" s="116" t="s">
        <v>216</v>
      </c>
      <c r="D8" s="116" t="s">
        <v>217</v>
      </c>
      <c r="E8" s="116" t="s">
        <v>218</v>
      </c>
      <c r="F8" s="116" t="s">
        <v>219</v>
      </c>
      <c r="G8" s="116" t="s">
        <v>260</v>
      </c>
      <c r="H8" s="116" t="s">
        <v>261</v>
      </c>
      <c r="I8" s="113"/>
      <c r="J8" s="116" t="s">
        <v>498</v>
      </c>
      <c r="K8" s="116" t="s">
        <v>216</v>
      </c>
      <c r="L8" s="116" t="s">
        <v>222</v>
      </c>
      <c r="M8" s="116" t="s">
        <v>218</v>
      </c>
      <c r="N8" s="116" t="s">
        <v>219</v>
      </c>
      <c r="O8" s="116" t="s">
        <v>260</v>
      </c>
      <c r="P8" s="116" t="s">
        <v>261</v>
      </c>
      <c r="Q8" s="113"/>
      <c r="R8" s="116" t="s">
        <v>498</v>
      </c>
      <c r="S8" s="116" t="s">
        <v>216</v>
      </c>
      <c r="T8" s="116" t="s">
        <v>222</v>
      </c>
      <c r="U8" s="116" t="s">
        <v>218</v>
      </c>
      <c r="V8" s="116" t="s">
        <v>219</v>
      </c>
      <c r="W8" s="116" t="s">
        <v>260</v>
      </c>
      <c r="X8" s="116" t="s">
        <v>261</v>
      </c>
      <c r="Z8" s="116" t="s">
        <v>498</v>
      </c>
      <c r="AA8" s="116" t="s">
        <v>216</v>
      </c>
      <c r="AB8" s="116" t="s">
        <v>222</v>
      </c>
      <c r="AC8" s="116" t="s">
        <v>218</v>
      </c>
      <c r="AD8" s="116" t="s">
        <v>219</v>
      </c>
      <c r="AE8" s="116" t="s">
        <v>260</v>
      </c>
      <c r="AF8" s="116" t="s">
        <v>261</v>
      </c>
      <c r="AH8" s="116" t="s">
        <v>498</v>
      </c>
      <c r="AI8" s="116" t="s">
        <v>216</v>
      </c>
      <c r="AJ8" s="116" t="s">
        <v>222</v>
      </c>
      <c r="AK8" s="116" t="s">
        <v>218</v>
      </c>
      <c r="AL8" s="116" t="s">
        <v>219</v>
      </c>
      <c r="AM8" s="116" t="s">
        <v>260</v>
      </c>
      <c r="AN8" s="116" t="s">
        <v>261</v>
      </c>
      <c r="AP8" s="116" t="s">
        <v>498</v>
      </c>
      <c r="AQ8" s="116" t="s">
        <v>216</v>
      </c>
      <c r="AR8" s="116" t="s">
        <v>222</v>
      </c>
      <c r="AS8" s="116" t="s">
        <v>218</v>
      </c>
      <c r="AT8" s="116" t="s">
        <v>219</v>
      </c>
      <c r="AU8" s="116" t="s">
        <v>260</v>
      </c>
      <c r="AV8" s="116" t="s">
        <v>261</v>
      </c>
      <c r="AX8" s="116" t="s">
        <v>498</v>
      </c>
      <c r="AY8" s="116" t="s">
        <v>216</v>
      </c>
      <c r="AZ8" s="116" t="s">
        <v>222</v>
      </c>
      <c r="BA8" s="116" t="s">
        <v>218</v>
      </c>
      <c r="BB8" s="116" t="s">
        <v>219</v>
      </c>
      <c r="BC8" s="116" t="s">
        <v>260</v>
      </c>
      <c r="BD8" s="116" t="s">
        <v>261</v>
      </c>
      <c r="BF8" s="116" t="s">
        <v>498</v>
      </c>
      <c r="BG8" s="116" t="s">
        <v>216</v>
      </c>
      <c r="BH8" s="116" t="s">
        <v>222</v>
      </c>
      <c r="BI8" s="116" t="s">
        <v>218</v>
      </c>
      <c r="BJ8" s="116" t="s">
        <v>219</v>
      </c>
      <c r="BK8" s="116" t="s">
        <v>260</v>
      </c>
      <c r="BL8" s="116" t="s">
        <v>261</v>
      </c>
      <c r="BN8" s="116" t="s">
        <v>498</v>
      </c>
      <c r="BO8" s="116" t="s">
        <v>216</v>
      </c>
      <c r="BP8" s="116" t="s">
        <v>222</v>
      </c>
      <c r="BQ8" s="116" t="s">
        <v>218</v>
      </c>
      <c r="BR8" s="116" t="s">
        <v>219</v>
      </c>
      <c r="BS8" s="116" t="s">
        <v>260</v>
      </c>
      <c r="BT8" s="116" t="s">
        <v>261</v>
      </c>
      <c r="BV8" s="116" t="s">
        <v>498</v>
      </c>
      <c r="BW8" s="116" t="s">
        <v>216</v>
      </c>
      <c r="BX8" s="116" t="s">
        <v>222</v>
      </c>
      <c r="BY8" s="116" t="s">
        <v>218</v>
      </c>
      <c r="BZ8" s="116" t="s">
        <v>219</v>
      </c>
      <c r="CA8" s="116" t="s">
        <v>260</v>
      </c>
      <c r="CB8" s="116" t="s">
        <v>261</v>
      </c>
      <c r="CD8" s="116" t="s">
        <v>498</v>
      </c>
      <c r="CE8" s="116" t="s">
        <v>216</v>
      </c>
      <c r="CF8" s="116" t="s">
        <v>222</v>
      </c>
      <c r="CG8" s="116" t="s">
        <v>218</v>
      </c>
      <c r="CH8" s="116" t="s">
        <v>219</v>
      </c>
      <c r="CI8" s="116" t="s">
        <v>260</v>
      </c>
      <c r="CJ8" s="116" t="s">
        <v>261</v>
      </c>
      <c r="CL8" s="116" t="s">
        <v>498</v>
      </c>
      <c r="CM8" s="116" t="s">
        <v>216</v>
      </c>
      <c r="CN8" s="116" t="s">
        <v>222</v>
      </c>
      <c r="CO8" s="116" t="s">
        <v>218</v>
      </c>
      <c r="CP8" s="116" t="s">
        <v>219</v>
      </c>
      <c r="CQ8" s="116" t="s">
        <v>260</v>
      </c>
      <c r="CR8" s="116" t="s">
        <v>261</v>
      </c>
      <c r="CT8" s="116" t="s">
        <v>498</v>
      </c>
      <c r="CU8" s="116" t="s">
        <v>216</v>
      </c>
      <c r="CV8" s="116" t="s">
        <v>222</v>
      </c>
      <c r="CW8" s="116" t="s">
        <v>218</v>
      </c>
      <c r="CX8" s="116" t="s">
        <v>219</v>
      </c>
      <c r="CY8" s="116" t="s">
        <v>260</v>
      </c>
      <c r="CZ8" s="116" t="s">
        <v>261</v>
      </c>
    </row>
    <row r="9" spans="1:104" ht="45" x14ac:dyDescent="0.25">
      <c r="B9" s="116"/>
      <c r="C9" s="116"/>
      <c r="D9" s="116"/>
      <c r="E9" s="116"/>
      <c r="F9" s="116"/>
      <c r="G9" s="116"/>
      <c r="H9" s="116"/>
      <c r="I9" s="113"/>
      <c r="J9" s="116"/>
      <c r="K9" s="116"/>
      <c r="L9" s="116"/>
      <c r="M9" s="116"/>
      <c r="N9" s="116"/>
      <c r="O9" s="116"/>
      <c r="P9" s="116"/>
      <c r="Q9" s="113"/>
      <c r="R9" s="116"/>
      <c r="S9" s="116"/>
      <c r="T9" s="116"/>
      <c r="U9" s="116"/>
      <c r="V9" s="116"/>
      <c r="W9" s="116"/>
      <c r="X9" s="116"/>
      <c r="Z9" s="116"/>
      <c r="AA9" s="116"/>
      <c r="AB9" s="116"/>
      <c r="AC9" s="116"/>
      <c r="AD9" s="116"/>
      <c r="AE9" s="116"/>
      <c r="AF9" s="116"/>
      <c r="AH9" s="116"/>
      <c r="AI9" s="116"/>
      <c r="AJ9" s="116"/>
      <c r="AK9" s="116"/>
      <c r="AL9" s="116"/>
      <c r="AM9" s="116"/>
      <c r="AN9" s="116"/>
      <c r="AP9" s="116"/>
      <c r="AQ9" s="116"/>
      <c r="AR9" s="116"/>
      <c r="AS9" s="116"/>
      <c r="AT9" s="116"/>
      <c r="AU9" s="116"/>
      <c r="AV9" s="116"/>
      <c r="AX9" s="116"/>
      <c r="AY9" s="116"/>
      <c r="AZ9" s="116"/>
      <c r="BA9" s="116"/>
      <c r="BB9" s="116"/>
      <c r="BC9" s="116"/>
      <c r="BD9" s="116"/>
      <c r="BF9" s="166" t="s">
        <v>398</v>
      </c>
      <c r="BG9" s="127">
        <v>8827.3420000000006</v>
      </c>
      <c r="BH9" s="100">
        <v>802.90049999999997</v>
      </c>
      <c r="BI9" s="100">
        <v>10.99</v>
      </c>
      <c r="BJ9" s="100">
        <v>0</v>
      </c>
      <c r="BK9" s="100">
        <v>7252.4759999999997</v>
      </c>
      <c r="BL9" s="100">
        <v>10402.209999999999</v>
      </c>
      <c r="BN9" s="166" t="s">
        <v>398</v>
      </c>
      <c r="BO9" s="116">
        <v>7108.0029999999997</v>
      </c>
      <c r="BP9" s="116">
        <v>1023.002</v>
      </c>
      <c r="BQ9" s="116">
        <v>6.95</v>
      </c>
      <c r="BR9" s="116">
        <v>0</v>
      </c>
      <c r="BS9" s="116">
        <v>5099.6440000000002</v>
      </c>
      <c r="BT9" s="116">
        <v>9116.3619999999992</v>
      </c>
      <c r="BV9" s="166" t="s">
        <v>398</v>
      </c>
      <c r="BW9" s="116">
        <v>7571.6859999999997</v>
      </c>
      <c r="BX9" s="116">
        <v>1563.578</v>
      </c>
      <c r="BY9" s="116">
        <v>4.84</v>
      </c>
      <c r="BZ9" s="116">
        <v>0</v>
      </c>
      <c r="CA9" s="116">
        <v>4492.2219999999998</v>
      </c>
      <c r="CB9" s="116">
        <v>10651.15</v>
      </c>
      <c r="CD9" s="166" t="s">
        <v>398</v>
      </c>
      <c r="CE9" s="116">
        <v>5517.2380000000003</v>
      </c>
      <c r="CF9" s="116">
        <v>3732.5459999999998</v>
      </c>
      <c r="CG9" s="116">
        <v>1.48</v>
      </c>
      <c r="CH9" s="116">
        <v>0.14299999999999999</v>
      </c>
      <c r="CI9" s="116">
        <v>-1895.921</v>
      </c>
      <c r="CJ9" s="116">
        <v>12930.4</v>
      </c>
      <c r="CL9" s="166" t="s">
        <v>398</v>
      </c>
      <c r="CM9" s="116">
        <v>9230.4079999999994</v>
      </c>
      <c r="CN9" s="116">
        <v>1121.633</v>
      </c>
      <c r="CO9" s="116">
        <v>8.23</v>
      </c>
      <c r="CP9" s="116">
        <v>0</v>
      </c>
      <c r="CQ9" s="116">
        <v>7022.0379999999996</v>
      </c>
      <c r="CR9" s="116">
        <v>11438.78</v>
      </c>
      <c r="CT9" s="166" t="s">
        <v>398</v>
      </c>
      <c r="CU9" s="116">
        <v>8781.2669999999998</v>
      </c>
      <c r="CV9" s="116">
        <v>3878.62</v>
      </c>
      <c r="CW9" s="116">
        <v>2.2599999999999998</v>
      </c>
      <c r="CX9" s="116">
        <v>2.5000000000000001E-2</v>
      </c>
      <c r="CY9" s="116">
        <v>1135.248</v>
      </c>
      <c r="CZ9" s="116">
        <v>16427.29</v>
      </c>
    </row>
    <row r="10" spans="1:104" ht="30" x14ac:dyDescent="0.25">
      <c r="B10" s="166" t="s">
        <v>4</v>
      </c>
      <c r="C10" s="116">
        <v>-2539.5659999999998</v>
      </c>
      <c r="D10" s="116">
        <v>865.66330000000005</v>
      </c>
      <c r="E10" s="116">
        <v>-2.93</v>
      </c>
      <c r="F10" s="116">
        <v>3.0000000000000001E-3</v>
      </c>
      <c r="G10" s="116">
        <v>-4237.5259999999998</v>
      </c>
      <c r="H10" s="116">
        <v>-841.60630000000003</v>
      </c>
      <c r="I10" s="113"/>
      <c r="J10" s="116" t="s">
        <v>289</v>
      </c>
      <c r="K10" s="126">
        <v>11311.15</v>
      </c>
      <c r="L10" s="116">
        <v>728.55939999999998</v>
      </c>
      <c r="M10" s="116">
        <v>15.53</v>
      </c>
      <c r="N10" s="116">
        <v>0</v>
      </c>
      <c r="O10" s="116">
        <v>9882.1080000000002</v>
      </c>
      <c r="P10" s="116">
        <v>12740.18</v>
      </c>
      <c r="Q10" s="113"/>
      <c r="R10" s="116" t="s">
        <v>289</v>
      </c>
      <c r="S10" s="126">
        <v>8905.65</v>
      </c>
      <c r="T10" s="116">
        <v>902.36260000000004</v>
      </c>
      <c r="U10" s="116">
        <v>9.8699999999999992</v>
      </c>
      <c r="V10" s="116">
        <v>0</v>
      </c>
      <c r="W10" s="116">
        <v>7134.1379999999999</v>
      </c>
      <c r="X10" s="116">
        <v>10677.16</v>
      </c>
      <c r="Z10" s="116" t="s">
        <v>289</v>
      </c>
      <c r="AA10" s="126">
        <v>10794.84</v>
      </c>
      <c r="AB10" s="116">
        <v>1634.1010000000001</v>
      </c>
      <c r="AC10" s="116">
        <v>6.61</v>
      </c>
      <c r="AD10" s="116">
        <v>0</v>
      </c>
      <c r="AE10" s="116">
        <v>7576.8459999999995</v>
      </c>
      <c r="AF10" s="116">
        <v>14012.83</v>
      </c>
      <c r="AH10" s="116" t="s">
        <v>289</v>
      </c>
      <c r="AI10" s="126">
        <v>9529.32</v>
      </c>
      <c r="AJ10" s="116">
        <v>1402.96</v>
      </c>
      <c r="AK10" s="116">
        <v>6.79</v>
      </c>
      <c r="AL10" s="116">
        <v>0</v>
      </c>
      <c r="AM10" s="116">
        <v>6745.5429999999997</v>
      </c>
      <c r="AN10" s="116">
        <v>12313.1</v>
      </c>
      <c r="AP10" s="116" t="s">
        <v>289</v>
      </c>
      <c r="AQ10" s="126">
        <v>10755.46</v>
      </c>
      <c r="AR10" s="116">
        <v>1026.095</v>
      </c>
      <c r="AS10" s="116">
        <v>10.48</v>
      </c>
      <c r="AT10" s="116">
        <v>0</v>
      </c>
      <c r="AU10" s="116">
        <v>8735.3250000000007</v>
      </c>
      <c r="AV10" s="116">
        <v>12775.59</v>
      </c>
      <c r="AX10" s="116" t="s">
        <v>289</v>
      </c>
      <c r="AY10" s="126">
        <v>14163.29</v>
      </c>
      <c r="AZ10" s="116">
        <v>3123.4250000000002</v>
      </c>
      <c r="BA10" s="116">
        <v>4.53</v>
      </c>
      <c r="BB10" s="116">
        <v>0</v>
      </c>
      <c r="BC10" s="116">
        <v>8007.1540000000005</v>
      </c>
      <c r="BD10" s="116">
        <v>20319.419999999998</v>
      </c>
      <c r="BF10" s="166" t="s">
        <v>399</v>
      </c>
      <c r="BG10" s="127">
        <v>-3001.4189999999999</v>
      </c>
      <c r="BH10" s="100">
        <v>2109.5450000000001</v>
      </c>
      <c r="BI10" s="100">
        <v>-1.42</v>
      </c>
      <c r="BJ10" s="100">
        <v>0.155</v>
      </c>
      <c r="BK10" s="100">
        <v>-7139.2290000000003</v>
      </c>
      <c r="BL10" s="100">
        <v>1136.3900000000001</v>
      </c>
      <c r="BN10" s="166" t="s">
        <v>400</v>
      </c>
      <c r="BO10" s="116">
        <v>10216.51</v>
      </c>
      <c r="BP10" s="116">
        <v>883.20320000000004</v>
      </c>
      <c r="BQ10" s="116">
        <v>11.57</v>
      </c>
      <c r="BR10" s="116">
        <v>0</v>
      </c>
      <c r="BS10" s="116">
        <v>8482.6090000000004</v>
      </c>
      <c r="BT10" s="116">
        <v>11950.42</v>
      </c>
      <c r="BV10" s="166" t="s">
        <v>400</v>
      </c>
      <c r="BW10" s="116">
        <v>5363.4690000000001</v>
      </c>
      <c r="BX10" s="116">
        <v>1193.0029999999999</v>
      </c>
      <c r="BY10" s="116">
        <v>4.5</v>
      </c>
      <c r="BZ10" s="116">
        <v>0</v>
      </c>
      <c r="CA10" s="116">
        <v>3013.8519999999999</v>
      </c>
      <c r="CB10" s="116">
        <v>7713.0860000000002</v>
      </c>
      <c r="CD10" s="166" t="s">
        <v>400</v>
      </c>
      <c r="CE10" s="116">
        <v>9829.6659999999993</v>
      </c>
      <c r="CF10" s="116">
        <v>1986.7449999999999</v>
      </c>
      <c r="CG10" s="116">
        <v>4.95</v>
      </c>
      <c r="CH10" s="116">
        <v>0</v>
      </c>
      <c r="CI10" s="116">
        <v>5883.8190000000004</v>
      </c>
      <c r="CJ10" s="116">
        <v>13775.51</v>
      </c>
      <c r="CL10" s="166" t="s">
        <v>400</v>
      </c>
      <c r="CM10" s="116">
        <v>7699.7550000000001</v>
      </c>
      <c r="CN10" s="116">
        <v>1002.864</v>
      </c>
      <c r="CO10" s="116">
        <v>7.68</v>
      </c>
      <c r="CP10" s="116">
        <v>0</v>
      </c>
      <c r="CQ10" s="116">
        <v>5725.2280000000001</v>
      </c>
      <c r="CR10" s="116">
        <v>9674.2819999999992</v>
      </c>
      <c r="CT10" s="166" t="s">
        <v>400</v>
      </c>
      <c r="CU10" s="116">
        <v>21673.47</v>
      </c>
      <c r="CV10" s="116">
        <v>4309.4880000000003</v>
      </c>
      <c r="CW10" s="116">
        <v>5.03</v>
      </c>
      <c r="CX10" s="116">
        <v>0</v>
      </c>
      <c r="CY10" s="116">
        <v>13178.07</v>
      </c>
      <c r="CZ10" s="116">
        <v>30168.87</v>
      </c>
    </row>
    <row r="11" spans="1:104" ht="30" x14ac:dyDescent="0.25">
      <c r="B11" s="166" t="s">
        <v>2</v>
      </c>
      <c r="C11" s="116">
        <v>-4025.4989999999998</v>
      </c>
      <c r="D11" s="116">
        <v>1322.59</v>
      </c>
      <c r="E11" s="116">
        <v>-3.04</v>
      </c>
      <c r="F11" s="116">
        <v>2E-3</v>
      </c>
      <c r="G11" s="116">
        <v>-6619.701</v>
      </c>
      <c r="H11" s="116">
        <v>-1431.297</v>
      </c>
      <c r="I11" s="113"/>
      <c r="J11" s="116" t="s">
        <v>290</v>
      </c>
      <c r="K11" s="126">
        <v>14580.28</v>
      </c>
      <c r="L11" s="116">
        <v>688.76620000000003</v>
      </c>
      <c r="M11" s="116">
        <v>21.17</v>
      </c>
      <c r="N11" s="116">
        <v>0</v>
      </c>
      <c r="O11" s="116">
        <v>13229.3</v>
      </c>
      <c r="P11" s="116">
        <v>15931.27</v>
      </c>
      <c r="Q11" s="113"/>
      <c r="R11" s="116" t="s">
        <v>290</v>
      </c>
      <c r="S11" s="126">
        <v>13356.14</v>
      </c>
      <c r="T11" s="116">
        <v>872.35059999999999</v>
      </c>
      <c r="U11" s="116">
        <v>15.31</v>
      </c>
      <c r="V11" s="116">
        <v>0</v>
      </c>
      <c r="W11" s="116">
        <v>11643.55</v>
      </c>
      <c r="X11" s="116">
        <v>15068.74</v>
      </c>
      <c r="Z11" s="116" t="s">
        <v>290</v>
      </c>
      <c r="AA11" s="126">
        <v>6921.027</v>
      </c>
      <c r="AB11" s="116">
        <v>1318.117</v>
      </c>
      <c r="AC11" s="116">
        <v>5.25</v>
      </c>
      <c r="AD11" s="116">
        <v>0</v>
      </c>
      <c r="AE11" s="116">
        <v>4325.2929999999997</v>
      </c>
      <c r="AF11" s="116">
        <v>9516.76</v>
      </c>
      <c r="AH11" s="116" t="s">
        <v>290</v>
      </c>
      <c r="AI11" s="126">
        <v>11631.84</v>
      </c>
      <c r="AJ11" s="116">
        <v>3147.8960000000002</v>
      </c>
      <c r="AK11" s="116">
        <v>3.7</v>
      </c>
      <c r="AL11" s="116">
        <v>0</v>
      </c>
      <c r="AM11" s="116">
        <v>5385.7280000000001</v>
      </c>
      <c r="AN11" s="116">
        <v>17877.939999999999</v>
      </c>
      <c r="AP11" s="116" t="s">
        <v>290</v>
      </c>
      <c r="AQ11" s="126">
        <v>8858.8880000000008</v>
      </c>
      <c r="AR11" s="116">
        <v>1122.7380000000001</v>
      </c>
      <c r="AS11" s="116">
        <v>7.89</v>
      </c>
      <c r="AT11" s="116">
        <v>0</v>
      </c>
      <c r="AU11" s="116">
        <v>6648.491</v>
      </c>
      <c r="AV11" s="116">
        <v>11069.28</v>
      </c>
      <c r="AX11" s="116" t="s">
        <v>290</v>
      </c>
      <c r="AY11" s="126">
        <v>25157.21</v>
      </c>
      <c r="AZ11" s="116">
        <v>2683.0830000000001</v>
      </c>
      <c r="BA11" s="116">
        <v>9.3800000000000008</v>
      </c>
      <c r="BB11" s="116">
        <v>0</v>
      </c>
      <c r="BC11" s="116">
        <v>19868.97</v>
      </c>
      <c r="BD11" s="116">
        <v>30445.45</v>
      </c>
      <c r="BF11" s="166" t="s">
        <v>400</v>
      </c>
      <c r="BG11" s="127">
        <v>3505.873</v>
      </c>
      <c r="BH11" s="100">
        <v>1087.9179999999999</v>
      </c>
      <c r="BI11" s="100">
        <v>3.22</v>
      </c>
      <c r="BJ11" s="100">
        <v>1E-3</v>
      </c>
      <c r="BK11" s="100">
        <v>1371.9549999999999</v>
      </c>
      <c r="BL11" s="100">
        <v>5639.7920000000004</v>
      </c>
      <c r="BN11" s="166" t="s">
        <v>404</v>
      </c>
      <c r="BO11" s="116">
        <v>1614.8320000000001</v>
      </c>
      <c r="BP11" s="116">
        <v>1306.5160000000001</v>
      </c>
      <c r="BQ11" s="116">
        <v>1.24</v>
      </c>
      <c r="BR11" s="116">
        <v>0.217</v>
      </c>
      <c r="BS11" s="116">
        <v>-950.12220000000002</v>
      </c>
      <c r="BT11" s="116">
        <v>4179.7870000000003</v>
      </c>
      <c r="BV11" s="166" t="s">
        <v>404</v>
      </c>
      <c r="BW11" s="116">
        <v>-1046.627</v>
      </c>
      <c r="BX11" s="116">
        <v>2552.7750000000001</v>
      </c>
      <c r="BY11" s="116">
        <v>-0.41</v>
      </c>
      <c r="BZ11" s="116">
        <v>0.68200000000000005</v>
      </c>
      <c r="CA11" s="116">
        <v>-6074.3130000000001</v>
      </c>
      <c r="CB11" s="116">
        <v>3981.058</v>
      </c>
      <c r="CD11" s="166" t="s">
        <v>404</v>
      </c>
      <c r="CE11" s="116">
        <v>-1496.653</v>
      </c>
      <c r="CF11" s="116">
        <v>4670.5339999999997</v>
      </c>
      <c r="CG11" s="116">
        <v>-0.32</v>
      </c>
      <c r="CH11" s="116">
        <v>0.749</v>
      </c>
      <c r="CI11" s="116">
        <v>-10772.74</v>
      </c>
      <c r="CJ11" s="116">
        <v>7779.4309999999996</v>
      </c>
      <c r="CL11" s="166" t="s">
        <v>404</v>
      </c>
      <c r="CM11" s="116">
        <v>-1359.3009999999999</v>
      </c>
      <c r="CN11" s="116">
        <v>1664.884</v>
      </c>
      <c r="CO11" s="116">
        <v>-0.82</v>
      </c>
      <c r="CP11" s="116">
        <v>0.41499999999999998</v>
      </c>
      <c r="CQ11" s="116">
        <v>-4637.2730000000001</v>
      </c>
      <c r="CR11" s="116">
        <v>1918.671</v>
      </c>
      <c r="CT11" s="166" t="s">
        <v>404</v>
      </c>
      <c r="CU11" s="116">
        <v>4481.0940000000001</v>
      </c>
      <c r="CV11" s="116">
        <v>3061.009</v>
      </c>
      <c r="CW11" s="116">
        <v>1.46</v>
      </c>
      <c r="CX11" s="116">
        <v>0.14499999999999999</v>
      </c>
      <c r="CY11" s="116">
        <v>-1553.15</v>
      </c>
      <c r="CZ11" s="116">
        <v>10515.34</v>
      </c>
    </row>
    <row r="12" spans="1:104" ht="45" x14ac:dyDescent="0.25">
      <c r="B12" s="166" t="s">
        <v>1</v>
      </c>
      <c r="C12" s="116">
        <v>-2801.0929999999998</v>
      </c>
      <c r="D12" s="116">
        <v>849.06790000000001</v>
      </c>
      <c r="E12" s="116">
        <v>-3.3</v>
      </c>
      <c r="F12" s="116">
        <v>1E-3</v>
      </c>
      <c r="G12" s="116">
        <v>-4466.5020000000004</v>
      </c>
      <c r="H12" s="116">
        <v>-1135.6849999999999</v>
      </c>
      <c r="I12" s="113"/>
      <c r="J12" s="116" t="s">
        <v>81</v>
      </c>
      <c r="K12" s="126">
        <v>1544.05</v>
      </c>
      <c r="L12" s="116">
        <v>723.44719999999995</v>
      </c>
      <c r="M12" s="116">
        <v>2.13</v>
      </c>
      <c r="N12" s="116">
        <v>3.3000000000000002E-2</v>
      </c>
      <c r="O12" s="116">
        <v>125.0402</v>
      </c>
      <c r="P12" s="116">
        <v>2963.06</v>
      </c>
      <c r="Q12" s="113"/>
      <c r="R12" s="116" t="s">
        <v>81</v>
      </c>
      <c r="S12" s="126">
        <v>3134.47</v>
      </c>
      <c r="T12" s="116">
        <v>834.76919999999996</v>
      </c>
      <c r="U12" s="116">
        <v>3.75</v>
      </c>
      <c r="V12" s="116">
        <v>0</v>
      </c>
      <c r="W12" s="116">
        <v>1495.6569999999999</v>
      </c>
      <c r="X12" s="116">
        <v>4773.2830000000004</v>
      </c>
      <c r="Z12" s="116" t="s">
        <v>81</v>
      </c>
      <c r="AA12" s="126">
        <v>4936.2479999999996</v>
      </c>
      <c r="AB12" s="116">
        <v>1621.7470000000001</v>
      </c>
      <c r="AC12" s="116">
        <v>3.04</v>
      </c>
      <c r="AD12" s="116">
        <v>3.0000000000000001E-3</v>
      </c>
      <c r="AE12" s="116">
        <v>1742.5840000000001</v>
      </c>
      <c r="AF12" s="116">
        <v>8129.9120000000003</v>
      </c>
      <c r="AH12" s="116" t="s">
        <v>81</v>
      </c>
      <c r="AI12" s="126">
        <v>760.28219999999999</v>
      </c>
      <c r="AJ12" s="116">
        <v>2287.5590000000002</v>
      </c>
      <c r="AK12" s="116">
        <v>0.33</v>
      </c>
      <c r="AL12" s="116">
        <v>0.74</v>
      </c>
      <c r="AM12" s="116">
        <v>-3778.732</v>
      </c>
      <c r="AN12" s="116">
        <v>5299.2960000000003</v>
      </c>
      <c r="AP12" s="116" t="s">
        <v>81</v>
      </c>
      <c r="AQ12" s="126">
        <v>2148.3240000000001</v>
      </c>
      <c r="AR12" s="116">
        <v>1099.3050000000001</v>
      </c>
      <c r="AS12" s="116">
        <v>1.95</v>
      </c>
      <c r="AT12" s="116">
        <v>5.1999999999999998E-2</v>
      </c>
      <c r="AU12" s="116">
        <v>-15.939590000000001</v>
      </c>
      <c r="AV12" s="116">
        <v>4312.5870000000004</v>
      </c>
      <c r="AX12" s="116" t="s">
        <v>81</v>
      </c>
      <c r="AY12" s="126">
        <v>4870.6890000000003</v>
      </c>
      <c r="AZ12" s="116">
        <v>3068.4</v>
      </c>
      <c r="BA12" s="116">
        <v>1.59</v>
      </c>
      <c r="BB12" s="116">
        <v>0.114</v>
      </c>
      <c r="BC12" s="116">
        <v>-1176.9929999999999</v>
      </c>
      <c r="BD12" s="116">
        <v>10918.37</v>
      </c>
      <c r="BF12" s="166" t="s">
        <v>401</v>
      </c>
      <c r="BG12" s="127">
        <v>2572.3310000000001</v>
      </c>
      <c r="BH12" s="100">
        <v>211.6729</v>
      </c>
      <c r="BI12" s="100">
        <v>12.15</v>
      </c>
      <c r="BJ12" s="100">
        <v>0</v>
      </c>
      <c r="BK12" s="100">
        <v>2157.1410000000001</v>
      </c>
      <c r="BL12" s="100">
        <v>2987.5210000000002</v>
      </c>
      <c r="BN12" s="166" t="s">
        <v>385</v>
      </c>
      <c r="BO12" s="116">
        <v>2485.0239999999999</v>
      </c>
      <c r="BP12" s="116">
        <v>583.5127</v>
      </c>
      <c r="BQ12" s="116">
        <v>4.26</v>
      </c>
      <c r="BR12" s="116">
        <v>0</v>
      </c>
      <c r="BS12" s="116">
        <v>1339.471</v>
      </c>
      <c r="BT12" s="116">
        <v>3630.576</v>
      </c>
      <c r="BV12" s="166" t="s">
        <v>385</v>
      </c>
      <c r="BW12" s="116">
        <v>2041.963</v>
      </c>
      <c r="BX12" s="116">
        <v>636.25300000000004</v>
      </c>
      <c r="BY12" s="116">
        <v>3.21</v>
      </c>
      <c r="BZ12" s="116">
        <v>2E-3</v>
      </c>
      <c r="CA12" s="116">
        <v>788.86410000000001</v>
      </c>
      <c r="CB12" s="116">
        <v>3295.0630000000001</v>
      </c>
      <c r="CD12" s="166" t="s">
        <v>385</v>
      </c>
      <c r="CE12" s="116">
        <v>1177.7159999999999</v>
      </c>
      <c r="CF12" s="116">
        <v>1081.9269999999999</v>
      </c>
      <c r="CG12" s="116">
        <v>1.0900000000000001</v>
      </c>
      <c r="CH12" s="116">
        <v>0.27900000000000003</v>
      </c>
      <c r="CI12" s="116">
        <v>-971.08510000000001</v>
      </c>
      <c r="CJ12" s="116">
        <v>3326.5169999999998</v>
      </c>
      <c r="CL12" s="166" t="s">
        <v>385</v>
      </c>
      <c r="CM12" s="116">
        <v>2726.3710000000001</v>
      </c>
      <c r="CN12" s="116">
        <v>584.92269999999996</v>
      </c>
      <c r="CO12" s="116">
        <v>4.66</v>
      </c>
      <c r="CP12" s="116">
        <v>0</v>
      </c>
      <c r="CQ12" s="116">
        <v>1574.7239999999999</v>
      </c>
      <c r="CR12" s="116">
        <v>3878.0189999999998</v>
      </c>
      <c r="CT12" s="166" t="s">
        <v>385</v>
      </c>
      <c r="CU12" s="116">
        <v>10008.01</v>
      </c>
      <c r="CV12" s="116">
        <v>2796.9769999999999</v>
      </c>
      <c r="CW12" s="116">
        <v>3.58</v>
      </c>
      <c r="CX12" s="116">
        <v>0</v>
      </c>
      <c r="CY12" s="116">
        <v>4494.2619999999997</v>
      </c>
      <c r="CZ12" s="116">
        <v>15521.76</v>
      </c>
    </row>
    <row r="13" spans="1:104" ht="45" x14ac:dyDescent="0.25">
      <c r="B13" s="166" t="s">
        <v>232</v>
      </c>
      <c r="C13" s="116">
        <v>18051.57</v>
      </c>
      <c r="D13" s="116">
        <v>1655.4870000000001</v>
      </c>
      <c r="E13" s="116">
        <v>10.9</v>
      </c>
      <c r="F13" s="116">
        <v>0</v>
      </c>
      <c r="G13" s="116">
        <v>14804.41</v>
      </c>
      <c r="H13" s="116">
        <v>21298.74</v>
      </c>
      <c r="I13" s="113"/>
      <c r="Q13" s="113"/>
      <c r="BF13" s="166" t="s">
        <v>402</v>
      </c>
      <c r="BG13" s="127">
        <v>13381.88</v>
      </c>
      <c r="BH13" s="100">
        <v>4163.2820000000002</v>
      </c>
      <c r="BI13" s="100">
        <v>3.21</v>
      </c>
      <c r="BJ13" s="100">
        <v>1E-3</v>
      </c>
      <c r="BK13" s="100">
        <v>5215.7280000000001</v>
      </c>
      <c r="BL13" s="100">
        <v>21548.04</v>
      </c>
      <c r="BN13" s="166" t="s">
        <v>386</v>
      </c>
      <c r="BO13" s="116">
        <v>1145.9390000000001</v>
      </c>
      <c r="BP13" s="116">
        <v>671.63289999999995</v>
      </c>
      <c r="BQ13" s="116">
        <v>1.71</v>
      </c>
      <c r="BR13" s="116">
        <v>8.7999999999999995E-2</v>
      </c>
      <c r="BS13" s="116">
        <v>-172.61189999999999</v>
      </c>
      <c r="BT13" s="116">
        <v>2464.489</v>
      </c>
      <c r="BV13" s="166" t="s">
        <v>386</v>
      </c>
      <c r="BW13" s="116">
        <v>1548.8389999999999</v>
      </c>
      <c r="BX13" s="116">
        <v>615.26250000000005</v>
      </c>
      <c r="BY13" s="116">
        <v>2.52</v>
      </c>
      <c r="BZ13" s="116">
        <v>1.2E-2</v>
      </c>
      <c r="CA13" s="116">
        <v>337.08019999999999</v>
      </c>
      <c r="CB13" s="116">
        <v>2760.5970000000002</v>
      </c>
      <c r="CD13" s="166" t="s">
        <v>386</v>
      </c>
      <c r="CE13" s="116">
        <v>2113.2449999999999</v>
      </c>
      <c r="CF13" s="116">
        <v>1514.1880000000001</v>
      </c>
      <c r="CG13" s="116">
        <v>1.4</v>
      </c>
      <c r="CH13" s="116">
        <v>0.16600000000000001</v>
      </c>
      <c r="CI13" s="116">
        <v>-894.06259999999997</v>
      </c>
      <c r="CJ13" s="116">
        <v>5120.5529999999999</v>
      </c>
      <c r="CL13" s="166" t="s">
        <v>386</v>
      </c>
      <c r="CM13" s="116">
        <v>854.84760000000006</v>
      </c>
      <c r="CN13" s="116">
        <v>603.83960000000002</v>
      </c>
      <c r="CO13" s="116">
        <v>1.42</v>
      </c>
      <c r="CP13" s="116">
        <v>0.158</v>
      </c>
      <c r="CQ13" s="116">
        <v>-334.04539999999997</v>
      </c>
      <c r="CR13" s="116">
        <v>2043.741</v>
      </c>
      <c r="CT13" s="166" t="s">
        <v>386</v>
      </c>
      <c r="CU13" s="116">
        <v>5827.491</v>
      </c>
      <c r="CV13" s="116">
        <v>2477.0239999999999</v>
      </c>
      <c r="CW13" s="116">
        <v>2.35</v>
      </c>
      <c r="CX13" s="116">
        <v>0.02</v>
      </c>
      <c r="CY13" s="116">
        <v>944.47320000000002</v>
      </c>
      <c r="CZ13" s="116">
        <v>10710.51</v>
      </c>
    </row>
    <row r="14" spans="1:104" ht="45" x14ac:dyDescent="0.25">
      <c r="B14" s="166" t="s">
        <v>385</v>
      </c>
      <c r="C14" s="116">
        <v>2524.3850000000002</v>
      </c>
      <c r="D14" s="116">
        <v>446.48689999999999</v>
      </c>
      <c r="E14" s="116">
        <v>5.65</v>
      </c>
      <c r="F14" s="116">
        <v>0</v>
      </c>
      <c r="G14" s="116">
        <v>1648.6210000000001</v>
      </c>
      <c r="H14" s="116">
        <v>3400.1489999999999</v>
      </c>
      <c r="I14" s="113"/>
      <c r="Q14" s="113"/>
      <c r="BF14" s="166" t="s">
        <v>403</v>
      </c>
      <c r="BG14" s="127">
        <v>-3489.9369999999999</v>
      </c>
      <c r="BH14" s="100">
        <v>981.15110000000004</v>
      </c>
      <c r="BI14" s="100">
        <v>-3.56</v>
      </c>
      <c r="BJ14" s="100">
        <v>0</v>
      </c>
      <c r="BK14" s="100">
        <v>-5414.4359999999997</v>
      </c>
      <c r="BL14" s="100">
        <v>-1565.4380000000001</v>
      </c>
      <c r="BN14" s="166" t="s">
        <v>387</v>
      </c>
      <c r="BO14" s="116">
        <v>1314.7950000000001</v>
      </c>
      <c r="BP14" s="116">
        <v>590.63630000000001</v>
      </c>
      <c r="BQ14" s="116">
        <v>2.23</v>
      </c>
      <c r="BR14" s="116">
        <v>2.5999999999999999E-2</v>
      </c>
      <c r="BS14" s="116">
        <v>155.25659999999999</v>
      </c>
      <c r="BT14" s="116">
        <v>2474.3319999999999</v>
      </c>
      <c r="BV14" s="166" t="s">
        <v>387</v>
      </c>
      <c r="BW14" s="116">
        <v>849.15610000000004</v>
      </c>
      <c r="BX14" s="116">
        <v>720.98990000000003</v>
      </c>
      <c r="BY14" s="116">
        <v>1.18</v>
      </c>
      <c r="BZ14" s="116">
        <v>0.24</v>
      </c>
      <c r="CA14" s="116">
        <v>-570.83230000000003</v>
      </c>
      <c r="CB14" s="116">
        <v>2269.1439999999998</v>
      </c>
      <c r="CD14" s="166" t="s">
        <v>387</v>
      </c>
      <c r="CE14" s="116">
        <v>2506.8359999999998</v>
      </c>
      <c r="CF14" s="116">
        <v>1342.1220000000001</v>
      </c>
      <c r="CG14" s="116">
        <v>1.87</v>
      </c>
      <c r="CH14" s="116">
        <v>6.5000000000000002E-2</v>
      </c>
      <c r="CI14" s="116">
        <v>-158.7346</v>
      </c>
      <c r="CJ14" s="116">
        <v>5172.4070000000002</v>
      </c>
      <c r="CL14" s="166" t="s">
        <v>387</v>
      </c>
      <c r="CM14" s="116">
        <v>1237.5419999999999</v>
      </c>
      <c r="CN14" s="116">
        <v>704.10360000000003</v>
      </c>
      <c r="CO14" s="116">
        <v>1.76</v>
      </c>
      <c r="CP14" s="116">
        <v>0.08</v>
      </c>
      <c r="CQ14" s="116">
        <v>-148.76</v>
      </c>
      <c r="CR14" s="116">
        <v>2623.8429999999998</v>
      </c>
      <c r="CT14" s="166" t="s">
        <v>387</v>
      </c>
      <c r="CU14" s="116">
        <v>953.75639999999999</v>
      </c>
      <c r="CV14" s="116">
        <v>1887.5540000000001</v>
      </c>
      <c r="CW14" s="116">
        <v>0.51</v>
      </c>
      <c r="CX14" s="116">
        <v>0.61399999999999999</v>
      </c>
      <c r="CY14" s="116">
        <v>-2767.2260000000001</v>
      </c>
      <c r="CZ14" s="116">
        <v>4674.7380000000003</v>
      </c>
    </row>
    <row r="15" spans="1:104" x14ac:dyDescent="0.25">
      <c r="B15" s="166" t="s">
        <v>386</v>
      </c>
      <c r="C15" s="116">
        <v>1488.7470000000001</v>
      </c>
      <c r="D15" s="116">
        <v>495.58089999999999</v>
      </c>
      <c r="E15" s="116">
        <v>3</v>
      </c>
      <c r="F15" s="116">
        <v>3.0000000000000001E-3</v>
      </c>
      <c r="G15" s="116">
        <v>516.68780000000004</v>
      </c>
      <c r="H15" s="116">
        <v>2460.8069999999998</v>
      </c>
      <c r="I15" s="113"/>
      <c r="BF15" s="166" t="s">
        <v>404</v>
      </c>
      <c r="BG15" s="127">
        <v>-954.11710000000005</v>
      </c>
      <c r="BH15" s="100">
        <v>979.81740000000002</v>
      </c>
      <c r="BI15" s="100">
        <v>-0.97</v>
      </c>
      <c r="BJ15" s="100">
        <v>0.33</v>
      </c>
      <c r="BK15" s="100">
        <v>-2876</v>
      </c>
      <c r="BL15" s="100">
        <v>967.76570000000004</v>
      </c>
      <c r="BN15" s="166" t="s">
        <v>388</v>
      </c>
      <c r="BO15" s="116">
        <v>106.3657</v>
      </c>
      <c r="BP15" s="116">
        <v>93.235870000000006</v>
      </c>
      <c r="BQ15" s="116">
        <v>1.1399999999999999</v>
      </c>
      <c r="BR15" s="116">
        <v>0.254</v>
      </c>
      <c r="BS15" s="116">
        <v>-76.675070000000005</v>
      </c>
      <c r="BT15" s="116">
        <v>289.40649999999999</v>
      </c>
      <c r="BV15" s="166" t="s">
        <v>388</v>
      </c>
      <c r="BW15" s="116">
        <v>414.84679999999997</v>
      </c>
      <c r="BX15" s="116">
        <v>142.4693</v>
      </c>
      <c r="BY15" s="116">
        <v>2.91</v>
      </c>
      <c r="BZ15" s="116">
        <v>4.0000000000000001E-3</v>
      </c>
      <c r="CA15" s="116">
        <v>134.25370000000001</v>
      </c>
      <c r="CB15" s="116">
        <v>695.43989999999997</v>
      </c>
      <c r="CD15" s="166" t="s">
        <v>388</v>
      </c>
      <c r="CE15" s="116">
        <v>-182.91659999999999</v>
      </c>
      <c r="CF15" s="116">
        <v>227.5087</v>
      </c>
      <c r="CG15" s="116">
        <v>-0.8</v>
      </c>
      <c r="CH15" s="116">
        <v>0.42299999999999999</v>
      </c>
      <c r="CI15" s="116">
        <v>-634.76859999999999</v>
      </c>
      <c r="CJ15" s="116">
        <v>268.93540000000002</v>
      </c>
      <c r="CL15" s="166" t="s">
        <v>388</v>
      </c>
      <c r="CM15" s="116">
        <v>127.5382</v>
      </c>
      <c r="CN15" s="116">
        <v>123.1354</v>
      </c>
      <c r="CO15" s="116">
        <v>1.04</v>
      </c>
      <c r="CP15" s="116">
        <v>0.30099999999999999</v>
      </c>
      <c r="CQ15" s="116">
        <v>-114.90179999999999</v>
      </c>
      <c r="CR15" s="116">
        <v>369.97820000000002</v>
      </c>
      <c r="CT15" s="166" t="s">
        <v>388</v>
      </c>
      <c r="CU15" s="116">
        <v>-348.4948</v>
      </c>
      <c r="CV15" s="116">
        <v>417.32209999999998</v>
      </c>
      <c r="CW15" s="116">
        <v>-0.84</v>
      </c>
      <c r="CX15" s="116">
        <v>0.40500000000000003</v>
      </c>
      <c r="CY15" s="116">
        <v>-1171.172</v>
      </c>
      <c r="CZ15" s="116">
        <v>474.18270000000001</v>
      </c>
    </row>
    <row r="16" spans="1:104" ht="30" x14ac:dyDescent="0.25">
      <c r="B16" s="166" t="s">
        <v>387</v>
      </c>
      <c r="C16" s="116">
        <v>1673.8679999999999</v>
      </c>
      <c r="D16" s="116">
        <v>426.63249999999999</v>
      </c>
      <c r="E16" s="116">
        <v>3.92</v>
      </c>
      <c r="F16" s="116">
        <v>0</v>
      </c>
      <c r="G16" s="116">
        <v>837.0471</v>
      </c>
      <c r="H16" s="116">
        <v>2510.6880000000001</v>
      </c>
      <c r="I16" s="113"/>
      <c r="BF16" s="166" t="s">
        <v>393</v>
      </c>
      <c r="BG16" s="127">
        <v>620.91340000000002</v>
      </c>
      <c r="BH16" s="100">
        <v>204.5258</v>
      </c>
      <c r="BI16" s="100">
        <v>3.04</v>
      </c>
      <c r="BJ16" s="100">
        <v>2E-3</v>
      </c>
      <c r="BK16" s="100">
        <v>219.74209999999999</v>
      </c>
      <c r="BL16" s="100">
        <v>1022.085</v>
      </c>
      <c r="BN16" s="166" t="s">
        <v>224</v>
      </c>
      <c r="BO16" s="116">
        <v>923.38440000000003</v>
      </c>
      <c r="BP16" s="116">
        <v>1683.4459999999999</v>
      </c>
      <c r="BQ16" s="116">
        <v>0.55000000000000004</v>
      </c>
      <c r="BR16" s="116">
        <v>0.58399999999999996</v>
      </c>
      <c r="BS16" s="116">
        <v>-2381.558</v>
      </c>
      <c r="BT16" s="116">
        <v>4228.3270000000002</v>
      </c>
      <c r="BV16" s="166" t="s">
        <v>224</v>
      </c>
      <c r="BW16" s="116">
        <v>4300.4949999999999</v>
      </c>
      <c r="BX16" s="116">
        <v>2224.8969999999999</v>
      </c>
      <c r="BY16" s="116">
        <v>1.93</v>
      </c>
      <c r="BZ16" s="116">
        <v>5.3999999999999999E-2</v>
      </c>
      <c r="CA16" s="116">
        <v>-81.436530000000005</v>
      </c>
      <c r="CB16" s="116">
        <v>8682.4259999999995</v>
      </c>
      <c r="CD16" s="166" t="s">
        <v>224</v>
      </c>
      <c r="CE16" s="116">
        <v>842.82240000000002</v>
      </c>
      <c r="CF16" s="116">
        <v>3344.221</v>
      </c>
      <c r="CG16" s="116">
        <v>0.25</v>
      </c>
      <c r="CH16" s="116">
        <v>0.80200000000000005</v>
      </c>
      <c r="CI16" s="116">
        <v>-5799.0889999999999</v>
      </c>
      <c r="CJ16" s="116">
        <v>7484.7340000000004</v>
      </c>
      <c r="CL16" s="166" t="s">
        <v>224</v>
      </c>
      <c r="CM16" s="116">
        <v>-89.3232</v>
      </c>
      <c r="CN16" s="116">
        <v>2065.7950000000001</v>
      </c>
      <c r="CO16" s="116">
        <v>-0.04</v>
      </c>
      <c r="CP16" s="116">
        <v>0.96599999999999997</v>
      </c>
      <c r="CQ16" s="116">
        <v>-4156.643</v>
      </c>
      <c r="CR16" s="116">
        <v>3977.9960000000001</v>
      </c>
      <c r="CT16" s="166" t="s">
        <v>224</v>
      </c>
      <c r="CU16" s="116">
        <v>-3829.74</v>
      </c>
      <c r="CV16" s="116">
        <v>5070.0410000000002</v>
      </c>
      <c r="CW16" s="116">
        <v>-0.76</v>
      </c>
      <c r="CX16" s="116">
        <v>0.45100000000000001</v>
      </c>
      <c r="CY16" s="116">
        <v>-13824.44</v>
      </c>
      <c r="CZ16" s="116">
        <v>6164.9570000000003</v>
      </c>
    </row>
    <row r="17" spans="2:104" ht="29.1" customHeight="1" x14ac:dyDescent="0.25">
      <c r="B17" s="166" t="s">
        <v>388</v>
      </c>
      <c r="C17" s="116">
        <v>178.12989999999999</v>
      </c>
      <c r="D17" s="116">
        <v>75.247669999999999</v>
      </c>
      <c r="E17" s="116">
        <v>2.37</v>
      </c>
      <c r="F17" s="116">
        <v>1.7999999999999999E-2</v>
      </c>
      <c r="G17" s="116">
        <v>30.534960000000002</v>
      </c>
      <c r="H17" s="116">
        <v>325.72480000000002</v>
      </c>
      <c r="I17" s="113"/>
      <c r="BF17" s="166" t="s">
        <v>394</v>
      </c>
      <c r="BG17" s="127">
        <v>201.22649999999999</v>
      </c>
      <c r="BH17" s="100">
        <v>153.40889999999999</v>
      </c>
      <c r="BI17" s="100">
        <v>1.31</v>
      </c>
      <c r="BJ17" s="100">
        <v>0.19</v>
      </c>
      <c r="BK17" s="100">
        <v>-99.680589999999995</v>
      </c>
      <c r="BL17" s="100">
        <v>502.13350000000003</v>
      </c>
      <c r="BN17" s="166" t="s">
        <v>390</v>
      </c>
      <c r="BO17" s="116">
        <v>5128.8220000000001</v>
      </c>
      <c r="BP17" s="116">
        <v>1111.771</v>
      </c>
      <c r="BQ17" s="116">
        <v>4.6100000000000003</v>
      </c>
      <c r="BR17" s="116">
        <v>0</v>
      </c>
      <c r="BS17" s="116">
        <v>2946.192</v>
      </c>
      <c r="BT17" s="116">
        <v>7311.4520000000002</v>
      </c>
      <c r="BV17" s="166" t="s">
        <v>390</v>
      </c>
      <c r="BW17" s="116">
        <v>15501.12</v>
      </c>
      <c r="BX17" s="116">
        <v>2005.413</v>
      </c>
      <c r="BY17" s="116">
        <v>7.73</v>
      </c>
      <c r="BZ17" s="116">
        <v>0</v>
      </c>
      <c r="CA17" s="116">
        <v>11551.46</v>
      </c>
      <c r="CB17" s="116">
        <v>19450.78</v>
      </c>
      <c r="CD17" s="166" t="s">
        <v>390</v>
      </c>
      <c r="CE17" s="116">
        <v>2672.5590000000002</v>
      </c>
      <c r="CF17" s="116">
        <v>2683.2719999999999</v>
      </c>
      <c r="CG17" s="116">
        <v>1</v>
      </c>
      <c r="CH17" s="116">
        <v>0.32200000000000001</v>
      </c>
      <c r="CI17" s="116">
        <v>-2656.65</v>
      </c>
      <c r="CJ17" s="116">
        <v>8001.768</v>
      </c>
      <c r="CL17" s="166" t="s">
        <v>390</v>
      </c>
      <c r="CM17" s="116">
        <v>2102.212</v>
      </c>
      <c r="CN17" s="116">
        <v>2241.2660000000001</v>
      </c>
      <c r="CO17" s="116">
        <v>0.94</v>
      </c>
      <c r="CP17" s="116">
        <v>0.34899999999999998</v>
      </c>
      <c r="CQ17" s="116">
        <v>-2310.5909999999999</v>
      </c>
      <c r="CR17" s="116">
        <v>6515.0150000000003</v>
      </c>
      <c r="CT17" s="166" t="s">
        <v>390</v>
      </c>
      <c r="CU17" s="116">
        <v>1253.2809999999999</v>
      </c>
      <c r="CV17" s="116">
        <v>5224.9219999999996</v>
      </c>
      <c r="CW17" s="116">
        <v>0.24</v>
      </c>
      <c r="CX17" s="116">
        <v>0.81100000000000005</v>
      </c>
      <c r="CY17" s="116">
        <v>-9046.7369999999992</v>
      </c>
      <c r="CZ17" s="116">
        <v>11553.3</v>
      </c>
    </row>
    <row r="18" spans="2:104" ht="30" x14ac:dyDescent="0.25">
      <c r="B18" s="166" t="s">
        <v>389</v>
      </c>
      <c r="C18" s="116">
        <v>2011.989</v>
      </c>
      <c r="D18" s="116">
        <v>1243.0450000000001</v>
      </c>
      <c r="E18" s="116">
        <v>1.62</v>
      </c>
      <c r="F18" s="116">
        <v>0.106</v>
      </c>
      <c r="G18" s="116">
        <v>-426.18779999999998</v>
      </c>
      <c r="H18" s="116">
        <v>4450.165</v>
      </c>
      <c r="I18" s="113"/>
      <c r="BF18" s="166" t="s">
        <v>385</v>
      </c>
      <c r="BG18" s="127">
        <v>1726.2629999999999</v>
      </c>
      <c r="BH18" s="100">
        <v>390.54899999999998</v>
      </c>
      <c r="BI18" s="100">
        <v>4.42</v>
      </c>
      <c r="BJ18" s="100">
        <v>0</v>
      </c>
      <c r="BK18" s="100">
        <v>960.21259999999995</v>
      </c>
      <c r="BL18" s="100">
        <v>2492.3130000000001</v>
      </c>
      <c r="BN18" s="116" t="s">
        <v>220</v>
      </c>
      <c r="BO18" s="116">
        <v>-10499.35</v>
      </c>
      <c r="BP18" s="116">
        <v>1950.4059999999999</v>
      </c>
      <c r="BQ18" s="116">
        <v>-5.38</v>
      </c>
      <c r="BR18" s="116">
        <v>0</v>
      </c>
      <c r="BS18" s="116">
        <v>-14328.39</v>
      </c>
      <c r="BT18" s="116">
        <v>-6670.3109999999997</v>
      </c>
      <c r="BV18" s="116" t="s">
        <v>220</v>
      </c>
      <c r="BW18" s="116">
        <v>-18099.47</v>
      </c>
      <c r="BX18" s="116">
        <v>3425.654</v>
      </c>
      <c r="BY18" s="116">
        <v>-5.28</v>
      </c>
      <c r="BZ18" s="116">
        <v>0</v>
      </c>
      <c r="CA18" s="116">
        <v>-24846.29</v>
      </c>
      <c r="CB18" s="116">
        <v>-11352.65</v>
      </c>
      <c r="CD18" s="116" t="s">
        <v>220</v>
      </c>
      <c r="CE18" s="116">
        <v>-7012.1130000000003</v>
      </c>
      <c r="CF18" s="116">
        <v>5621.7550000000001</v>
      </c>
      <c r="CG18" s="116">
        <v>-1.25</v>
      </c>
      <c r="CH18" s="116">
        <v>0.215</v>
      </c>
      <c r="CI18" s="116">
        <v>-18177.400000000001</v>
      </c>
      <c r="CJ18" s="116">
        <v>4153.1779999999999</v>
      </c>
      <c r="CL18" s="116" t="s">
        <v>220</v>
      </c>
      <c r="CM18" s="116">
        <v>-7993.4290000000001</v>
      </c>
      <c r="CN18" s="116">
        <v>2534.0920000000001</v>
      </c>
      <c r="CO18" s="116">
        <v>-3.15</v>
      </c>
      <c r="CP18" s="116">
        <v>2E-3</v>
      </c>
      <c r="CQ18" s="116">
        <v>-12982.77</v>
      </c>
      <c r="CR18" s="116">
        <v>-3004.0830000000001</v>
      </c>
      <c r="CT18" s="116" t="s">
        <v>220</v>
      </c>
      <c r="CU18" s="116">
        <v>-14333.02</v>
      </c>
      <c r="CV18" s="116">
        <v>8177.5249999999996</v>
      </c>
      <c r="CW18" s="116">
        <v>-1.75</v>
      </c>
      <c r="CX18" s="116">
        <v>8.1000000000000003E-2</v>
      </c>
      <c r="CY18" s="116">
        <v>-30453.58</v>
      </c>
      <c r="CZ18" s="116">
        <v>1787.539</v>
      </c>
    </row>
    <row r="19" spans="2:104" ht="30" x14ac:dyDescent="0.25">
      <c r="B19" s="166" t="s">
        <v>390</v>
      </c>
      <c r="C19" s="116">
        <v>7970.0709999999999</v>
      </c>
      <c r="D19" s="116">
        <v>939.32730000000004</v>
      </c>
      <c r="E19" s="116">
        <v>8.48</v>
      </c>
      <c r="F19" s="116">
        <v>0</v>
      </c>
      <c r="G19" s="116">
        <v>6127.6229999999996</v>
      </c>
      <c r="H19" s="116">
        <v>9812.5190000000002</v>
      </c>
      <c r="I19" s="113"/>
      <c r="BF19" s="166" t="s">
        <v>386</v>
      </c>
      <c r="BG19" s="127">
        <v>1165.789</v>
      </c>
      <c r="BH19" s="100">
        <v>505.4898</v>
      </c>
      <c r="BI19" s="100">
        <v>2.31</v>
      </c>
      <c r="BJ19" s="100">
        <v>2.1000000000000001E-2</v>
      </c>
      <c r="BK19" s="100">
        <v>174.28620000000001</v>
      </c>
      <c r="BL19" s="100">
        <v>2157.2930000000001</v>
      </c>
    </row>
    <row r="20" spans="2:104" x14ac:dyDescent="0.25">
      <c r="B20" s="166" t="s">
        <v>220</v>
      </c>
      <c r="C20" s="116">
        <v>-1966.9670000000001</v>
      </c>
      <c r="D20" s="116">
        <v>1136.971</v>
      </c>
      <c r="E20" s="116">
        <v>-1.73</v>
      </c>
      <c r="F20" s="116">
        <v>8.4000000000000005E-2</v>
      </c>
      <c r="G20" s="116">
        <v>-4197.0839999999998</v>
      </c>
      <c r="H20" s="116">
        <v>263.14960000000002</v>
      </c>
      <c r="I20" s="113"/>
      <c r="N20" s="99"/>
      <c r="BF20" s="166" t="s">
        <v>387</v>
      </c>
      <c r="BG20" s="127">
        <v>1086.8209999999999</v>
      </c>
      <c r="BH20" s="100">
        <v>376.56970000000001</v>
      </c>
      <c r="BI20" s="100">
        <v>2.89</v>
      </c>
      <c r="BJ20" s="100">
        <v>4.0000000000000001E-3</v>
      </c>
      <c r="BK20" s="100">
        <v>348.19110000000001</v>
      </c>
      <c r="BL20" s="100">
        <v>1825.452</v>
      </c>
    </row>
    <row r="21" spans="2:104" x14ac:dyDescent="0.25">
      <c r="BF21" s="166" t="s">
        <v>388</v>
      </c>
      <c r="BG21" s="127">
        <v>100.1215</v>
      </c>
      <c r="BH21" s="100">
        <v>67.142089999999996</v>
      </c>
      <c r="BI21" s="100">
        <v>1.49</v>
      </c>
      <c r="BJ21" s="100">
        <v>0.13600000000000001</v>
      </c>
      <c r="BK21" s="100">
        <v>-31.575679999999998</v>
      </c>
      <c r="BL21" s="100">
        <v>231.81880000000001</v>
      </c>
    </row>
    <row r="22" spans="2:104" ht="30" x14ac:dyDescent="0.25">
      <c r="BF22" s="166" t="s">
        <v>224</v>
      </c>
      <c r="BG22" s="127">
        <v>350.8965</v>
      </c>
      <c r="BH22" s="100">
        <v>1183.46</v>
      </c>
      <c r="BI22" s="100">
        <v>0.3</v>
      </c>
      <c r="BJ22" s="100">
        <v>0.76700000000000002</v>
      </c>
      <c r="BK22" s="100">
        <v>-1970.4259999999999</v>
      </c>
      <c r="BL22" s="100">
        <v>2672.2190000000001</v>
      </c>
    </row>
    <row r="23" spans="2:104" ht="30" x14ac:dyDescent="0.25">
      <c r="BF23" s="166" t="s">
        <v>390</v>
      </c>
      <c r="BG23" s="127">
        <v>4624.7969999999996</v>
      </c>
      <c r="BH23" s="100">
        <v>924.57169999999996</v>
      </c>
      <c r="BI23" s="100">
        <v>5</v>
      </c>
      <c r="BJ23" s="100">
        <v>0</v>
      </c>
      <c r="BK23" s="100">
        <v>2811.277</v>
      </c>
      <c r="BL23" s="100">
        <v>6438.317</v>
      </c>
    </row>
    <row r="24" spans="2:104" x14ac:dyDescent="0.25">
      <c r="BF24" s="166" t="s">
        <v>220</v>
      </c>
      <c r="BG24" s="127">
        <v>-8963.902</v>
      </c>
      <c r="BH24" s="100">
        <v>1471.546</v>
      </c>
      <c r="BI24" s="100">
        <v>-6.09</v>
      </c>
      <c r="BJ24" s="100">
        <v>0</v>
      </c>
      <c r="BK24" s="100">
        <v>-11850.3</v>
      </c>
      <c r="BL24" s="100">
        <v>-6077.509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23"/>
  <sheetViews>
    <sheetView zoomScaleNormal="100" workbookViewId="0">
      <selection activeCell="H30" sqref="H30"/>
    </sheetView>
  </sheetViews>
  <sheetFormatPr defaultColWidth="9.140625" defaultRowHeight="15" x14ac:dyDescent="0.25"/>
  <cols>
    <col min="1" max="1" width="9.140625" style="1"/>
    <col min="2" max="2" width="20.5703125" style="1" customWidth="1"/>
    <col min="3" max="9" width="9.140625" style="1"/>
    <col min="10" max="10" width="22.28515625" style="1" customWidth="1"/>
    <col min="11" max="17" width="9.140625" style="1"/>
    <col min="18" max="18" width="18.42578125" style="1" customWidth="1"/>
    <col min="19" max="25" width="9.140625" style="1"/>
    <col min="26" max="26" width="11.42578125" style="1" customWidth="1"/>
    <col min="27" max="33" width="9.140625" style="1"/>
    <col min="34" max="34" width="9.140625" style="113"/>
    <col min="35" max="16384" width="9.140625" style="1"/>
  </cols>
  <sheetData>
    <row r="1" spans="1:34" s="50" customFormat="1" ht="44.25" customHeight="1" x14ac:dyDescent="0.5">
      <c r="B1" s="50" t="s">
        <v>375</v>
      </c>
      <c r="J1" s="50" t="s">
        <v>367</v>
      </c>
      <c r="R1" s="50" t="s">
        <v>376</v>
      </c>
      <c r="Z1" s="50" t="s">
        <v>122</v>
      </c>
      <c r="AH1" s="156"/>
    </row>
    <row r="2" spans="1:34" ht="14.45" customHeight="1" x14ac:dyDescent="0.25">
      <c r="A2" s="134"/>
      <c r="B2" s="197" t="s">
        <v>264</v>
      </c>
      <c r="C2" s="198"/>
      <c r="D2" s="199"/>
      <c r="E2" s="195" t="s">
        <v>210</v>
      </c>
      <c r="F2" s="195"/>
      <c r="G2" s="150" t="s">
        <v>211</v>
      </c>
      <c r="H2" s="96">
        <v>2168</v>
      </c>
      <c r="I2" s="134"/>
      <c r="J2" s="197" t="s">
        <v>264</v>
      </c>
      <c r="K2" s="198"/>
      <c r="L2" s="199"/>
      <c r="M2" s="195" t="s">
        <v>210</v>
      </c>
      <c r="N2" s="195"/>
      <c r="O2" s="150" t="s">
        <v>211</v>
      </c>
      <c r="P2" s="96">
        <v>2168</v>
      </c>
      <c r="Q2" s="134"/>
      <c r="R2" s="197" t="s">
        <v>264</v>
      </c>
      <c r="S2" s="198"/>
      <c r="T2" s="199"/>
      <c r="U2" s="195" t="s">
        <v>210</v>
      </c>
      <c r="V2" s="195"/>
      <c r="W2" s="150" t="s">
        <v>211</v>
      </c>
      <c r="X2" s="96">
        <v>2168</v>
      </c>
      <c r="Y2" s="134"/>
      <c r="Z2" s="158"/>
      <c r="AA2" s="158"/>
      <c r="AB2" s="158"/>
      <c r="AC2" s="158"/>
      <c r="AD2" s="158"/>
      <c r="AE2" s="158"/>
      <c r="AF2" s="159"/>
      <c r="AG2" s="159"/>
      <c r="AH2" s="157"/>
    </row>
    <row r="3" spans="1:34" ht="14.45" customHeight="1" x14ac:dyDescent="0.25">
      <c r="A3" s="113"/>
      <c r="B3" s="150"/>
      <c r="C3" s="150"/>
      <c r="D3" s="150"/>
      <c r="E3" s="196" t="s">
        <v>265</v>
      </c>
      <c r="F3" s="195"/>
      <c r="G3" s="150" t="s">
        <v>211</v>
      </c>
      <c r="H3" s="95">
        <v>146.63</v>
      </c>
      <c r="I3" s="113"/>
      <c r="J3" s="150"/>
      <c r="K3" s="150"/>
      <c r="L3" s="150"/>
      <c r="M3" s="196" t="s">
        <v>265</v>
      </c>
      <c r="N3" s="195"/>
      <c r="O3" s="150" t="s">
        <v>211</v>
      </c>
      <c r="P3" s="95">
        <v>134.1</v>
      </c>
      <c r="Q3" s="113"/>
      <c r="R3" s="150"/>
      <c r="S3" s="150"/>
      <c r="T3" s="150"/>
      <c r="U3" s="196" t="s">
        <v>265</v>
      </c>
      <c r="V3" s="195"/>
      <c r="W3" s="150" t="s">
        <v>211</v>
      </c>
      <c r="X3" s="95">
        <v>89.56</v>
      </c>
      <c r="Y3" s="113"/>
      <c r="Z3" s="1" t="s">
        <v>383</v>
      </c>
      <c r="AA3" s="158"/>
      <c r="AB3" s="158"/>
      <c r="AC3" s="158"/>
      <c r="AD3" s="158"/>
      <c r="AE3" s="158"/>
      <c r="AF3" s="152"/>
      <c r="AG3" s="152"/>
      <c r="AH3" s="157"/>
    </row>
    <row r="4" spans="1:34" ht="14.45" customHeight="1" x14ac:dyDescent="0.25">
      <c r="A4" s="113"/>
      <c r="B4" s="150"/>
      <c r="C4" s="150"/>
      <c r="D4" s="150"/>
      <c r="E4" s="196" t="s">
        <v>262</v>
      </c>
      <c r="F4" s="195"/>
      <c r="G4" s="150" t="s">
        <v>211</v>
      </c>
      <c r="H4" s="94">
        <v>0</v>
      </c>
      <c r="I4" s="113"/>
      <c r="J4" s="150"/>
      <c r="K4" s="150"/>
      <c r="L4" s="150"/>
      <c r="M4" s="196" t="s">
        <v>262</v>
      </c>
      <c r="N4" s="195"/>
      <c r="O4" s="150" t="s">
        <v>211</v>
      </c>
      <c r="P4" s="94">
        <v>0</v>
      </c>
      <c r="Q4" s="113"/>
      <c r="R4" s="150"/>
      <c r="S4" s="150"/>
      <c r="T4" s="150"/>
      <c r="U4" s="196" t="s">
        <v>262</v>
      </c>
      <c r="V4" s="195"/>
      <c r="W4" s="150" t="s">
        <v>211</v>
      </c>
      <c r="X4" s="94">
        <v>0</v>
      </c>
      <c r="Y4" s="113"/>
      <c r="Z4" s="160" t="s">
        <v>384</v>
      </c>
      <c r="AA4" s="158"/>
      <c r="AB4" s="158"/>
      <c r="AC4" s="158"/>
      <c r="AD4" s="158"/>
      <c r="AE4" s="158"/>
      <c r="AF4" s="97"/>
      <c r="AG4" s="97"/>
      <c r="AH4" s="157"/>
    </row>
    <row r="5" spans="1:34" ht="14.45" customHeight="1" x14ac:dyDescent="0.25">
      <c r="A5" s="113"/>
      <c r="B5" s="194" t="s">
        <v>377</v>
      </c>
      <c r="C5" s="194"/>
      <c r="D5" s="194"/>
      <c r="E5" s="196" t="s">
        <v>263</v>
      </c>
      <c r="F5" s="195"/>
      <c r="G5" s="150" t="s">
        <v>211</v>
      </c>
      <c r="H5" s="94">
        <v>6.2799999999999995E-2</v>
      </c>
      <c r="I5" s="113"/>
      <c r="J5" s="194" t="s">
        <v>378</v>
      </c>
      <c r="K5" s="194"/>
      <c r="L5" s="194"/>
      <c r="M5" s="196" t="s">
        <v>263</v>
      </c>
      <c r="N5" s="195"/>
      <c r="O5" s="150" t="s">
        <v>211</v>
      </c>
      <c r="P5" s="94">
        <v>5.4199999999999998E-2</v>
      </c>
      <c r="Q5" s="113"/>
      <c r="R5" s="194" t="s">
        <v>379</v>
      </c>
      <c r="S5" s="194"/>
      <c r="T5" s="194"/>
      <c r="U5" s="196" t="s">
        <v>263</v>
      </c>
      <c r="V5" s="195"/>
      <c r="W5" s="150" t="s">
        <v>211</v>
      </c>
      <c r="X5" s="94">
        <v>4.3200000000000002E-2</v>
      </c>
      <c r="Y5" s="113"/>
      <c r="Z5" s="158"/>
      <c r="AA5" s="158"/>
      <c r="AB5" s="158"/>
      <c r="AC5" s="158"/>
      <c r="AD5" s="158"/>
      <c r="AE5" s="158"/>
      <c r="AF5" s="97"/>
      <c r="AG5" s="97"/>
      <c r="AH5" s="157"/>
    </row>
    <row r="6" spans="1:34" x14ac:dyDescent="0.25">
      <c r="A6" s="113"/>
      <c r="B6" s="93"/>
      <c r="C6" s="93"/>
      <c r="D6" s="93"/>
      <c r="E6" s="93"/>
      <c r="F6" s="93"/>
      <c r="G6" s="93"/>
      <c r="H6" s="97"/>
      <c r="I6" s="113"/>
      <c r="J6" s="93"/>
      <c r="K6" s="93"/>
      <c r="L6" s="93"/>
      <c r="M6" s="93"/>
      <c r="N6" s="93"/>
      <c r="O6" s="93"/>
      <c r="P6" s="97"/>
      <c r="Q6" s="113"/>
      <c r="R6" s="93"/>
      <c r="S6" s="93"/>
      <c r="T6" s="93"/>
      <c r="U6" s="93"/>
      <c r="V6" s="93"/>
      <c r="W6" s="93"/>
      <c r="X6" s="97"/>
      <c r="Y6" s="113"/>
      <c r="Z6" s="158"/>
      <c r="AA6" s="158"/>
      <c r="AB6" s="158"/>
      <c r="AC6" s="158"/>
      <c r="AD6" s="158"/>
      <c r="AE6" s="158"/>
      <c r="AF6" s="97"/>
      <c r="AG6" s="97"/>
      <c r="AH6" s="157"/>
    </row>
    <row r="7" spans="1:34" x14ac:dyDescent="0.25">
      <c r="Z7" s="157"/>
      <c r="AA7" s="157"/>
      <c r="AB7" s="157"/>
      <c r="AC7" s="157"/>
      <c r="AD7" s="157"/>
      <c r="AE7" s="157"/>
      <c r="AF7" s="157"/>
      <c r="AG7" s="157"/>
      <c r="AH7" s="157"/>
    </row>
    <row r="8" spans="1:34" x14ac:dyDescent="0.25">
      <c r="A8" s="113"/>
      <c r="B8" s="100" t="s">
        <v>375</v>
      </c>
      <c r="C8" s="100" t="s">
        <v>216</v>
      </c>
      <c r="D8" s="100" t="s">
        <v>217</v>
      </c>
      <c r="E8" s="100" t="s">
        <v>258</v>
      </c>
      <c r="F8" s="100" t="s">
        <v>259</v>
      </c>
      <c r="G8" s="100" t="s">
        <v>260</v>
      </c>
      <c r="H8" s="100" t="s">
        <v>261</v>
      </c>
      <c r="I8" s="113"/>
      <c r="J8" s="100" t="s">
        <v>367</v>
      </c>
      <c r="K8" s="100" t="s">
        <v>216</v>
      </c>
      <c r="L8" s="100" t="s">
        <v>217</v>
      </c>
      <c r="M8" s="100" t="s">
        <v>258</v>
      </c>
      <c r="N8" s="100" t="s">
        <v>259</v>
      </c>
      <c r="O8" s="100" t="s">
        <v>260</v>
      </c>
      <c r="P8" s="100" t="s">
        <v>261</v>
      </c>
      <c r="Q8" s="113"/>
      <c r="R8" s="100" t="s">
        <v>376</v>
      </c>
      <c r="S8" s="100" t="s">
        <v>216</v>
      </c>
      <c r="T8" s="100" t="s">
        <v>217</v>
      </c>
      <c r="U8" s="100" t="s">
        <v>258</v>
      </c>
      <c r="V8" s="100" t="s">
        <v>259</v>
      </c>
      <c r="W8" s="100" t="s">
        <v>260</v>
      </c>
      <c r="X8" s="100" t="s">
        <v>261</v>
      </c>
      <c r="Y8" s="113"/>
      <c r="Z8" s="152"/>
      <c r="AA8" s="152"/>
      <c r="AB8" s="152"/>
      <c r="AC8" s="152"/>
      <c r="AD8" s="152"/>
      <c r="AE8" s="152"/>
      <c r="AF8" s="152"/>
      <c r="AG8" s="152"/>
      <c r="AH8" s="157"/>
    </row>
    <row r="9" spans="1:34" x14ac:dyDescent="0.25">
      <c r="A9" s="113"/>
      <c r="B9" s="166" t="s">
        <v>0</v>
      </c>
      <c r="C9" s="95">
        <v>0</v>
      </c>
      <c r="D9" s="95" t="s">
        <v>267</v>
      </c>
      <c r="E9" s="100"/>
      <c r="F9" s="100"/>
      <c r="G9" s="100"/>
      <c r="H9" s="100"/>
      <c r="I9" s="113"/>
      <c r="J9" s="166" t="s">
        <v>0</v>
      </c>
      <c r="K9" s="95">
        <v>0</v>
      </c>
      <c r="L9" s="95" t="s">
        <v>267</v>
      </c>
      <c r="M9" s="100"/>
      <c r="N9" s="100"/>
      <c r="O9" s="100"/>
      <c r="P9" s="100"/>
      <c r="Q9" s="113"/>
      <c r="R9" s="166" t="s">
        <v>0</v>
      </c>
      <c r="S9" s="95">
        <v>0</v>
      </c>
      <c r="T9" s="95" t="s">
        <v>267</v>
      </c>
      <c r="U9" s="100"/>
      <c r="V9" s="100"/>
      <c r="W9" s="100"/>
      <c r="X9" s="100"/>
      <c r="Y9" s="113"/>
      <c r="Z9" s="152"/>
      <c r="AA9" s="152"/>
      <c r="AB9" s="152"/>
      <c r="AC9" s="152"/>
      <c r="AD9" s="152"/>
      <c r="AE9" s="152"/>
      <c r="AF9" s="152"/>
      <c r="AG9" s="152"/>
      <c r="AH9" s="157"/>
    </row>
    <row r="10" spans="1:34" ht="30" customHeight="1" x14ac:dyDescent="0.25">
      <c r="A10" s="113"/>
      <c r="B10" s="166" t="s">
        <v>4</v>
      </c>
      <c r="C10" s="100">
        <v>3.6031800000000003E-2</v>
      </c>
      <c r="D10" s="100">
        <v>0.1480062</v>
      </c>
      <c r="E10" s="100">
        <v>0.24</v>
      </c>
      <c r="F10" s="100">
        <v>0.80800000000000005</v>
      </c>
      <c r="G10" s="100">
        <v>-0.25405499999999998</v>
      </c>
      <c r="H10" s="100">
        <v>0.32611849999999998</v>
      </c>
      <c r="I10" s="113"/>
      <c r="J10" s="166" t="s">
        <v>4</v>
      </c>
      <c r="K10" s="100">
        <v>-0.36278529999999998</v>
      </c>
      <c r="L10" s="100">
        <v>0.14067399999999999</v>
      </c>
      <c r="M10" s="100">
        <v>-2.58</v>
      </c>
      <c r="N10" s="100">
        <v>0.01</v>
      </c>
      <c r="O10" s="100">
        <v>-0.63850119999999999</v>
      </c>
      <c r="P10" s="100">
        <v>-8.7069400000000005E-2</v>
      </c>
      <c r="Q10" s="113"/>
      <c r="R10" s="166" t="s">
        <v>4</v>
      </c>
      <c r="S10" s="100">
        <v>3.3069099999999997E-2</v>
      </c>
      <c r="T10" s="100">
        <v>0.17462710000000001</v>
      </c>
      <c r="U10" s="100">
        <v>0.19</v>
      </c>
      <c r="V10" s="100">
        <v>0.85</v>
      </c>
      <c r="W10" s="100">
        <v>-0.30919380000000002</v>
      </c>
      <c r="X10" s="100">
        <v>0.3753319</v>
      </c>
      <c r="Y10" s="113"/>
      <c r="Z10" s="152"/>
      <c r="AA10" s="152"/>
      <c r="AB10" s="152"/>
      <c r="AC10" s="152"/>
      <c r="AD10" s="152"/>
      <c r="AE10" s="152"/>
      <c r="AF10" s="152"/>
      <c r="AG10" s="152"/>
      <c r="AH10" s="157"/>
    </row>
    <row r="11" spans="1:34" x14ac:dyDescent="0.25">
      <c r="A11" s="113"/>
      <c r="B11" s="166" t="s">
        <v>2</v>
      </c>
      <c r="C11" s="100">
        <v>-0.75799030000000001</v>
      </c>
      <c r="D11" s="100">
        <v>0.17710780000000001</v>
      </c>
      <c r="E11" s="100">
        <v>-4.28</v>
      </c>
      <c r="F11" s="100">
        <v>0</v>
      </c>
      <c r="G11" s="100">
        <v>-1.1051150000000001</v>
      </c>
      <c r="H11" s="100">
        <v>-0.41086539999999999</v>
      </c>
      <c r="I11" s="113"/>
      <c r="J11" s="166" t="s">
        <v>2</v>
      </c>
      <c r="K11" s="100">
        <v>-0.50950300000000004</v>
      </c>
      <c r="L11" s="100">
        <v>0.18358150000000001</v>
      </c>
      <c r="M11" s="100">
        <v>-2.78</v>
      </c>
      <c r="N11" s="100">
        <v>6.0000000000000001E-3</v>
      </c>
      <c r="O11" s="100">
        <v>-0.86931619999999998</v>
      </c>
      <c r="P11" s="100">
        <v>-0.14968980000000001</v>
      </c>
      <c r="Q11" s="113"/>
      <c r="R11" s="166" t="s">
        <v>2</v>
      </c>
      <c r="S11" s="100">
        <v>2.7217399999999999E-2</v>
      </c>
      <c r="T11" s="100">
        <v>0.21914049999999999</v>
      </c>
      <c r="U11" s="100">
        <v>0.12</v>
      </c>
      <c r="V11" s="100">
        <v>0.90100000000000002</v>
      </c>
      <c r="W11" s="100">
        <v>-0.40229009999999998</v>
      </c>
      <c r="X11" s="100">
        <v>0.45672499999999999</v>
      </c>
      <c r="Y11" s="113"/>
      <c r="Z11" s="152"/>
      <c r="AA11" s="152"/>
      <c r="AB11" s="152"/>
      <c r="AC11" s="152"/>
      <c r="AD11" s="152"/>
      <c r="AE11" s="152"/>
      <c r="AF11" s="152"/>
      <c r="AG11" s="152"/>
      <c r="AH11" s="157"/>
    </row>
    <row r="12" spans="1:34" x14ac:dyDescent="0.25">
      <c r="A12" s="113"/>
      <c r="B12" s="166" t="s">
        <v>1</v>
      </c>
      <c r="C12" s="100">
        <v>-0.24811839999999999</v>
      </c>
      <c r="D12" s="100">
        <v>0.1373605</v>
      </c>
      <c r="E12" s="100">
        <v>-1.81</v>
      </c>
      <c r="F12" s="100">
        <v>7.0999999999999994E-2</v>
      </c>
      <c r="G12" s="100">
        <v>-0.51733989999999996</v>
      </c>
      <c r="H12" s="100">
        <v>2.1103199999999999E-2</v>
      </c>
      <c r="I12" s="113"/>
      <c r="J12" s="166" t="s">
        <v>1</v>
      </c>
      <c r="K12" s="100">
        <v>-0.24265919999999999</v>
      </c>
      <c r="L12" s="100">
        <v>0.13323670000000001</v>
      </c>
      <c r="M12" s="100">
        <v>-1.82</v>
      </c>
      <c r="N12" s="100">
        <v>6.9000000000000006E-2</v>
      </c>
      <c r="O12" s="100">
        <v>-0.50379839999999998</v>
      </c>
      <c r="P12" s="100">
        <v>1.84799E-2</v>
      </c>
      <c r="Q12" s="113"/>
      <c r="R12" s="166" t="s">
        <v>1</v>
      </c>
      <c r="S12" s="100">
        <v>-0.15143019999999999</v>
      </c>
      <c r="T12" s="100">
        <v>0.1594284</v>
      </c>
      <c r="U12" s="100">
        <v>-0.95</v>
      </c>
      <c r="V12" s="100">
        <v>0.34200000000000003</v>
      </c>
      <c r="W12" s="100">
        <v>-0.46390419999999999</v>
      </c>
      <c r="X12" s="100">
        <v>0.16104379999999999</v>
      </c>
      <c r="Y12" s="113"/>
      <c r="Z12" s="152"/>
      <c r="AA12" s="152"/>
      <c r="AB12" s="152"/>
      <c r="AC12" s="152"/>
      <c r="AD12" s="152"/>
      <c r="AE12" s="152"/>
      <c r="AF12" s="152"/>
      <c r="AG12" s="152"/>
      <c r="AH12" s="157"/>
    </row>
    <row r="13" spans="1:34" x14ac:dyDescent="0.25">
      <c r="A13" s="113"/>
      <c r="B13" s="166" t="s">
        <v>232</v>
      </c>
      <c r="C13" s="100">
        <v>0.16840369999999999</v>
      </c>
      <c r="D13" s="100">
        <v>0.1632672</v>
      </c>
      <c r="E13" s="100">
        <v>1.03</v>
      </c>
      <c r="F13" s="100">
        <v>0.30199999999999999</v>
      </c>
      <c r="G13" s="100">
        <v>-0.15159420000000001</v>
      </c>
      <c r="H13" s="100">
        <v>0.48840159999999999</v>
      </c>
      <c r="I13" s="113"/>
      <c r="J13" s="166" t="s">
        <v>232</v>
      </c>
      <c r="K13" s="100">
        <v>0.34331270000000003</v>
      </c>
      <c r="L13" s="100">
        <v>0.16514909999999999</v>
      </c>
      <c r="M13" s="100">
        <v>2.08</v>
      </c>
      <c r="N13" s="100">
        <v>3.7999999999999999E-2</v>
      </c>
      <c r="O13" s="100">
        <v>1.9626500000000002E-2</v>
      </c>
      <c r="P13" s="100">
        <v>0.66699889999999995</v>
      </c>
      <c r="Q13" s="113"/>
      <c r="R13" s="166" t="s">
        <v>232</v>
      </c>
      <c r="S13" s="100">
        <v>-0.80163960000000001</v>
      </c>
      <c r="T13" s="100">
        <v>0.16435839999999999</v>
      </c>
      <c r="U13" s="100">
        <v>-4.88</v>
      </c>
      <c r="V13" s="100">
        <v>0</v>
      </c>
      <c r="W13" s="100">
        <v>-1.1237760000000001</v>
      </c>
      <c r="X13" s="100">
        <v>-0.47950310000000002</v>
      </c>
      <c r="Y13" s="113"/>
      <c r="Z13" s="152"/>
      <c r="AA13" s="152"/>
      <c r="AB13" s="152"/>
      <c r="AC13" s="152"/>
      <c r="AD13" s="152"/>
      <c r="AE13" s="152"/>
      <c r="AF13" s="152"/>
      <c r="AG13" s="152"/>
      <c r="AH13" s="157"/>
    </row>
    <row r="14" spans="1:34" x14ac:dyDescent="0.25">
      <c r="A14" s="113"/>
      <c r="B14" s="166" t="s">
        <v>3</v>
      </c>
      <c r="C14" s="100">
        <v>-1.8646240000000001</v>
      </c>
      <c r="D14" s="100">
        <v>0.19921140000000001</v>
      </c>
      <c r="E14" s="100">
        <v>-9.36</v>
      </c>
      <c r="F14" s="100">
        <v>0</v>
      </c>
      <c r="G14" s="100">
        <v>-2.255071</v>
      </c>
      <c r="H14" s="100">
        <v>-1.4741759999999999</v>
      </c>
      <c r="I14" s="113"/>
      <c r="J14" s="166" t="s">
        <v>3</v>
      </c>
      <c r="K14" s="100">
        <v>-1.218261</v>
      </c>
      <c r="L14" s="100">
        <v>0.18722230000000001</v>
      </c>
      <c r="M14" s="100">
        <v>-6.51</v>
      </c>
      <c r="N14" s="100">
        <v>0</v>
      </c>
      <c r="O14" s="100">
        <v>-1.58521</v>
      </c>
      <c r="P14" s="100">
        <v>-0.85131159999999995</v>
      </c>
      <c r="Q14" s="113"/>
      <c r="R14" s="166" t="s">
        <v>3</v>
      </c>
      <c r="S14" s="100">
        <v>4.7148099999999998E-2</v>
      </c>
      <c r="T14" s="100">
        <v>0.2220743</v>
      </c>
      <c r="U14" s="100">
        <v>0.21</v>
      </c>
      <c r="V14" s="100">
        <v>0.83199999999999996</v>
      </c>
      <c r="W14" s="100">
        <v>-0.3881095</v>
      </c>
      <c r="X14" s="100">
        <v>0.48240569999999999</v>
      </c>
      <c r="Y14" s="113"/>
      <c r="Z14" s="152"/>
      <c r="AA14" s="152"/>
      <c r="AB14" s="152"/>
      <c r="AC14" s="152"/>
      <c r="AD14" s="152"/>
      <c r="AE14" s="152"/>
      <c r="AF14" s="152"/>
      <c r="AG14" s="152"/>
      <c r="AH14" s="157"/>
    </row>
    <row r="15" spans="1:34" x14ac:dyDescent="0.25">
      <c r="A15" s="113"/>
      <c r="B15" s="166" t="s">
        <v>385</v>
      </c>
      <c r="C15" s="100">
        <v>3.4300700000000003E-2</v>
      </c>
      <c r="D15" s="100">
        <v>5.8964700000000002E-2</v>
      </c>
      <c r="E15" s="100">
        <v>0.57999999999999996</v>
      </c>
      <c r="F15" s="100">
        <v>0.56100000000000005</v>
      </c>
      <c r="G15" s="100">
        <v>-8.1267900000000004E-2</v>
      </c>
      <c r="H15" s="100">
        <v>0.14986940000000001</v>
      </c>
      <c r="I15" s="113"/>
      <c r="J15" s="166" t="s">
        <v>385</v>
      </c>
      <c r="K15" s="100">
        <v>-0.11829389999999999</v>
      </c>
      <c r="L15" s="100">
        <v>5.7937900000000001E-2</v>
      </c>
      <c r="M15" s="100">
        <v>-2.04</v>
      </c>
      <c r="N15" s="100">
        <v>4.1000000000000002E-2</v>
      </c>
      <c r="O15" s="100">
        <v>-0.2318501</v>
      </c>
      <c r="P15" s="100">
        <v>-4.7377000000000001E-3</v>
      </c>
      <c r="Q15" s="113"/>
      <c r="R15" s="166" t="s">
        <v>385</v>
      </c>
      <c r="S15" s="100">
        <v>9.36588E-2</v>
      </c>
      <c r="T15" s="100">
        <v>6.6130400000000006E-2</v>
      </c>
      <c r="U15" s="100">
        <v>1.42</v>
      </c>
      <c r="V15" s="100">
        <v>0.157</v>
      </c>
      <c r="W15" s="100">
        <v>-3.5954399999999997E-2</v>
      </c>
      <c r="X15" s="100">
        <v>0.2232721</v>
      </c>
      <c r="Y15" s="113"/>
      <c r="Z15" s="152"/>
      <c r="AA15" s="152"/>
      <c r="AB15" s="152"/>
      <c r="AC15" s="152"/>
      <c r="AD15" s="152"/>
      <c r="AE15" s="152"/>
      <c r="AF15" s="152"/>
      <c r="AG15" s="152"/>
      <c r="AH15" s="157"/>
    </row>
    <row r="16" spans="1:34" x14ac:dyDescent="0.25">
      <c r="A16" s="113"/>
      <c r="B16" s="166" t="s">
        <v>386</v>
      </c>
      <c r="C16" s="100">
        <v>6.9853600000000002E-2</v>
      </c>
      <c r="D16" s="100">
        <v>6.2382199999999999E-2</v>
      </c>
      <c r="E16" s="100">
        <v>1.1200000000000001</v>
      </c>
      <c r="F16" s="100">
        <v>0.26300000000000001</v>
      </c>
      <c r="G16" s="100">
        <v>-5.24132E-2</v>
      </c>
      <c r="H16" s="100">
        <v>0.1921204</v>
      </c>
      <c r="I16" s="113"/>
      <c r="J16" s="166" t="s">
        <v>386</v>
      </c>
      <c r="K16" s="100">
        <v>-7.7659500000000006E-2</v>
      </c>
      <c r="L16" s="100">
        <v>5.9002699999999998E-2</v>
      </c>
      <c r="M16" s="100">
        <v>-1.32</v>
      </c>
      <c r="N16" s="100">
        <v>0.188</v>
      </c>
      <c r="O16" s="100">
        <v>-0.19330269999999999</v>
      </c>
      <c r="P16" s="100">
        <v>3.7983700000000002E-2</v>
      </c>
      <c r="Q16" s="113"/>
      <c r="R16" s="166" t="s">
        <v>386</v>
      </c>
      <c r="S16" s="100">
        <v>-9.6552200000000005E-2</v>
      </c>
      <c r="T16" s="100">
        <v>6.5229400000000007E-2</v>
      </c>
      <c r="U16" s="100">
        <v>-1.48</v>
      </c>
      <c r="V16" s="100">
        <v>0.13900000000000001</v>
      </c>
      <c r="W16" s="100">
        <v>-0.2243996</v>
      </c>
      <c r="X16" s="100">
        <v>3.1295200000000002E-2</v>
      </c>
      <c r="Y16" s="113"/>
      <c r="Z16" s="152"/>
      <c r="AA16" s="152"/>
      <c r="AB16" s="152"/>
      <c r="AC16" s="152"/>
      <c r="AD16" s="152"/>
      <c r="AE16" s="152"/>
      <c r="AF16" s="152"/>
      <c r="AG16" s="152"/>
      <c r="AH16" s="157"/>
    </row>
    <row r="17" spans="1:34" ht="29.1" customHeight="1" x14ac:dyDescent="0.25">
      <c r="A17" s="113"/>
      <c r="B17" s="166" t="s">
        <v>387</v>
      </c>
      <c r="C17" s="100">
        <v>-1.8430599999999998E-2</v>
      </c>
      <c r="D17" s="100">
        <v>5.00308E-2</v>
      </c>
      <c r="E17" s="100">
        <v>-0.37</v>
      </c>
      <c r="F17" s="100">
        <v>0.71299999999999997</v>
      </c>
      <c r="G17" s="100">
        <v>-0.1164892</v>
      </c>
      <c r="H17" s="100">
        <v>7.9628000000000004E-2</v>
      </c>
      <c r="I17" s="113"/>
      <c r="J17" s="166" t="s">
        <v>387</v>
      </c>
      <c r="K17" s="100">
        <v>7.1927500000000005E-2</v>
      </c>
      <c r="L17" s="100">
        <v>4.8997800000000001E-2</v>
      </c>
      <c r="M17" s="100">
        <v>1.47</v>
      </c>
      <c r="N17" s="100">
        <v>0.14199999999999999</v>
      </c>
      <c r="O17" s="100">
        <v>-2.4106300000000001E-2</v>
      </c>
      <c r="P17" s="100">
        <v>0.16796140000000001</v>
      </c>
      <c r="Q17" s="113"/>
      <c r="R17" s="166" t="s">
        <v>387</v>
      </c>
      <c r="S17" s="100">
        <v>0.1014922</v>
      </c>
      <c r="T17" s="100">
        <v>5.82803E-2</v>
      </c>
      <c r="U17" s="100">
        <v>1.74</v>
      </c>
      <c r="V17" s="100">
        <v>8.2000000000000003E-2</v>
      </c>
      <c r="W17" s="100">
        <v>-1.2735E-2</v>
      </c>
      <c r="X17" s="100">
        <v>0.21571940000000001</v>
      </c>
      <c r="Y17" s="113"/>
      <c r="Z17" s="152"/>
      <c r="AA17" s="152"/>
      <c r="AB17" s="152"/>
      <c r="AC17" s="152"/>
      <c r="AD17" s="152"/>
      <c r="AE17" s="152"/>
      <c r="AF17" s="152"/>
      <c r="AG17" s="152"/>
      <c r="AH17" s="157"/>
    </row>
    <row r="18" spans="1:34" x14ac:dyDescent="0.25">
      <c r="A18" s="113"/>
      <c r="B18" s="166" t="s">
        <v>388</v>
      </c>
      <c r="C18" s="100">
        <v>2.4413999999999998E-3</v>
      </c>
      <c r="D18" s="100">
        <v>9.2853999999999992E-3</v>
      </c>
      <c r="E18" s="100">
        <v>0.26</v>
      </c>
      <c r="F18" s="100">
        <v>0.79300000000000004</v>
      </c>
      <c r="G18" s="100">
        <v>-1.5757699999999999E-2</v>
      </c>
      <c r="H18" s="100">
        <v>2.0640599999999999E-2</v>
      </c>
      <c r="I18" s="113"/>
      <c r="J18" s="166" t="s">
        <v>388</v>
      </c>
      <c r="K18" s="100">
        <v>7.0637E-3</v>
      </c>
      <c r="L18" s="100">
        <v>9.1100999999999994E-3</v>
      </c>
      <c r="M18" s="100">
        <v>0.78</v>
      </c>
      <c r="N18" s="100">
        <v>0.438</v>
      </c>
      <c r="O18" s="100">
        <v>-1.07917E-2</v>
      </c>
      <c r="P18" s="100">
        <v>2.4919199999999999E-2</v>
      </c>
      <c r="Q18" s="113"/>
      <c r="R18" s="166" t="s">
        <v>388</v>
      </c>
      <c r="S18" s="100">
        <v>5.5154000000000002E-3</v>
      </c>
      <c r="T18" s="100">
        <v>1.05139E-2</v>
      </c>
      <c r="U18" s="100">
        <v>0.52</v>
      </c>
      <c r="V18" s="100">
        <v>0.6</v>
      </c>
      <c r="W18" s="100">
        <v>-1.5091500000000001E-2</v>
      </c>
      <c r="X18" s="100">
        <v>2.6122300000000001E-2</v>
      </c>
      <c r="Y18" s="113"/>
      <c r="Z18" s="152"/>
      <c r="AA18" s="152"/>
      <c r="AB18" s="152"/>
      <c r="AC18" s="152"/>
      <c r="AD18" s="152"/>
      <c r="AE18" s="152"/>
      <c r="AF18" s="152"/>
      <c r="AG18" s="152"/>
      <c r="AH18" s="157"/>
    </row>
    <row r="19" spans="1:34" ht="30" customHeight="1" x14ac:dyDescent="0.25">
      <c r="A19" s="113"/>
      <c r="B19" s="166" t="s">
        <v>389</v>
      </c>
      <c r="C19" s="100">
        <v>0.18448429999999999</v>
      </c>
      <c r="D19" s="100">
        <v>0.18028739999999999</v>
      </c>
      <c r="E19" s="100">
        <v>1.02</v>
      </c>
      <c r="F19" s="100">
        <v>0.30599999999999999</v>
      </c>
      <c r="G19" s="100">
        <v>-0.16887250000000001</v>
      </c>
      <c r="H19" s="100">
        <v>0.53784109999999996</v>
      </c>
      <c r="I19" s="113"/>
      <c r="J19" s="166" t="s">
        <v>389</v>
      </c>
      <c r="K19" s="100">
        <v>0.26608399999999999</v>
      </c>
      <c r="L19" s="100">
        <v>0.1727689</v>
      </c>
      <c r="M19" s="100">
        <v>1.54</v>
      </c>
      <c r="N19" s="100">
        <v>0.124</v>
      </c>
      <c r="O19" s="100">
        <v>-7.2536799999999999E-2</v>
      </c>
      <c r="P19" s="100">
        <v>0.60470480000000004</v>
      </c>
      <c r="Q19" s="113"/>
      <c r="R19" s="166" t="s">
        <v>389</v>
      </c>
      <c r="S19" s="100">
        <v>-0.3186409</v>
      </c>
      <c r="T19" s="100">
        <v>0.19005649999999999</v>
      </c>
      <c r="U19" s="100">
        <v>-1.68</v>
      </c>
      <c r="V19" s="100">
        <v>9.4E-2</v>
      </c>
      <c r="W19" s="100">
        <v>-0.6911448</v>
      </c>
      <c r="X19" s="100">
        <v>5.3863000000000001E-2</v>
      </c>
      <c r="Y19" s="113"/>
      <c r="Z19" s="152"/>
      <c r="AA19" s="152"/>
      <c r="AB19" s="152"/>
      <c r="AC19" s="152"/>
      <c r="AD19" s="152"/>
      <c r="AE19" s="152"/>
      <c r="AF19" s="152"/>
      <c r="AG19" s="152"/>
      <c r="AH19" s="157"/>
    </row>
    <row r="20" spans="1:34" ht="30" x14ac:dyDescent="0.25">
      <c r="A20" s="113"/>
      <c r="B20" s="166" t="s">
        <v>397</v>
      </c>
      <c r="C20" s="100">
        <v>0.12865460000000001</v>
      </c>
      <c r="D20" s="100">
        <v>0.18109459999999999</v>
      </c>
      <c r="E20" s="100">
        <v>0.71</v>
      </c>
      <c r="F20" s="100">
        <v>0.47699999999999998</v>
      </c>
      <c r="G20" s="100">
        <v>-0.22628429999999999</v>
      </c>
      <c r="H20" s="100">
        <v>0.48359340000000001</v>
      </c>
      <c r="I20" s="113"/>
      <c r="J20" s="166" t="s">
        <v>397</v>
      </c>
      <c r="K20" s="100">
        <v>1.290389</v>
      </c>
      <c r="L20" s="100">
        <v>0.18121190000000001</v>
      </c>
      <c r="M20" s="100">
        <v>7.12</v>
      </c>
      <c r="N20" s="100">
        <v>0</v>
      </c>
      <c r="O20" s="100">
        <v>0.9352201</v>
      </c>
      <c r="P20" s="100">
        <v>1.6455580000000001</v>
      </c>
      <c r="Q20" s="113"/>
      <c r="R20" s="166" t="s">
        <v>397</v>
      </c>
      <c r="S20" s="100">
        <v>-2.2155500000000002E-2</v>
      </c>
      <c r="T20" s="100">
        <v>0.20354729999999999</v>
      </c>
      <c r="U20" s="100">
        <v>-0.11</v>
      </c>
      <c r="V20" s="100">
        <v>0.91300000000000003</v>
      </c>
      <c r="W20" s="100">
        <v>-0.4211008</v>
      </c>
      <c r="X20" s="100">
        <v>0.37678990000000001</v>
      </c>
      <c r="Y20" s="113"/>
      <c r="Z20" s="152"/>
      <c r="AA20" s="152"/>
      <c r="AB20" s="152"/>
      <c r="AC20" s="152"/>
      <c r="AD20" s="152"/>
      <c r="AE20" s="152"/>
      <c r="AF20" s="152"/>
      <c r="AG20" s="152"/>
      <c r="AH20" s="157"/>
    </row>
    <row r="21" spans="1:34" ht="30" customHeight="1" x14ac:dyDescent="0.25">
      <c r="B21" s="171" t="s">
        <v>367</v>
      </c>
      <c r="C21" s="116">
        <v>-0.1282208</v>
      </c>
      <c r="D21" s="116">
        <v>0.1006517</v>
      </c>
      <c r="E21" s="116">
        <v>-1.27</v>
      </c>
      <c r="F21" s="116">
        <v>0.20300000000000001</v>
      </c>
      <c r="G21" s="116">
        <v>-0.32549450000000002</v>
      </c>
      <c r="H21" s="116">
        <v>6.9053000000000003E-2</v>
      </c>
      <c r="J21" s="166" t="s">
        <v>375</v>
      </c>
      <c r="K21" s="100">
        <v>-0.128828</v>
      </c>
      <c r="L21" s="100">
        <v>0.10071330000000001</v>
      </c>
      <c r="M21" s="100">
        <v>-1.28</v>
      </c>
      <c r="N21" s="100">
        <v>0.20100000000000001</v>
      </c>
      <c r="O21" s="100">
        <v>-0.32622250000000003</v>
      </c>
      <c r="P21" s="100">
        <v>6.8566600000000005E-2</v>
      </c>
      <c r="R21" s="166" t="s">
        <v>375</v>
      </c>
      <c r="S21" s="100">
        <v>0.69181150000000002</v>
      </c>
      <c r="T21" s="100">
        <v>0.1118479</v>
      </c>
      <c r="U21" s="100">
        <v>6.19</v>
      </c>
      <c r="V21" s="100">
        <v>0</v>
      </c>
      <c r="W21" s="100">
        <v>0.4725936</v>
      </c>
      <c r="X21" s="100">
        <v>0.91102939999999999</v>
      </c>
      <c r="Z21" s="152"/>
      <c r="AA21" s="152"/>
      <c r="AB21" s="152"/>
      <c r="AC21" s="152"/>
      <c r="AD21" s="152"/>
      <c r="AE21" s="152"/>
      <c r="AF21" s="152"/>
      <c r="AG21" s="152"/>
      <c r="AH21" s="157"/>
    </row>
    <row r="22" spans="1:34" ht="30" customHeight="1" x14ac:dyDescent="0.25">
      <c r="B22" s="171" t="s">
        <v>376</v>
      </c>
      <c r="C22" s="116">
        <v>0.6880868</v>
      </c>
      <c r="D22" s="116">
        <v>0.1114716</v>
      </c>
      <c r="E22" s="116">
        <v>6.17</v>
      </c>
      <c r="F22" s="116">
        <v>0</v>
      </c>
      <c r="G22" s="116">
        <v>0.46960639999999998</v>
      </c>
      <c r="H22" s="116">
        <v>0.90656729999999996</v>
      </c>
      <c r="J22" s="170" t="s">
        <v>376</v>
      </c>
      <c r="K22" s="116">
        <v>-0.39194590000000001</v>
      </c>
      <c r="L22" s="116">
        <v>0.11498750000000001</v>
      </c>
      <c r="M22" s="116">
        <v>-3.41</v>
      </c>
      <c r="N22" s="116">
        <v>1E-3</v>
      </c>
      <c r="O22" s="116">
        <v>-0.61731729999999996</v>
      </c>
      <c r="P22" s="116">
        <v>-0.16657449999999999</v>
      </c>
      <c r="R22" s="151" t="s">
        <v>367</v>
      </c>
      <c r="S22" s="116">
        <v>-0.3939899</v>
      </c>
      <c r="T22" s="116">
        <v>0.1146094</v>
      </c>
      <c r="U22" s="116">
        <v>-3.44</v>
      </c>
      <c r="V22" s="116">
        <v>1E-3</v>
      </c>
      <c r="W22" s="116">
        <v>-0.61862010000000001</v>
      </c>
      <c r="X22" s="116">
        <v>-0.1693596</v>
      </c>
      <c r="Z22" s="157"/>
      <c r="AA22" s="157"/>
      <c r="AB22" s="157"/>
      <c r="AC22" s="157"/>
      <c r="AD22" s="157"/>
      <c r="AE22" s="157"/>
      <c r="AF22" s="157"/>
      <c r="AG22" s="157"/>
      <c r="AH22" s="157"/>
    </row>
    <row r="23" spans="1:34" x14ac:dyDescent="0.25">
      <c r="B23" s="171" t="s">
        <v>220</v>
      </c>
      <c r="C23" s="116">
        <v>0.17424110000000001</v>
      </c>
      <c r="D23" s="116">
        <v>0.2116458</v>
      </c>
      <c r="E23" s="116">
        <v>0.82</v>
      </c>
      <c r="F23" s="116">
        <v>0.41</v>
      </c>
      <c r="G23" s="116">
        <v>-0.24057709999999999</v>
      </c>
      <c r="H23" s="116">
        <v>0.58905929999999995</v>
      </c>
      <c r="J23" s="116" t="s">
        <v>220</v>
      </c>
      <c r="K23" s="116">
        <v>-0.23306199999999999</v>
      </c>
      <c r="L23" s="116">
        <v>0.21334059999999999</v>
      </c>
      <c r="M23" s="116">
        <v>-1.0900000000000001</v>
      </c>
      <c r="N23" s="116">
        <v>0.27500000000000002</v>
      </c>
      <c r="O23" s="116">
        <v>-0.65120180000000005</v>
      </c>
      <c r="P23" s="116">
        <v>0.18507789999999999</v>
      </c>
      <c r="R23" s="151" t="s">
        <v>220</v>
      </c>
      <c r="S23" s="116">
        <v>0.71398119999999998</v>
      </c>
      <c r="T23" s="116">
        <v>0.2420397</v>
      </c>
      <c r="U23" s="116">
        <v>2.95</v>
      </c>
      <c r="V23" s="116">
        <v>3.0000000000000001E-3</v>
      </c>
      <c r="W23" s="116">
        <v>0.2395921</v>
      </c>
      <c r="X23" s="116">
        <v>1.1883699999999999</v>
      </c>
    </row>
  </sheetData>
  <mergeCells count="18">
    <mergeCell ref="B2:D2"/>
    <mergeCell ref="E2:F2"/>
    <mergeCell ref="E3:F3"/>
    <mergeCell ref="E4:F4"/>
    <mergeCell ref="B5:D5"/>
    <mergeCell ref="E5:F5"/>
    <mergeCell ref="J2:L2"/>
    <mergeCell ref="M2:N2"/>
    <mergeCell ref="M3:N3"/>
    <mergeCell ref="M4:N4"/>
    <mergeCell ref="J5:L5"/>
    <mergeCell ref="M5:N5"/>
    <mergeCell ref="R2:T2"/>
    <mergeCell ref="U2:V2"/>
    <mergeCell ref="U3:V3"/>
    <mergeCell ref="U4:V4"/>
    <mergeCell ref="R5:T5"/>
    <mergeCell ref="U5:V5"/>
  </mergeCells>
  <hyperlinks>
    <hyperlink ref="Z4" location="'Ch 4 Logits of uptake'!A1" display="here"/>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EV43"/>
  <sheetViews>
    <sheetView zoomScaleNormal="100" workbookViewId="0">
      <selection activeCell="H30" sqref="H30"/>
    </sheetView>
  </sheetViews>
  <sheetFormatPr defaultColWidth="9.140625" defaultRowHeight="15" x14ac:dyDescent="0.25"/>
  <cols>
    <col min="1" max="1" width="9.140625" style="1"/>
    <col min="2" max="2" width="15.28515625" style="1" customWidth="1"/>
    <col min="3" max="6" width="9.140625" style="1"/>
    <col min="7" max="7" width="9.140625" style="1" customWidth="1"/>
    <col min="8" max="9" width="9.140625" style="1"/>
    <col min="10" max="10" width="17" style="1" customWidth="1"/>
    <col min="11" max="17" width="9.140625" style="1"/>
    <col min="18" max="18" width="17" style="1" customWidth="1"/>
    <col min="19" max="25" width="9.140625" style="1"/>
    <col min="26" max="26" width="17" style="1" customWidth="1"/>
    <col min="27" max="33" width="9.140625" style="1"/>
    <col min="34" max="34" width="17" style="1" customWidth="1"/>
    <col min="35" max="41" width="9.140625" style="1"/>
    <col min="42" max="42" width="22.140625" style="1" customWidth="1"/>
    <col min="43" max="46" width="9.140625" style="1"/>
    <col min="47" max="47" width="15.85546875" style="1" customWidth="1"/>
    <col min="48" max="48" width="9.140625" style="1"/>
    <col min="49" max="49" width="7" style="1" customWidth="1"/>
    <col min="50" max="50" width="20" style="1" customWidth="1"/>
    <col min="51" max="51" width="9.140625" style="1"/>
    <col min="52" max="52" width="16" style="1" customWidth="1"/>
    <col min="53" max="56" width="9.140625" style="1"/>
    <col min="57" max="57" width="7.28515625" style="1" customWidth="1"/>
    <col min="58" max="58" width="19.7109375" style="1" customWidth="1"/>
    <col min="59" max="59" width="9.140625" style="1"/>
    <col min="60" max="60" width="16" style="1" customWidth="1"/>
    <col min="61" max="65" width="9.140625" style="1"/>
    <col min="66" max="66" width="18.5703125" style="1" customWidth="1"/>
    <col min="67" max="67" width="9.140625" style="1"/>
    <col min="68" max="68" width="16" style="1" customWidth="1"/>
    <col min="69" max="72" width="9.140625" style="1"/>
    <col min="73" max="73" width="8" style="1" customWidth="1"/>
    <col min="74" max="74" width="20.42578125" style="1" customWidth="1"/>
    <col min="75" max="75" width="9.140625" style="1"/>
    <col min="76" max="76" width="16" style="1" customWidth="1"/>
    <col min="77" max="81" width="9.140625" style="1"/>
    <col min="82" max="82" width="19.42578125" style="1" customWidth="1"/>
    <col min="83" max="89" width="9.140625" style="1"/>
    <col min="90" max="90" width="25" style="1" customWidth="1"/>
    <col min="91" max="96" width="9.140625" style="1"/>
    <col min="97" max="97" width="7.7109375" style="1" customWidth="1"/>
    <col min="98" max="98" width="21" style="1" customWidth="1"/>
    <col min="99" max="102" width="9.140625" style="1"/>
    <col min="103" max="103" width="13" style="1" customWidth="1"/>
    <col min="104" max="104" width="9.140625" style="1"/>
    <col min="105" max="105" width="10.85546875" style="1" customWidth="1"/>
    <col min="106" max="106" width="19.42578125" style="1" customWidth="1"/>
    <col min="107" max="113" width="9.140625" style="1"/>
    <col min="114" max="114" width="18.5703125" style="1" customWidth="1"/>
    <col min="115" max="121" width="9.140625" style="1"/>
    <col min="122" max="122" width="19" style="1" customWidth="1"/>
    <col min="123" max="129" width="9.140625" style="1"/>
    <col min="130" max="130" width="18.28515625" style="1" customWidth="1"/>
    <col min="131" max="136" width="9.140625" style="1"/>
    <col min="137" max="137" width="9.140625" style="1" customWidth="1"/>
    <col min="138" max="138" width="18.140625" style="1" customWidth="1"/>
    <col min="139" max="145" width="9.140625" style="1"/>
    <col min="146" max="146" width="17.140625" style="1" customWidth="1"/>
    <col min="147" max="16384" width="9.140625" style="1"/>
  </cols>
  <sheetData>
    <row r="1" spans="2:152" s="90" customFormat="1" ht="51.75" customHeight="1" x14ac:dyDescent="0.25">
      <c r="B1" s="90" t="s">
        <v>356</v>
      </c>
      <c r="J1" s="90" t="s">
        <v>324</v>
      </c>
      <c r="R1" s="90" t="s">
        <v>325</v>
      </c>
      <c r="Z1" s="90" t="s">
        <v>327</v>
      </c>
      <c r="AH1" s="90" t="s">
        <v>223</v>
      </c>
      <c r="AP1" s="90" t="s">
        <v>337</v>
      </c>
      <c r="AX1" s="90" t="s">
        <v>0</v>
      </c>
      <c r="BF1" s="90" t="s">
        <v>4</v>
      </c>
      <c r="BN1" s="90" t="s">
        <v>2</v>
      </c>
      <c r="BV1" s="90" t="s">
        <v>1</v>
      </c>
      <c r="CD1" s="90" t="s">
        <v>232</v>
      </c>
      <c r="CL1" s="90" t="s">
        <v>3</v>
      </c>
      <c r="CT1" s="90" t="s">
        <v>345</v>
      </c>
      <c r="DD1" s="90" t="s">
        <v>0</v>
      </c>
      <c r="DJ1" s="90" t="s">
        <v>4</v>
      </c>
      <c r="DR1" s="90" t="s">
        <v>2</v>
      </c>
      <c r="DZ1" s="90" t="s">
        <v>1</v>
      </c>
      <c r="EH1" s="90" t="s">
        <v>232</v>
      </c>
      <c r="EP1" s="90" t="s">
        <v>3</v>
      </c>
    </row>
    <row r="3" spans="2:152" x14ac:dyDescent="0.25">
      <c r="J3" s="128" t="s">
        <v>278</v>
      </c>
      <c r="K3" s="129" t="s">
        <v>279</v>
      </c>
      <c r="L3" s="129"/>
      <c r="M3" s="129"/>
      <c r="N3" s="129"/>
      <c r="O3" s="116" t="s">
        <v>210</v>
      </c>
      <c r="P3" s="117">
        <v>4404</v>
      </c>
      <c r="R3" s="128" t="s">
        <v>278</v>
      </c>
      <c r="S3" s="129" t="s">
        <v>279</v>
      </c>
      <c r="T3" s="129"/>
      <c r="U3" s="129"/>
      <c r="V3" s="129"/>
      <c r="W3" s="116" t="s">
        <v>210</v>
      </c>
      <c r="X3" s="117">
        <v>4404</v>
      </c>
      <c r="Z3" s="128" t="s">
        <v>278</v>
      </c>
      <c r="AA3" s="129" t="s">
        <v>279</v>
      </c>
      <c r="AB3" s="129"/>
      <c r="AC3" s="129"/>
      <c r="AD3" s="129"/>
      <c r="AE3" s="116" t="s">
        <v>210</v>
      </c>
      <c r="AF3" s="117">
        <v>4334</v>
      </c>
      <c r="AH3" s="128" t="s">
        <v>278</v>
      </c>
      <c r="AI3" s="129" t="s">
        <v>279</v>
      </c>
      <c r="AJ3" s="129"/>
      <c r="AK3" s="129"/>
      <c r="AL3" s="129"/>
      <c r="AM3" s="116" t="s">
        <v>210</v>
      </c>
      <c r="AN3" s="117">
        <v>4298</v>
      </c>
      <c r="AP3" s="128" t="s">
        <v>278</v>
      </c>
      <c r="AQ3" s="129" t="s">
        <v>279</v>
      </c>
      <c r="AR3" s="129"/>
      <c r="AS3" s="129"/>
      <c r="AT3" s="129"/>
      <c r="AU3" s="116" t="s">
        <v>210</v>
      </c>
      <c r="AV3" s="117">
        <v>4215</v>
      </c>
      <c r="AX3" s="128" t="s">
        <v>278</v>
      </c>
      <c r="AY3" s="129" t="s">
        <v>279</v>
      </c>
      <c r="AZ3" s="129"/>
      <c r="BA3" s="129"/>
      <c r="BB3" s="129"/>
      <c r="BC3" s="116" t="s">
        <v>210</v>
      </c>
      <c r="BD3" s="117">
        <v>1459</v>
      </c>
      <c r="BF3" s="128" t="s">
        <v>278</v>
      </c>
      <c r="BG3" s="129" t="s">
        <v>279</v>
      </c>
      <c r="BH3" s="129"/>
      <c r="BI3" s="129"/>
      <c r="BJ3" s="129"/>
      <c r="BK3" s="116" t="s">
        <v>210</v>
      </c>
      <c r="BL3" s="117">
        <v>614</v>
      </c>
      <c r="BN3" s="128" t="s">
        <v>278</v>
      </c>
      <c r="BO3" s="129" t="s">
        <v>279</v>
      </c>
      <c r="BP3" s="129"/>
      <c r="BQ3" s="129"/>
      <c r="BR3" s="129"/>
      <c r="BS3" s="116" t="s">
        <v>210</v>
      </c>
      <c r="BT3" s="117">
        <v>411</v>
      </c>
      <c r="BV3" s="128" t="s">
        <v>278</v>
      </c>
      <c r="BW3" s="129" t="s">
        <v>279</v>
      </c>
      <c r="BX3" s="129"/>
      <c r="BY3" s="129"/>
      <c r="BZ3" s="129"/>
      <c r="CA3" s="116" t="s">
        <v>210</v>
      </c>
      <c r="CB3" s="117">
        <v>819</v>
      </c>
      <c r="CD3" s="128" t="s">
        <v>278</v>
      </c>
      <c r="CE3" s="129" t="s">
        <v>279</v>
      </c>
      <c r="CF3" s="129"/>
      <c r="CG3" s="129"/>
      <c r="CH3" s="129"/>
      <c r="CI3" s="116" t="s">
        <v>210</v>
      </c>
      <c r="CJ3" s="117">
        <v>368</v>
      </c>
      <c r="CL3" s="128" t="s">
        <v>278</v>
      </c>
      <c r="CM3" s="129" t="s">
        <v>279</v>
      </c>
      <c r="CN3" s="129"/>
      <c r="CO3" s="129"/>
      <c r="CP3" s="129"/>
      <c r="CQ3" s="116" t="s">
        <v>210</v>
      </c>
      <c r="CR3" s="117">
        <v>544</v>
      </c>
    </row>
    <row r="4" spans="2:152" x14ac:dyDescent="0.25">
      <c r="B4" s="128" t="s">
        <v>278</v>
      </c>
      <c r="C4" s="129" t="s">
        <v>279</v>
      </c>
      <c r="D4" s="129"/>
      <c r="E4" s="129"/>
      <c r="F4" s="118"/>
      <c r="G4" s="118" t="s">
        <v>210</v>
      </c>
      <c r="H4" s="117">
        <v>4282</v>
      </c>
      <c r="J4" s="122"/>
      <c r="K4" s="113"/>
      <c r="L4" s="113"/>
      <c r="M4" s="113"/>
      <c r="N4" s="113"/>
      <c r="O4" s="116" t="s">
        <v>334</v>
      </c>
      <c r="P4" s="116">
        <v>47.87</v>
      </c>
      <c r="R4" s="122"/>
      <c r="S4" s="113"/>
      <c r="T4" s="113"/>
      <c r="U4" s="113"/>
      <c r="V4" s="113"/>
      <c r="W4" s="1" t="s">
        <v>334</v>
      </c>
      <c r="X4" s="116">
        <v>3.2</v>
      </c>
      <c r="Z4" s="122"/>
      <c r="AA4" s="113"/>
      <c r="AB4" s="113"/>
      <c r="AC4" s="113"/>
      <c r="AD4" s="113"/>
      <c r="AE4" s="1" t="s">
        <v>335</v>
      </c>
      <c r="AF4" s="116">
        <v>4.5599999999999996</v>
      </c>
      <c r="AH4" s="122"/>
      <c r="AI4" s="113"/>
      <c r="AJ4" s="113"/>
      <c r="AK4" s="113"/>
      <c r="AL4" s="113"/>
      <c r="AM4" s="1" t="s">
        <v>336</v>
      </c>
      <c r="AN4" s="116">
        <v>68.23</v>
      </c>
      <c r="AP4" s="122"/>
      <c r="AQ4" s="113"/>
      <c r="AR4" s="113"/>
      <c r="AS4" s="113"/>
      <c r="AT4" s="113"/>
      <c r="AU4" s="116" t="s">
        <v>339</v>
      </c>
      <c r="AV4" s="116">
        <v>118.48</v>
      </c>
      <c r="AX4" s="122"/>
      <c r="AY4" s="113"/>
      <c r="AZ4" s="113"/>
      <c r="BA4" s="113"/>
      <c r="BB4" s="113"/>
      <c r="BC4" s="1" t="s">
        <v>340</v>
      </c>
      <c r="BD4" s="116">
        <v>46.72</v>
      </c>
      <c r="BF4" s="122"/>
      <c r="BG4" s="113"/>
      <c r="BH4" s="113"/>
      <c r="BI4" s="113"/>
      <c r="BJ4" s="113"/>
      <c r="BK4" s="116" t="s">
        <v>339</v>
      </c>
      <c r="BL4" s="116">
        <v>17.38</v>
      </c>
      <c r="BN4" s="122"/>
      <c r="BO4" s="113"/>
      <c r="BP4" s="113"/>
      <c r="BQ4" s="113"/>
      <c r="BR4" s="113"/>
      <c r="BS4" s="1" t="s">
        <v>341</v>
      </c>
      <c r="BT4" s="116">
        <v>11.66</v>
      </c>
      <c r="BV4" s="122"/>
      <c r="BW4" s="113"/>
      <c r="BX4" s="113"/>
      <c r="BY4" s="113"/>
      <c r="BZ4" s="113"/>
      <c r="CA4" s="1" t="s">
        <v>342</v>
      </c>
      <c r="CB4" s="116">
        <v>24.94</v>
      </c>
      <c r="CD4" s="122"/>
      <c r="CE4" s="113"/>
      <c r="CF4" s="113"/>
      <c r="CG4" s="113"/>
      <c r="CH4" s="113"/>
      <c r="CI4" s="1" t="s">
        <v>343</v>
      </c>
      <c r="CJ4" s="116">
        <v>16.34</v>
      </c>
      <c r="CL4" s="122"/>
      <c r="CM4" s="113"/>
      <c r="CN4" s="113"/>
      <c r="CO4" s="113"/>
      <c r="CP4" s="113"/>
      <c r="CQ4" s="1" t="s">
        <v>344</v>
      </c>
      <c r="CR4" s="116">
        <v>11.16</v>
      </c>
      <c r="CT4" s="128" t="s">
        <v>278</v>
      </c>
      <c r="CU4" s="129" t="s">
        <v>279</v>
      </c>
      <c r="CV4" s="129"/>
      <c r="CW4" s="129"/>
      <c r="CX4" s="129"/>
      <c r="CY4" s="116" t="s">
        <v>210</v>
      </c>
      <c r="CZ4" s="117">
        <v>3515</v>
      </c>
      <c r="DB4" s="128" t="s">
        <v>278</v>
      </c>
      <c r="DC4" s="129" t="s">
        <v>279</v>
      </c>
      <c r="DD4" s="129"/>
      <c r="DE4" s="129"/>
      <c r="DF4" s="129"/>
      <c r="DG4" s="116" t="s">
        <v>210</v>
      </c>
      <c r="DH4" s="117">
        <v>1432</v>
      </c>
      <c r="DJ4" s="128" t="s">
        <v>278</v>
      </c>
      <c r="DK4" s="129" t="s">
        <v>279</v>
      </c>
      <c r="DL4" s="129"/>
      <c r="DM4" s="129"/>
      <c r="DN4" s="129"/>
      <c r="DO4" s="128" t="s">
        <v>210</v>
      </c>
      <c r="DP4" s="117">
        <v>604</v>
      </c>
      <c r="DQ4" s="134"/>
      <c r="DR4" s="128" t="s">
        <v>278</v>
      </c>
      <c r="DS4" s="129" t="s">
        <v>279</v>
      </c>
      <c r="DT4" s="129"/>
      <c r="DU4" s="129"/>
      <c r="DV4" s="118"/>
      <c r="DW4" s="118" t="s">
        <v>210</v>
      </c>
      <c r="DX4" s="117">
        <v>405</v>
      </c>
      <c r="DZ4" s="128" t="s">
        <v>278</v>
      </c>
      <c r="EA4" s="129" t="s">
        <v>279</v>
      </c>
      <c r="EB4" s="129"/>
      <c r="EC4" s="129"/>
      <c r="ED4" s="129"/>
      <c r="EE4" s="116" t="s">
        <v>210</v>
      </c>
      <c r="EF4" s="117">
        <v>807</v>
      </c>
      <c r="EH4" s="128" t="s">
        <v>278</v>
      </c>
      <c r="EI4" s="129" t="s">
        <v>279</v>
      </c>
      <c r="EJ4" s="129"/>
      <c r="EK4" s="129"/>
      <c r="EL4" s="129"/>
      <c r="EM4" s="116" t="s">
        <v>210</v>
      </c>
      <c r="EN4" s="117">
        <v>365</v>
      </c>
      <c r="EP4" s="128" t="s">
        <v>278</v>
      </c>
      <c r="EQ4" s="129" t="s">
        <v>279</v>
      </c>
      <c r="ER4" s="129"/>
      <c r="ES4" s="129"/>
      <c r="ET4" s="129"/>
      <c r="EU4" s="116" t="s">
        <v>210</v>
      </c>
      <c r="EV4" s="117">
        <v>537</v>
      </c>
    </row>
    <row r="5" spans="2:152" x14ac:dyDescent="0.25">
      <c r="B5" s="122"/>
      <c r="C5" s="113"/>
      <c r="D5" s="113"/>
      <c r="E5" s="113"/>
      <c r="F5" s="123"/>
      <c r="G5" s="118" t="s">
        <v>321</v>
      </c>
      <c r="H5" s="116">
        <v>107.55</v>
      </c>
      <c r="J5" s="122"/>
      <c r="K5" s="113"/>
      <c r="L5" s="113"/>
      <c r="M5" s="113"/>
      <c r="N5" s="113"/>
      <c r="O5" s="116" t="s">
        <v>213</v>
      </c>
      <c r="P5" s="116">
        <v>0</v>
      </c>
      <c r="R5" s="122"/>
      <c r="S5" s="113"/>
      <c r="T5" s="113"/>
      <c r="U5" s="113"/>
      <c r="V5" s="113"/>
      <c r="W5" s="116" t="s">
        <v>213</v>
      </c>
      <c r="X5" s="116">
        <v>2.0000000000000001E-4</v>
      </c>
      <c r="Z5" s="122"/>
      <c r="AA5" s="113"/>
      <c r="AB5" s="113"/>
      <c r="AC5" s="113"/>
      <c r="AD5" s="113"/>
      <c r="AE5" s="116" t="s">
        <v>213</v>
      </c>
      <c r="AF5" s="116">
        <v>0</v>
      </c>
      <c r="AH5" s="122"/>
      <c r="AI5" s="113"/>
      <c r="AJ5" s="113"/>
      <c r="AK5" s="113"/>
      <c r="AL5" s="113"/>
      <c r="AM5" s="116" t="s">
        <v>213</v>
      </c>
      <c r="AN5" s="116">
        <v>0</v>
      </c>
      <c r="AP5" s="122"/>
      <c r="AQ5" s="113"/>
      <c r="AR5" s="113"/>
      <c r="AS5" s="113"/>
      <c r="AT5" s="113"/>
      <c r="AU5" s="116" t="s">
        <v>213</v>
      </c>
      <c r="AV5" s="116">
        <v>0</v>
      </c>
      <c r="AX5" s="122"/>
      <c r="AY5" s="113"/>
      <c r="AZ5" s="113"/>
      <c r="BA5" s="113"/>
      <c r="BB5" s="113"/>
      <c r="BC5" s="116" t="s">
        <v>213</v>
      </c>
      <c r="BD5" s="116">
        <v>0</v>
      </c>
      <c r="BF5" s="122"/>
      <c r="BG5" s="113"/>
      <c r="BH5" s="113"/>
      <c r="BI5" s="113"/>
      <c r="BJ5" s="113"/>
      <c r="BK5" s="116" t="s">
        <v>213</v>
      </c>
      <c r="BL5" s="116">
        <v>0</v>
      </c>
      <c r="BN5" s="122"/>
      <c r="BO5" s="113"/>
      <c r="BP5" s="113"/>
      <c r="BQ5" s="113"/>
      <c r="BR5" s="113"/>
      <c r="BS5" s="116" t="s">
        <v>213</v>
      </c>
      <c r="BT5" s="116">
        <v>0</v>
      </c>
      <c r="BV5" s="122"/>
      <c r="BW5" s="113"/>
      <c r="BX5" s="113"/>
      <c r="BY5" s="113"/>
      <c r="BZ5" s="113"/>
      <c r="CA5" s="116" t="s">
        <v>213</v>
      </c>
      <c r="CB5" s="116">
        <v>0</v>
      </c>
      <c r="CD5" s="122"/>
      <c r="CE5" s="113"/>
      <c r="CF5" s="113"/>
      <c r="CG5" s="113"/>
      <c r="CH5" s="113"/>
      <c r="CI5" s="116" t="s">
        <v>213</v>
      </c>
      <c r="CJ5" s="116">
        <v>0</v>
      </c>
      <c r="CL5" s="122"/>
      <c r="CM5" s="113"/>
      <c r="CN5" s="113"/>
      <c r="CO5" s="113"/>
      <c r="CP5" s="113"/>
      <c r="CQ5" s="116" t="s">
        <v>213</v>
      </c>
      <c r="CR5" s="116">
        <v>0</v>
      </c>
      <c r="CT5" s="122"/>
      <c r="CU5" s="113"/>
      <c r="CV5" s="113"/>
      <c r="CW5" s="113"/>
      <c r="CX5" s="113"/>
      <c r="CY5" s="116" t="s">
        <v>346</v>
      </c>
      <c r="CZ5" s="116">
        <v>91.88</v>
      </c>
      <c r="DB5" s="122"/>
      <c r="DC5" s="113"/>
      <c r="DD5" s="113"/>
      <c r="DE5" s="113"/>
      <c r="DF5" s="113"/>
      <c r="DG5" s="1" t="s">
        <v>349</v>
      </c>
      <c r="DH5" s="116">
        <v>48.58</v>
      </c>
      <c r="DJ5" s="122"/>
      <c r="DK5" s="113"/>
      <c r="DL5" s="113"/>
      <c r="DM5" s="113"/>
      <c r="DN5" s="113"/>
      <c r="DO5" s="1" t="s">
        <v>351</v>
      </c>
      <c r="DP5" s="116">
        <v>25.65</v>
      </c>
      <c r="DQ5" s="113"/>
      <c r="DR5" s="122"/>
      <c r="DS5" s="113"/>
      <c r="DT5" s="113"/>
      <c r="DU5" s="113"/>
      <c r="DV5" s="123"/>
      <c r="DW5" s="1" t="s">
        <v>354</v>
      </c>
      <c r="DX5" s="116">
        <v>16.75</v>
      </c>
      <c r="DZ5" s="122"/>
      <c r="EA5" s="113"/>
      <c r="EB5" s="113"/>
      <c r="EC5" s="113"/>
      <c r="ED5" s="113"/>
      <c r="EE5" s="1" t="s">
        <v>352</v>
      </c>
      <c r="EF5" s="116">
        <v>28.14</v>
      </c>
      <c r="EH5" s="122"/>
      <c r="EI5" s="113"/>
      <c r="EJ5" s="113"/>
      <c r="EK5" s="113"/>
      <c r="EL5" s="113"/>
      <c r="EM5" s="1" t="s">
        <v>353</v>
      </c>
      <c r="EN5" s="116">
        <v>12.68</v>
      </c>
      <c r="EP5" s="122"/>
      <c r="EQ5" s="113"/>
      <c r="ER5" s="113"/>
      <c r="ES5" s="113"/>
      <c r="ET5" s="113"/>
      <c r="EU5" s="1" t="s">
        <v>355</v>
      </c>
      <c r="EV5" s="116">
        <v>16.07</v>
      </c>
    </row>
    <row r="6" spans="2:152" x14ac:dyDescent="0.25">
      <c r="B6" s="122"/>
      <c r="C6" s="113"/>
      <c r="D6" s="113"/>
      <c r="E6" s="113"/>
      <c r="F6" s="123"/>
      <c r="G6" s="118" t="s">
        <v>213</v>
      </c>
      <c r="H6" s="116">
        <v>0</v>
      </c>
      <c r="J6" s="122"/>
      <c r="K6" s="113"/>
      <c r="L6" s="113"/>
      <c r="M6" s="113"/>
      <c r="N6" s="113"/>
      <c r="O6" s="116" t="s">
        <v>214</v>
      </c>
      <c r="P6" s="116">
        <v>0.1079</v>
      </c>
      <c r="R6" s="122"/>
      <c r="S6" s="113"/>
      <c r="T6" s="113"/>
      <c r="U6" s="113"/>
      <c r="V6" s="113"/>
      <c r="W6" s="116" t="s">
        <v>214</v>
      </c>
      <c r="X6" s="116">
        <v>8.0999999999999996E-3</v>
      </c>
      <c r="Z6" s="122"/>
      <c r="AA6" s="113"/>
      <c r="AB6" s="113"/>
      <c r="AC6" s="113"/>
      <c r="AD6" s="113"/>
      <c r="AE6" s="116" t="s">
        <v>214</v>
      </c>
      <c r="AF6" s="116">
        <v>1.1299999999999999E-2</v>
      </c>
      <c r="AH6" s="122"/>
      <c r="AI6" s="113"/>
      <c r="AJ6" s="113"/>
      <c r="AK6" s="113"/>
      <c r="AL6" s="113"/>
      <c r="AM6" s="116" t="s">
        <v>214</v>
      </c>
      <c r="AN6" s="116">
        <v>0.1537</v>
      </c>
      <c r="AP6" s="122"/>
      <c r="AQ6" s="113"/>
      <c r="AR6" s="113"/>
      <c r="AS6" s="113"/>
      <c r="AT6" s="113"/>
      <c r="AU6" s="116" t="s">
        <v>214</v>
      </c>
      <c r="AV6" s="116">
        <v>0.2288</v>
      </c>
      <c r="AX6" s="122"/>
      <c r="AY6" s="113"/>
      <c r="AZ6" s="113"/>
      <c r="BA6" s="113"/>
      <c r="BB6" s="113"/>
      <c r="BC6" s="116" t="s">
        <v>214</v>
      </c>
      <c r="BD6" s="116">
        <v>0.24260000000000001</v>
      </c>
      <c r="BF6" s="122"/>
      <c r="BG6" s="113"/>
      <c r="BH6" s="113"/>
      <c r="BI6" s="113"/>
      <c r="BJ6" s="113"/>
      <c r="BK6" s="116" t="s">
        <v>214</v>
      </c>
      <c r="BL6" s="116">
        <v>0.18859999999999999</v>
      </c>
      <c r="BN6" s="122"/>
      <c r="BO6" s="113"/>
      <c r="BP6" s="113"/>
      <c r="BQ6" s="113"/>
      <c r="BR6" s="113"/>
      <c r="BS6" s="116" t="s">
        <v>214</v>
      </c>
      <c r="BT6" s="116">
        <v>0.2722</v>
      </c>
      <c r="BV6" s="122"/>
      <c r="BW6" s="113"/>
      <c r="BX6" s="113"/>
      <c r="BY6" s="113"/>
      <c r="BZ6" s="113"/>
      <c r="CA6" s="116" t="s">
        <v>214</v>
      </c>
      <c r="CB6" s="116">
        <v>0.26329999999999998</v>
      </c>
      <c r="CD6" s="122"/>
      <c r="CE6" s="113"/>
      <c r="CF6" s="113"/>
      <c r="CG6" s="113"/>
      <c r="CH6" s="113"/>
      <c r="CI6" s="116" t="s">
        <v>214</v>
      </c>
      <c r="CJ6" s="116">
        <v>0.27310000000000001</v>
      </c>
      <c r="CL6" s="122"/>
      <c r="CM6" s="113"/>
      <c r="CN6" s="113"/>
      <c r="CO6" s="113"/>
      <c r="CP6" s="113"/>
      <c r="CQ6" s="116" t="s">
        <v>214</v>
      </c>
      <c r="CR6" s="116">
        <v>0.17879999999999999</v>
      </c>
      <c r="CT6" s="122"/>
      <c r="CU6" s="113"/>
      <c r="CV6" s="113"/>
      <c r="CW6" s="113"/>
      <c r="CX6" s="113"/>
      <c r="CY6" s="116" t="s">
        <v>213</v>
      </c>
      <c r="CZ6" s="116">
        <v>0</v>
      </c>
      <c r="DB6" s="122"/>
      <c r="DC6" s="113"/>
      <c r="DD6" s="113"/>
      <c r="DE6" s="113"/>
      <c r="DF6" s="113"/>
      <c r="DG6" s="116" t="s">
        <v>213</v>
      </c>
      <c r="DH6" s="116">
        <v>0</v>
      </c>
      <c r="DJ6" s="122"/>
      <c r="DK6" s="113"/>
      <c r="DL6" s="113"/>
      <c r="DM6" s="113"/>
      <c r="DN6" s="113"/>
      <c r="DO6" s="128" t="s">
        <v>213</v>
      </c>
      <c r="DP6" s="116">
        <v>0</v>
      </c>
      <c r="DQ6" s="113"/>
      <c r="DR6" s="122"/>
      <c r="DS6" s="113"/>
      <c r="DT6" s="113"/>
      <c r="DU6" s="113"/>
      <c r="DV6" s="123"/>
      <c r="DW6" s="118" t="s">
        <v>213</v>
      </c>
      <c r="DX6" s="116">
        <v>0</v>
      </c>
      <c r="DZ6" s="122"/>
      <c r="EA6" s="113"/>
      <c r="EB6" s="113"/>
      <c r="EC6" s="113"/>
      <c r="ED6" s="113"/>
      <c r="EE6" s="116" t="s">
        <v>213</v>
      </c>
      <c r="EF6" s="116">
        <v>0</v>
      </c>
      <c r="EH6" s="122"/>
      <c r="EI6" s="113"/>
      <c r="EJ6" s="113"/>
      <c r="EK6" s="113"/>
      <c r="EL6" s="113"/>
      <c r="EM6" s="116" t="s">
        <v>213</v>
      </c>
      <c r="EN6" s="116">
        <v>0</v>
      </c>
      <c r="EP6" s="122"/>
      <c r="EQ6" s="113"/>
      <c r="ER6" s="113"/>
      <c r="ES6" s="113"/>
      <c r="ET6" s="113"/>
      <c r="EU6" s="116" t="s">
        <v>213</v>
      </c>
      <c r="EV6" s="116">
        <v>0</v>
      </c>
    </row>
    <row r="7" spans="2:152" x14ac:dyDescent="0.25">
      <c r="B7" s="122"/>
      <c r="C7" s="113"/>
      <c r="D7" s="113"/>
      <c r="E7" s="113"/>
      <c r="F7" s="123"/>
      <c r="G7" s="118" t="s">
        <v>214</v>
      </c>
      <c r="H7" s="116">
        <v>0.27489999999999998</v>
      </c>
      <c r="J7" s="124"/>
      <c r="K7" s="115"/>
      <c r="L7" s="115"/>
      <c r="M7" s="115"/>
      <c r="N7" s="115"/>
      <c r="O7" s="116" t="s">
        <v>215</v>
      </c>
      <c r="P7" s="116">
        <v>0.58374999999999999</v>
      </c>
      <c r="R7" s="124"/>
      <c r="S7" s="115"/>
      <c r="T7" s="115"/>
      <c r="U7" s="115"/>
      <c r="V7" s="115"/>
      <c r="W7" s="116" t="s">
        <v>215</v>
      </c>
      <c r="X7" s="116">
        <v>0.60026000000000002</v>
      </c>
      <c r="Z7" s="124"/>
      <c r="AA7" s="115"/>
      <c r="AB7" s="115"/>
      <c r="AC7" s="115"/>
      <c r="AD7" s="115"/>
      <c r="AE7" s="116" t="s">
        <v>215</v>
      </c>
      <c r="AF7" s="116">
        <v>0.55811999999999995</v>
      </c>
      <c r="AH7" s="124"/>
      <c r="AI7" s="115"/>
      <c r="AJ7" s="115"/>
      <c r="AK7" s="115"/>
      <c r="AL7" s="115"/>
      <c r="AM7" s="116" t="s">
        <v>215</v>
      </c>
      <c r="AN7" s="116">
        <v>331.45</v>
      </c>
      <c r="AP7" s="124"/>
      <c r="AQ7" s="115"/>
      <c r="AR7" s="115"/>
      <c r="AS7" s="115"/>
      <c r="AT7" s="115"/>
      <c r="AU7" s="116" t="s">
        <v>215</v>
      </c>
      <c r="AV7" s="116">
        <v>2681.5</v>
      </c>
      <c r="AX7" s="124"/>
      <c r="AY7" s="115"/>
      <c r="AZ7" s="115"/>
      <c r="BA7" s="115"/>
      <c r="BB7" s="115"/>
      <c r="BC7" s="116" t="s">
        <v>215</v>
      </c>
      <c r="BD7" s="116">
        <v>2648.2</v>
      </c>
      <c r="BF7" s="124"/>
      <c r="BG7" s="115"/>
      <c r="BH7" s="115"/>
      <c r="BI7" s="115"/>
      <c r="BJ7" s="115"/>
      <c r="BK7" s="116" t="s">
        <v>215</v>
      </c>
      <c r="BL7" s="116">
        <v>3139.1</v>
      </c>
      <c r="BN7" s="124"/>
      <c r="BO7" s="115"/>
      <c r="BP7" s="115"/>
      <c r="BQ7" s="115"/>
      <c r="BR7" s="115"/>
      <c r="BS7" s="116" t="s">
        <v>215</v>
      </c>
      <c r="BT7" s="116">
        <v>2708.3</v>
      </c>
      <c r="BV7" s="124"/>
      <c r="BW7" s="115"/>
      <c r="BX7" s="115"/>
      <c r="BY7" s="115"/>
      <c r="BZ7" s="115"/>
      <c r="CA7" s="116" t="s">
        <v>215</v>
      </c>
      <c r="CB7" s="116">
        <v>2504.9</v>
      </c>
      <c r="CD7" s="124"/>
      <c r="CE7" s="115"/>
      <c r="CF7" s="115"/>
      <c r="CG7" s="115"/>
      <c r="CH7" s="115"/>
      <c r="CI7" s="116" t="s">
        <v>215</v>
      </c>
      <c r="CJ7" s="116">
        <v>2483.9</v>
      </c>
      <c r="CL7" s="124"/>
      <c r="CM7" s="115"/>
      <c r="CN7" s="115"/>
      <c r="CO7" s="115"/>
      <c r="CP7" s="115"/>
      <c r="CQ7" s="116" t="s">
        <v>215</v>
      </c>
      <c r="CR7" s="116">
        <v>2217.6999999999998</v>
      </c>
      <c r="CT7" s="122"/>
      <c r="CU7" s="113"/>
      <c r="CV7" s="113"/>
      <c r="CW7" s="113"/>
      <c r="CX7" s="113"/>
      <c r="CY7" s="116" t="s">
        <v>214</v>
      </c>
      <c r="CZ7" s="116">
        <v>0.5383</v>
      </c>
      <c r="DB7" s="122"/>
      <c r="DC7" s="113"/>
      <c r="DD7" s="113"/>
      <c r="DE7" s="113"/>
      <c r="DF7" s="113"/>
      <c r="DG7" s="116" t="s">
        <v>214</v>
      </c>
      <c r="DH7" s="116">
        <v>0.441</v>
      </c>
      <c r="DJ7" s="122"/>
      <c r="DK7" s="113"/>
      <c r="DL7" s="113"/>
      <c r="DM7" s="113"/>
      <c r="DN7" s="113"/>
      <c r="DO7" s="128" t="s">
        <v>214</v>
      </c>
      <c r="DP7" s="116">
        <v>0.44019999999999998</v>
      </c>
      <c r="DQ7" s="113"/>
      <c r="DR7" s="122"/>
      <c r="DS7" s="113"/>
      <c r="DT7" s="113"/>
      <c r="DU7" s="113"/>
      <c r="DV7" s="123"/>
      <c r="DW7" s="118" t="s">
        <v>214</v>
      </c>
      <c r="DX7" s="116">
        <v>0.55779999999999996</v>
      </c>
      <c r="DZ7" s="122"/>
      <c r="EA7" s="113"/>
      <c r="EB7" s="113"/>
      <c r="EC7" s="113"/>
      <c r="ED7" s="113"/>
      <c r="EE7" s="116" t="s">
        <v>214</v>
      </c>
      <c r="EF7" s="116">
        <v>0.48120000000000002</v>
      </c>
      <c r="EH7" s="122"/>
      <c r="EI7" s="113"/>
      <c r="EJ7" s="113"/>
      <c r="EK7" s="113"/>
      <c r="EL7" s="113"/>
      <c r="EM7" s="116" t="s">
        <v>214</v>
      </c>
      <c r="EN7" s="116">
        <v>0.4703</v>
      </c>
      <c r="EP7" s="122"/>
      <c r="EQ7" s="113"/>
      <c r="ER7" s="113"/>
      <c r="ES7" s="113"/>
      <c r="ET7" s="113"/>
      <c r="EU7" s="116" t="s">
        <v>214</v>
      </c>
      <c r="EV7" s="116">
        <v>0.4773</v>
      </c>
    </row>
    <row r="8" spans="2:152" ht="29.25" customHeight="1" x14ac:dyDescent="0.25">
      <c r="B8" s="124"/>
      <c r="C8" s="115"/>
      <c r="D8" s="115"/>
      <c r="E8" s="115"/>
      <c r="F8" s="125"/>
      <c r="G8" s="118" t="s">
        <v>215</v>
      </c>
      <c r="H8" s="116">
        <v>2608.6</v>
      </c>
      <c r="CT8" s="124"/>
      <c r="CU8" s="115"/>
      <c r="CV8" s="115"/>
      <c r="CW8" s="115"/>
      <c r="CX8" s="115"/>
      <c r="CY8" s="116" t="s">
        <v>215</v>
      </c>
      <c r="CZ8" s="116">
        <v>2078.1999999999998</v>
      </c>
      <c r="DB8" s="124"/>
      <c r="DC8" s="115"/>
      <c r="DD8" s="115"/>
      <c r="DE8" s="115"/>
      <c r="DF8" s="115"/>
      <c r="DG8" s="116" t="s">
        <v>215</v>
      </c>
      <c r="DH8" s="116">
        <v>2288.4</v>
      </c>
      <c r="DJ8" s="124"/>
      <c r="DK8" s="115"/>
      <c r="DL8" s="115"/>
      <c r="DM8" s="115"/>
      <c r="DN8" s="115"/>
      <c r="DO8" s="128" t="s">
        <v>215</v>
      </c>
      <c r="DP8" s="116">
        <v>2639</v>
      </c>
      <c r="DQ8" s="113"/>
      <c r="DR8" s="124"/>
      <c r="DS8" s="115"/>
      <c r="DT8" s="115"/>
      <c r="DU8" s="115"/>
      <c r="DV8" s="125"/>
      <c r="DW8" s="118" t="s">
        <v>215</v>
      </c>
      <c r="DX8" s="116">
        <v>2112.6999999999998</v>
      </c>
      <c r="DZ8" s="124"/>
      <c r="EA8" s="115"/>
      <c r="EB8" s="115"/>
      <c r="EC8" s="115"/>
      <c r="ED8" s="115"/>
      <c r="EE8" s="116" t="s">
        <v>215</v>
      </c>
      <c r="EF8" s="116">
        <v>2115.8000000000002</v>
      </c>
      <c r="EH8" s="124"/>
      <c r="EI8" s="115"/>
      <c r="EJ8" s="115"/>
      <c r="EK8" s="115"/>
      <c r="EL8" s="115"/>
      <c r="EM8" s="116" t="s">
        <v>215</v>
      </c>
      <c r="EN8" s="116">
        <v>2141.5</v>
      </c>
      <c r="EP8" s="124"/>
      <c r="EQ8" s="115"/>
      <c r="ER8" s="115"/>
      <c r="ES8" s="115"/>
      <c r="ET8" s="115"/>
      <c r="EU8" s="116" t="s">
        <v>215</v>
      </c>
      <c r="EV8" s="116">
        <v>1785.8</v>
      </c>
    </row>
    <row r="9" spans="2:152" ht="25.5" customHeight="1" x14ac:dyDescent="0.25">
      <c r="J9" s="116" t="s">
        <v>324</v>
      </c>
      <c r="K9" s="116" t="s">
        <v>216</v>
      </c>
      <c r="L9" s="116" t="s">
        <v>222</v>
      </c>
      <c r="M9" s="116" t="s">
        <v>218</v>
      </c>
      <c r="N9" s="116" t="s">
        <v>219</v>
      </c>
      <c r="O9" s="116" t="s">
        <v>260</v>
      </c>
      <c r="P9" s="116" t="s">
        <v>261</v>
      </c>
      <c r="R9" s="116" t="s">
        <v>325</v>
      </c>
      <c r="S9" s="116" t="s">
        <v>216</v>
      </c>
      <c r="T9" s="116" t="s">
        <v>222</v>
      </c>
      <c r="U9" s="116" t="s">
        <v>218</v>
      </c>
      <c r="V9" s="116" t="s">
        <v>219</v>
      </c>
      <c r="W9" s="116" t="s">
        <v>260</v>
      </c>
      <c r="X9" s="116" t="s">
        <v>261</v>
      </c>
      <c r="Z9" s="116" t="s">
        <v>327</v>
      </c>
      <c r="AA9" s="116" t="s">
        <v>216</v>
      </c>
      <c r="AB9" s="116" t="s">
        <v>222</v>
      </c>
      <c r="AC9" s="116" t="s">
        <v>218</v>
      </c>
      <c r="AD9" s="116" t="s">
        <v>219</v>
      </c>
      <c r="AE9" s="116" t="s">
        <v>260</v>
      </c>
      <c r="AF9" s="116" t="s">
        <v>261</v>
      </c>
      <c r="AH9" s="116" t="s">
        <v>223</v>
      </c>
      <c r="AI9" s="116" t="s">
        <v>216</v>
      </c>
      <c r="AJ9" s="116" t="s">
        <v>222</v>
      </c>
      <c r="AK9" s="116" t="s">
        <v>218</v>
      </c>
      <c r="AL9" s="116" t="s">
        <v>219</v>
      </c>
      <c r="AM9" s="116" t="s">
        <v>260</v>
      </c>
      <c r="AN9" s="116" t="s">
        <v>261</v>
      </c>
      <c r="AP9" s="114" t="s">
        <v>502</v>
      </c>
      <c r="AQ9" s="116" t="s">
        <v>216</v>
      </c>
      <c r="AR9" s="116" t="s">
        <v>222</v>
      </c>
      <c r="AS9" s="116" t="s">
        <v>218</v>
      </c>
      <c r="AT9" s="116" t="s">
        <v>219</v>
      </c>
      <c r="AU9" s="116" t="s">
        <v>260</v>
      </c>
      <c r="AV9" s="116" t="s">
        <v>261</v>
      </c>
      <c r="AX9" s="182" t="s">
        <v>502</v>
      </c>
      <c r="AY9" s="116" t="s">
        <v>216</v>
      </c>
      <c r="AZ9" s="116" t="s">
        <v>222</v>
      </c>
      <c r="BA9" s="116" t="s">
        <v>218</v>
      </c>
      <c r="BB9" s="116" t="s">
        <v>219</v>
      </c>
      <c r="BC9" s="116" t="s">
        <v>260</v>
      </c>
      <c r="BD9" s="116" t="s">
        <v>261</v>
      </c>
      <c r="BF9" s="182" t="s">
        <v>502</v>
      </c>
      <c r="BG9" s="116" t="s">
        <v>216</v>
      </c>
      <c r="BH9" s="116" t="s">
        <v>222</v>
      </c>
      <c r="BI9" s="116" t="s">
        <v>218</v>
      </c>
      <c r="BJ9" s="116" t="s">
        <v>219</v>
      </c>
      <c r="BK9" s="116" t="s">
        <v>260</v>
      </c>
      <c r="BL9" s="116" t="s">
        <v>261</v>
      </c>
      <c r="BN9" s="182" t="s">
        <v>502</v>
      </c>
      <c r="BO9" s="116" t="s">
        <v>216</v>
      </c>
      <c r="BP9" s="116" t="s">
        <v>222</v>
      </c>
      <c r="BQ9" s="116" t="s">
        <v>218</v>
      </c>
      <c r="BR9" s="116" t="s">
        <v>219</v>
      </c>
      <c r="BS9" s="116" t="s">
        <v>260</v>
      </c>
      <c r="BT9" s="116" t="s">
        <v>261</v>
      </c>
      <c r="BV9" s="182" t="s">
        <v>502</v>
      </c>
      <c r="BW9" s="116" t="s">
        <v>216</v>
      </c>
      <c r="BX9" s="116" t="s">
        <v>222</v>
      </c>
      <c r="BY9" s="116" t="s">
        <v>218</v>
      </c>
      <c r="BZ9" s="116" t="s">
        <v>219</v>
      </c>
      <c r="CA9" s="116" t="s">
        <v>260</v>
      </c>
      <c r="CB9" s="116" t="s">
        <v>261</v>
      </c>
      <c r="CD9" s="182" t="s">
        <v>502</v>
      </c>
      <c r="CE9" s="133" t="s">
        <v>216</v>
      </c>
      <c r="CF9" s="133" t="s">
        <v>222</v>
      </c>
      <c r="CG9" s="133" t="s">
        <v>218</v>
      </c>
      <c r="CH9" s="133" t="s">
        <v>219</v>
      </c>
      <c r="CI9" s="133" t="s">
        <v>260</v>
      </c>
      <c r="CJ9" s="133" t="s">
        <v>261</v>
      </c>
      <c r="CL9" s="182" t="s">
        <v>502</v>
      </c>
      <c r="CM9" s="133" t="s">
        <v>216</v>
      </c>
      <c r="CN9" s="133" t="s">
        <v>222</v>
      </c>
      <c r="CO9" s="133" t="s">
        <v>218</v>
      </c>
      <c r="CP9" s="133" t="s">
        <v>219</v>
      </c>
      <c r="CQ9" s="133" t="s">
        <v>260</v>
      </c>
      <c r="CR9" s="133" t="s">
        <v>261</v>
      </c>
      <c r="DQ9" s="113"/>
    </row>
    <row r="10" spans="2:152" ht="45" x14ac:dyDescent="0.25">
      <c r="B10" s="182" t="s">
        <v>338</v>
      </c>
      <c r="C10" s="116" t="s">
        <v>216</v>
      </c>
      <c r="D10" s="116" t="s">
        <v>222</v>
      </c>
      <c r="E10" s="116" t="s">
        <v>218</v>
      </c>
      <c r="F10" s="116" t="s">
        <v>219</v>
      </c>
      <c r="G10" s="116" t="s">
        <v>260</v>
      </c>
      <c r="H10" s="116" t="s">
        <v>261</v>
      </c>
      <c r="J10" s="116"/>
      <c r="K10" s="116"/>
      <c r="L10" s="116"/>
      <c r="M10" s="116"/>
      <c r="N10" s="116"/>
      <c r="O10" s="116"/>
      <c r="P10" s="116"/>
      <c r="R10" s="116"/>
      <c r="S10" s="116"/>
      <c r="T10" s="116"/>
      <c r="U10" s="116"/>
      <c r="V10" s="116"/>
      <c r="W10" s="116"/>
      <c r="X10" s="116"/>
      <c r="Z10" s="116"/>
      <c r="AA10" s="116"/>
      <c r="AB10" s="116"/>
      <c r="AC10" s="116"/>
      <c r="AD10" s="116"/>
      <c r="AE10" s="116"/>
      <c r="AF10" s="116"/>
      <c r="AH10" s="116"/>
      <c r="AI10" s="116"/>
      <c r="AJ10" s="116"/>
      <c r="AK10" s="116"/>
      <c r="AL10" s="116"/>
      <c r="AM10" s="116"/>
      <c r="AN10" s="116"/>
      <c r="AP10" s="114"/>
      <c r="AQ10" s="116"/>
      <c r="AR10" s="116"/>
      <c r="AS10" s="116"/>
      <c r="AT10" s="116"/>
      <c r="AU10" s="116"/>
      <c r="AV10" s="116"/>
      <c r="AX10" s="114"/>
      <c r="AY10" s="116"/>
      <c r="AZ10" s="116"/>
      <c r="BA10" s="116"/>
      <c r="BB10" s="116"/>
      <c r="BC10" s="116"/>
      <c r="BD10" s="116"/>
      <c r="BF10" s="114"/>
      <c r="BG10" s="116"/>
      <c r="BH10" s="116"/>
      <c r="BI10" s="116"/>
      <c r="BJ10" s="116"/>
      <c r="BK10" s="116"/>
      <c r="BL10" s="116"/>
      <c r="BN10" s="114"/>
      <c r="BO10" s="116"/>
      <c r="BP10" s="116"/>
      <c r="BQ10" s="116"/>
      <c r="BR10" s="116"/>
      <c r="BS10" s="116"/>
      <c r="BT10" s="116"/>
      <c r="BV10" s="114"/>
      <c r="BW10" s="116"/>
      <c r="BX10" s="116"/>
      <c r="BY10" s="116"/>
      <c r="BZ10" s="116"/>
      <c r="CA10" s="116"/>
      <c r="CB10" s="116"/>
      <c r="CD10" s="95"/>
      <c r="CE10" s="133"/>
      <c r="CF10" s="133"/>
      <c r="CG10" s="133"/>
      <c r="CH10" s="133"/>
      <c r="CI10" s="133"/>
      <c r="CJ10" s="133"/>
      <c r="CL10" s="95"/>
      <c r="CM10" s="133"/>
      <c r="CN10" s="133"/>
      <c r="CO10" s="133"/>
      <c r="CP10" s="133"/>
      <c r="CQ10" s="133"/>
      <c r="CR10" s="133"/>
      <c r="CT10" s="95" t="s">
        <v>350</v>
      </c>
      <c r="CU10" s="95" t="s">
        <v>216</v>
      </c>
      <c r="CV10" s="95" t="s">
        <v>222</v>
      </c>
      <c r="CW10" s="95" t="s">
        <v>218</v>
      </c>
      <c r="CX10" s="95" t="s">
        <v>219</v>
      </c>
      <c r="CY10" s="95" t="s">
        <v>260</v>
      </c>
      <c r="CZ10" s="95" t="s">
        <v>261</v>
      </c>
      <c r="DB10" s="95" t="s">
        <v>350</v>
      </c>
      <c r="DC10" s="95" t="s">
        <v>216</v>
      </c>
      <c r="DD10" s="95" t="s">
        <v>222</v>
      </c>
      <c r="DE10" s="95" t="s">
        <v>218</v>
      </c>
      <c r="DF10" s="95" t="s">
        <v>219</v>
      </c>
      <c r="DG10" s="95" t="s">
        <v>260</v>
      </c>
      <c r="DH10" s="95" t="s">
        <v>261</v>
      </c>
      <c r="DJ10" s="95" t="s">
        <v>350</v>
      </c>
      <c r="DK10" s="95" t="s">
        <v>216</v>
      </c>
      <c r="DL10" s="95" t="s">
        <v>222</v>
      </c>
      <c r="DM10" s="95" t="s">
        <v>218</v>
      </c>
      <c r="DN10" s="95" t="s">
        <v>219</v>
      </c>
      <c r="DO10" s="135" t="s">
        <v>260</v>
      </c>
      <c r="DP10" s="95" t="s">
        <v>261</v>
      </c>
      <c r="DQ10" s="98"/>
      <c r="DR10" s="95" t="s">
        <v>350</v>
      </c>
      <c r="DS10" s="136" t="s">
        <v>216</v>
      </c>
      <c r="DT10" s="95" t="s">
        <v>222</v>
      </c>
      <c r="DU10" s="95" t="s">
        <v>218</v>
      </c>
      <c r="DV10" s="95" t="s">
        <v>219</v>
      </c>
      <c r="DW10" s="95" t="s">
        <v>260</v>
      </c>
      <c r="DX10" s="95" t="s">
        <v>261</v>
      </c>
      <c r="DZ10" s="95" t="s">
        <v>350</v>
      </c>
      <c r="EA10" s="95" t="s">
        <v>216</v>
      </c>
      <c r="EB10" s="95" t="s">
        <v>222</v>
      </c>
      <c r="EC10" s="95" t="s">
        <v>218</v>
      </c>
      <c r="ED10" s="95" t="s">
        <v>219</v>
      </c>
      <c r="EE10" s="95" t="s">
        <v>260</v>
      </c>
      <c r="EF10" s="95" t="s">
        <v>261</v>
      </c>
      <c r="EH10" s="95" t="s">
        <v>350</v>
      </c>
      <c r="EI10" s="95" t="s">
        <v>216</v>
      </c>
      <c r="EJ10" s="95" t="s">
        <v>222</v>
      </c>
      <c r="EK10" s="95" t="s">
        <v>218</v>
      </c>
      <c r="EL10" s="95" t="s">
        <v>219</v>
      </c>
      <c r="EM10" s="95" t="s">
        <v>260</v>
      </c>
      <c r="EN10" s="95" t="s">
        <v>261</v>
      </c>
      <c r="EP10" s="95" t="s">
        <v>350</v>
      </c>
      <c r="EQ10" s="95" t="s">
        <v>216</v>
      </c>
      <c r="ER10" s="95" t="s">
        <v>222</v>
      </c>
      <c r="ES10" s="95" t="s">
        <v>218</v>
      </c>
      <c r="ET10" s="95" t="s">
        <v>219</v>
      </c>
      <c r="EU10" s="95" t="s">
        <v>260</v>
      </c>
      <c r="EV10" s="95" t="s">
        <v>261</v>
      </c>
    </row>
    <row r="11" spans="2:152" ht="43.5" customHeight="1" x14ac:dyDescent="0.25">
      <c r="B11" s="116"/>
      <c r="C11" s="116"/>
      <c r="D11" s="116"/>
      <c r="E11" s="116"/>
      <c r="F11" s="116"/>
      <c r="G11" s="116"/>
      <c r="H11" s="116"/>
      <c r="J11" s="116" t="s">
        <v>4</v>
      </c>
      <c r="K11" s="116">
        <v>1.7998500000000001E-2</v>
      </c>
      <c r="L11" s="116">
        <v>2.8601600000000001E-2</v>
      </c>
      <c r="M11" s="116">
        <v>0.63</v>
      </c>
      <c r="N11" s="116">
        <v>0.52900000000000003</v>
      </c>
      <c r="O11" s="116">
        <v>-3.8075100000000001E-2</v>
      </c>
      <c r="P11" s="116">
        <v>7.4072100000000002E-2</v>
      </c>
      <c r="R11" s="116" t="s">
        <v>4</v>
      </c>
      <c r="S11" s="116">
        <v>3.5804000000000001E-3</v>
      </c>
      <c r="T11" s="116">
        <v>2.92812E-2</v>
      </c>
      <c r="U11" s="116">
        <v>0.12</v>
      </c>
      <c r="V11" s="116">
        <v>0.90300000000000002</v>
      </c>
      <c r="W11" s="116">
        <v>-5.3825600000000001E-2</v>
      </c>
      <c r="X11" s="116">
        <v>6.0986400000000003E-2</v>
      </c>
      <c r="Z11" s="116" t="s">
        <v>4</v>
      </c>
      <c r="AA11" s="116">
        <v>2.0524000000000001E-2</v>
      </c>
      <c r="AB11" s="116">
        <v>2.7283399999999999E-2</v>
      </c>
      <c r="AC11" s="116">
        <v>0.75</v>
      </c>
      <c r="AD11" s="116">
        <v>0.45200000000000001</v>
      </c>
      <c r="AE11" s="116">
        <v>-3.2965399999999999E-2</v>
      </c>
      <c r="AF11" s="116">
        <v>7.4013499999999996E-2</v>
      </c>
      <c r="AH11" s="116" t="s">
        <v>4</v>
      </c>
      <c r="AI11" s="116">
        <v>13.407450000000001</v>
      </c>
      <c r="AJ11" s="116">
        <v>16.42276</v>
      </c>
      <c r="AK11" s="116">
        <v>0.82</v>
      </c>
      <c r="AL11" s="116">
        <v>0.41399999999999998</v>
      </c>
      <c r="AM11" s="116">
        <v>-18.789660000000001</v>
      </c>
      <c r="AN11" s="116">
        <v>45.604559999999999</v>
      </c>
      <c r="AP11" s="111" t="s">
        <v>410</v>
      </c>
      <c r="AQ11" s="116">
        <v>489.07780000000002</v>
      </c>
      <c r="AR11" s="116">
        <v>108.4203</v>
      </c>
      <c r="AS11" s="116">
        <v>4.51</v>
      </c>
      <c r="AT11" s="116">
        <v>0</v>
      </c>
      <c r="AU11" s="116">
        <v>276.51679999999999</v>
      </c>
      <c r="AV11" s="116">
        <v>701.63879999999995</v>
      </c>
      <c r="AX11" s="111" t="s">
        <v>410</v>
      </c>
      <c r="AY11" s="116">
        <v>102.3455</v>
      </c>
      <c r="AZ11" s="116">
        <v>148.429</v>
      </c>
      <c r="BA11" s="116">
        <v>0.69</v>
      </c>
      <c r="BB11" s="116">
        <v>0.49099999999999999</v>
      </c>
      <c r="BC11" s="116">
        <v>-188.81309999999999</v>
      </c>
      <c r="BD11" s="116">
        <v>393.50409999999999</v>
      </c>
      <c r="BF11" s="111" t="s">
        <v>410</v>
      </c>
      <c r="BG11" s="116">
        <v>625.61199999999997</v>
      </c>
      <c r="BH11" s="116">
        <v>367.1746</v>
      </c>
      <c r="BI11" s="116">
        <v>1.7</v>
      </c>
      <c r="BJ11" s="116">
        <v>8.8999999999999996E-2</v>
      </c>
      <c r="BK11" s="116">
        <v>-95.479479999999995</v>
      </c>
      <c r="BL11" s="116">
        <v>1346.704</v>
      </c>
      <c r="BN11" s="111" t="s">
        <v>410</v>
      </c>
      <c r="BO11" s="116">
        <v>1020.57</v>
      </c>
      <c r="BP11" s="116">
        <v>392.34890000000001</v>
      </c>
      <c r="BQ11" s="116">
        <v>2.6</v>
      </c>
      <c r="BR11" s="116">
        <v>0.01</v>
      </c>
      <c r="BS11" s="116">
        <v>249.25800000000001</v>
      </c>
      <c r="BT11" s="116">
        <v>1791.8820000000001</v>
      </c>
      <c r="BV11" s="111" t="s">
        <v>410</v>
      </c>
      <c r="BW11" s="116">
        <v>863.19600000000003</v>
      </c>
      <c r="BX11" s="116">
        <v>316.346</v>
      </c>
      <c r="BY11" s="116">
        <v>2.73</v>
      </c>
      <c r="BZ11" s="116">
        <v>6.0000000000000001E-3</v>
      </c>
      <c r="CA11" s="116">
        <v>242.2414</v>
      </c>
      <c r="CB11" s="116">
        <v>1484.1510000000001</v>
      </c>
      <c r="CD11" s="111" t="s">
        <v>410</v>
      </c>
      <c r="CE11" s="133">
        <v>1135.864</v>
      </c>
      <c r="CF11" s="133">
        <v>624.22749999999996</v>
      </c>
      <c r="CG11" s="133">
        <v>1.82</v>
      </c>
      <c r="CH11" s="133">
        <v>7.0000000000000007E-2</v>
      </c>
      <c r="CI11" s="133">
        <v>-91.738479999999996</v>
      </c>
      <c r="CJ11" s="133">
        <v>2363.4650000000001</v>
      </c>
      <c r="CL11" s="111" t="s">
        <v>410</v>
      </c>
      <c r="CM11" s="133">
        <v>268.73989999999998</v>
      </c>
      <c r="CN11" s="133">
        <v>233.24850000000001</v>
      </c>
      <c r="CO11" s="133">
        <v>1.1499999999999999</v>
      </c>
      <c r="CP11" s="133">
        <v>0.25</v>
      </c>
      <c r="CQ11" s="133">
        <v>-189.45529999999999</v>
      </c>
      <c r="CR11" s="133">
        <v>726.93510000000003</v>
      </c>
      <c r="CT11" s="95"/>
      <c r="CU11" s="95"/>
      <c r="CV11" s="95"/>
      <c r="CW11" s="95"/>
      <c r="CX11" s="95"/>
      <c r="CY11" s="95"/>
      <c r="CZ11" s="95"/>
      <c r="DB11" s="116"/>
      <c r="DC11" s="116"/>
      <c r="DD11" s="116"/>
      <c r="DE11" s="116"/>
      <c r="DF11" s="116"/>
      <c r="DG11" s="116"/>
      <c r="DH11" s="116"/>
      <c r="DJ11" s="116"/>
      <c r="DK11" s="116"/>
      <c r="DL11" s="116"/>
      <c r="DM11" s="116"/>
      <c r="DN11" s="116"/>
      <c r="DO11" s="128"/>
      <c r="DP11" s="116"/>
      <c r="DQ11" s="113"/>
      <c r="DR11" s="116"/>
      <c r="DS11" s="118"/>
      <c r="DT11" s="116"/>
      <c r="DU11" s="116"/>
      <c r="DV11" s="116"/>
      <c r="DW11" s="116"/>
      <c r="DX11" s="116"/>
      <c r="DZ11" s="116"/>
      <c r="EA11" s="116"/>
      <c r="EB11" s="116"/>
      <c r="EC11" s="116"/>
      <c r="ED11" s="116"/>
      <c r="EE11" s="116"/>
      <c r="EF11" s="116"/>
      <c r="EH11" s="116"/>
      <c r="EI11" s="116"/>
      <c r="EJ11" s="116"/>
      <c r="EK11" s="116"/>
      <c r="EL11" s="116"/>
      <c r="EM11" s="116"/>
      <c r="EN11" s="116"/>
      <c r="EP11" s="116"/>
      <c r="EQ11" s="116"/>
      <c r="ER11" s="116"/>
      <c r="ES11" s="116"/>
      <c r="ET11" s="116"/>
      <c r="EU11" s="116"/>
      <c r="EV11" s="116"/>
    </row>
    <row r="12" spans="2:152" ht="60" x14ac:dyDescent="0.25">
      <c r="B12" s="111" t="s">
        <v>4</v>
      </c>
      <c r="C12" s="116">
        <v>600.48889999999994</v>
      </c>
      <c r="D12" s="116">
        <v>143.62360000000001</v>
      </c>
      <c r="E12" s="116">
        <v>4.18</v>
      </c>
      <c r="F12" s="116">
        <v>0</v>
      </c>
      <c r="G12" s="116">
        <v>318.91199999999998</v>
      </c>
      <c r="H12" s="116">
        <v>882.06569999999999</v>
      </c>
      <c r="J12" s="116" t="s">
        <v>2</v>
      </c>
      <c r="K12" s="116">
        <v>-5.9714900000000001E-2</v>
      </c>
      <c r="L12" s="116">
        <v>3.2590800000000003E-2</v>
      </c>
      <c r="M12" s="116">
        <v>-1.83</v>
      </c>
      <c r="N12" s="116">
        <v>6.7000000000000004E-2</v>
      </c>
      <c r="O12" s="116">
        <v>-0.12360930000000001</v>
      </c>
      <c r="P12" s="116">
        <v>4.1795000000000001E-3</v>
      </c>
      <c r="R12" s="116" t="s">
        <v>2</v>
      </c>
      <c r="S12" s="116">
        <v>5.7140900000000001E-2</v>
      </c>
      <c r="T12" s="116">
        <v>3.3460700000000003E-2</v>
      </c>
      <c r="U12" s="116">
        <v>1.71</v>
      </c>
      <c r="V12" s="116">
        <v>8.7999999999999995E-2</v>
      </c>
      <c r="W12" s="116">
        <v>-8.4589999999999995E-3</v>
      </c>
      <c r="X12" s="116">
        <v>0.1227408</v>
      </c>
      <c r="Z12" s="116" t="s">
        <v>2</v>
      </c>
      <c r="AA12" s="116">
        <v>0.111509</v>
      </c>
      <c r="AB12" s="116">
        <v>3.4678899999999999E-2</v>
      </c>
      <c r="AC12" s="116">
        <v>3.22</v>
      </c>
      <c r="AD12" s="116">
        <v>1E-3</v>
      </c>
      <c r="AE12" s="116">
        <v>4.35206E-2</v>
      </c>
      <c r="AF12" s="116">
        <v>0.1794974</v>
      </c>
      <c r="AH12" s="116" t="s">
        <v>2</v>
      </c>
      <c r="AI12" s="116">
        <v>-25.635829999999999</v>
      </c>
      <c r="AJ12" s="116">
        <v>17.942319999999999</v>
      </c>
      <c r="AK12" s="116">
        <v>-1.43</v>
      </c>
      <c r="AL12" s="116">
        <v>0.153</v>
      </c>
      <c r="AM12" s="116">
        <v>-60.812080000000002</v>
      </c>
      <c r="AN12" s="116">
        <v>9.5404129999999991</v>
      </c>
      <c r="AP12" s="111" t="s">
        <v>411</v>
      </c>
      <c r="AQ12" s="116">
        <v>856.87059999999997</v>
      </c>
      <c r="AR12" s="116">
        <v>81.59308</v>
      </c>
      <c r="AS12" s="116">
        <v>10.5</v>
      </c>
      <c r="AT12" s="116">
        <v>0</v>
      </c>
      <c r="AU12" s="116">
        <v>696.90509999999995</v>
      </c>
      <c r="AV12" s="116">
        <v>1016.836</v>
      </c>
      <c r="AX12" s="111" t="s">
        <v>411</v>
      </c>
      <c r="AY12" s="116">
        <v>669.18730000000005</v>
      </c>
      <c r="AZ12" s="116">
        <v>141.89940000000001</v>
      </c>
      <c r="BA12" s="116">
        <v>4.72</v>
      </c>
      <c r="BB12" s="116">
        <v>0</v>
      </c>
      <c r="BC12" s="116">
        <v>390.8372</v>
      </c>
      <c r="BD12" s="116">
        <v>947.53729999999996</v>
      </c>
      <c r="BF12" s="111" t="s">
        <v>411</v>
      </c>
      <c r="BG12" s="116">
        <v>1359.9179999999999</v>
      </c>
      <c r="BH12" s="116">
        <v>272.21359999999999</v>
      </c>
      <c r="BI12" s="116">
        <v>5</v>
      </c>
      <c r="BJ12" s="116">
        <v>0</v>
      </c>
      <c r="BK12" s="116">
        <v>825.32</v>
      </c>
      <c r="BL12" s="116">
        <v>1894.5170000000001</v>
      </c>
      <c r="BN12" s="111" t="s">
        <v>411</v>
      </c>
      <c r="BO12" s="116">
        <v>912.79129999999998</v>
      </c>
      <c r="BP12" s="116">
        <v>288.5111</v>
      </c>
      <c r="BQ12" s="116">
        <v>3.16</v>
      </c>
      <c r="BR12" s="116">
        <v>2E-3</v>
      </c>
      <c r="BS12" s="116">
        <v>345.61219999999997</v>
      </c>
      <c r="BT12" s="116">
        <v>1479.97</v>
      </c>
      <c r="BV12" s="111" t="s">
        <v>411</v>
      </c>
      <c r="BW12" s="116">
        <v>943.34220000000005</v>
      </c>
      <c r="BX12" s="116">
        <v>176.54939999999999</v>
      </c>
      <c r="BY12" s="116">
        <v>5.34</v>
      </c>
      <c r="BZ12" s="116">
        <v>0</v>
      </c>
      <c r="CA12" s="116">
        <v>596.79390000000001</v>
      </c>
      <c r="CB12" s="116">
        <v>1289.8900000000001</v>
      </c>
      <c r="CD12" s="111" t="s">
        <v>411</v>
      </c>
      <c r="CE12" s="133">
        <v>1067.3800000000001</v>
      </c>
      <c r="CF12" s="133">
        <v>264.72359999999998</v>
      </c>
      <c r="CG12" s="133">
        <v>4.03</v>
      </c>
      <c r="CH12" s="133">
        <v>0</v>
      </c>
      <c r="CI12" s="133">
        <v>546.7758</v>
      </c>
      <c r="CJ12" s="133">
        <v>1587.9829999999999</v>
      </c>
      <c r="CL12" s="111" t="s">
        <v>411</v>
      </c>
      <c r="CM12" s="133">
        <v>353.27480000000003</v>
      </c>
      <c r="CN12" s="133">
        <v>192.33199999999999</v>
      </c>
      <c r="CO12" s="133">
        <v>1.84</v>
      </c>
      <c r="CP12" s="133">
        <v>6.7000000000000004E-2</v>
      </c>
      <c r="CQ12" s="133">
        <v>-24.54374</v>
      </c>
      <c r="CR12" s="133">
        <v>731.0933</v>
      </c>
      <c r="CS12" s="172"/>
      <c r="CT12" s="166" t="s">
        <v>410</v>
      </c>
      <c r="CU12" s="95">
        <v>968.50300000000004</v>
      </c>
      <c r="CV12" s="95">
        <v>98.800349999999995</v>
      </c>
      <c r="CW12" s="95">
        <v>9.8000000000000007</v>
      </c>
      <c r="CX12" s="95">
        <v>0</v>
      </c>
      <c r="CY12" s="95">
        <v>774.79060000000004</v>
      </c>
      <c r="CZ12" s="95">
        <v>1162.2149999999999</v>
      </c>
      <c r="DB12" s="166" t="s">
        <v>410</v>
      </c>
      <c r="DC12" s="116">
        <v>547.51969999999994</v>
      </c>
      <c r="DD12" s="116">
        <v>134.727</v>
      </c>
      <c r="DE12" s="116">
        <v>4.0599999999999996</v>
      </c>
      <c r="DF12" s="116">
        <v>0</v>
      </c>
      <c r="DG12" s="116">
        <v>283.23349999999999</v>
      </c>
      <c r="DH12" s="116">
        <v>811.80589999999995</v>
      </c>
      <c r="DJ12" s="166" t="s">
        <v>410</v>
      </c>
      <c r="DK12" s="116">
        <v>1306.0419999999999</v>
      </c>
      <c r="DL12" s="116">
        <v>319.13299999999998</v>
      </c>
      <c r="DM12" s="116">
        <v>4.09</v>
      </c>
      <c r="DN12" s="116">
        <v>0</v>
      </c>
      <c r="DO12" s="128">
        <v>679.2577</v>
      </c>
      <c r="DP12" s="116">
        <v>1932.825</v>
      </c>
      <c r="DQ12" s="113"/>
      <c r="DR12" s="166" t="s">
        <v>410</v>
      </c>
      <c r="DS12" s="118">
        <v>1334.8820000000001</v>
      </c>
      <c r="DT12" s="116">
        <v>274.2869</v>
      </c>
      <c r="DU12" s="116">
        <v>4.87</v>
      </c>
      <c r="DV12" s="116">
        <v>0</v>
      </c>
      <c r="DW12" s="116">
        <v>795.60299999999995</v>
      </c>
      <c r="DX12" s="116">
        <v>1874.1610000000001</v>
      </c>
      <c r="DZ12" s="166" t="s">
        <v>410</v>
      </c>
      <c r="EA12" s="116">
        <v>1334.8820000000001</v>
      </c>
      <c r="EB12" s="116">
        <v>274.2869</v>
      </c>
      <c r="EC12" s="116">
        <v>4.87</v>
      </c>
      <c r="ED12" s="116">
        <v>0</v>
      </c>
      <c r="EE12" s="116">
        <v>795.60299999999995</v>
      </c>
      <c r="EF12" s="116">
        <v>1874.1610000000001</v>
      </c>
      <c r="EH12" s="166" t="s">
        <v>410</v>
      </c>
      <c r="EI12" s="116">
        <v>1118.268</v>
      </c>
      <c r="EJ12" s="116">
        <v>535.93140000000005</v>
      </c>
      <c r="EK12" s="116">
        <v>2.09</v>
      </c>
      <c r="EL12" s="116">
        <v>3.7999999999999999E-2</v>
      </c>
      <c r="EM12" s="116">
        <v>64.18526</v>
      </c>
      <c r="EN12" s="116">
        <v>2172.3510000000001</v>
      </c>
      <c r="EP12" s="166" t="s">
        <v>410</v>
      </c>
      <c r="EQ12" s="116">
        <v>415.19589999999999</v>
      </c>
      <c r="ER12" s="116">
        <v>247.01329999999999</v>
      </c>
      <c r="ES12" s="116">
        <v>1.68</v>
      </c>
      <c r="ET12" s="116">
        <v>9.2999999999999999E-2</v>
      </c>
      <c r="EU12" s="116">
        <v>-70.072869999999995</v>
      </c>
      <c r="EV12" s="116">
        <v>900.46469999999999</v>
      </c>
    </row>
    <row r="13" spans="2:152" ht="30" x14ac:dyDescent="0.25">
      <c r="B13" s="111" t="s">
        <v>2</v>
      </c>
      <c r="C13" s="116">
        <v>90.973950000000002</v>
      </c>
      <c r="D13" s="116">
        <v>146.44159999999999</v>
      </c>
      <c r="E13" s="116">
        <v>0.62</v>
      </c>
      <c r="F13" s="116">
        <v>0.53400000000000003</v>
      </c>
      <c r="G13" s="116">
        <v>-196.1277</v>
      </c>
      <c r="H13" s="116">
        <v>378.07560000000001</v>
      </c>
      <c r="J13" s="116" t="s">
        <v>1</v>
      </c>
      <c r="K13" s="116">
        <v>1.32648E-2</v>
      </c>
      <c r="L13" s="116">
        <v>2.5728999999999998E-2</v>
      </c>
      <c r="M13" s="116">
        <v>0.52</v>
      </c>
      <c r="N13" s="116">
        <v>0.60599999999999998</v>
      </c>
      <c r="O13" s="116">
        <v>-3.7177000000000002E-2</v>
      </c>
      <c r="P13" s="116">
        <v>6.3706600000000002E-2</v>
      </c>
      <c r="R13" s="116" t="s">
        <v>1</v>
      </c>
      <c r="S13" s="116">
        <v>1.1745999999999999E-2</v>
      </c>
      <c r="T13" s="116">
        <v>2.6771400000000001E-2</v>
      </c>
      <c r="U13" s="116">
        <v>0.44</v>
      </c>
      <c r="V13" s="116">
        <v>0.66100000000000003</v>
      </c>
      <c r="W13" s="116">
        <v>-4.0739499999999998E-2</v>
      </c>
      <c r="X13" s="116">
        <v>6.42316E-2</v>
      </c>
      <c r="Z13" s="116" t="s">
        <v>1</v>
      </c>
      <c r="AA13" s="116">
        <v>5.1405600000000003E-2</v>
      </c>
      <c r="AB13" s="116">
        <v>2.4164600000000001E-2</v>
      </c>
      <c r="AC13" s="116">
        <v>2.13</v>
      </c>
      <c r="AD13" s="116">
        <v>3.3000000000000002E-2</v>
      </c>
      <c r="AE13" s="116">
        <v>4.0305000000000002E-3</v>
      </c>
      <c r="AF13" s="116">
        <v>9.8780699999999999E-2</v>
      </c>
      <c r="AH13" s="116" t="s">
        <v>1</v>
      </c>
      <c r="AI13" s="116">
        <v>10.636850000000001</v>
      </c>
      <c r="AJ13" s="116">
        <v>14.60181</v>
      </c>
      <c r="AK13" s="116">
        <v>0.73</v>
      </c>
      <c r="AL13" s="116">
        <v>0.46600000000000003</v>
      </c>
      <c r="AM13" s="116">
        <v>-17.990269999999999</v>
      </c>
      <c r="AN13" s="116">
        <v>39.263959999999997</v>
      </c>
      <c r="AP13" s="111" t="s">
        <v>412</v>
      </c>
      <c r="AQ13" s="116">
        <v>271.9853</v>
      </c>
      <c r="AR13" s="116">
        <v>95.219710000000006</v>
      </c>
      <c r="AS13" s="116">
        <v>2.86</v>
      </c>
      <c r="AT13" s="116">
        <v>4.0000000000000001E-3</v>
      </c>
      <c r="AU13" s="116">
        <v>85.304389999999998</v>
      </c>
      <c r="AV13" s="116">
        <v>458.6662</v>
      </c>
      <c r="AX13" s="111" t="s">
        <v>412</v>
      </c>
      <c r="AY13" s="116">
        <v>641.73720000000003</v>
      </c>
      <c r="AZ13" s="116">
        <v>153.3152</v>
      </c>
      <c r="BA13" s="116">
        <v>4.1900000000000004</v>
      </c>
      <c r="BB13" s="116">
        <v>0</v>
      </c>
      <c r="BC13" s="116">
        <v>340.99380000000002</v>
      </c>
      <c r="BD13" s="116">
        <v>942.48059999999998</v>
      </c>
      <c r="BF13" s="111" t="s">
        <v>412</v>
      </c>
      <c r="BG13" s="116">
        <v>541.54139999999995</v>
      </c>
      <c r="BH13" s="116">
        <v>280.34769999999997</v>
      </c>
      <c r="BI13" s="116">
        <v>1.93</v>
      </c>
      <c r="BJ13" s="116">
        <v>5.3999999999999999E-2</v>
      </c>
      <c r="BK13" s="116">
        <v>-9.0314289999999993</v>
      </c>
      <c r="BL13" s="116">
        <v>1092.114</v>
      </c>
      <c r="BN13" s="111" t="s">
        <v>412</v>
      </c>
      <c r="BO13" s="116">
        <v>-337.6026</v>
      </c>
      <c r="BP13" s="116">
        <v>366.15019999999998</v>
      </c>
      <c r="BQ13" s="116">
        <v>-0.92</v>
      </c>
      <c r="BR13" s="116">
        <v>0.35699999999999998</v>
      </c>
      <c r="BS13" s="116">
        <v>-1057.4110000000001</v>
      </c>
      <c r="BT13" s="116">
        <v>382.20569999999998</v>
      </c>
      <c r="BV13" s="111" t="s">
        <v>412</v>
      </c>
      <c r="BW13" s="116">
        <v>118.25490000000001</v>
      </c>
      <c r="BX13" s="116">
        <v>205.61070000000001</v>
      </c>
      <c r="BY13" s="116">
        <v>0.57999999999999996</v>
      </c>
      <c r="BZ13" s="116">
        <v>0.56499999999999995</v>
      </c>
      <c r="CA13" s="116">
        <v>-285.33760000000001</v>
      </c>
      <c r="CB13" s="116">
        <v>521.84749999999997</v>
      </c>
      <c r="CD13" s="111" t="s">
        <v>412</v>
      </c>
      <c r="CE13" s="133">
        <v>341.91050000000001</v>
      </c>
      <c r="CF13" s="133">
        <v>250.01920000000001</v>
      </c>
      <c r="CG13" s="133">
        <v>1.37</v>
      </c>
      <c r="CH13" s="133">
        <v>0.17199999999999999</v>
      </c>
      <c r="CI13" s="133">
        <v>-149.7757</v>
      </c>
      <c r="CJ13" s="133">
        <v>833.59670000000006</v>
      </c>
      <c r="CL13" s="111" t="s">
        <v>412</v>
      </c>
      <c r="CM13" s="133">
        <v>-149.80359999999999</v>
      </c>
      <c r="CN13" s="133">
        <v>242.93960000000001</v>
      </c>
      <c r="CO13" s="133">
        <v>-0.62</v>
      </c>
      <c r="CP13" s="133">
        <v>0.53800000000000003</v>
      </c>
      <c r="CQ13" s="133">
        <v>-627.03610000000003</v>
      </c>
      <c r="CR13" s="133">
        <v>327.42880000000002</v>
      </c>
      <c r="CS13" s="172"/>
      <c r="CT13" s="166" t="s">
        <v>412</v>
      </c>
      <c r="CU13" s="95">
        <v>296.53160000000003</v>
      </c>
      <c r="CV13" s="95">
        <v>84.481890000000007</v>
      </c>
      <c r="CW13" s="95">
        <v>3.51</v>
      </c>
      <c r="CX13" s="95">
        <v>0</v>
      </c>
      <c r="CY13" s="95">
        <v>130.89269999999999</v>
      </c>
      <c r="CZ13" s="95">
        <v>462.1705</v>
      </c>
      <c r="DB13" s="166" t="s">
        <v>412</v>
      </c>
      <c r="DC13" s="116">
        <v>603.76710000000003</v>
      </c>
      <c r="DD13" s="116">
        <v>135.9186</v>
      </c>
      <c r="DE13" s="116">
        <v>4.4400000000000004</v>
      </c>
      <c r="DF13" s="116">
        <v>0</v>
      </c>
      <c r="DG13" s="116">
        <v>337.14330000000001</v>
      </c>
      <c r="DH13" s="116">
        <v>870.39099999999996</v>
      </c>
      <c r="DJ13" s="166" t="s">
        <v>412</v>
      </c>
      <c r="DK13" s="116">
        <v>688.8193</v>
      </c>
      <c r="DL13" s="116">
        <v>264.60559999999998</v>
      </c>
      <c r="DM13" s="116">
        <v>2.6</v>
      </c>
      <c r="DN13" s="116">
        <v>8.9999999999999993E-3</v>
      </c>
      <c r="DO13" s="128">
        <v>169.1284</v>
      </c>
      <c r="DP13" s="116">
        <v>1208.51</v>
      </c>
      <c r="DQ13" s="113"/>
      <c r="DR13" s="166" t="s">
        <v>412</v>
      </c>
      <c r="DS13" s="118">
        <v>-0.57936460000000001</v>
      </c>
      <c r="DT13" s="116">
        <v>287.5641</v>
      </c>
      <c r="DU13" s="116">
        <v>0</v>
      </c>
      <c r="DV13" s="116">
        <v>0.998</v>
      </c>
      <c r="DW13" s="116">
        <v>-565.96280000000002</v>
      </c>
      <c r="DX13" s="116">
        <v>564.80409999999995</v>
      </c>
      <c r="DZ13" s="166" t="s">
        <v>412</v>
      </c>
      <c r="EA13" s="116">
        <v>-0.57936460000000001</v>
      </c>
      <c r="EB13" s="116">
        <v>287.5641</v>
      </c>
      <c r="EC13" s="116">
        <v>0</v>
      </c>
      <c r="ED13" s="116">
        <v>0.998</v>
      </c>
      <c r="EE13" s="116">
        <v>-565.96280000000002</v>
      </c>
      <c r="EF13" s="116">
        <v>564.80409999999995</v>
      </c>
      <c r="EH13" s="166" t="s">
        <v>412</v>
      </c>
      <c r="EI13" s="116">
        <v>78.300330000000002</v>
      </c>
      <c r="EJ13" s="116">
        <v>230.99160000000001</v>
      </c>
      <c r="EK13" s="116">
        <v>0.34</v>
      </c>
      <c r="EL13" s="116">
        <v>0.73499999999999999</v>
      </c>
      <c r="EM13" s="116">
        <v>-376.01940000000002</v>
      </c>
      <c r="EN13" s="116">
        <v>532.62009999999998</v>
      </c>
      <c r="EP13" s="166" t="s">
        <v>412</v>
      </c>
      <c r="EQ13" s="116">
        <v>35.355899999999998</v>
      </c>
      <c r="ER13" s="116">
        <v>196.60570000000001</v>
      </c>
      <c r="ES13" s="116">
        <v>0.18</v>
      </c>
      <c r="ET13" s="116">
        <v>0.85699999999999998</v>
      </c>
      <c r="EU13" s="116">
        <v>-350.88479999999998</v>
      </c>
      <c r="EV13" s="116">
        <v>421.59660000000002</v>
      </c>
    </row>
    <row r="14" spans="2:152" ht="30" x14ac:dyDescent="0.25">
      <c r="B14" s="111" t="s">
        <v>1</v>
      </c>
      <c r="C14" s="116">
        <v>-15.547000000000001</v>
      </c>
      <c r="D14" s="116">
        <v>117.1087</v>
      </c>
      <c r="E14" s="116">
        <v>-0.13</v>
      </c>
      <c r="F14" s="116">
        <v>0.89400000000000002</v>
      </c>
      <c r="G14" s="116">
        <v>-245.14099999999999</v>
      </c>
      <c r="H14" s="116">
        <v>214.047</v>
      </c>
      <c r="J14" s="116" t="s">
        <v>232</v>
      </c>
      <c r="K14" s="116">
        <v>9.3328999999999999E-3</v>
      </c>
      <c r="L14" s="116">
        <v>3.7118600000000002E-2</v>
      </c>
      <c r="M14" s="116">
        <v>0.25</v>
      </c>
      <c r="N14" s="116">
        <v>0.80100000000000005</v>
      </c>
      <c r="O14" s="116">
        <v>-6.3438300000000003E-2</v>
      </c>
      <c r="P14" s="116">
        <v>8.2104099999999999E-2</v>
      </c>
      <c r="R14" s="116" t="s">
        <v>232</v>
      </c>
      <c r="S14" s="116">
        <v>0.1082103</v>
      </c>
      <c r="T14" s="116">
        <v>3.8062800000000001E-2</v>
      </c>
      <c r="U14" s="116">
        <v>2.84</v>
      </c>
      <c r="V14" s="116">
        <v>4.0000000000000001E-3</v>
      </c>
      <c r="W14" s="116">
        <v>3.3588E-2</v>
      </c>
      <c r="X14" s="116">
        <v>0.18283260000000001</v>
      </c>
      <c r="Z14" s="116" t="s">
        <v>232</v>
      </c>
      <c r="AA14" s="116">
        <v>7.2797700000000007E-2</v>
      </c>
      <c r="AB14" s="116">
        <v>3.6449700000000002E-2</v>
      </c>
      <c r="AC14" s="116">
        <v>2</v>
      </c>
      <c r="AD14" s="116">
        <v>4.5999999999999999E-2</v>
      </c>
      <c r="AE14" s="116">
        <v>1.3374999999999999E-3</v>
      </c>
      <c r="AF14" s="116">
        <v>0.14425779999999999</v>
      </c>
      <c r="AH14" s="116" t="s">
        <v>232</v>
      </c>
      <c r="AI14" s="116">
        <v>50.434339999999999</v>
      </c>
      <c r="AJ14" s="116">
        <v>21.7014</v>
      </c>
      <c r="AK14" s="116">
        <v>2.3199999999999998</v>
      </c>
      <c r="AL14" s="116">
        <v>0.02</v>
      </c>
      <c r="AM14" s="116">
        <v>7.8883609999999997</v>
      </c>
      <c r="AN14" s="116">
        <v>92.980320000000006</v>
      </c>
      <c r="AP14" s="111" t="s">
        <v>394</v>
      </c>
      <c r="AQ14" s="116">
        <v>966.58680000000004</v>
      </c>
      <c r="AR14" s="116">
        <v>85.844430000000003</v>
      </c>
      <c r="AS14" s="116">
        <v>11.26</v>
      </c>
      <c r="AT14" s="116">
        <v>0</v>
      </c>
      <c r="AU14" s="116">
        <v>798.28639999999996</v>
      </c>
      <c r="AV14" s="116">
        <v>1134.8869999999999</v>
      </c>
      <c r="AX14" s="111" t="s">
        <v>394</v>
      </c>
      <c r="AY14" s="116">
        <v>1107.8440000000001</v>
      </c>
      <c r="AZ14" s="116">
        <v>143.6669</v>
      </c>
      <c r="BA14" s="116">
        <v>7.71</v>
      </c>
      <c r="BB14" s="116">
        <v>0</v>
      </c>
      <c r="BC14" s="116">
        <v>826.02660000000003</v>
      </c>
      <c r="BD14" s="116">
        <v>1389.6610000000001</v>
      </c>
      <c r="BF14" s="111" t="s">
        <v>394</v>
      </c>
      <c r="BG14" s="116">
        <v>948.17460000000005</v>
      </c>
      <c r="BH14" s="116">
        <v>305.4325</v>
      </c>
      <c r="BI14" s="116">
        <v>3.1</v>
      </c>
      <c r="BJ14" s="116">
        <v>2E-3</v>
      </c>
      <c r="BK14" s="116">
        <v>348.33789999999999</v>
      </c>
      <c r="BL14" s="116">
        <v>1548.011</v>
      </c>
      <c r="BN14" s="111" t="s">
        <v>394</v>
      </c>
      <c r="BO14" s="116">
        <v>1141.79</v>
      </c>
      <c r="BP14" s="116">
        <v>261.3777</v>
      </c>
      <c r="BQ14" s="116">
        <v>4.37</v>
      </c>
      <c r="BR14" s="116">
        <v>0</v>
      </c>
      <c r="BS14" s="116">
        <v>627.95209999999997</v>
      </c>
      <c r="BT14" s="116">
        <v>1655.6279999999999</v>
      </c>
      <c r="BV14" s="111" t="s">
        <v>394</v>
      </c>
      <c r="BW14" s="116">
        <v>841.48829999999998</v>
      </c>
      <c r="BX14" s="116">
        <v>174.52889999999999</v>
      </c>
      <c r="BY14" s="116">
        <v>4.82</v>
      </c>
      <c r="BZ14" s="116">
        <v>0</v>
      </c>
      <c r="CA14" s="116">
        <v>498.90600000000001</v>
      </c>
      <c r="CB14" s="116">
        <v>1184.0709999999999</v>
      </c>
      <c r="CD14" s="111" t="s">
        <v>394</v>
      </c>
      <c r="CE14" s="133">
        <v>1275.027</v>
      </c>
      <c r="CF14" s="133">
        <v>270.19229999999999</v>
      </c>
      <c r="CG14" s="133">
        <v>4.72</v>
      </c>
      <c r="CH14" s="133">
        <v>0</v>
      </c>
      <c r="CI14" s="133">
        <v>743.66849999999999</v>
      </c>
      <c r="CJ14" s="133">
        <v>1806.386</v>
      </c>
      <c r="CL14" s="111" t="s">
        <v>394</v>
      </c>
      <c r="CM14" s="133">
        <v>486.51060000000001</v>
      </c>
      <c r="CN14" s="133">
        <v>184.41839999999999</v>
      </c>
      <c r="CO14" s="133">
        <v>2.64</v>
      </c>
      <c r="CP14" s="133">
        <v>8.9999999999999993E-3</v>
      </c>
      <c r="CQ14" s="133">
        <v>124.2377</v>
      </c>
      <c r="CR14" s="133">
        <v>848.7835</v>
      </c>
      <c r="CS14" s="172"/>
      <c r="CT14" s="166" t="s">
        <v>413</v>
      </c>
      <c r="CU14" s="95">
        <v>-188.9171</v>
      </c>
      <c r="CV14" s="95">
        <v>114.84950000000001</v>
      </c>
      <c r="CW14" s="95">
        <v>-1.64</v>
      </c>
      <c r="CX14" s="95">
        <v>0.1</v>
      </c>
      <c r="CY14" s="95">
        <v>-414.096</v>
      </c>
      <c r="CZ14" s="95">
        <v>36.261870000000002</v>
      </c>
      <c r="DB14" s="166" t="s">
        <v>413</v>
      </c>
      <c r="DC14" s="116">
        <v>630.2192</v>
      </c>
      <c r="DD14" s="116">
        <v>126.5933</v>
      </c>
      <c r="DE14" s="116">
        <v>4.9800000000000004</v>
      </c>
      <c r="DF14" s="116">
        <v>0</v>
      </c>
      <c r="DG14" s="116">
        <v>381.88830000000002</v>
      </c>
      <c r="DH14" s="116">
        <v>878.55010000000004</v>
      </c>
      <c r="DJ14" s="166" t="s">
        <v>413</v>
      </c>
      <c r="DK14" s="116">
        <v>1321.83</v>
      </c>
      <c r="DL14" s="116">
        <v>243.3451</v>
      </c>
      <c r="DM14" s="116">
        <v>5.43</v>
      </c>
      <c r="DN14" s="116">
        <v>0</v>
      </c>
      <c r="DO14" s="128">
        <v>843.89490000000001</v>
      </c>
      <c r="DP14" s="116">
        <v>1799.7639999999999</v>
      </c>
      <c r="DQ14" s="113"/>
      <c r="DR14" s="166" t="s">
        <v>413</v>
      </c>
      <c r="DS14" s="118">
        <v>691.57029999999997</v>
      </c>
      <c r="DT14" s="116">
        <v>236.2244</v>
      </c>
      <c r="DU14" s="116">
        <v>2.93</v>
      </c>
      <c r="DV14" s="116">
        <v>4.0000000000000001E-3</v>
      </c>
      <c r="DW14" s="116">
        <v>227.12639999999999</v>
      </c>
      <c r="DX14" s="116">
        <v>1156.0139999999999</v>
      </c>
      <c r="DZ14" s="166" t="s">
        <v>413</v>
      </c>
      <c r="EA14" s="116">
        <v>691.57029999999997</v>
      </c>
      <c r="EB14" s="116">
        <v>236.2244</v>
      </c>
      <c r="EC14" s="116">
        <v>2.93</v>
      </c>
      <c r="ED14" s="116">
        <v>4.0000000000000001E-3</v>
      </c>
      <c r="EE14" s="116">
        <v>227.12639999999999</v>
      </c>
      <c r="EF14" s="116">
        <v>1156.0139999999999</v>
      </c>
      <c r="EH14" s="166" t="s">
        <v>413</v>
      </c>
      <c r="EI14" s="116">
        <v>1668.9269999999999</v>
      </c>
      <c r="EJ14" s="116">
        <v>291.91180000000003</v>
      </c>
      <c r="EK14" s="116">
        <v>5.72</v>
      </c>
      <c r="EL14" s="116">
        <v>0</v>
      </c>
      <c r="EM14" s="116">
        <v>1094.788</v>
      </c>
      <c r="EN14" s="116">
        <v>2243.0659999999998</v>
      </c>
      <c r="EP14" s="166" t="s">
        <v>413</v>
      </c>
      <c r="EQ14" s="116">
        <v>123.88549999999999</v>
      </c>
      <c r="ER14" s="116">
        <v>165.4554</v>
      </c>
      <c r="ES14" s="116">
        <v>0.75</v>
      </c>
      <c r="ET14" s="116">
        <v>0.45400000000000001</v>
      </c>
      <c r="EU14" s="116">
        <v>-201.1591</v>
      </c>
      <c r="EV14" s="116">
        <v>448.93</v>
      </c>
    </row>
    <row r="15" spans="2:152" ht="30" x14ac:dyDescent="0.25">
      <c r="B15" s="111" t="s">
        <v>232</v>
      </c>
      <c r="C15" s="116">
        <v>214.4376</v>
      </c>
      <c r="D15" s="116">
        <v>149.5643</v>
      </c>
      <c r="E15" s="116">
        <v>1.43</v>
      </c>
      <c r="F15" s="116">
        <v>0.152</v>
      </c>
      <c r="G15" s="116">
        <v>-78.78613</v>
      </c>
      <c r="H15" s="116">
        <v>507.66129999999998</v>
      </c>
      <c r="J15" s="116" t="s">
        <v>3</v>
      </c>
      <c r="K15" s="116">
        <v>7.0753099999999999E-2</v>
      </c>
      <c r="L15" s="116">
        <v>2.8899500000000002E-2</v>
      </c>
      <c r="M15" s="116">
        <v>2.4500000000000002</v>
      </c>
      <c r="N15" s="116">
        <v>1.4E-2</v>
      </c>
      <c r="O15" s="116">
        <v>1.40956E-2</v>
      </c>
      <c r="P15" s="116">
        <v>0.12741060000000001</v>
      </c>
      <c r="R15" s="116" t="s">
        <v>3</v>
      </c>
      <c r="S15" s="116">
        <v>-1.8644600000000001E-2</v>
      </c>
      <c r="T15" s="116">
        <v>3.0240300000000001E-2</v>
      </c>
      <c r="U15" s="116">
        <v>-0.62</v>
      </c>
      <c r="V15" s="116">
        <v>0.53800000000000003</v>
      </c>
      <c r="W15" s="116">
        <v>-7.7930799999999995E-2</v>
      </c>
      <c r="X15" s="116">
        <v>4.06416E-2</v>
      </c>
      <c r="Z15" s="116" t="s">
        <v>3</v>
      </c>
      <c r="AA15" s="116">
        <v>-1.2658300000000001E-2</v>
      </c>
      <c r="AB15" s="116">
        <v>2.6736699999999999E-2</v>
      </c>
      <c r="AC15" s="116">
        <v>-0.47</v>
      </c>
      <c r="AD15" s="116">
        <v>0.63600000000000001</v>
      </c>
      <c r="AE15" s="116">
        <v>-6.5075900000000006E-2</v>
      </c>
      <c r="AF15" s="116">
        <v>3.9759299999999997E-2</v>
      </c>
      <c r="AH15" s="116" t="s">
        <v>3</v>
      </c>
      <c r="AI15" s="116">
        <v>35.861020000000003</v>
      </c>
      <c r="AJ15" s="116">
        <v>16.58419</v>
      </c>
      <c r="AK15" s="116">
        <v>2.16</v>
      </c>
      <c r="AL15" s="116">
        <v>3.1E-2</v>
      </c>
      <c r="AM15" s="116">
        <v>3.3474149999999998</v>
      </c>
      <c r="AN15" s="116">
        <v>68.374629999999996</v>
      </c>
      <c r="AP15" s="111" t="s">
        <v>406</v>
      </c>
      <c r="AQ15" s="116">
        <v>866.51099999999997</v>
      </c>
      <c r="AR15" s="116">
        <v>82.648910000000001</v>
      </c>
      <c r="AS15" s="116">
        <v>10.48</v>
      </c>
      <c r="AT15" s="116">
        <v>0</v>
      </c>
      <c r="AU15" s="116">
        <v>704.47550000000001</v>
      </c>
      <c r="AV15" s="116">
        <v>1028.547</v>
      </c>
      <c r="AX15" s="111" t="s">
        <v>406</v>
      </c>
      <c r="AY15" s="116">
        <v>615.75210000000004</v>
      </c>
      <c r="AZ15" s="116">
        <v>150.26660000000001</v>
      </c>
      <c r="BA15" s="116">
        <v>4.0999999999999996</v>
      </c>
      <c r="BB15" s="116">
        <v>0</v>
      </c>
      <c r="BC15" s="116">
        <v>320.98899999999998</v>
      </c>
      <c r="BD15" s="116">
        <v>910.51520000000005</v>
      </c>
      <c r="BF15" s="111" t="s">
        <v>406</v>
      </c>
      <c r="BG15" s="116">
        <v>1011.506</v>
      </c>
      <c r="BH15" s="116">
        <v>263.26819999999998</v>
      </c>
      <c r="BI15" s="116">
        <v>3.84</v>
      </c>
      <c r="BJ15" s="116">
        <v>0</v>
      </c>
      <c r="BK15" s="116">
        <v>494.47559999999999</v>
      </c>
      <c r="BL15" s="116">
        <v>1528.537</v>
      </c>
      <c r="BN15" s="111" t="s">
        <v>406</v>
      </c>
      <c r="BO15" s="116">
        <v>774.46529999999996</v>
      </c>
      <c r="BP15" s="116">
        <v>266.95979999999997</v>
      </c>
      <c r="BQ15" s="116">
        <v>2.9</v>
      </c>
      <c r="BR15" s="116">
        <v>4.0000000000000001E-3</v>
      </c>
      <c r="BS15" s="116">
        <v>249.65369999999999</v>
      </c>
      <c r="BT15" s="116">
        <v>1299.277</v>
      </c>
      <c r="BV15" s="111" t="s">
        <v>406</v>
      </c>
      <c r="BW15" s="116">
        <v>1063.5360000000001</v>
      </c>
      <c r="BX15" s="116">
        <v>168.2944</v>
      </c>
      <c r="BY15" s="116">
        <v>6.32</v>
      </c>
      <c r="BZ15" s="116">
        <v>0</v>
      </c>
      <c r="CA15" s="116">
        <v>733.19179999999994</v>
      </c>
      <c r="CB15" s="116">
        <v>1393.8810000000001</v>
      </c>
      <c r="CD15" s="111" t="s">
        <v>406</v>
      </c>
      <c r="CE15" s="133">
        <v>1097.568</v>
      </c>
      <c r="CF15" s="133">
        <v>269.31689999999998</v>
      </c>
      <c r="CG15" s="133">
        <v>4.08</v>
      </c>
      <c r="CH15" s="133">
        <v>0</v>
      </c>
      <c r="CI15" s="133">
        <v>567.93089999999995</v>
      </c>
      <c r="CJ15" s="133">
        <v>1627.2049999999999</v>
      </c>
      <c r="CL15" s="111" t="s">
        <v>406</v>
      </c>
      <c r="CM15" s="133">
        <v>811.22159999999997</v>
      </c>
      <c r="CN15" s="133">
        <v>172.2809</v>
      </c>
      <c r="CO15" s="133">
        <v>4.71</v>
      </c>
      <c r="CP15" s="133">
        <v>0</v>
      </c>
      <c r="CQ15" s="133">
        <v>472.79149999999998</v>
      </c>
      <c r="CR15" s="133">
        <v>1149.652</v>
      </c>
      <c r="CS15" s="172"/>
      <c r="CT15" s="166" t="s">
        <v>414</v>
      </c>
      <c r="CU15" s="95">
        <v>292.17750000000001</v>
      </c>
      <c r="CV15" s="95">
        <v>90.955939999999998</v>
      </c>
      <c r="CW15" s="95">
        <v>3.21</v>
      </c>
      <c r="CX15" s="95">
        <v>1E-3</v>
      </c>
      <c r="CY15" s="95">
        <v>113.84529999999999</v>
      </c>
      <c r="CZ15" s="95">
        <v>470.50970000000001</v>
      </c>
      <c r="DB15" s="166" t="s">
        <v>414</v>
      </c>
      <c r="DC15" s="116">
        <v>-340.04259999999999</v>
      </c>
      <c r="DD15" s="116">
        <v>214.89529999999999</v>
      </c>
      <c r="DE15" s="116">
        <v>-1.58</v>
      </c>
      <c r="DF15" s="116">
        <v>0.114</v>
      </c>
      <c r="DG15" s="116">
        <v>-761.59059999999999</v>
      </c>
      <c r="DH15" s="116">
        <v>81.505290000000002</v>
      </c>
      <c r="DJ15" s="166" t="s">
        <v>414</v>
      </c>
      <c r="DK15" s="116">
        <v>-417.5256</v>
      </c>
      <c r="DL15" s="116">
        <v>356.8066</v>
      </c>
      <c r="DM15" s="116">
        <v>-1.17</v>
      </c>
      <c r="DN15" s="116">
        <v>0.24199999999999999</v>
      </c>
      <c r="DO15" s="128">
        <v>-1118.3009999999999</v>
      </c>
      <c r="DP15" s="116">
        <v>283.24979999999999</v>
      </c>
      <c r="DQ15" s="113"/>
      <c r="DR15" s="166" t="s">
        <v>414</v>
      </c>
      <c r="DS15" s="118">
        <v>-226.13550000000001</v>
      </c>
      <c r="DT15" s="116">
        <v>353.88830000000002</v>
      </c>
      <c r="DU15" s="116">
        <v>-0.64</v>
      </c>
      <c r="DV15" s="116">
        <v>0.52300000000000002</v>
      </c>
      <c r="DW15" s="116">
        <v>-921.91980000000001</v>
      </c>
      <c r="DX15" s="116">
        <v>469.64879999999999</v>
      </c>
      <c r="DZ15" s="166" t="s">
        <v>414</v>
      </c>
      <c r="EA15" s="116">
        <v>-226.13550000000001</v>
      </c>
      <c r="EB15" s="116">
        <v>353.88830000000002</v>
      </c>
      <c r="EC15" s="116">
        <v>-0.64</v>
      </c>
      <c r="ED15" s="116">
        <v>0.52300000000000002</v>
      </c>
      <c r="EE15" s="116">
        <v>-921.91980000000001</v>
      </c>
      <c r="EF15" s="116">
        <v>469.64879999999999</v>
      </c>
      <c r="EH15" s="166" t="s">
        <v>414</v>
      </c>
      <c r="EI15" s="116">
        <v>-517.17600000000004</v>
      </c>
      <c r="EJ15" s="116">
        <v>353.78809999999999</v>
      </c>
      <c r="EK15" s="116">
        <v>-1.46</v>
      </c>
      <c r="EL15" s="116">
        <v>0.14499999999999999</v>
      </c>
      <c r="EM15" s="116">
        <v>-1213.0150000000001</v>
      </c>
      <c r="EN15" s="116">
        <v>178.66300000000001</v>
      </c>
      <c r="EP15" s="166" t="s">
        <v>414</v>
      </c>
      <c r="EQ15" s="116">
        <v>-891.25469999999996</v>
      </c>
      <c r="ER15" s="116">
        <v>350.0797</v>
      </c>
      <c r="ES15" s="116">
        <v>-2.5499999999999998</v>
      </c>
      <c r="ET15" s="116">
        <v>1.0999999999999999E-2</v>
      </c>
      <c r="EU15" s="116">
        <v>-1579.002</v>
      </c>
      <c r="EV15" s="116">
        <v>-203.50729999999999</v>
      </c>
    </row>
    <row r="16" spans="2:152" ht="60" x14ac:dyDescent="0.25">
      <c r="B16" s="111" t="s">
        <v>3</v>
      </c>
      <c r="C16" s="116">
        <v>-646.88930000000005</v>
      </c>
      <c r="D16" s="116">
        <v>124.9845</v>
      </c>
      <c r="E16" s="116">
        <v>-5.18</v>
      </c>
      <c r="F16" s="116">
        <v>0</v>
      </c>
      <c r="G16" s="116">
        <v>-891.92380000000003</v>
      </c>
      <c r="H16" s="116">
        <v>-401.85469999999998</v>
      </c>
      <c r="J16" s="111" t="s">
        <v>385</v>
      </c>
      <c r="K16" s="116">
        <v>0.1048043</v>
      </c>
      <c r="L16" s="116">
        <v>1.2351000000000001E-2</v>
      </c>
      <c r="M16" s="116">
        <v>8.49</v>
      </c>
      <c r="N16" s="116">
        <v>0</v>
      </c>
      <c r="O16" s="116">
        <v>8.0589999999999995E-2</v>
      </c>
      <c r="P16" s="116">
        <v>0.12901850000000001</v>
      </c>
      <c r="R16" s="111" t="s">
        <v>385</v>
      </c>
      <c r="S16" s="116">
        <v>-1.5245E-3</v>
      </c>
      <c r="T16" s="116">
        <v>1.20818E-2</v>
      </c>
      <c r="U16" s="116">
        <v>-0.13</v>
      </c>
      <c r="V16" s="116">
        <v>0.9</v>
      </c>
      <c r="W16" s="116">
        <v>-2.5211000000000001E-2</v>
      </c>
      <c r="X16" s="116">
        <v>2.2161899999999998E-2</v>
      </c>
      <c r="Z16" s="111" t="s">
        <v>385</v>
      </c>
      <c r="AA16" s="116">
        <v>2.8677299999999999E-2</v>
      </c>
      <c r="AB16" s="116">
        <v>1.1003499999999999E-2</v>
      </c>
      <c r="AC16" s="116">
        <v>2.61</v>
      </c>
      <c r="AD16" s="116">
        <v>8.9999999999999993E-3</v>
      </c>
      <c r="AE16" s="116">
        <v>7.1047999999999997E-3</v>
      </c>
      <c r="AF16" s="116">
        <v>5.02499E-2</v>
      </c>
      <c r="AH16" s="111" t="s">
        <v>385</v>
      </c>
      <c r="AI16" s="116">
        <v>77.185609999999997</v>
      </c>
      <c r="AJ16" s="116">
        <v>8.034395</v>
      </c>
      <c r="AK16" s="116">
        <v>9.61</v>
      </c>
      <c r="AL16" s="116">
        <v>0</v>
      </c>
      <c r="AM16" s="116">
        <v>61.434040000000003</v>
      </c>
      <c r="AN16" s="116">
        <v>92.937190000000001</v>
      </c>
      <c r="AP16" s="111" t="s">
        <v>407</v>
      </c>
      <c r="AQ16" s="116">
        <v>1959.6010000000001</v>
      </c>
      <c r="AR16" s="116">
        <v>118.75320000000001</v>
      </c>
      <c r="AS16" s="116">
        <v>16.5</v>
      </c>
      <c r="AT16" s="116">
        <v>0</v>
      </c>
      <c r="AU16" s="116">
        <v>1726.7819999999999</v>
      </c>
      <c r="AV16" s="116">
        <v>2192.42</v>
      </c>
      <c r="AX16" s="111" t="s">
        <v>407</v>
      </c>
      <c r="AY16" s="116">
        <v>1998.1690000000001</v>
      </c>
      <c r="AZ16" s="116">
        <v>205.93039999999999</v>
      </c>
      <c r="BA16" s="116">
        <v>9.6999999999999993</v>
      </c>
      <c r="BB16" s="116">
        <v>0</v>
      </c>
      <c r="BC16" s="116">
        <v>1594.2159999999999</v>
      </c>
      <c r="BD16" s="116">
        <v>2402.123</v>
      </c>
      <c r="BF16" s="111" t="s">
        <v>407</v>
      </c>
      <c r="BG16" s="116">
        <v>1947.566</v>
      </c>
      <c r="BH16" s="116">
        <v>400.51060000000001</v>
      </c>
      <c r="BI16" s="116">
        <v>4.8600000000000003</v>
      </c>
      <c r="BJ16" s="116">
        <v>0</v>
      </c>
      <c r="BK16" s="116">
        <v>1161.0060000000001</v>
      </c>
      <c r="BL16" s="116">
        <v>2734.1260000000002</v>
      </c>
      <c r="BN16" s="111" t="s">
        <v>407</v>
      </c>
      <c r="BO16" s="116">
        <v>2470.6529999999998</v>
      </c>
      <c r="BP16" s="116">
        <v>366.4289</v>
      </c>
      <c r="BQ16" s="116">
        <v>6.74</v>
      </c>
      <c r="BR16" s="116">
        <v>0</v>
      </c>
      <c r="BS16" s="116">
        <v>1750.297</v>
      </c>
      <c r="BT16" s="116">
        <v>3191.009</v>
      </c>
      <c r="BV16" s="111" t="s">
        <v>407</v>
      </c>
      <c r="BW16" s="116">
        <v>2180.4989999999998</v>
      </c>
      <c r="BX16" s="116">
        <v>274.8261</v>
      </c>
      <c r="BY16" s="116">
        <v>7.93</v>
      </c>
      <c r="BZ16" s="116">
        <v>0</v>
      </c>
      <c r="CA16" s="116">
        <v>1641.0440000000001</v>
      </c>
      <c r="CB16" s="116">
        <v>2719.9540000000002</v>
      </c>
      <c r="CD16" s="111" t="s">
        <v>407</v>
      </c>
      <c r="CE16" s="133">
        <v>1312.915</v>
      </c>
      <c r="CF16" s="133">
        <v>231.76499999999999</v>
      </c>
      <c r="CG16" s="133">
        <v>5.66</v>
      </c>
      <c r="CH16" s="133">
        <v>0</v>
      </c>
      <c r="CI16" s="133">
        <v>857.1277</v>
      </c>
      <c r="CJ16" s="133">
        <v>1768.703</v>
      </c>
      <c r="CL16" s="111" t="s">
        <v>407</v>
      </c>
      <c r="CM16" s="133">
        <v>1481.9929999999999</v>
      </c>
      <c r="CN16" s="133">
        <v>229.51599999999999</v>
      </c>
      <c r="CO16" s="133">
        <v>6.46</v>
      </c>
      <c r="CP16" s="133">
        <v>0</v>
      </c>
      <c r="CQ16" s="133">
        <v>1031.1300000000001</v>
      </c>
      <c r="CR16" s="133">
        <v>1932.856</v>
      </c>
      <c r="CS16" s="172"/>
      <c r="CT16" s="166" t="s">
        <v>415</v>
      </c>
      <c r="CU16" s="95">
        <v>183.69390000000001</v>
      </c>
      <c r="CV16" s="95">
        <v>19.664200000000001</v>
      </c>
      <c r="CW16" s="95">
        <v>9.34</v>
      </c>
      <c r="CX16" s="95">
        <v>0</v>
      </c>
      <c r="CY16" s="95">
        <v>145.13939999999999</v>
      </c>
      <c r="CZ16" s="95">
        <v>222.2484</v>
      </c>
      <c r="DB16" s="166" t="s">
        <v>416</v>
      </c>
      <c r="DC16" s="116">
        <v>490.41329999999999</v>
      </c>
      <c r="DD16" s="116">
        <v>119.8479</v>
      </c>
      <c r="DE16" s="116">
        <v>4.09</v>
      </c>
      <c r="DF16" s="116">
        <v>0</v>
      </c>
      <c r="DG16" s="116">
        <v>255.31440000000001</v>
      </c>
      <c r="DH16" s="116">
        <v>725.51220000000001</v>
      </c>
      <c r="DJ16" s="166" t="s">
        <v>416</v>
      </c>
      <c r="DK16" s="116">
        <v>701.47699999999998</v>
      </c>
      <c r="DL16" s="116">
        <v>288.75020000000001</v>
      </c>
      <c r="DM16" s="116">
        <v>2.4300000000000002</v>
      </c>
      <c r="DN16" s="116">
        <v>1.4999999999999999E-2</v>
      </c>
      <c r="DO16" s="128">
        <v>134.3657</v>
      </c>
      <c r="DP16" s="116">
        <v>1268.588</v>
      </c>
      <c r="DQ16" s="113"/>
      <c r="DR16" s="166" t="s">
        <v>416</v>
      </c>
      <c r="DS16" s="118">
        <v>625.0136</v>
      </c>
      <c r="DT16" s="116">
        <v>198.8912</v>
      </c>
      <c r="DU16" s="116">
        <v>3.14</v>
      </c>
      <c r="DV16" s="116">
        <v>2E-3</v>
      </c>
      <c r="DW16" s="116">
        <v>233.971</v>
      </c>
      <c r="DX16" s="116">
        <v>1016.056</v>
      </c>
      <c r="DZ16" s="166" t="s">
        <v>416</v>
      </c>
      <c r="EA16" s="116">
        <v>625.0136</v>
      </c>
      <c r="EB16" s="116">
        <v>198.8912</v>
      </c>
      <c r="EC16" s="116">
        <v>3.14</v>
      </c>
      <c r="ED16" s="116">
        <v>2E-3</v>
      </c>
      <c r="EE16" s="116">
        <v>233.971</v>
      </c>
      <c r="EF16" s="116">
        <v>1016.056</v>
      </c>
      <c r="EH16" s="166" t="s">
        <v>416</v>
      </c>
      <c r="EI16" s="116">
        <v>123.1451</v>
      </c>
      <c r="EJ16" s="116">
        <v>289.27190000000002</v>
      </c>
      <c r="EK16" s="116">
        <v>0.43</v>
      </c>
      <c r="EL16" s="116">
        <v>0.67100000000000004</v>
      </c>
      <c r="EM16" s="116">
        <v>-445.80189999999999</v>
      </c>
      <c r="EN16" s="116">
        <v>692.09209999999996</v>
      </c>
      <c r="EP16" s="166" t="s">
        <v>416</v>
      </c>
      <c r="EQ16" s="116">
        <v>810.62450000000001</v>
      </c>
      <c r="ER16" s="116">
        <v>162.40360000000001</v>
      </c>
      <c r="ES16" s="116">
        <v>4.99</v>
      </c>
      <c r="ET16" s="116">
        <v>0</v>
      </c>
      <c r="EU16" s="116">
        <v>491.5752</v>
      </c>
      <c r="EV16" s="116">
        <v>1129.674</v>
      </c>
    </row>
    <row r="17" spans="2:152" ht="30" x14ac:dyDescent="0.25">
      <c r="B17" s="111" t="s">
        <v>385</v>
      </c>
      <c r="C17" s="116">
        <v>983.63379999999995</v>
      </c>
      <c r="D17" s="116">
        <v>60.106310000000001</v>
      </c>
      <c r="E17" s="116">
        <v>16.36</v>
      </c>
      <c r="F17" s="116">
        <v>0</v>
      </c>
      <c r="G17" s="116">
        <v>865.79420000000005</v>
      </c>
      <c r="H17" s="116">
        <v>1101.473</v>
      </c>
      <c r="J17" s="111" t="s">
        <v>386</v>
      </c>
      <c r="K17" s="116">
        <v>4.0304899999999998E-2</v>
      </c>
      <c r="L17" s="116">
        <v>1.3325999999999999E-2</v>
      </c>
      <c r="M17" s="116">
        <v>3.02</v>
      </c>
      <c r="N17" s="116">
        <v>3.0000000000000001E-3</v>
      </c>
      <c r="O17" s="116">
        <v>1.4179199999999999E-2</v>
      </c>
      <c r="P17" s="116">
        <v>6.6430699999999995E-2</v>
      </c>
      <c r="R17" s="111" t="s">
        <v>386</v>
      </c>
      <c r="S17" s="116">
        <v>-4.5125199999999997E-2</v>
      </c>
      <c r="T17" s="116">
        <v>1.1954599999999999E-2</v>
      </c>
      <c r="U17" s="116">
        <v>-3.77</v>
      </c>
      <c r="V17" s="116">
        <v>0</v>
      </c>
      <c r="W17" s="116">
        <v>-6.8562300000000007E-2</v>
      </c>
      <c r="X17" s="116">
        <v>-2.1688099999999998E-2</v>
      </c>
      <c r="Z17" s="111" t="s">
        <v>386</v>
      </c>
      <c r="AA17" s="116">
        <v>-1.7307599999999999E-2</v>
      </c>
      <c r="AB17" s="116">
        <v>1.17322E-2</v>
      </c>
      <c r="AC17" s="116">
        <v>-1.48</v>
      </c>
      <c r="AD17" s="116">
        <v>0.14000000000000001</v>
      </c>
      <c r="AE17" s="116">
        <v>-4.0308700000000003E-2</v>
      </c>
      <c r="AF17" s="116">
        <v>5.6934999999999998E-3</v>
      </c>
      <c r="AH17" s="111" t="s">
        <v>386</v>
      </c>
      <c r="AI17" s="116">
        <v>14.883800000000001</v>
      </c>
      <c r="AJ17" s="116">
        <v>8.4503590000000006</v>
      </c>
      <c r="AK17" s="116">
        <v>1.76</v>
      </c>
      <c r="AL17" s="116">
        <v>7.8E-2</v>
      </c>
      <c r="AM17" s="116">
        <v>-1.683281</v>
      </c>
      <c r="AN17" s="116">
        <v>31.450880000000002</v>
      </c>
      <c r="AP17" s="111" t="s">
        <v>408</v>
      </c>
      <c r="AQ17" s="116">
        <v>1319.36</v>
      </c>
      <c r="AR17" s="116">
        <v>109.023</v>
      </c>
      <c r="AS17" s="116">
        <v>12.1</v>
      </c>
      <c r="AT17" s="116">
        <v>0</v>
      </c>
      <c r="AU17" s="116">
        <v>1105.617</v>
      </c>
      <c r="AV17" s="116">
        <v>1533.1030000000001</v>
      </c>
      <c r="AX17" s="111" t="s">
        <v>408</v>
      </c>
      <c r="AY17" s="116">
        <v>1318.2180000000001</v>
      </c>
      <c r="AZ17" s="116">
        <v>185.69309999999999</v>
      </c>
      <c r="BA17" s="116">
        <v>7.1</v>
      </c>
      <c r="BB17" s="116">
        <v>0</v>
      </c>
      <c r="BC17" s="116">
        <v>953.96169999999995</v>
      </c>
      <c r="BD17" s="116">
        <v>1682.473</v>
      </c>
      <c r="BF17" s="111" t="s">
        <v>408</v>
      </c>
      <c r="BG17" s="116">
        <v>1230.1510000000001</v>
      </c>
      <c r="BH17" s="116">
        <v>396.5829</v>
      </c>
      <c r="BI17" s="116">
        <v>3.1</v>
      </c>
      <c r="BJ17" s="116">
        <v>2E-3</v>
      </c>
      <c r="BK17" s="116">
        <v>451.30439999999999</v>
      </c>
      <c r="BL17" s="116">
        <v>2008.9970000000001</v>
      </c>
      <c r="BN17" s="111" t="s">
        <v>408</v>
      </c>
      <c r="BO17" s="116">
        <v>1685.63</v>
      </c>
      <c r="BP17" s="116">
        <v>298.11529999999999</v>
      </c>
      <c r="BQ17" s="116">
        <v>5.65</v>
      </c>
      <c r="BR17" s="116">
        <v>0</v>
      </c>
      <c r="BS17" s="116">
        <v>1099.57</v>
      </c>
      <c r="BT17" s="116">
        <v>2271.69</v>
      </c>
      <c r="BV17" s="111" t="s">
        <v>408</v>
      </c>
      <c r="BW17" s="116">
        <v>1491.5809999999999</v>
      </c>
      <c r="BX17" s="116">
        <v>221.69579999999999</v>
      </c>
      <c r="BY17" s="116">
        <v>6.73</v>
      </c>
      <c r="BZ17" s="116">
        <v>0</v>
      </c>
      <c r="CA17" s="116">
        <v>1056.415</v>
      </c>
      <c r="CB17" s="116">
        <v>1926.7470000000001</v>
      </c>
      <c r="CD17" s="111" t="s">
        <v>408</v>
      </c>
      <c r="CE17" s="133">
        <v>959.32629999999995</v>
      </c>
      <c r="CF17" s="133">
        <v>239.52600000000001</v>
      </c>
      <c r="CG17" s="133">
        <v>4.01</v>
      </c>
      <c r="CH17" s="133">
        <v>0</v>
      </c>
      <c r="CI17" s="133">
        <v>488.27600000000001</v>
      </c>
      <c r="CJ17" s="133">
        <v>1430.377</v>
      </c>
      <c r="CL17" s="111" t="s">
        <v>408</v>
      </c>
      <c r="CM17" s="133">
        <v>1075.8019999999999</v>
      </c>
      <c r="CN17" s="133">
        <v>230.07560000000001</v>
      </c>
      <c r="CO17" s="133">
        <v>4.68</v>
      </c>
      <c r="CP17" s="133">
        <v>0</v>
      </c>
      <c r="CQ17" s="133">
        <v>623.83989999999994</v>
      </c>
      <c r="CR17" s="133">
        <v>1527.7639999999999</v>
      </c>
      <c r="CS17" s="172"/>
      <c r="CT17" s="166" t="s">
        <v>416</v>
      </c>
      <c r="CU17" s="95">
        <v>297.36689999999999</v>
      </c>
      <c r="CV17" s="95">
        <v>83.747380000000007</v>
      </c>
      <c r="CW17" s="95">
        <v>3.55</v>
      </c>
      <c r="CX17" s="95">
        <v>0</v>
      </c>
      <c r="CY17" s="95">
        <v>133.16810000000001</v>
      </c>
      <c r="CZ17" s="95">
        <v>461.56569999999999</v>
      </c>
      <c r="DB17" s="166" t="s">
        <v>407</v>
      </c>
      <c r="DC17" s="116">
        <v>1103.3150000000001</v>
      </c>
      <c r="DD17" s="116">
        <v>232.34020000000001</v>
      </c>
      <c r="DE17" s="116">
        <v>4.75</v>
      </c>
      <c r="DF17" s="116">
        <v>0</v>
      </c>
      <c r="DG17" s="116">
        <v>647.54690000000005</v>
      </c>
      <c r="DH17" s="116">
        <v>1559.0840000000001</v>
      </c>
      <c r="DJ17" s="166" t="s">
        <v>407</v>
      </c>
      <c r="DK17" s="116">
        <v>929.63589999999999</v>
      </c>
      <c r="DL17" s="116">
        <v>318.91910000000001</v>
      </c>
      <c r="DM17" s="116">
        <v>2.91</v>
      </c>
      <c r="DN17" s="116">
        <v>4.0000000000000001E-3</v>
      </c>
      <c r="DO17" s="128">
        <v>303.2724</v>
      </c>
      <c r="DP17" s="116">
        <v>1555.999</v>
      </c>
      <c r="DQ17" s="113"/>
      <c r="DR17" s="166" t="s">
        <v>407</v>
      </c>
      <c r="DS17" s="118">
        <v>830.22190000000001</v>
      </c>
      <c r="DT17" s="116">
        <v>316.79739999999998</v>
      </c>
      <c r="DU17" s="116">
        <v>2.62</v>
      </c>
      <c r="DV17" s="116">
        <v>8.9999999999999993E-3</v>
      </c>
      <c r="DW17" s="116">
        <v>207.36250000000001</v>
      </c>
      <c r="DX17" s="116">
        <v>1453.0809999999999</v>
      </c>
      <c r="DZ17" s="166" t="s">
        <v>407</v>
      </c>
      <c r="EA17" s="116">
        <v>830.22190000000001</v>
      </c>
      <c r="EB17" s="116">
        <v>316.79739999999998</v>
      </c>
      <c r="EC17" s="116">
        <v>2.62</v>
      </c>
      <c r="ED17" s="116">
        <v>8.9999999999999993E-3</v>
      </c>
      <c r="EE17" s="116">
        <v>207.36250000000001</v>
      </c>
      <c r="EF17" s="116">
        <v>1453.0809999999999</v>
      </c>
      <c r="EH17" s="166" t="s">
        <v>407</v>
      </c>
      <c r="EI17" s="116">
        <v>735.79729999999995</v>
      </c>
      <c r="EJ17" s="116">
        <v>277.51560000000001</v>
      </c>
      <c r="EK17" s="116">
        <v>2.65</v>
      </c>
      <c r="EL17" s="116">
        <v>8.0000000000000002E-3</v>
      </c>
      <c r="EM17" s="116">
        <v>189.97290000000001</v>
      </c>
      <c r="EN17" s="116">
        <v>1281.6220000000001</v>
      </c>
      <c r="EP17" s="166" t="s">
        <v>407</v>
      </c>
      <c r="EQ17" s="116">
        <v>488.94009999999997</v>
      </c>
      <c r="ER17" s="116">
        <v>226.60059999999999</v>
      </c>
      <c r="ES17" s="116">
        <v>2.16</v>
      </c>
      <c r="ET17" s="116">
        <v>3.1E-2</v>
      </c>
      <c r="EU17" s="116">
        <v>43.772829999999999</v>
      </c>
      <c r="EV17" s="116">
        <v>934.10730000000001</v>
      </c>
    </row>
    <row r="18" spans="2:152" ht="45" x14ac:dyDescent="0.25">
      <c r="B18" s="111" t="s">
        <v>386</v>
      </c>
      <c r="C18" s="116">
        <v>410.44900000000001</v>
      </c>
      <c r="D18" s="116">
        <v>69.933250000000001</v>
      </c>
      <c r="E18" s="116">
        <v>5.87</v>
      </c>
      <c r="F18" s="116">
        <v>0</v>
      </c>
      <c r="G18" s="116">
        <v>273.34350000000001</v>
      </c>
      <c r="H18" s="116">
        <v>547.55449999999996</v>
      </c>
      <c r="J18" s="111" t="s">
        <v>387</v>
      </c>
      <c r="K18" s="116">
        <v>9.6701800000000004E-2</v>
      </c>
      <c r="L18" s="116">
        <v>9.9682E-3</v>
      </c>
      <c r="M18" s="116">
        <v>9.6999999999999993</v>
      </c>
      <c r="N18" s="116">
        <v>0</v>
      </c>
      <c r="O18" s="116">
        <v>7.7159099999999994E-2</v>
      </c>
      <c r="P18" s="116">
        <v>0.1162444</v>
      </c>
      <c r="R18" s="111" t="s">
        <v>387</v>
      </c>
      <c r="S18" s="116">
        <v>-1.21408E-2</v>
      </c>
      <c r="T18" s="116">
        <v>9.9904E-3</v>
      </c>
      <c r="U18" s="116">
        <v>-1.22</v>
      </c>
      <c r="V18" s="116">
        <v>0.224</v>
      </c>
      <c r="W18" s="116">
        <v>-3.1726999999999998E-2</v>
      </c>
      <c r="X18" s="116">
        <v>7.4453999999999996E-3</v>
      </c>
      <c r="Z18" s="111" t="s">
        <v>387</v>
      </c>
      <c r="AA18" s="116">
        <v>1.9307899999999999E-2</v>
      </c>
      <c r="AB18" s="116">
        <v>1.00149E-2</v>
      </c>
      <c r="AC18" s="116">
        <v>1.93</v>
      </c>
      <c r="AD18" s="116">
        <v>5.3999999999999999E-2</v>
      </c>
      <c r="AE18" s="116">
        <v>-3.2650000000000002E-4</v>
      </c>
      <c r="AF18" s="116">
        <v>3.8942200000000003E-2</v>
      </c>
      <c r="AH18" s="111" t="s">
        <v>387</v>
      </c>
      <c r="AI18" s="116">
        <v>63.915500000000002</v>
      </c>
      <c r="AJ18" s="116">
        <v>6.3871950000000002</v>
      </c>
      <c r="AK18" s="116">
        <v>10.01</v>
      </c>
      <c r="AL18" s="116">
        <v>0</v>
      </c>
      <c r="AM18" s="116">
        <v>51.393300000000004</v>
      </c>
      <c r="AN18" s="116">
        <v>76.437709999999996</v>
      </c>
      <c r="AP18" s="111" t="s">
        <v>409</v>
      </c>
      <c r="AQ18" s="116">
        <v>854.76</v>
      </c>
      <c r="AR18" s="116">
        <v>97.741299999999995</v>
      </c>
      <c r="AS18" s="116">
        <v>8.75</v>
      </c>
      <c r="AT18" s="116">
        <v>0</v>
      </c>
      <c r="AU18" s="116">
        <v>663.1354</v>
      </c>
      <c r="AV18" s="116">
        <v>1046.385</v>
      </c>
      <c r="AX18" s="111" t="s">
        <v>409</v>
      </c>
      <c r="AY18" s="116">
        <v>982.88109999999995</v>
      </c>
      <c r="AZ18" s="116">
        <v>181.33940000000001</v>
      </c>
      <c r="BA18" s="116">
        <v>5.42</v>
      </c>
      <c r="BB18" s="116">
        <v>0</v>
      </c>
      <c r="BC18" s="116">
        <v>627.16560000000004</v>
      </c>
      <c r="BD18" s="116">
        <v>1338.597</v>
      </c>
      <c r="BF18" s="111" t="s">
        <v>409</v>
      </c>
      <c r="BG18" s="116">
        <v>759.11040000000003</v>
      </c>
      <c r="BH18" s="116">
        <v>328.64179999999999</v>
      </c>
      <c r="BI18" s="116">
        <v>2.31</v>
      </c>
      <c r="BJ18" s="116">
        <v>2.1000000000000001E-2</v>
      </c>
      <c r="BK18" s="116">
        <v>113.6932</v>
      </c>
      <c r="BL18" s="116">
        <v>1404.528</v>
      </c>
      <c r="BN18" s="111" t="s">
        <v>409</v>
      </c>
      <c r="BO18" s="116">
        <v>974.51620000000003</v>
      </c>
      <c r="BP18" s="116">
        <v>251.93610000000001</v>
      </c>
      <c r="BQ18" s="116">
        <v>3.87</v>
      </c>
      <c r="BR18" s="116">
        <v>0</v>
      </c>
      <c r="BS18" s="116">
        <v>479.23939999999999</v>
      </c>
      <c r="BT18" s="116">
        <v>1469.7929999999999</v>
      </c>
      <c r="BV18" s="111" t="s">
        <v>409</v>
      </c>
      <c r="BW18" s="116">
        <v>721.48720000000003</v>
      </c>
      <c r="BX18" s="116">
        <v>190.82480000000001</v>
      </c>
      <c r="BY18" s="116">
        <v>3.78</v>
      </c>
      <c r="BZ18" s="116">
        <v>0</v>
      </c>
      <c r="CA18" s="116">
        <v>346.91770000000002</v>
      </c>
      <c r="CB18" s="116">
        <v>1096.057</v>
      </c>
      <c r="CD18" s="111" t="s">
        <v>409</v>
      </c>
      <c r="CE18" s="133">
        <v>693.5489</v>
      </c>
      <c r="CF18" s="133">
        <v>228.7603</v>
      </c>
      <c r="CG18" s="133">
        <v>3.03</v>
      </c>
      <c r="CH18" s="133">
        <v>3.0000000000000001E-3</v>
      </c>
      <c r="CI18" s="133">
        <v>243.6703</v>
      </c>
      <c r="CJ18" s="133">
        <v>1143.4280000000001</v>
      </c>
      <c r="CL18" s="111" t="s">
        <v>409</v>
      </c>
      <c r="CM18" s="133">
        <v>602.00620000000004</v>
      </c>
      <c r="CN18" s="133">
        <v>240.62629999999999</v>
      </c>
      <c r="CO18" s="133">
        <v>2.5</v>
      </c>
      <c r="CP18" s="133">
        <v>1.2999999999999999E-2</v>
      </c>
      <c r="CQ18" s="133">
        <v>129.31800000000001</v>
      </c>
      <c r="CR18" s="133">
        <v>1074.694</v>
      </c>
      <c r="CS18" s="172"/>
      <c r="CT18" s="166" t="s">
        <v>417</v>
      </c>
      <c r="CU18" s="95">
        <v>146.3355</v>
      </c>
      <c r="CV18" s="95">
        <v>22.530180000000001</v>
      </c>
      <c r="CW18" s="95">
        <v>6.5</v>
      </c>
      <c r="CX18" s="95">
        <v>0</v>
      </c>
      <c r="CY18" s="95">
        <v>102.1618</v>
      </c>
      <c r="CZ18" s="95">
        <v>190.50909999999999</v>
      </c>
      <c r="DB18" s="166" t="s">
        <v>408</v>
      </c>
      <c r="DC18" s="116">
        <v>917.23829999999998</v>
      </c>
      <c r="DD18" s="116">
        <v>184.5206</v>
      </c>
      <c r="DE18" s="116">
        <v>4.97</v>
      </c>
      <c r="DF18" s="116">
        <v>0</v>
      </c>
      <c r="DG18" s="116">
        <v>555.27480000000003</v>
      </c>
      <c r="DH18" s="116">
        <v>1279.202</v>
      </c>
      <c r="DJ18" s="166" t="s">
        <v>408</v>
      </c>
      <c r="DK18" s="116">
        <v>661.24450000000002</v>
      </c>
      <c r="DL18" s="116">
        <v>305.60809999999998</v>
      </c>
      <c r="DM18" s="116">
        <v>2.16</v>
      </c>
      <c r="DN18" s="116">
        <v>3.1E-2</v>
      </c>
      <c r="DO18" s="128">
        <v>61.024039999999999</v>
      </c>
      <c r="DP18" s="116">
        <v>1261.4649999999999</v>
      </c>
      <c r="DQ18" s="113"/>
      <c r="DR18" s="166" t="s">
        <v>408</v>
      </c>
      <c r="DS18" s="118">
        <v>651.52419999999995</v>
      </c>
      <c r="DT18" s="116">
        <v>252.23490000000001</v>
      </c>
      <c r="DU18" s="116">
        <v>2.58</v>
      </c>
      <c r="DV18" s="116">
        <v>0.01</v>
      </c>
      <c r="DW18" s="116">
        <v>155.6019</v>
      </c>
      <c r="DX18" s="116">
        <v>1147.4459999999999</v>
      </c>
      <c r="DZ18" s="166" t="s">
        <v>408</v>
      </c>
      <c r="EA18" s="116">
        <v>651.52419999999995</v>
      </c>
      <c r="EB18" s="116">
        <v>252.23490000000001</v>
      </c>
      <c r="EC18" s="116">
        <v>2.58</v>
      </c>
      <c r="ED18" s="116">
        <v>0.01</v>
      </c>
      <c r="EE18" s="116">
        <v>155.6019</v>
      </c>
      <c r="EF18" s="116">
        <v>1147.4459999999999</v>
      </c>
      <c r="EH18" s="166" t="s">
        <v>408</v>
      </c>
      <c r="EI18" s="116">
        <v>637.8578</v>
      </c>
      <c r="EJ18" s="116">
        <v>240.4023</v>
      </c>
      <c r="EK18" s="116">
        <v>2.65</v>
      </c>
      <c r="EL18" s="116">
        <v>8.0000000000000002E-3</v>
      </c>
      <c r="EM18" s="116">
        <v>165.02879999999999</v>
      </c>
      <c r="EN18" s="116">
        <v>1110.6869999999999</v>
      </c>
      <c r="EP18" s="166" t="s">
        <v>408</v>
      </c>
      <c r="EQ18" s="116">
        <v>664.73519999999996</v>
      </c>
      <c r="ER18" s="116">
        <v>222.79740000000001</v>
      </c>
      <c r="ES18" s="116">
        <v>2.98</v>
      </c>
      <c r="ET18" s="116">
        <v>3.0000000000000001E-3</v>
      </c>
      <c r="EU18" s="116">
        <v>227.03970000000001</v>
      </c>
      <c r="EV18" s="116">
        <v>1102.431</v>
      </c>
    </row>
    <row r="19" spans="2:152" ht="30" x14ac:dyDescent="0.25">
      <c r="B19" s="111" t="s">
        <v>387</v>
      </c>
      <c r="C19" s="116">
        <v>565.67610000000002</v>
      </c>
      <c r="D19" s="116">
        <v>62.611449999999998</v>
      </c>
      <c r="E19" s="116">
        <v>9.0299999999999994</v>
      </c>
      <c r="F19" s="116">
        <v>0</v>
      </c>
      <c r="G19" s="116">
        <v>442.92520000000002</v>
      </c>
      <c r="H19" s="116">
        <v>688.4271</v>
      </c>
      <c r="J19" s="111" t="s">
        <v>388</v>
      </c>
      <c r="K19" s="116">
        <v>4.8152000000000004E-3</v>
      </c>
      <c r="L19" s="116">
        <v>1.9859000000000001E-3</v>
      </c>
      <c r="M19" s="116">
        <v>2.42</v>
      </c>
      <c r="N19" s="116">
        <v>1.4999999999999999E-2</v>
      </c>
      <c r="O19" s="116">
        <v>9.2190000000000002E-4</v>
      </c>
      <c r="P19" s="116">
        <v>8.7084999999999992E-3</v>
      </c>
      <c r="R19" s="111" t="s">
        <v>388</v>
      </c>
      <c r="S19" s="116">
        <v>-2.0106999999999998E-3</v>
      </c>
      <c r="T19" s="116">
        <v>2.0744000000000001E-3</v>
      </c>
      <c r="U19" s="116">
        <v>-0.97</v>
      </c>
      <c r="V19" s="116">
        <v>0.33200000000000002</v>
      </c>
      <c r="W19" s="116">
        <v>-6.0777000000000001E-3</v>
      </c>
      <c r="X19" s="116">
        <v>2.0562000000000002E-3</v>
      </c>
      <c r="Z19" s="111" t="s">
        <v>388</v>
      </c>
      <c r="AA19" s="116">
        <v>2.9805000000000001E-3</v>
      </c>
      <c r="AB19" s="116">
        <v>2.2166E-3</v>
      </c>
      <c r="AC19" s="116">
        <v>1.34</v>
      </c>
      <c r="AD19" s="116">
        <v>0.17899999999999999</v>
      </c>
      <c r="AE19" s="116">
        <v>-1.3651E-3</v>
      </c>
      <c r="AF19" s="116">
        <v>7.3261999999999997E-3</v>
      </c>
      <c r="AH19" s="111" t="s">
        <v>388</v>
      </c>
      <c r="AI19" s="116">
        <v>3.161289</v>
      </c>
      <c r="AJ19" s="116">
        <v>1.1914089999999999</v>
      </c>
      <c r="AK19" s="116">
        <v>2.65</v>
      </c>
      <c r="AL19" s="116">
        <v>8.0000000000000002E-3</v>
      </c>
      <c r="AM19" s="116">
        <v>0.82551050000000004</v>
      </c>
      <c r="AN19" s="116">
        <v>5.4970679999999996</v>
      </c>
      <c r="AP19" s="111" t="s">
        <v>220</v>
      </c>
      <c r="AQ19" s="116">
        <v>581.38390000000004</v>
      </c>
      <c r="AR19" s="116">
        <v>153.68620000000001</v>
      </c>
      <c r="AS19" s="116">
        <v>3.78</v>
      </c>
      <c r="AT19" s="116">
        <v>0</v>
      </c>
      <c r="AU19" s="116">
        <v>280.0779</v>
      </c>
      <c r="AV19" s="116">
        <v>882.69</v>
      </c>
      <c r="AX19" s="111" t="s">
        <v>220</v>
      </c>
      <c r="AY19" s="116">
        <v>624.72789999999998</v>
      </c>
      <c r="AZ19" s="116">
        <v>249.63570000000001</v>
      </c>
      <c r="BA19" s="116">
        <v>2.5</v>
      </c>
      <c r="BB19" s="116">
        <v>1.2E-2</v>
      </c>
      <c r="BC19" s="116">
        <v>135.0421</v>
      </c>
      <c r="BD19" s="116">
        <v>1114.414</v>
      </c>
      <c r="BF19" s="111" t="s">
        <v>220</v>
      </c>
      <c r="BG19" s="116">
        <v>636.31899999999996</v>
      </c>
      <c r="BH19" s="116">
        <v>497.40769999999998</v>
      </c>
      <c r="BI19" s="116">
        <v>1.28</v>
      </c>
      <c r="BJ19" s="116">
        <v>0.20100000000000001</v>
      </c>
      <c r="BK19" s="116">
        <v>-340.53640000000001</v>
      </c>
      <c r="BL19" s="116">
        <v>1613.174</v>
      </c>
      <c r="BN19" s="111" t="s">
        <v>220</v>
      </c>
      <c r="BO19" s="116">
        <v>272.44909999999999</v>
      </c>
      <c r="BP19" s="116">
        <v>561.43489999999997</v>
      </c>
      <c r="BQ19" s="116">
        <v>0.49</v>
      </c>
      <c r="BR19" s="116">
        <v>0.628</v>
      </c>
      <c r="BS19" s="116">
        <v>-831.26610000000005</v>
      </c>
      <c r="BT19" s="116">
        <v>1376.164</v>
      </c>
      <c r="BV19" s="111" t="s">
        <v>220</v>
      </c>
      <c r="BW19" s="116">
        <v>229.62909999999999</v>
      </c>
      <c r="BX19" s="116">
        <v>351.01350000000002</v>
      </c>
      <c r="BY19" s="116">
        <v>0.65</v>
      </c>
      <c r="BZ19" s="116">
        <v>0.51300000000000001</v>
      </c>
      <c r="CA19" s="116">
        <v>-459.37419999999997</v>
      </c>
      <c r="CB19" s="116">
        <v>918.63239999999996</v>
      </c>
      <c r="CD19" s="111" t="s">
        <v>220</v>
      </c>
      <c r="CE19" s="133">
        <v>1114.7339999999999</v>
      </c>
      <c r="CF19" s="133">
        <v>364.05149999999998</v>
      </c>
      <c r="CG19" s="133">
        <v>3.06</v>
      </c>
      <c r="CH19" s="133">
        <v>2E-3</v>
      </c>
      <c r="CI19" s="133">
        <v>398.7928</v>
      </c>
      <c r="CJ19" s="133">
        <v>1830.6759999999999</v>
      </c>
      <c r="CL19" s="111" t="s">
        <v>220</v>
      </c>
      <c r="CM19" s="133">
        <v>1233.433</v>
      </c>
      <c r="CN19" s="133">
        <v>364.70650000000001</v>
      </c>
      <c r="CO19" s="133">
        <v>3.38</v>
      </c>
      <c r="CP19" s="133">
        <v>1E-3</v>
      </c>
      <c r="CQ19" s="133">
        <v>517.00049999999999</v>
      </c>
      <c r="CR19" s="133">
        <v>1949.865</v>
      </c>
      <c r="CS19" s="172"/>
      <c r="CT19" s="166" t="s">
        <v>418</v>
      </c>
      <c r="CU19" s="95">
        <v>-310.16219999999998</v>
      </c>
      <c r="CV19" s="95">
        <v>83.645349999999993</v>
      </c>
      <c r="CW19" s="95">
        <v>-3.71</v>
      </c>
      <c r="CX19" s="95">
        <v>0</v>
      </c>
      <c r="CY19" s="95">
        <v>-474.161</v>
      </c>
      <c r="CZ19" s="95">
        <v>-146.1634</v>
      </c>
      <c r="DB19" s="166" t="s">
        <v>419</v>
      </c>
      <c r="DC19" s="116">
        <v>729.75469999999996</v>
      </c>
      <c r="DD19" s="116">
        <v>156.40309999999999</v>
      </c>
      <c r="DE19" s="116">
        <v>4.67</v>
      </c>
      <c r="DF19" s="116">
        <v>0</v>
      </c>
      <c r="DG19" s="116">
        <v>422.94760000000002</v>
      </c>
      <c r="DH19" s="116">
        <v>1036.5619999999999</v>
      </c>
      <c r="DJ19" s="166" t="s">
        <v>419</v>
      </c>
      <c r="DK19" s="116">
        <v>334.63380000000001</v>
      </c>
      <c r="DL19" s="116">
        <v>248.50829999999999</v>
      </c>
      <c r="DM19" s="116">
        <v>1.35</v>
      </c>
      <c r="DN19" s="116">
        <v>0.17899999999999999</v>
      </c>
      <c r="DO19" s="128">
        <v>-153.44149999999999</v>
      </c>
      <c r="DP19" s="116">
        <v>822.70920000000001</v>
      </c>
      <c r="DQ19" s="113"/>
      <c r="DR19" s="166" t="s">
        <v>419</v>
      </c>
      <c r="DS19" s="118">
        <v>540.92909999999995</v>
      </c>
      <c r="DT19" s="116">
        <v>177.01390000000001</v>
      </c>
      <c r="DU19" s="116">
        <v>3.06</v>
      </c>
      <c r="DV19" s="116">
        <v>2E-3</v>
      </c>
      <c r="DW19" s="116">
        <v>192.8998</v>
      </c>
      <c r="DX19" s="116">
        <v>888.95849999999996</v>
      </c>
      <c r="DZ19" s="166" t="s">
        <v>419</v>
      </c>
      <c r="EA19" s="116">
        <v>540.92909999999995</v>
      </c>
      <c r="EB19" s="116">
        <v>177.01390000000001</v>
      </c>
      <c r="EC19" s="116">
        <v>3.06</v>
      </c>
      <c r="ED19" s="116">
        <v>2E-3</v>
      </c>
      <c r="EE19" s="116">
        <v>192.8998</v>
      </c>
      <c r="EF19" s="116">
        <v>888.95849999999996</v>
      </c>
      <c r="EH19" s="166" t="s">
        <v>419</v>
      </c>
      <c r="EI19" s="116">
        <v>422.75080000000003</v>
      </c>
      <c r="EJ19" s="116">
        <v>205.6046</v>
      </c>
      <c r="EK19" s="116">
        <v>2.06</v>
      </c>
      <c r="EL19" s="116">
        <v>4.1000000000000002E-2</v>
      </c>
      <c r="EM19" s="116">
        <v>18.362749999999998</v>
      </c>
      <c r="EN19" s="116">
        <v>827.13890000000004</v>
      </c>
      <c r="EP19" s="166" t="s">
        <v>419</v>
      </c>
      <c r="EQ19" s="116">
        <v>595.81939999999997</v>
      </c>
      <c r="ER19" s="116">
        <v>192.67599999999999</v>
      </c>
      <c r="ES19" s="116">
        <v>3.09</v>
      </c>
      <c r="ET19" s="116">
        <v>2E-3</v>
      </c>
      <c r="EU19" s="116">
        <v>217.2987</v>
      </c>
      <c r="EV19" s="116">
        <v>974.34010000000001</v>
      </c>
    </row>
    <row r="20" spans="2:152" ht="30" x14ac:dyDescent="0.25">
      <c r="B20" s="111" t="s">
        <v>388</v>
      </c>
      <c r="C20" s="116">
        <v>60.41234</v>
      </c>
      <c r="D20" s="116">
        <v>10.55124</v>
      </c>
      <c r="E20" s="116">
        <v>5.73</v>
      </c>
      <c r="F20" s="116">
        <v>0</v>
      </c>
      <c r="G20" s="116">
        <v>39.726430000000001</v>
      </c>
      <c r="H20" s="116">
        <v>81.098249999999993</v>
      </c>
      <c r="J20" s="111" t="s">
        <v>389</v>
      </c>
      <c r="K20" s="116">
        <v>5.7734099999999997E-2</v>
      </c>
      <c r="L20" s="116">
        <v>3.2396000000000001E-2</v>
      </c>
      <c r="M20" s="116">
        <v>1.78</v>
      </c>
      <c r="N20" s="116">
        <v>7.4999999999999997E-2</v>
      </c>
      <c r="O20" s="116">
        <v>-5.7784000000000004E-3</v>
      </c>
      <c r="P20" s="116">
        <v>0.12124649999999999</v>
      </c>
      <c r="R20" s="111" t="s">
        <v>389</v>
      </c>
      <c r="S20" s="116">
        <v>-2.1855599999999999E-2</v>
      </c>
      <c r="T20" s="116">
        <v>3.3731799999999999E-2</v>
      </c>
      <c r="U20" s="116">
        <v>-0.65</v>
      </c>
      <c r="V20" s="116">
        <v>0.51700000000000002</v>
      </c>
      <c r="W20" s="116">
        <v>-8.7986800000000004E-2</v>
      </c>
      <c r="X20" s="116">
        <v>4.4275700000000001E-2</v>
      </c>
      <c r="Z20" s="111" t="s">
        <v>389</v>
      </c>
      <c r="AA20" s="116">
        <v>3.3461999999999999E-2</v>
      </c>
      <c r="AB20" s="116">
        <v>3.0965599999999999E-2</v>
      </c>
      <c r="AC20" s="116">
        <v>1.08</v>
      </c>
      <c r="AD20" s="116">
        <v>0.28000000000000003</v>
      </c>
      <c r="AE20" s="116">
        <v>-2.72465E-2</v>
      </c>
      <c r="AF20" s="116">
        <v>9.4170599999999993E-2</v>
      </c>
      <c r="AH20" s="111" t="s">
        <v>389</v>
      </c>
      <c r="AI20" s="116">
        <v>38.014719999999997</v>
      </c>
      <c r="AJ20" s="116">
        <v>18.644100000000002</v>
      </c>
      <c r="AK20" s="116">
        <v>2.04</v>
      </c>
      <c r="AL20" s="116">
        <v>4.2000000000000003E-2</v>
      </c>
      <c r="AM20" s="116">
        <v>1.462634</v>
      </c>
      <c r="AN20" s="116">
        <v>74.566810000000004</v>
      </c>
      <c r="CS20" s="172"/>
      <c r="CT20" s="166" t="s">
        <v>407</v>
      </c>
      <c r="CU20" s="95">
        <v>937.70100000000002</v>
      </c>
      <c r="CV20" s="95">
        <v>106.48699999999999</v>
      </c>
      <c r="CW20" s="95">
        <v>8.81</v>
      </c>
      <c r="CX20" s="95">
        <v>0</v>
      </c>
      <c r="CY20" s="95">
        <v>728.91780000000006</v>
      </c>
      <c r="CZ20" s="95">
        <v>1146.4839999999999</v>
      </c>
      <c r="DB20" s="166" t="s">
        <v>394</v>
      </c>
      <c r="DC20" s="116">
        <v>159.11099999999999</v>
      </c>
      <c r="DD20" s="116">
        <v>32.290410000000001</v>
      </c>
      <c r="DE20" s="116">
        <v>4.93</v>
      </c>
      <c r="DF20" s="116">
        <v>0</v>
      </c>
      <c r="DG20" s="116">
        <v>95.76876</v>
      </c>
      <c r="DH20" s="116">
        <v>222.45330000000001</v>
      </c>
      <c r="DJ20" s="166" t="s">
        <v>394</v>
      </c>
      <c r="DK20" s="116">
        <v>178.17330000000001</v>
      </c>
      <c r="DL20" s="116">
        <v>56.585520000000002</v>
      </c>
      <c r="DM20" s="116">
        <v>3.15</v>
      </c>
      <c r="DN20" s="116">
        <v>2E-3</v>
      </c>
      <c r="DO20" s="128">
        <v>67.038200000000003</v>
      </c>
      <c r="DP20" s="116">
        <v>289.30849999999998</v>
      </c>
      <c r="DQ20" s="113"/>
      <c r="DR20" s="166" t="s">
        <v>394</v>
      </c>
      <c r="DS20" s="118">
        <v>137.59800000000001</v>
      </c>
      <c r="DT20" s="116">
        <v>46.744169999999997</v>
      </c>
      <c r="DU20" s="116">
        <v>2.94</v>
      </c>
      <c r="DV20" s="116">
        <v>3.0000000000000001E-3</v>
      </c>
      <c r="DW20" s="116">
        <v>45.693680000000001</v>
      </c>
      <c r="DX20" s="116">
        <v>229.50229999999999</v>
      </c>
      <c r="DZ20" s="166" t="s">
        <v>394</v>
      </c>
      <c r="EA20" s="116">
        <v>137.59800000000001</v>
      </c>
      <c r="EB20" s="116">
        <v>46.744169999999997</v>
      </c>
      <c r="EC20" s="116">
        <v>2.94</v>
      </c>
      <c r="ED20" s="116">
        <v>3.0000000000000001E-3</v>
      </c>
      <c r="EE20" s="116">
        <v>45.693680000000001</v>
      </c>
      <c r="EF20" s="116">
        <v>229.50229999999999</v>
      </c>
      <c r="EH20" s="166" t="s">
        <v>394</v>
      </c>
      <c r="EI20" s="116">
        <v>119.232</v>
      </c>
      <c r="EJ20" s="116">
        <v>53.123919999999998</v>
      </c>
      <c r="EK20" s="116">
        <v>2.2400000000000002</v>
      </c>
      <c r="EL20" s="116">
        <v>2.5000000000000001E-2</v>
      </c>
      <c r="EM20" s="116">
        <v>14.746560000000001</v>
      </c>
      <c r="EN20" s="116">
        <v>223.7174</v>
      </c>
      <c r="EP20" s="166" t="s">
        <v>394</v>
      </c>
      <c r="EQ20" s="116">
        <v>111.916</v>
      </c>
      <c r="ER20" s="116">
        <v>45.532710000000002</v>
      </c>
      <c r="ES20" s="116">
        <v>2.46</v>
      </c>
      <c r="ET20" s="116">
        <v>1.4E-2</v>
      </c>
      <c r="EU20" s="116">
        <v>22.464929999999999</v>
      </c>
      <c r="EV20" s="116">
        <v>201.36709999999999</v>
      </c>
    </row>
    <row r="21" spans="2:152" ht="30" x14ac:dyDescent="0.25">
      <c r="B21" s="111" t="s">
        <v>389</v>
      </c>
      <c r="C21" s="116">
        <v>464.38979999999998</v>
      </c>
      <c r="D21" s="116">
        <v>150.90010000000001</v>
      </c>
      <c r="E21" s="116">
        <v>3.08</v>
      </c>
      <c r="F21" s="116">
        <v>2E-3</v>
      </c>
      <c r="G21" s="116">
        <v>168.5471</v>
      </c>
      <c r="H21" s="116">
        <v>760.23239999999998</v>
      </c>
      <c r="J21" s="111" t="s">
        <v>390</v>
      </c>
      <c r="K21" s="116">
        <v>8.9441000000000007E-2</v>
      </c>
      <c r="L21" s="116">
        <v>2.8160500000000002E-2</v>
      </c>
      <c r="M21" s="116">
        <v>3.18</v>
      </c>
      <c r="N21" s="116">
        <v>2E-3</v>
      </c>
      <c r="O21" s="116">
        <v>3.4232199999999997E-2</v>
      </c>
      <c r="P21" s="116">
        <v>0.14464969999999999</v>
      </c>
      <c r="R21" s="111" t="s">
        <v>390</v>
      </c>
      <c r="S21" s="116">
        <v>2.0014199999999999E-2</v>
      </c>
      <c r="T21" s="116">
        <v>3.0207899999999999E-2</v>
      </c>
      <c r="U21" s="116">
        <v>0.66</v>
      </c>
      <c r="V21" s="116">
        <v>0.50800000000000001</v>
      </c>
      <c r="W21" s="116">
        <v>-3.92085E-2</v>
      </c>
      <c r="X21" s="116">
        <v>7.9237000000000002E-2</v>
      </c>
      <c r="Z21" s="111" t="s">
        <v>390</v>
      </c>
      <c r="AA21" s="116">
        <v>-1.7115700000000001E-2</v>
      </c>
      <c r="AB21" s="116">
        <v>2.8748099999999999E-2</v>
      </c>
      <c r="AC21" s="116">
        <v>-0.6</v>
      </c>
      <c r="AD21" s="116">
        <v>0.55200000000000005</v>
      </c>
      <c r="AE21" s="116">
        <v>-7.3476799999999995E-2</v>
      </c>
      <c r="AF21" s="116">
        <v>3.92454E-2</v>
      </c>
      <c r="AH21" s="111" t="s">
        <v>390</v>
      </c>
      <c r="AI21" s="116">
        <v>82.816140000000004</v>
      </c>
      <c r="AJ21" s="116">
        <v>16.208690000000001</v>
      </c>
      <c r="AK21" s="116">
        <v>5.1100000000000003</v>
      </c>
      <c r="AL21" s="116">
        <v>0</v>
      </c>
      <c r="AM21" s="116">
        <v>51.038719999999998</v>
      </c>
      <c r="AN21" s="116">
        <v>114.5936</v>
      </c>
      <c r="CS21" s="172"/>
      <c r="CT21" s="166" t="s">
        <v>408</v>
      </c>
      <c r="CU21" s="95">
        <v>774.71569999999997</v>
      </c>
      <c r="CV21" s="95">
        <v>95.710880000000003</v>
      </c>
      <c r="CW21" s="95">
        <v>8.09</v>
      </c>
      <c r="CX21" s="95">
        <v>0</v>
      </c>
      <c r="CY21" s="95">
        <v>587.0607</v>
      </c>
      <c r="CZ21" s="95">
        <v>962.37070000000006</v>
      </c>
      <c r="DB21" s="166" t="s">
        <v>421</v>
      </c>
      <c r="DC21" s="116">
        <v>299.38339999999999</v>
      </c>
      <c r="DD21" s="116">
        <v>59.196100000000001</v>
      </c>
      <c r="DE21" s="116">
        <v>5.0599999999999996</v>
      </c>
      <c r="DF21" s="116">
        <v>0</v>
      </c>
      <c r="DG21" s="116">
        <v>183.26179999999999</v>
      </c>
      <c r="DH21" s="116">
        <v>415.505</v>
      </c>
      <c r="DJ21" s="166" t="s">
        <v>421</v>
      </c>
      <c r="DK21" s="116">
        <v>391.56299999999999</v>
      </c>
      <c r="DL21" s="116">
        <v>123.6752</v>
      </c>
      <c r="DM21" s="116">
        <v>3.17</v>
      </c>
      <c r="DN21" s="116">
        <v>2E-3</v>
      </c>
      <c r="DO21" s="128">
        <v>148.66249999999999</v>
      </c>
      <c r="DP21" s="116">
        <v>634.46349999999995</v>
      </c>
      <c r="DQ21" s="113"/>
      <c r="DR21" s="166" t="s">
        <v>421</v>
      </c>
      <c r="DS21" s="118">
        <v>195.40719999999999</v>
      </c>
      <c r="DT21" s="116">
        <v>89.104749999999996</v>
      </c>
      <c r="DU21" s="116">
        <v>2.19</v>
      </c>
      <c r="DV21" s="116">
        <v>2.9000000000000001E-2</v>
      </c>
      <c r="DW21" s="116">
        <v>20.217169999999999</v>
      </c>
      <c r="DX21" s="116">
        <v>370.59719999999999</v>
      </c>
      <c r="DZ21" s="166" t="s">
        <v>421</v>
      </c>
      <c r="EA21" s="116">
        <v>195.40719999999999</v>
      </c>
      <c r="EB21" s="116">
        <v>89.104749999999996</v>
      </c>
      <c r="EC21" s="116">
        <v>2.19</v>
      </c>
      <c r="ED21" s="116">
        <v>2.9000000000000001E-2</v>
      </c>
      <c r="EE21" s="116">
        <v>20.217169999999999</v>
      </c>
      <c r="EF21" s="116">
        <v>370.59719999999999</v>
      </c>
      <c r="EH21" s="166" t="s">
        <v>421</v>
      </c>
      <c r="EI21" s="116">
        <v>200.7449</v>
      </c>
      <c r="EJ21" s="116">
        <v>124.82850000000001</v>
      </c>
      <c r="EK21" s="116">
        <v>1.61</v>
      </c>
      <c r="EL21" s="116">
        <v>0.109</v>
      </c>
      <c r="EM21" s="116">
        <v>-44.770719999999997</v>
      </c>
      <c r="EN21" s="116">
        <v>446.26060000000001</v>
      </c>
      <c r="EP21" s="166" t="s">
        <v>421</v>
      </c>
      <c r="EQ21" s="116">
        <v>460.82889999999998</v>
      </c>
      <c r="ER21" s="116">
        <v>175.39340000000001</v>
      </c>
      <c r="ES21" s="116">
        <v>2.63</v>
      </c>
      <c r="ET21" s="116">
        <v>8.9999999999999993E-3</v>
      </c>
      <c r="EU21" s="116">
        <v>116.26049999999999</v>
      </c>
      <c r="EV21" s="116">
        <v>805.3972</v>
      </c>
    </row>
    <row r="22" spans="2:152" ht="30" x14ac:dyDescent="0.25">
      <c r="B22" s="111" t="s">
        <v>390</v>
      </c>
      <c r="C22" s="116">
        <v>69.83663</v>
      </c>
      <c r="D22" s="116">
        <v>124.4911</v>
      </c>
      <c r="E22" s="116">
        <v>0.56000000000000005</v>
      </c>
      <c r="F22" s="116">
        <v>0.57499999999999996</v>
      </c>
      <c r="G22" s="116">
        <v>-174.23060000000001</v>
      </c>
      <c r="H22" s="116">
        <v>313.90379999999999</v>
      </c>
      <c r="J22" s="116" t="s">
        <v>220</v>
      </c>
      <c r="K22" s="116">
        <v>-5.9017899999999998E-2</v>
      </c>
      <c r="L22" s="116">
        <v>2.9966599999999999E-2</v>
      </c>
      <c r="M22" s="116">
        <v>-1.97</v>
      </c>
      <c r="N22" s="116">
        <v>4.9000000000000002E-2</v>
      </c>
      <c r="O22" s="116">
        <v>-0.1177675</v>
      </c>
      <c r="P22" s="116">
        <v>-2.6830000000000002E-4</v>
      </c>
      <c r="R22" s="116" t="s">
        <v>220</v>
      </c>
      <c r="S22" s="116">
        <v>0.61501609999999995</v>
      </c>
      <c r="T22" s="116">
        <v>3.1440099999999999E-2</v>
      </c>
      <c r="U22" s="116">
        <v>19.559999999999999</v>
      </c>
      <c r="V22" s="116">
        <v>0</v>
      </c>
      <c r="W22" s="116">
        <v>0.55337760000000003</v>
      </c>
      <c r="X22" s="116">
        <v>0.67665459999999999</v>
      </c>
      <c r="Z22" s="116" t="s">
        <v>220</v>
      </c>
      <c r="AA22" s="116">
        <v>0.16190930000000001</v>
      </c>
      <c r="AB22" s="116">
        <v>2.9594100000000002E-2</v>
      </c>
      <c r="AC22" s="116">
        <v>5.47</v>
      </c>
      <c r="AD22" s="116">
        <v>0</v>
      </c>
      <c r="AE22" s="116">
        <v>0.1038896</v>
      </c>
      <c r="AF22" s="116">
        <v>0.21992890000000001</v>
      </c>
      <c r="AH22" s="116" t="s">
        <v>220</v>
      </c>
      <c r="AI22" s="116">
        <v>281.18560000000002</v>
      </c>
      <c r="AJ22" s="116">
        <v>17.252030000000001</v>
      </c>
      <c r="AK22" s="116">
        <v>16.3</v>
      </c>
      <c r="AL22" s="116">
        <v>0</v>
      </c>
      <c r="AM22" s="116">
        <v>247.36269999999999</v>
      </c>
      <c r="AN22" s="116">
        <v>315.00850000000003</v>
      </c>
      <c r="CS22" s="172"/>
      <c r="CT22" s="166" t="s">
        <v>419</v>
      </c>
      <c r="CU22" s="95">
        <v>586.13610000000006</v>
      </c>
      <c r="CV22" s="95">
        <v>85.153570000000002</v>
      </c>
      <c r="CW22" s="95">
        <v>6.88</v>
      </c>
      <c r="CX22" s="95">
        <v>0</v>
      </c>
      <c r="CY22" s="95">
        <v>419.18020000000001</v>
      </c>
      <c r="CZ22" s="95">
        <v>753.09190000000001</v>
      </c>
      <c r="DB22" s="166" t="s">
        <v>422</v>
      </c>
      <c r="DC22" s="116">
        <v>183.0598</v>
      </c>
      <c r="DD22" s="116">
        <v>82.673500000000004</v>
      </c>
      <c r="DE22" s="116">
        <v>2.21</v>
      </c>
      <c r="DF22" s="116">
        <v>2.7E-2</v>
      </c>
      <c r="DG22" s="116">
        <v>20.883939999999999</v>
      </c>
      <c r="DH22" s="116">
        <v>345.23570000000001</v>
      </c>
      <c r="DJ22" s="166" t="s">
        <v>422</v>
      </c>
      <c r="DK22" s="116">
        <v>263.12619999999998</v>
      </c>
      <c r="DL22" s="116">
        <v>133.67140000000001</v>
      </c>
      <c r="DM22" s="116">
        <v>1.97</v>
      </c>
      <c r="DN22" s="116">
        <v>4.9000000000000002E-2</v>
      </c>
      <c r="DO22" s="128">
        <v>0.5927441</v>
      </c>
      <c r="DP22" s="116">
        <v>525.65959999999995</v>
      </c>
      <c r="DQ22" s="113"/>
      <c r="DR22" s="166" t="s">
        <v>422</v>
      </c>
      <c r="DS22" s="118">
        <v>199.52359999999999</v>
      </c>
      <c r="DT22" s="116">
        <v>153.5463</v>
      </c>
      <c r="DU22" s="116">
        <v>1.3</v>
      </c>
      <c r="DV22" s="116">
        <v>0.19500000000000001</v>
      </c>
      <c r="DW22" s="116">
        <v>-102.3657</v>
      </c>
      <c r="DX22" s="116">
        <v>501.41300000000001</v>
      </c>
      <c r="DZ22" s="166" t="s">
        <v>422</v>
      </c>
      <c r="EA22" s="116">
        <v>199.52359999999999</v>
      </c>
      <c r="EB22" s="116">
        <v>153.5463</v>
      </c>
      <c r="EC22" s="116">
        <v>1.3</v>
      </c>
      <c r="ED22" s="116">
        <v>0.19500000000000001</v>
      </c>
      <c r="EE22" s="116">
        <v>-102.3657</v>
      </c>
      <c r="EF22" s="116">
        <v>501.41300000000001</v>
      </c>
      <c r="EH22" s="166" t="s">
        <v>422</v>
      </c>
      <c r="EI22" s="116">
        <v>52.583190000000002</v>
      </c>
      <c r="EJ22" s="116">
        <v>131.91489999999999</v>
      </c>
      <c r="EK22" s="116">
        <v>0.4</v>
      </c>
      <c r="EL22" s="116">
        <v>0.69</v>
      </c>
      <c r="EM22" s="116">
        <v>-206.87020000000001</v>
      </c>
      <c r="EN22" s="116">
        <v>312.03660000000002</v>
      </c>
      <c r="EP22" s="166" t="s">
        <v>422</v>
      </c>
      <c r="EQ22" s="116">
        <v>82.006180000000001</v>
      </c>
      <c r="ER22" s="116">
        <v>122.68640000000001</v>
      </c>
      <c r="ES22" s="116">
        <v>0.67</v>
      </c>
      <c r="ET22" s="116">
        <v>0.504</v>
      </c>
      <c r="EU22" s="116">
        <v>-159.01669999999999</v>
      </c>
      <c r="EV22" s="116">
        <v>323.02910000000003</v>
      </c>
    </row>
    <row r="23" spans="2:152" ht="30" x14ac:dyDescent="0.25">
      <c r="B23" s="116" t="s">
        <v>220</v>
      </c>
      <c r="C23" s="116">
        <v>424.72710000000001</v>
      </c>
      <c r="D23" s="116">
        <v>158.7645</v>
      </c>
      <c r="E23" s="116">
        <v>2.68</v>
      </c>
      <c r="F23" s="116">
        <v>7.0000000000000001E-3</v>
      </c>
      <c r="G23" s="116">
        <v>113.4663</v>
      </c>
      <c r="H23" s="116">
        <v>735.98800000000006</v>
      </c>
      <c r="CS23" s="172"/>
      <c r="CT23" s="166" t="s">
        <v>420</v>
      </c>
      <c r="CU23" s="95">
        <v>32.827150000000003</v>
      </c>
      <c r="CV23" s="95">
        <v>7.0390930000000003</v>
      </c>
      <c r="CW23" s="95">
        <v>4.66</v>
      </c>
      <c r="CX23" s="95">
        <v>0</v>
      </c>
      <c r="CY23" s="95">
        <v>19.02599</v>
      </c>
      <c r="CZ23" s="95">
        <v>46.628309999999999</v>
      </c>
      <c r="DB23" s="166" t="s">
        <v>423</v>
      </c>
      <c r="DC23" s="116">
        <v>334.28300000000002</v>
      </c>
      <c r="DD23" s="116">
        <v>69.971909999999994</v>
      </c>
      <c r="DE23" s="116">
        <v>4.78</v>
      </c>
      <c r="DF23" s="116">
        <v>0</v>
      </c>
      <c r="DG23" s="116">
        <v>197.0231</v>
      </c>
      <c r="DH23" s="116">
        <v>471.54289999999997</v>
      </c>
      <c r="DJ23" s="166" t="s">
        <v>423</v>
      </c>
      <c r="DK23" s="116">
        <v>176.82429999999999</v>
      </c>
      <c r="DL23" s="116">
        <v>125.67140000000001</v>
      </c>
      <c r="DM23" s="116">
        <v>1.41</v>
      </c>
      <c r="DN23" s="116">
        <v>0.16</v>
      </c>
      <c r="DO23" s="128">
        <v>-69.99682</v>
      </c>
      <c r="DP23" s="116">
        <v>423.64550000000003</v>
      </c>
      <c r="DQ23" s="113"/>
      <c r="DR23" s="166" t="s">
        <v>423</v>
      </c>
      <c r="DS23" s="118">
        <v>149.0051</v>
      </c>
      <c r="DT23" s="116">
        <v>79.251170000000002</v>
      </c>
      <c r="DU23" s="116">
        <v>1.88</v>
      </c>
      <c r="DV23" s="116">
        <v>6.0999999999999999E-2</v>
      </c>
      <c r="DW23" s="116">
        <v>-6.8116450000000004</v>
      </c>
      <c r="DX23" s="116">
        <v>304.8218</v>
      </c>
      <c r="DZ23" s="166" t="s">
        <v>423</v>
      </c>
      <c r="EA23" s="116">
        <v>149.0051</v>
      </c>
      <c r="EB23" s="116">
        <v>79.251170000000002</v>
      </c>
      <c r="EC23" s="116">
        <v>1.88</v>
      </c>
      <c r="ED23" s="116">
        <v>6.0999999999999999E-2</v>
      </c>
      <c r="EE23" s="116">
        <v>-6.8116450000000004</v>
      </c>
      <c r="EF23" s="116">
        <v>304.8218</v>
      </c>
      <c r="EH23" s="166" t="s">
        <v>423</v>
      </c>
      <c r="EI23" s="116">
        <v>228.28579999999999</v>
      </c>
      <c r="EJ23" s="116">
        <v>135.9708</v>
      </c>
      <c r="EK23" s="116">
        <v>1.68</v>
      </c>
      <c r="EL23" s="116">
        <v>9.4E-2</v>
      </c>
      <c r="EM23" s="116">
        <v>-39.144779999999997</v>
      </c>
      <c r="EN23" s="116">
        <v>495.71640000000002</v>
      </c>
      <c r="EP23" s="166" t="s">
        <v>423</v>
      </c>
      <c r="EQ23" s="116">
        <v>503.24700000000001</v>
      </c>
      <c r="ER23" s="116">
        <v>189.24189999999999</v>
      </c>
      <c r="ES23" s="116">
        <v>2.66</v>
      </c>
      <c r="ET23" s="116">
        <v>8.0000000000000002E-3</v>
      </c>
      <c r="EU23" s="116">
        <v>131.4727</v>
      </c>
      <c r="EV23" s="116">
        <v>875.02120000000002</v>
      </c>
    </row>
    <row r="24" spans="2:152" ht="30" x14ac:dyDescent="0.25">
      <c r="CS24" s="172"/>
      <c r="CT24" s="166" t="s">
        <v>394</v>
      </c>
      <c r="CU24" s="95">
        <v>125.1623</v>
      </c>
      <c r="CV24" s="95">
        <v>17.46838</v>
      </c>
      <c r="CW24" s="95">
        <v>7.17</v>
      </c>
      <c r="CX24" s="95">
        <v>0</v>
      </c>
      <c r="CY24" s="95">
        <v>90.912999999999997</v>
      </c>
      <c r="CZ24" s="95">
        <v>159.41149999999999</v>
      </c>
      <c r="DB24" s="166" t="s">
        <v>348</v>
      </c>
      <c r="DC24" s="116">
        <v>1995.9770000000001</v>
      </c>
      <c r="DD24" s="116">
        <v>234.9915</v>
      </c>
      <c r="DE24" s="116">
        <v>8.49</v>
      </c>
      <c r="DF24" s="116">
        <v>0</v>
      </c>
      <c r="DG24" s="116">
        <v>1535.008</v>
      </c>
      <c r="DH24" s="116">
        <v>2456.9470000000001</v>
      </c>
      <c r="DJ24" s="166" t="s">
        <v>348</v>
      </c>
      <c r="DK24" s="116">
        <v>2197.373</v>
      </c>
      <c r="DL24" s="116">
        <v>396.762</v>
      </c>
      <c r="DM24" s="116">
        <v>5.54</v>
      </c>
      <c r="DN24" s="116">
        <v>0</v>
      </c>
      <c r="DO24" s="128">
        <v>1418.125</v>
      </c>
      <c r="DP24" s="116">
        <v>2976.6219999999998</v>
      </c>
      <c r="DQ24" s="113"/>
      <c r="DR24" s="166" t="s">
        <v>348</v>
      </c>
      <c r="DS24" s="118">
        <v>2491.2759999999998</v>
      </c>
      <c r="DT24" s="116">
        <v>388.64789999999999</v>
      </c>
      <c r="DU24" s="116">
        <v>6.41</v>
      </c>
      <c r="DV24" s="116">
        <v>0</v>
      </c>
      <c r="DW24" s="116">
        <v>1727.15</v>
      </c>
      <c r="DX24" s="116">
        <v>3255.4009999999998</v>
      </c>
      <c r="DZ24" s="166" t="s">
        <v>348</v>
      </c>
      <c r="EA24" s="116">
        <v>2491.2759999999998</v>
      </c>
      <c r="EB24" s="116">
        <v>388.64789999999999</v>
      </c>
      <c r="EC24" s="116">
        <v>6.41</v>
      </c>
      <c r="ED24" s="116">
        <v>0</v>
      </c>
      <c r="EE24" s="116">
        <v>1727.15</v>
      </c>
      <c r="EF24" s="116">
        <v>3255.4009999999998</v>
      </c>
      <c r="EH24" s="166" t="s">
        <v>348</v>
      </c>
      <c r="EI24" s="116">
        <v>2338.7310000000002</v>
      </c>
      <c r="EJ24" s="116">
        <v>484.18509999999998</v>
      </c>
      <c r="EK24" s="116">
        <v>4.83</v>
      </c>
      <c r="EL24" s="116">
        <v>0</v>
      </c>
      <c r="EM24" s="116">
        <v>1386.424</v>
      </c>
      <c r="EN24" s="116">
        <v>3291.0369999999998</v>
      </c>
      <c r="EP24" s="166" t="s">
        <v>348</v>
      </c>
      <c r="EQ24" s="116">
        <v>1468.616</v>
      </c>
      <c r="ER24" s="116">
        <v>349.10239999999999</v>
      </c>
      <c r="ES24" s="116">
        <v>4.21</v>
      </c>
      <c r="ET24" s="116">
        <v>0</v>
      </c>
      <c r="EU24" s="116">
        <v>782.78809999999999</v>
      </c>
      <c r="EV24" s="116">
        <v>2154.4430000000002</v>
      </c>
    </row>
    <row r="25" spans="2:152" ht="30" x14ac:dyDescent="0.25">
      <c r="CS25" s="172"/>
      <c r="CT25" s="166" t="s">
        <v>421</v>
      </c>
      <c r="CU25" s="95">
        <v>253.42169999999999</v>
      </c>
      <c r="CV25" s="95">
        <v>36.337310000000002</v>
      </c>
      <c r="CW25" s="95">
        <v>6.97</v>
      </c>
      <c r="CX25" s="95">
        <v>0</v>
      </c>
      <c r="CY25" s="95">
        <v>182.1772</v>
      </c>
      <c r="CZ25" s="95">
        <v>324.66629999999998</v>
      </c>
      <c r="DB25" s="166" t="s">
        <v>426</v>
      </c>
      <c r="DC25" s="116">
        <v>-332.82709999999997</v>
      </c>
      <c r="DD25" s="116">
        <v>179.30779999999999</v>
      </c>
      <c r="DE25" s="116">
        <v>-1.86</v>
      </c>
      <c r="DF25" s="116">
        <v>6.4000000000000001E-2</v>
      </c>
      <c r="DG25" s="116">
        <v>-684.56500000000005</v>
      </c>
      <c r="DH25" s="116">
        <v>18.910769999999999</v>
      </c>
      <c r="DJ25" s="166" t="s">
        <v>426</v>
      </c>
      <c r="DK25" s="116">
        <v>-742.51639999999998</v>
      </c>
      <c r="DL25" s="116">
        <v>247.11410000000001</v>
      </c>
      <c r="DM25" s="116">
        <v>-3</v>
      </c>
      <c r="DN25" s="116">
        <v>3.0000000000000001E-3</v>
      </c>
      <c r="DO25" s="128">
        <v>-1227.854</v>
      </c>
      <c r="DP25" s="116">
        <v>-257.17919999999998</v>
      </c>
      <c r="DQ25" s="113"/>
      <c r="DR25" s="166" t="s">
        <v>426</v>
      </c>
      <c r="DS25" s="118">
        <v>-817.00609999999995</v>
      </c>
      <c r="DT25" s="116">
        <v>278.3408</v>
      </c>
      <c r="DU25" s="116">
        <v>-2.94</v>
      </c>
      <c r="DV25" s="116">
        <v>4.0000000000000001E-3</v>
      </c>
      <c r="DW25" s="116">
        <v>-1364.2550000000001</v>
      </c>
      <c r="DX25" s="116">
        <v>-269.75670000000002</v>
      </c>
      <c r="DZ25" s="166" t="s">
        <v>426</v>
      </c>
      <c r="EA25" s="116">
        <v>-817.00609999999995</v>
      </c>
      <c r="EB25" s="116">
        <v>278.3408</v>
      </c>
      <c r="EC25" s="116">
        <v>-2.94</v>
      </c>
      <c r="ED25" s="116">
        <v>4.0000000000000001E-3</v>
      </c>
      <c r="EE25" s="116">
        <v>-1364.2550000000001</v>
      </c>
      <c r="EF25" s="116">
        <v>-269.75670000000002</v>
      </c>
      <c r="EH25" s="166" t="s">
        <v>426</v>
      </c>
      <c r="EI25" s="116">
        <v>-640.3202</v>
      </c>
      <c r="EJ25" s="116">
        <v>256.64159999999998</v>
      </c>
      <c r="EK25" s="116">
        <v>-2.4900000000000002</v>
      </c>
      <c r="EL25" s="116">
        <v>1.2999999999999999E-2</v>
      </c>
      <c r="EM25" s="116">
        <v>-1145.0889999999999</v>
      </c>
      <c r="EN25" s="116">
        <v>-135.5514</v>
      </c>
      <c r="EP25" s="166" t="s">
        <v>426</v>
      </c>
      <c r="EQ25" s="116">
        <v>-329.47359999999998</v>
      </c>
      <c r="ER25" s="116">
        <v>173.89750000000001</v>
      </c>
      <c r="ES25" s="116">
        <v>-1.89</v>
      </c>
      <c r="ET25" s="116">
        <v>5.8999999999999997E-2</v>
      </c>
      <c r="EU25" s="116">
        <v>-671.10310000000004</v>
      </c>
      <c r="EV25" s="116">
        <v>12.15593</v>
      </c>
    </row>
    <row r="26" spans="2:152" x14ac:dyDescent="0.25">
      <c r="CS26" s="172"/>
      <c r="CT26" s="166" t="s">
        <v>422</v>
      </c>
      <c r="CU26" s="95">
        <v>234.02420000000001</v>
      </c>
      <c r="CV26" s="95">
        <v>47.894860000000001</v>
      </c>
      <c r="CW26" s="95">
        <v>4.8899999999999997</v>
      </c>
      <c r="CX26" s="95">
        <v>0</v>
      </c>
      <c r="CY26" s="95">
        <v>140.11949999999999</v>
      </c>
      <c r="CZ26" s="95">
        <v>327.92899999999997</v>
      </c>
      <c r="DB26" s="166" t="s">
        <v>385</v>
      </c>
      <c r="DC26" s="116">
        <v>504.77330000000001</v>
      </c>
      <c r="DD26" s="116">
        <v>93.202809999999999</v>
      </c>
      <c r="DE26" s="116">
        <v>5.42</v>
      </c>
      <c r="DF26" s="116">
        <v>0</v>
      </c>
      <c r="DG26" s="116">
        <v>321.9427</v>
      </c>
      <c r="DH26" s="116">
        <v>687.60400000000004</v>
      </c>
      <c r="DJ26" s="166" t="s">
        <v>385</v>
      </c>
      <c r="DK26" s="116">
        <v>693.72969999999998</v>
      </c>
      <c r="DL26" s="116">
        <v>134.1174</v>
      </c>
      <c r="DM26" s="116">
        <v>5.17</v>
      </c>
      <c r="DN26" s="116">
        <v>0</v>
      </c>
      <c r="DO26" s="128">
        <v>430.32029999999997</v>
      </c>
      <c r="DP26" s="116">
        <v>957.13909999999998</v>
      </c>
      <c r="DQ26" s="113"/>
      <c r="DR26" s="166" t="s">
        <v>385</v>
      </c>
      <c r="DS26" s="118">
        <v>775.89340000000004</v>
      </c>
      <c r="DT26" s="116">
        <v>152.0393</v>
      </c>
      <c r="DU26" s="116">
        <v>5.0999999999999996</v>
      </c>
      <c r="DV26" s="116">
        <v>0</v>
      </c>
      <c r="DW26" s="116">
        <v>476.96699999999998</v>
      </c>
      <c r="DX26" s="116">
        <v>1074.82</v>
      </c>
      <c r="DZ26" s="166" t="s">
        <v>385</v>
      </c>
      <c r="EA26" s="116">
        <v>775.89340000000004</v>
      </c>
      <c r="EB26" s="116">
        <v>152.0393</v>
      </c>
      <c r="EC26" s="116">
        <v>5.0999999999999996</v>
      </c>
      <c r="ED26" s="116">
        <v>0</v>
      </c>
      <c r="EE26" s="116">
        <v>476.96699999999998</v>
      </c>
      <c r="EF26" s="116">
        <v>1074.82</v>
      </c>
      <c r="EH26" s="166" t="s">
        <v>385</v>
      </c>
      <c r="EI26" s="116">
        <v>905.6327</v>
      </c>
      <c r="EJ26" s="116">
        <v>206.64519999999999</v>
      </c>
      <c r="EK26" s="116">
        <v>4.38</v>
      </c>
      <c r="EL26" s="116">
        <v>0</v>
      </c>
      <c r="EM26" s="116">
        <v>499.19799999999998</v>
      </c>
      <c r="EN26" s="116">
        <v>1312.067</v>
      </c>
      <c r="EP26" s="166" t="s">
        <v>385</v>
      </c>
      <c r="EQ26" s="116">
        <v>447.17809999999997</v>
      </c>
      <c r="ER26" s="116">
        <v>209.191</v>
      </c>
      <c r="ES26" s="116">
        <v>2.14</v>
      </c>
      <c r="ET26" s="116">
        <v>3.3000000000000002E-2</v>
      </c>
      <c r="EU26" s="116">
        <v>36.212949999999999</v>
      </c>
      <c r="EV26" s="116">
        <v>858.14329999999995</v>
      </c>
    </row>
    <row r="27" spans="2:152" x14ac:dyDescent="0.25">
      <c r="O27" s="99"/>
      <c r="W27" s="99"/>
      <c r="AE27" s="99"/>
      <c r="AM27" s="99"/>
      <c r="CS27" s="172"/>
      <c r="CT27" s="166" t="s">
        <v>423</v>
      </c>
      <c r="CU27" s="95">
        <v>251.74700000000001</v>
      </c>
      <c r="CV27" s="95">
        <v>46.46801</v>
      </c>
      <c r="CW27" s="95">
        <v>5.42</v>
      </c>
      <c r="CX27" s="95">
        <v>0</v>
      </c>
      <c r="CY27" s="95">
        <v>160.6397</v>
      </c>
      <c r="CZ27" s="95">
        <v>342.85419999999999</v>
      </c>
      <c r="DB27" s="166" t="s">
        <v>386</v>
      </c>
      <c r="DC27" s="116">
        <v>54.329210000000003</v>
      </c>
      <c r="DD27" s="116">
        <v>89.886920000000003</v>
      </c>
      <c r="DE27" s="116">
        <v>0.6</v>
      </c>
      <c r="DF27" s="116">
        <v>0.54600000000000004</v>
      </c>
      <c r="DG27" s="116">
        <v>-121.99679999999999</v>
      </c>
      <c r="DH27" s="116">
        <v>230.65530000000001</v>
      </c>
      <c r="DJ27" s="166" t="s">
        <v>386</v>
      </c>
      <c r="DK27" s="116">
        <v>354.50749999999999</v>
      </c>
      <c r="DL27" s="116">
        <v>162.78800000000001</v>
      </c>
      <c r="DM27" s="116">
        <v>2.1800000000000002</v>
      </c>
      <c r="DN27" s="116">
        <v>0.03</v>
      </c>
      <c r="DO27" s="128">
        <v>34.788580000000003</v>
      </c>
      <c r="DP27" s="116">
        <v>674.22649999999999</v>
      </c>
      <c r="DQ27" s="113"/>
      <c r="DR27" s="166" t="s">
        <v>386</v>
      </c>
      <c r="DS27" s="118">
        <v>354.85849999999999</v>
      </c>
      <c r="DT27" s="116">
        <v>181.59190000000001</v>
      </c>
      <c r="DU27" s="116">
        <v>1.95</v>
      </c>
      <c r="DV27" s="116">
        <v>5.0999999999999997E-2</v>
      </c>
      <c r="DW27" s="116">
        <v>-2.171538</v>
      </c>
      <c r="DX27" s="116">
        <v>711.8886</v>
      </c>
      <c r="DZ27" s="166" t="s">
        <v>386</v>
      </c>
      <c r="EA27" s="116">
        <v>354.85849999999999</v>
      </c>
      <c r="EB27" s="116">
        <v>181.59190000000001</v>
      </c>
      <c r="EC27" s="116">
        <v>1.95</v>
      </c>
      <c r="ED27" s="116">
        <v>5.0999999999999997E-2</v>
      </c>
      <c r="EE27" s="116">
        <v>-2.171538</v>
      </c>
      <c r="EF27" s="116">
        <v>711.8886</v>
      </c>
      <c r="EH27" s="166" t="s">
        <v>386</v>
      </c>
      <c r="EI27" s="116">
        <v>86.194320000000005</v>
      </c>
      <c r="EJ27" s="116">
        <v>157.47569999999999</v>
      </c>
      <c r="EK27" s="116">
        <v>0.55000000000000004</v>
      </c>
      <c r="EL27" s="116">
        <v>0.58399999999999996</v>
      </c>
      <c r="EM27" s="116">
        <v>-223.53270000000001</v>
      </c>
      <c r="EN27" s="116">
        <v>395.92129999999997</v>
      </c>
      <c r="EP27" s="166" t="s">
        <v>386</v>
      </c>
      <c r="EQ27" s="116">
        <v>252.78479999999999</v>
      </c>
      <c r="ER27" s="116">
        <v>319.42570000000001</v>
      </c>
      <c r="ES27" s="116">
        <v>0.79</v>
      </c>
      <c r="ET27" s="116">
        <v>0.42899999999999999</v>
      </c>
      <c r="EU27" s="116">
        <v>-374.7414</v>
      </c>
      <c r="EV27" s="116">
        <v>880.31100000000004</v>
      </c>
    </row>
    <row r="28" spans="2:152" ht="54" customHeight="1" x14ac:dyDescent="0.25">
      <c r="CS28" s="172"/>
      <c r="CT28" s="166" t="s">
        <v>348</v>
      </c>
      <c r="CU28" s="95">
        <v>2018.085</v>
      </c>
      <c r="CV28" s="95">
        <v>151.83179999999999</v>
      </c>
      <c r="CW28" s="95">
        <v>13.29</v>
      </c>
      <c r="CX28" s="95">
        <v>0</v>
      </c>
      <c r="CY28" s="95">
        <v>1720.3969999999999</v>
      </c>
      <c r="CZ28" s="95">
        <v>2315.7730000000001</v>
      </c>
      <c r="DB28" s="116" t="s">
        <v>387</v>
      </c>
      <c r="DC28" s="116">
        <v>164.00139999999999</v>
      </c>
      <c r="DD28" s="116">
        <v>99.66892</v>
      </c>
      <c r="DE28" s="116">
        <v>1.65</v>
      </c>
      <c r="DF28" s="116">
        <v>0.1</v>
      </c>
      <c r="DG28" s="116">
        <v>-31.513490000000001</v>
      </c>
      <c r="DH28" s="116">
        <v>359.51620000000003</v>
      </c>
      <c r="DJ28" s="116" t="s">
        <v>387</v>
      </c>
      <c r="DK28" s="116">
        <v>412.06360000000001</v>
      </c>
      <c r="DL28" s="116">
        <v>154.87970000000001</v>
      </c>
      <c r="DM28" s="116">
        <v>2.66</v>
      </c>
      <c r="DN28" s="116">
        <v>8.0000000000000002E-3</v>
      </c>
      <c r="DO28" s="128">
        <v>107.8767</v>
      </c>
      <c r="DP28" s="116">
        <v>716.25040000000001</v>
      </c>
      <c r="DQ28" s="113"/>
      <c r="DR28" s="116" t="s">
        <v>387</v>
      </c>
      <c r="DS28" s="118">
        <v>331.68939999999998</v>
      </c>
      <c r="DT28" s="116">
        <v>186.58410000000001</v>
      </c>
      <c r="DU28" s="116">
        <v>1.78</v>
      </c>
      <c r="DV28" s="116">
        <v>7.5999999999999998E-2</v>
      </c>
      <c r="DW28" s="116">
        <v>-35.155940000000001</v>
      </c>
      <c r="DX28" s="116">
        <v>698.53470000000004</v>
      </c>
      <c r="DZ28" s="116" t="s">
        <v>387</v>
      </c>
      <c r="EA28" s="116">
        <v>331.68939999999998</v>
      </c>
      <c r="EB28" s="116">
        <v>186.58410000000001</v>
      </c>
      <c r="EC28" s="116">
        <v>1.78</v>
      </c>
      <c r="ED28" s="116">
        <v>7.5999999999999998E-2</v>
      </c>
      <c r="EE28" s="116">
        <v>-35.155940000000001</v>
      </c>
      <c r="EF28" s="116">
        <v>698.53470000000004</v>
      </c>
      <c r="EH28" s="116" t="s">
        <v>387</v>
      </c>
      <c r="EI28" s="116">
        <v>363.80419999999998</v>
      </c>
      <c r="EJ28" s="116">
        <v>160.35769999999999</v>
      </c>
      <c r="EK28" s="116">
        <v>2.27</v>
      </c>
      <c r="EL28" s="116">
        <v>2.4E-2</v>
      </c>
      <c r="EM28" s="116">
        <v>48.408839999999998</v>
      </c>
      <c r="EN28" s="116">
        <v>679.19949999999994</v>
      </c>
      <c r="EP28" s="116" t="s">
        <v>387</v>
      </c>
      <c r="EQ28" s="116">
        <v>117.2107</v>
      </c>
      <c r="ER28" s="116">
        <v>119.99979999999999</v>
      </c>
      <c r="ES28" s="116">
        <v>0.98</v>
      </c>
      <c r="ET28" s="116">
        <v>0.32900000000000001</v>
      </c>
      <c r="EU28" s="116">
        <v>-118.5343</v>
      </c>
      <c r="EV28" s="116">
        <v>352.95569999999998</v>
      </c>
    </row>
    <row r="29" spans="2:152" ht="30" x14ac:dyDescent="0.25">
      <c r="CS29" s="172"/>
      <c r="CT29" s="166" t="s">
        <v>424</v>
      </c>
      <c r="CU29" s="95">
        <v>1429.9670000000001</v>
      </c>
      <c r="CV29" s="95">
        <v>855.17570000000001</v>
      </c>
      <c r="CW29" s="95">
        <v>1.67</v>
      </c>
      <c r="CX29" s="95">
        <v>9.5000000000000001E-2</v>
      </c>
      <c r="CY29" s="95">
        <v>-246.72810000000001</v>
      </c>
      <c r="CZ29" s="95">
        <v>3106.663</v>
      </c>
      <c r="DB29" s="116" t="s">
        <v>220</v>
      </c>
      <c r="DC29" s="116">
        <v>-965.28120000000001</v>
      </c>
      <c r="DD29" s="116">
        <v>269.99169999999998</v>
      </c>
      <c r="DE29" s="116">
        <v>-3.58</v>
      </c>
      <c r="DF29" s="116">
        <v>0</v>
      </c>
      <c r="DG29" s="116">
        <v>-1494.9090000000001</v>
      </c>
      <c r="DH29" s="116">
        <v>-435.65379999999999</v>
      </c>
      <c r="DJ29" s="116" t="s">
        <v>220</v>
      </c>
      <c r="DK29" s="116">
        <v>-2458.3229999999999</v>
      </c>
      <c r="DL29" s="116">
        <v>653.91390000000001</v>
      </c>
      <c r="DM29" s="116">
        <v>-3.76</v>
      </c>
      <c r="DN29" s="116">
        <v>0</v>
      </c>
      <c r="DO29" s="128">
        <v>-3742.623</v>
      </c>
      <c r="DP29" s="116">
        <v>-1174.0229999999999</v>
      </c>
      <c r="DQ29" s="113"/>
      <c r="DR29" s="116" t="s">
        <v>220</v>
      </c>
      <c r="DS29" s="118">
        <v>-1494.1410000000001</v>
      </c>
      <c r="DT29" s="116">
        <v>593.23910000000001</v>
      </c>
      <c r="DU29" s="116">
        <v>-2.52</v>
      </c>
      <c r="DV29" s="116">
        <v>1.2E-2</v>
      </c>
      <c r="DW29" s="116">
        <v>-2660.5160000000001</v>
      </c>
      <c r="DX29" s="116">
        <v>-327.76589999999999</v>
      </c>
      <c r="DZ29" s="116" t="s">
        <v>220</v>
      </c>
      <c r="EA29" s="116">
        <v>-1494.1410000000001</v>
      </c>
      <c r="EB29" s="116">
        <v>593.23910000000001</v>
      </c>
      <c r="EC29" s="116">
        <v>-2.52</v>
      </c>
      <c r="ED29" s="116">
        <v>1.2E-2</v>
      </c>
      <c r="EE29" s="116">
        <v>-2660.5160000000001</v>
      </c>
      <c r="EF29" s="116">
        <v>-327.76589999999999</v>
      </c>
      <c r="EH29" s="116" t="s">
        <v>220</v>
      </c>
      <c r="EI29" s="116">
        <v>-875.26049999999998</v>
      </c>
      <c r="EJ29" s="116">
        <v>554.65260000000001</v>
      </c>
      <c r="EK29" s="116">
        <v>-1.58</v>
      </c>
      <c r="EL29" s="116">
        <v>0.115</v>
      </c>
      <c r="EM29" s="116">
        <v>-1966.165</v>
      </c>
      <c r="EN29" s="116">
        <v>215.64349999999999</v>
      </c>
      <c r="EP29" s="116" t="s">
        <v>220</v>
      </c>
      <c r="EQ29" s="116">
        <v>-209.9623</v>
      </c>
      <c r="ER29" s="116">
        <v>466.10270000000003</v>
      </c>
      <c r="ES29" s="116">
        <v>-0.45</v>
      </c>
      <c r="ET29" s="116">
        <v>0.65300000000000002</v>
      </c>
      <c r="EU29" s="116">
        <v>-1125.6420000000001</v>
      </c>
      <c r="EV29" s="116">
        <v>705.71759999999995</v>
      </c>
    </row>
    <row r="30" spans="2:152" x14ac:dyDescent="0.25">
      <c r="CS30" s="172"/>
      <c r="CT30" s="166" t="s">
        <v>425</v>
      </c>
      <c r="CU30" s="95">
        <v>-110.24809999999999</v>
      </c>
      <c r="CV30" s="95">
        <v>38.905799999999999</v>
      </c>
      <c r="CW30" s="95">
        <v>-2.83</v>
      </c>
      <c r="CX30" s="95">
        <v>5.0000000000000001E-3</v>
      </c>
      <c r="CY30" s="95">
        <v>-186.52860000000001</v>
      </c>
      <c r="CZ30" s="95">
        <v>-33.967700000000001</v>
      </c>
      <c r="DQ30" s="113"/>
    </row>
    <row r="31" spans="2:152" ht="45" x14ac:dyDescent="0.25">
      <c r="CS31" s="172"/>
      <c r="CT31" s="166" t="s">
        <v>427</v>
      </c>
      <c r="CU31" s="95">
        <v>-20.697040000000001</v>
      </c>
      <c r="CV31" s="95">
        <v>86.46942</v>
      </c>
      <c r="CW31" s="95">
        <v>-0.24</v>
      </c>
      <c r="CX31" s="95">
        <v>0.81100000000000005</v>
      </c>
      <c r="CY31" s="95">
        <v>-190.2328</v>
      </c>
      <c r="CZ31" s="95">
        <v>148.83869999999999</v>
      </c>
      <c r="DQ31" s="113"/>
    </row>
    <row r="32" spans="2:152" x14ac:dyDescent="0.25">
      <c r="CS32" s="172"/>
      <c r="CT32" s="166" t="s">
        <v>428</v>
      </c>
      <c r="CU32" s="95">
        <v>-242.929</v>
      </c>
      <c r="CV32" s="95">
        <v>82.912360000000007</v>
      </c>
      <c r="CW32" s="95">
        <v>-2.93</v>
      </c>
      <c r="CX32" s="95">
        <v>3.0000000000000001E-3</v>
      </c>
      <c r="CY32" s="95">
        <v>-405.49059999999997</v>
      </c>
      <c r="CZ32" s="95">
        <v>-80.367350000000002</v>
      </c>
    </row>
    <row r="33" spans="20:104" x14ac:dyDescent="0.25">
      <c r="CS33" s="172"/>
      <c r="CT33" s="166" t="s">
        <v>385</v>
      </c>
      <c r="CU33" s="95">
        <v>545.04690000000005</v>
      </c>
      <c r="CV33" s="95">
        <v>59.903559999999999</v>
      </c>
      <c r="CW33" s="95">
        <v>9.1</v>
      </c>
      <c r="CX33" s="95">
        <v>0</v>
      </c>
      <c r="CY33" s="95">
        <v>427.59730000000002</v>
      </c>
      <c r="CZ33" s="95">
        <v>662.49639999999999</v>
      </c>
    </row>
    <row r="34" spans="20:104" x14ac:dyDescent="0.25">
      <c r="BB34" s="99"/>
      <c r="CS34" s="172"/>
      <c r="CT34" s="166" t="s">
        <v>386</v>
      </c>
      <c r="CU34" s="95">
        <v>205.75829999999999</v>
      </c>
      <c r="CV34" s="95">
        <v>64.071610000000007</v>
      </c>
      <c r="CW34" s="95">
        <v>3.21</v>
      </c>
      <c r="CX34" s="95">
        <v>1E-3</v>
      </c>
      <c r="CY34" s="95">
        <v>80.136700000000005</v>
      </c>
      <c r="CZ34" s="95">
        <v>331.38</v>
      </c>
    </row>
    <row r="35" spans="20:104" x14ac:dyDescent="0.25">
      <c r="CS35" s="172"/>
      <c r="CT35" s="166" t="s">
        <v>387</v>
      </c>
      <c r="CU35" s="95">
        <v>372.63139999999999</v>
      </c>
      <c r="CV35" s="95">
        <v>56.46284</v>
      </c>
      <c r="CW35" s="95">
        <v>6.6</v>
      </c>
      <c r="CX35" s="95">
        <v>0</v>
      </c>
      <c r="CY35" s="95">
        <v>261.92790000000002</v>
      </c>
      <c r="CZ35" s="95">
        <v>483.33499999999998</v>
      </c>
    </row>
    <row r="36" spans="20:104" x14ac:dyDescent="0.25">
      <c r="CS36" s="172"/>
      <c r="CT36" s="166" t="s">
        <v>388</v>
      </c>
      <c r="CU36" s="95">
        <v>13.356640000000001</v>
      </c>
      <c r="CV36" s="95">
        <v>9.0772019999999998</v>
      </c>
      <c r="CW36" s="95">
        <v>1.47</v>
      </c>
      <c r="CX36" s="95">
        <v>0.14099999999999999</v>
      </c>
      <c r="CY36" s="95">
        <v>-4.4405210000000004</v>
      </c>
      <c r="CZ36" s="95">
        <v>31.15381</v>
      </c>
    </row>
    <row r="37" spans="20:104" ht="30" x14ac:dyDescent="0.25">
      <c r="CS37" s="172"/>
      <c r="CT37" s="166" t="s">
        <v>389</v>
      </c>
      <c r="CU37" s="95">
        <v>281.88279999999997</v>
      </c>
      <c r="CV37" s="95">
        <v>137.34639999999999</v>
      </c>
      <c r="CW37" s="95">
        <v>2.0499999999999998</v>
      </c>
      <c r="CX37" s="95">
        <v>0.04</v>
      </c>
      <c r="CY37" s="95">
        <v>12.59524</v>
      </c>
      <c r="CZ37" s="95">
        <v>551.1703</v>
      </c>
    </row>
    <row r="38" spans="20:104" x14ac:dyDescent="0.25">
      <c r="CS38" s="172"/>
      <c r="CT38" s="166" t="s">
        <v>220</v>
      </c>
      <c r="CU38" s="95">
        <v>-1508.4960000000001</v>
      </c>
      <c r="CV38" s="95">
        <v>221.32939999999999</v>
      </c>
      <c r="CW38" s="95">
        <v>-6.82</v>
      </c>
      <c r="CX38" s="95">
        <v>0</v>
      </c>
      <c r="CY38" s="95">
        <v>-1942.444</v>
      </c>
      <c r="CZ38" s="95">
        <v>-1074.548</v>
      </c>
    </row>
    <row r="39" spans="20:104" x14ac:dyDescent="0.25">
      <c r="CS39" s="172"/>
    </row>
    <row r="41" spans="20:104" x14ac:dyDescent="0.25">
      <c r="T41" s="99"/>
    </row>
    <row r="42" spans="20:104" x14ac:dyDescent="0.25">
      <c r="AH42" s="99"/>
    </row>
    <row r="43" spans="20:104" x14ac:dyDescent="0.25">
      <c r="AB43" s="99"/>
      <c r="AJ43" s="9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N28"/>
  <sheetViews>
    <sheetView zoomScaleNormal="100" workbookViewId="0">
      <selection activeCell="H30" sqref="H30"/>
    </sheetView>
  </sheetViews>
  <sheetFormatPr defaultColWidth="9.140625" defaultRowHeight="15" x14ac:dyDescent="0.25"/>
  <cols>
    <col min="1" max="1" width="9.140625" style="1"/>
    <col min="2" max="2" width="22.42578125" style="1" customWidth="1"/>
    <col min="3" max="9" width="9.140625" style="1"/>
    <col min="10" max="10" width="22.42578125" style="1" customWidth="1"/>
    <col min="11" max="17" width="9.140625" style="1"/>
    <col min="18" max="18" width="22.42578125" style="1" customWidth="1"/>
    <col min="19" max="25" width="9.140625" style="1"/>
    <col min="26" max="26" width="22.42578125" style="1" customWidth="1"/>
    <col min="27" max="33" width="9.140625" style="1"/>
    <col min="34" max="34" width="22.42578125" style="1" customWidth="1"/>
    <col min="35" max="16384" width="9.140625" style="1"/>
  </cols>
  <sheetData>
    <row r="1" spans="2:40" s="90" customFormat="1" ht="51.75" customHeight="1" x14ac:dyDescent="0.25">
      <c r="B1" s="90" t="s">
        <v>333</v>
      </c>
      <c r="J1" s="90" t="s">
        <v>323</v>
      </c>
      <c r="R1" s="90" t="s">
        <v>221</v>
      </c>
      <c r="Z1" s="90" t="s">
        <v>452</v>
      </c>
      <c r="AH1" s="90" t="s">
        <v>453</v>
      </c>
    </row>
    <row r="3" spans="2:40" x14ac:dyDescent="0.25">
      <c r="B3" s="128" t="s">
        <v>304</v>
      </c>
      <c r="C3" s="129"/>
      <c r="D3" s="129"/>
      <c r="E3" s="129"/>
      <c r="F3" s="129"/>
      <c r="G3" s="116" t="s">
        <v>210</v>
      </c>
      <c r="H3" s="117">
        <v>4283</v>
      </c>
      <c r="J3" s="128" t="s">
        <v>304</v>
      </c>
      <c r="K3" s="129"/>
      <c r="L3" s="129"/>
      <c r="M3" s="129"/>
      <c r="N3" s="129"/>
      <c r="O3" s="116" t="s">
        <v>210</v>
      </c>
      <c r="P3" s="117">
        <v>4283</v>
      </c>
      <c r="R3" s="128" t="s">
        <v>304</v>
      </c>
      <c r="S3" s="129"/>
      <c r="T3" s="129"/>
      <c r="U3" s="129"/>
      <c r="V3" s="129"/>
      <c r="W3" s="116" t="s">
        <v>210</v>
      </c>
      <c r="X3" s="117">
        <v>4283</v>
      </c>
      <c r="Z3" s="128" t="s">
        <v>304</v>
      </c>
      <c r="AA3" s="129"/>
      <c r="AB3" s="129"/>
      <c r="AC3" s="129"/>
      <c r="AD3" s="129"/>
      <c r="AE3" s="116" t="s">
        <v>210</v>
      </c>
      <c r="AF3" s="117">
        <v>4283</v>
      </c>
      <c r="AH3" s="128" t="s">
        <v>304</v>
      </c>
      <c r="AI3" s="129"/>
      <c r="AJ3" s="129"/>
      <c r="AK3" s="129"/>
      <c r="AL3" s="129"/>
      <c r="AM3" s="116" t="s">
        <v>210</v>
      </c>
      <c r="AN3" s="117">
        <v>4283</v>
      </c>
    </row>
    <row r="4" spans="2:40" x14ac:dyDescent="0.25">
      <c r="B4" s="128" t="s">
        <v>306</v>
      </c>
      <c r="C4" s="129" t="s">
        <v>211</v>
      </c>
      <c r="D4" s="129">
        <v>-1858.5499</v>
      </c>
      <c r="E4" s="129"/>
      <c r="F4" s="129"/>
      <c r="G4" s="116" t="s">
        <v>328</v>
      </c>
      <c r="H4" s="116">
        <v>517.59</v>
      </c>
      <c r="J4" s="128" t="s">
        <v>306</v>
      </c>
      <c r="K4" s="129" t="s">
        <v>211</v>
      </c>
      <c r="L4" s="1">
        <v>-2286.6878000000002</v>
      </c>
      <c r="M4" s="129"/>
      <c r="N4" s="129"/>
      <c r="O4" s="1" t="s">
        <v>330</v>
      </c>
      <c r="P4" s="116">
        <v>289.02</v>
      </c>
      <c r="R4" s="128" t="s">
        <v>306</v>
      </c>
      <c r="S4" s="129" t="s">
        <v>211</v>
      </c>
      <c r="T4" s="129">
        <v>-1562.7755</v>
      </c>
      <c r="U4" s="129"/>
      <c r="V4" s="129"/>
      <c r="W4" s="1" t="s">
        <v>330</v>
      </c>
      <c r="X4" s="116">
        <v>577.80999999999995</v>
      </c>
      <c r="Z4" s="128" t="s">
        <v>306</v>
      </c>
      <c r="AA4" s="129" t="s">
        <v>211</v>
      </c>
      <c r="AB4" s="129">
        <v>-2366.9773</v>
      </c>
      <c r="AC4" s="129"/>
      <c r="AD4" s="129"/>
      <c r="AE4" s="1" t="s">
        <v>330</v>
      </c>
      <c r="AF4" s="116">
        <v>647.6</v>
      </c>
      <c r="AH4" s="128" t="s">
        <v>306</v>
      </c>
      <c r="AI4" s="129" t="s">
        <v>211</v>
      </c>
      <c r="AJ4" s="129">
        <v>-2518.4279000000001</v>
      </c>
      <c r="AK4" s="129"/>
      <c r="AL4" s="129"/>
      <c r="AM4" s="1" t="s">
        <v>330</v>
      </c>
      <c r="AN4" s="116">
        <v>326.38</v>
      </c>
    </row>
    <row r="5" spans="2:40" x14ac:dyDescent="0.25">
      <c r="B5" s="122"/>
      <c r="C5" s="113"/>
      <c r="D5" s="113"/>
      <c r="E5" s="113"/>
      <c r="F5" s="113"/>
      <c r="G5" s="116" t="s">
        <v>262</v>
      </c>
      <c r="H5" s="116">
        <v>0</v>
      </c>
      <c r="J5" s="122"/>
      <c r="K5" s="113"/>
      <c r="L5" s="113"/>
      <c r="M5" s="113"/>
      <c r="N5" s="113"/>
      <c r="O5" s="116" t="s">
        <v>262</v>
      </c>
      <c r="P5" s="116">
        <v>0</v>
      </c>
      <c r="R5" s="122"/>
      <c r="S5" s="113"/>
      <c r="T5" s="113"/>
      <c r="U5" s="113"/>
      <c r="V5" s="113"/>
      <c r="W5" s="116" t="s">
        <v>262</v>
      </c>
      <c r="X5" s="116">
        <v>0</v>
      </c>
      <c r="Z5" s="122"/>
      <c r="AA5" s="113"/>
      <c r="AB5" s="113"/>
      <c r="AC5" s="113"/>
      <c r="AD5" s="113"/>
      <c r="AE5" s="116" t="s">
        <v>262</v>
      </c>
      <c r="AF5" s="116">
        <v>0</v>
      </c>
      <c r="AH5" s="122"/>
      <c r="AI5" s="113"/>
      <c r="AJ5" s="113"/>
      <c r="AK5" s="113"/>
      <c r="AL5" s="113"/>
      <c r="AM5" s="116" t="s">
        <v>262</v>
      </c>
      <c r="AN5" s="116">
        <v>0</v>
      </c>
    </row>
    <row r="6" spans="2:40" x14ac:dyDescent="0.25">
      <c r="B6" s="124"/>
      <c r="C6" s="115"/>
      <c r="D6" s="115"/>
      <c r="E6" s="115"/>
      <c r="F6" s="115"/>
      <c r="G6" s="116" t="s">
        <v>263</v>
      </c>
      <c r="H6" s="116">
        <v>0.1472</v>
      </c>
      <c r="J6" s="124"/>
      <c r="K6" s="115"/>
      <c r="L6" s="115"/>
      <c r="M6" s="115"/>
      <c r="N6" s="115"/>
      <c r="O6" s="116" t="s">
        <v>263</v>
      </c>
      <c r="P6" s="116">
        <v>6.0400000000000002E-2</v>
      </c>
      <c r="R6" s="124"/>
      <c r="S6" s="115"/>
      <c r="T6" s="115"/>
      <c r="U6" s="115"/>
      <c r="V6" s="115"/>
      <c r="W6" s="116" t="s">
        <v>263</v>
      </c>
      <c r="X6" s="116">
        <v>0.34670000000000001</v>
      </c>
      <c r="Z6" s="124"/>
      <c r="AA6" s="115"/>
      <c r="AB6" s="115"/>
      <c r="AC6" s="115"/>
      <c r="AD6" s="115"/>
      <c r="AE6" s="116" t="s">
        <v>263</v>
      </c>
      <c r="AF6" s="116">
        <v>0.17519999999999999</v>
      </c>
      <c r="AH6" s="124"/>
      <c r="AI6" s="115"/>
      <c r="AJ6" s="115"/>
      <c r="AK6" s="115"/>
      <c r="AL6" s="115"/>
      <c r="AM6" s="116" t="s">
        <v>263</v>
      </c>
      <c r="AN6" s="116">
        <v>7.1300000000000002E-2</v>
      </c>
    </row>
    <row r="8" spans="2:40" ht="29.25" customHeight="1" x14ac:dyDescent="0.25">
      <c r="B8" s="116" t="s">
        <v>329</v>
      </c>
      <c r="C8" s="116" t="s">
        <v>216</v>
      </c>
      <c r="D8" s="116" t="s">
        <v>217</v>
      </c>
      <c r="E8" s="116" t="s">
        <v>258</v>
      </c>
      <c r="F8" s="116" t="s">
        <v>259</v>
      </c>
      <c r="G8" s="116" t="s">
        <v>260</v>
      </c>
      <c r="H8" s="116" t="s">
        <v>261</v>
      </c>
      <c r="J8" s="116" t="s">
        <v>323</v>
      </c>
      <c r="K8" s="116" t="s">
        <v>216</v>
      </c>
      <c r="L8" s="116" t="s">
        <v>217</v>
      </c>
      <c r="M8" s="116" t="s">
        <v>258</v>
      </c>
      <c r="N8" s="116" t="s">
        <v>259</v>
      </c>
      <c r="O8" s="116" t="s">
        <v>260</v>
      </c>
      <c r="P8" s="116" t="s">
        <v>261</v>
      </c>
      <c r="R8" s="116" t="s">
        <v>221</v>
      </c>
      <c r="S8" s="116" t="s">
        <v>216</v>
      </c>
      <c r="T8" s="116" t="s">
        <v>217</v>
      </c>
      <c r="U8" s="116" t="s">
        <v>258</v>
      </c>
      <c r="V8" s="116" t="s">
        <v>259</v>
      </c>
      <c r="W8" s="116" t="s">
        <v>260</v>
      </c>
      <c r="X8" s="116" t="s">
        <v>261</v>
      </c>
      <c r="Z8" s="116" t="s">
        <v>332</v>
      </c>
      <c r="AA8" s="116" t="s">
        <v>216</v>
      </c>
      <c r="AB8" s="116" t="s">
        <v>217</v>
      </c>
      <c r="AC8" s="116" t="s">
        <v>258</v>
      </c>
      <c r="AD8" s="116" t="s">
        <v>259</v>
      </c>
      <c r="AE8" s="116" t="s">
        <v>260</v>
      </c>
      <c r="AF8" s="116" t="s">
        <v>261</v>
      </c>
      <c r="AH8" s="116" t="s">
        <v>331</v>
      </c>
      <c r="AI8" s="116" t="s">
        <v>216</v>
      </c>
      <c r="AJ8" s="116" t="s">
        <v>217</v>
      </c>
      <c r="AK8" s="116" t="s">
        <v>258</v>
      </c>
      <c r="AL8" s="116" t="s">
        <v>259</v>
      </c>
      <c r="AM8" s="116" t="s">
        <v>260</v>
      </c>
      <c r="AN8" s="116" t="s">
        <v>261</v>
      </c>
    </row>
    <row r="9" spans="2:40" ht="25.5" customHeight="1" x14ac:dyDescent="0.25">
      <c r="B9" s="116"/>
      <c r="C9" s="116"/>
      <c r="D9" s="116"/>
      <c r="E9" s="116"/>
      <c r="F9" s="116"/>
      <c r="G9" s="116"/>
      <c r="H9" s="116"/>
      <c r="J9" s="116"/>
      <c r="K9" s="116"/>
      <c r="L9" s="116"/>
      <c r="M9" s="116"/>
      <c r="N9" s="116"/>
      <c r="O9" s="116"/>
      <c r="P9" s="116"/>
      <c r="R9" s="116"/>
      <c r="S9" s="116"/>
      <c r="T9" s="116"/>
      <c r="U9" s="116"/>
      <c r="V9" s="116"/>
      <c r="W9" s="116"/>
      <c r="X9" s="116"/>
      <c r="Z9" s="116"/>
      <c r="AA9" s="116"/>
      <c r="AB9" s="116"/>
      <c r="AC9" s="116"/>
      <c r="AD9" s="116"/>
      <c r="AE9" s="116"/>
      <c r="AF9" s="116"/>
      <c r="AH9" s="116"/>
      <c r="AI9" s="116"/>
      <c r="AJ9" s="116"/>
      <c r="AK9" s="116"/>
      <c r="AL9" s="116"/>
      <c r="AM9" s="116"/>
      <c r="AN9" s="116"/>
    </row>
    <row r="10" spans="2:40" x14ac:dyDescent="0.25">
      <c r="B10" s="111" t="s">
        <v>4</v>
      </c>
      <c r="C10" s="116">
        <v>-0.29589900000000002</v>
      </c>
      <c r="D10" s="116">
        <v>0.1254257</v>
      </c>
      <c r="E10" s="116">
        <v>-2.36</v>
      </c>
      <c r="F10" s="116">
        <v>1.7999999999999999E-2</v>
      </c>
      <c r="G10" s="116">
        <v>-0.54172889999999996</v>
      </c>
      <c r="H10" s="116">
        <v>-5.0069099999999998E-2</v>
      </c>
      <c r="J10" s="116" t="s">
        <v>4</v>
      </c>
      <c r="K10" s="116">
        <v>0.52924329999999997</v>
      </c>
      <c r="L10" s="116">
        <v>0.13200339999999999</v>
      </c>
      <c r="M10" s="116">
        <v>4.01</v>
      </c>
      <c r="N10" s="116">
        <v>0</v>
      </c>
      <c r="O10" s="116">
        <v>0.27052140000000002</v>
      </c>
      <c r="P10" s="116">
        <v>0.78796509999999997</v>
      </c>
      <c r="R10" s="116" t="s">
        <v>4</v>
      </c>
      <c r="S10" s="116">
        <v>-4.3685500000000002E-2</v>
      </c>
      <c r="T10" s="116">
        <v>0.13750329999999999</v>
      </c>
      <c r="U10" s="116">
        <v>-0.32</v>
      </c>
      <c r="V10" s="116">
        <v>0.751</v>
      </c>
      <c r="W10" s="116">
        <v>-0.31318699999999999</v>
      </c>
      <c r="X10" s="116">
        <v>0.22581599999999999</v>
      </c>
      <c r="Z10" s="116" t="s">
        <v>4</v>
      </c>
      <c r="AA10" s="116">
        <v>-0.3985494</v>
      </c>
      <c r="AB10" s="116">
        <v>0.1180567</v>
      </c>
      <c r="AC10" s="116">
        <v>-3.38</v>
      </c>
      <c r="AD10" s="116">
        <v>1E-3</v>
      </c>
      <c r="AE10" s="116">
        <v>-0.62993619999999995</v>
      </c>
      <c r="AF10" s="116">
        <v>-0.16716259999999999</v>
      </c>
      <c r="AH10" s="116" t="s">
        <v>4</v>
      </c>
      <c r="AI10" s="116">
        <v>1.30638E-2</v>
      </c>
      <c r="AJ10" s="116">
        <v>0.1135606</v>
      </c>
      <c r="AK10" s="116">
        <v>0.12</v>
      </c>
      <c r="AL10" s="116">
        <v>0.90800000000000003</v>
      </c>
      <c r="AM10" s="116">
        <v>-0.209511</v>
      </c>
      <c r="AN10" s="116">
        <v>0.2356385</v>
      </c>
    </row>
    <row r="11" spans="2:40" ht="54" customHeight="1" x14ac:dyDescent="0.25">
      <c r="B11" s="111" t="s">
        <v>2</v>
      </c>
      <c r="C11" s="116">
        <v>-0.68963099999999999</v>
      </c>
      <c r="D11" s="116">
        <v>0.15706059999999999</v>
      </c>
      <c r="E11" s="116">
        <v>-4.3899999999999997</v>
      </c>
      <c r="F11" s="116">
        <v>0</v>
      </c>
      <c r="G11" s="116">
        <v>-0.99746429999999997</v>
      </c>
      <c r="H11" s="116">
        <v>-0.38179780000000002</v>
      </c>
      <c r="J11" s="111" t="s">
        <v>2</v>
      </c>
      <c r="K11" s="116">
        <v>-2.5745400000000002E-2</v>
      </c>
      <c r="L11" s="116">
        <v>0.1391416</v>
      </c>
      <c r="M11" s="116">
        <v>-0.19</v>
      </c>
      <c r="N11" s="116">
        <v>0.85299999999999998</v>
      </c>
      <c r="O11" s="116">
        <v>-0.2984579</v>
      </c>
      <c r="P11" s="116">
        <v>0.24696709999999999</v>
      </c>
      <c r="R11" s="116" t="s">
        <v>2</v>
      </c>
      <c r="S11" s="116">
        <v>0.2833833</v>
      </c>
      <c r="T11" s="116">
        <v>0.17192730000000001</v>
      </c>
      <c r="U11" s="116">
        <v>1.65</v>
      </c>
      <c r="V11" s="116">
        <v>9.9000000000000005E-2</v>
      </c>
      <c r="W11" s="116">
        <v>-5.35881E-2</v>
      </c>
      <c r="X11" s="116">
        <v>0.62035470000000004</v>
      </c>
      <c r="Z11" s="116" t="s">
        <v>2</v>
      </c>
      <c r="AA11" s="116">
        <v>0.19097910000000001</v>
      </c>
      <c r="AB11" s="116">
        <v>0.13590060000000001</v>
      </c>
      <c r="AC11" s="116">
        <v>1.41</v>
      </c>
      <c r="AD11" s="116">
        <v>0.16</v>
      </c>
      <c r="AE11" s="116">
        <v>-7.5381199999999995E-2</v>
      </c>
      <c r="AF11" s="116">
        <v>0.4573393</v>
      </c>
      <c r="AH11" s="116" t="s">
        <v>2</v>
      </c>
      <c r="AI11" s="116">
        <v>0.35434559999999998</v>
      </c>
      <c r="AJ11" s="116">
        <v>0.13656460000000001</v>
      </c>
      <c r="AK11" s="116">
        <v>2.59</v>
      </c>
      <c r="AL11" s="116">
        <v>8.9999999999999993E-3</v>
      </c>
      <c r="AM11" s="116">
        <v>8.6683899999999994E-2</v>
      </c>
      <c r="AN11" s="116">
        <v>0.62200739999999999</v>
      </c>
    </row>
    <row r="12" spans="2:40" x14ac:dyDescent="0.25">
      <c r="B12" s="111" t="s">
        <v>1</v>
      </c>
      <c r="C12" s="116">
        <v>-0.8143302</v>
      </c>
      <c r="D12" s="116">
        <v>0.12772439999999999</v>
      </c>
      <c r="E12" s="116">
        <v>-6.38</v>
      </c>
      <c r="F12" s="116">
        <v>0</v>
      </c>
      <c r="G12" s="116">
        <v>-1.064665</v>
      </c>
      <c r="H12" s="116">
        <v>-0.56399509999999997</v>
      </c>
      <c r="J12" s="111" t="s">
        <v>1</v>
      </c>
      <c r="K12" s="116">
        <v>8.0738199999999996E-2</v>
      </c>
      <c r="L12" s="116">
        <v>0.10960839999999999</v>
      </c>
      <c r="M12" s="116">
        <v>0.74</v>
      </c>
      <c r="N12" s="116">
        <v>0.46100000000000002</v>
      </c>
      <c r="O12" s="116">
        <v>-0.13409019999999999</v>
      </c>
      <c r="P12" s="116">
        <v>0.29556670000000002</v>
      </c>
      <c r="R12" s="116" t="s">
        <v>1</v>
      </c>
      <c r="S12" s="116">
        <v>0.23737739999999999</v>
      </c>
      <c r="T12" s="116">
        <v>0.1282239</v>
      </c>
      <c r="U12" s="116">
        <v>1.85</v>
      </c>
      <c r="V12" s="116">
        <v>6.4000000000000001E-2</v>
      </c>
      <c r="W12" s="116">
        <v>-1.3936799999999999E-2</v>
      </c>
      <c r="X12" s="116">
        <v>0.4886916</v>
      </c>
      <c r="Z12" s="116" t="s">
        <v>1</v>
      </c>
      <c r="AA12" s="116">
        <v>-0.40676580000000001</v>
      </c>
      <c r="AB12" s="116">
        <v>0.1049098</v>
      </c>
      <c r="AC12" s="116">
        <v>-3.88</v>
      </c>
      <c r="AD12" s="116">
        <v>0</v>
      </c>
      <c r="AE12" s="116">
        <v>-0.61238530000000002</v>
      </c>
      <c r="AF12" s="116">
        <v>-0.2011464</v>
      </c>
      <c r="AH12" s="116" t="s">
        <v>1</v>
      </c>
      <c r="AI12" s="116">
        <v>3.5778699999999997E-2</v>
      </c>
      <c r="AJ12" s="116">
        <v>0.1023322</v>
      </c>
      <c r="AK12" s="116">
        <v>0.35</v>
      </c>
      <c r="AL12" s="116">
        <v>0.72699999999999998</v>
      </c>
      <c r="AM12" s="116">
        <v>-0.16478880000000001</v>
      </c>
      <c r="AN12" s="116">
        <v>0.23634620000000001</v>
      </c>
    </row>
    <row r="13" spans="2:40" x14ac:dyDescent="0.25">
      <c r="B13" s="111" t="s">
        <v>232</v>
      </c>
      <c r="C13" s="116">
        <v>-1.273962</v>
      </c>
      <c r="D13" s="116">
        <v>0.20864260000000001</v>
      </c>
      <c r="E13" s="116">
        <v>-6.11</v>
      </c>
      <c r="F13" s="116">
        <v>0</v>
      </c>
      <c r="G13" s="116">
        <v>-1.6828939999999999</v>
      </c>
      <c r="H13" s="116">
        <v>-0.86503039999999998</v>
      </c>
      <c r="J13" s="111" t="s">
        <v>232</v>
      </c>
      <c r="K13" s="116">
        <v>-0.97935340000000004</v>
      </c>
      <c r="L13" s="116">
        <v>0.1289508</v>
      </c>
      <c r="M13" s="116">
        <v>-7.59</v>
      </c>
      <c r="N13" s="116">
        <v>0</v>
      </c>
      <c r="O13" s="116">
        <v>-1.232092</v>
      </c>
      <c r="P13" s="116">
        <v>-0.7266146</v>
      </c>
      <c r="R13" s="116" t="s">
        <v>232</v>
      </c>
      <c r="S13" s="116">
        <v>0.55581380000000002</v>
      </c>
      <c r="T13" s="116">
        <v>0.15637860000000001</v>
      </c>
      <c r="U13" s="116">
        <v>3.55</v>
      </c>
      <c r="V13" s="116">
        <v>0</v>
      </c>
      <c r="W13" s="116">
        <v>0.2493175</v>
      </c>
      <c r="X13" s="116">
        <v>0.86231020000000003</v>
      </c>
      <c r="Z13" s="116" t="s">
        <v>232</v>
      </c>
      <c r="AA13" s="116">
        <v>-0.64263490000000001</v>
      </c>
      <c r="AB13" s="116">
        <v>0.13587730000000001</v>
      </c>
      <c r="AC13" s="116">
        <v>-4.7300000000000004</v>
      </c>
      <c r="AD13" s="116">
        <v>0</v>
      </c>
      <c r="AE13" s="116">
        <v>-0.90894949999999997</v>
      </c>
      <c r="AF13" s="116">
        <v>-0.3763203</v>
      </c>
      <c r="AH13" s="116" t="s">
        <v>232</v>
      </c>
      <c r="AI13" s="116">
        <v>-0.6423759</v>
      </c>
      <c r="AJ13" s="116">
        <v>0.12634239999999999</v>
      </c>
      <c r="AK13" s="116">
        <v>-5.08</v>
      </c>
      <c r="AL13" s="116">
        <v>0</v>
      </c>
      <c r="AM13" s="116">
        <v>-0.89000239999999997</v>
      </c>
      <c r="AN13" s="116">
        <v>-0.39474930000000003</v>
      </c>
    </row>
    <row r="14" spans="2:40" x14ac:dyDescent="0.25">
      <c r="B14" s="111" t="s">
        <v>3</v>
      </c>
      <c r="C14" s="116">
        <v>-1.0223230000000001</v>
      </c>
      <c r="D14" s="116">
        <v>0.15402450000000001</v>
      </c>
      <c r="E14" s="116">
        <v>-6.64</v>
      </c>
      <c r="F14" s="116">
        <v>0</v>
      </c>
      <c r="G14" s="116">
        <v>-1.3242050000000001</v>
      </c>
      <c r="H14" s="116">
        <v>-0.72044019999999998</v>
      </c>
      <c r="J14" s="111" t="s">
        <v>3</v>
      </c>
      <c r="K14" s="116">
        <v>-0.55598639999999999</v>
      </c>
      <c r="L14" s="116">
        <v>0.12172239999999999</v>
      </c>
      <c r="M14" s="116">
        <v>-4.57</v>
      </c>
      <c r="N14" s="116">
        <v>0</v>
      </c>
      <c r="O14" s="116">
        <v>-0.79455799999999999</v>
      </c>
      <c r="P14" s="116">
        <v>-0.3174148</v>
      </c>
      <c r="R14" s="116" t="s">
        <v>3</v>
      </c>
      <c r="S14" s="116">
        <v>-3.5755500000000003E-2</v>
      </c>
      <c r="T14" s="116">
        <v>0.17830750000000001</v>
      </c>
      <c r="U14" s="116">
        <v>-0.2</v>
      </c>
      <c r="V14" s="116">
        <v>0.84099999999999997</v>
      </c>
      <c r="W14" s="116">
        <v>-0.38523180000000001</v>
      </c>
      <c r="X14" s="116">
        <v>0.31372080000000002</v>
      </c>
      <c r="Z14" s="116" t="s">
        <v>3</v>
      </c>
      <c r="AA14" s="116">
        <v>-0.27104400000000001</v>
      </c>
      <c r="AB14" s="116">
        <v>0.12096469999999999</v>
      </c>
      <c r="AC14" s="116">
        <v>-2.2400000000000002</v>
      </c>
      <c r="AD14" s="116">
        <v>2.5000000000000001E-2</v>
      </c>
      <c r="AE14" s="116">
        <v>-0.50813059999999999</v>
      </c>
      <c r="AF14" s="116">
        <v>-3.3957500000000002E-2</v>
      </c>
      <c r="AH14" s="116" t="s">
        <v>3</v>
      </c>
      <c r="AI14" s="116">
        <v>-0.27478459999999999</v>
      </c>
      <c r="AJ14" s="116">
        <v>0.1137946</v>
      </c>
      <c r="AK14" s="116">
        <v>-2.41</v>
      </c>
      <c r="AL14" s="116">
        <v>1.6E-2</v>
      </c>
      <c r="AM14" s="116">
        <v>-0.49781799999999998</v>
      </c>
      <c r="AN14" s="116">
        <v>-5.17513E-2</v>
      </c>
    </row>
    <row r="15" spans="2:40" x14ac:dyDescent="0.25">
      <c r="B15" s="111" t="s">
        <v>385</v>
      </c>
      <c r="C15" s="116">
        <v>5.1196999999999996E-3</v>
      </c>
      <c r="D15" s="116">
        <v>5.7386100000000002E-2</v>
      </c>
      <c r="E15" s="116">
        <v>0.09</v>
      </c>
      <c r="F15" s="116">
        <v>0.92900000000000005</v>
      </c>
      <c r="G15" s="116">
        <v>-0.10735500000000001</v>
      </c>
      <c r="H15" s="116">
        <v>0.1175944</v>
      </c>
      <c r="J15" s="111" t="s">
        <v>385</v>
      </c>
      <c r="K15" s="116">
        <v>-0.10391499999999999</v>
      </c>
      <c r="L15" s="116">
        <v>4.8127499999999997E-2</v>
      </c>
      <c r="M15" s="116">
        <v>-2.16</v>
      </c>
      <c r="N15" s="116">
        <v>3.1E-2</v>
      </c>
      <c r="O15" s="116">
        <v>-0.19824330000000001</v>
      </c>
      <c r="P15" s="116">
        <v>-9.5867999999999995E-3</v>
      </c>
      <c r="R15" s="111" t="s">
        <v>385</v>
      </c>
      <c r="S15" s="116">
        <v>-0.21698020000000001</v>
      </c>
      <c r="T15" s="116">
        <v>5.4217000000000001E-2</v>
      </c>
      <c r="U15" s="116">
        <v>-4</v>
      </c>
      <c r="V15" s="116">
        <v>0</v>
      </c>
      <c r="W15" s="116">
        <v>-0.32324350000000002</v>
      </c>
      <c r="X15" s="116">
        <v>-0.11071689999999999</v>
      </c>
      <c r="Z15" s="111" t="s">
        <v>385</v>
      </c>
      <c r="AA15" s="116">
        <v>-1.6156899999999998E-2</v>
      </c>
      <c r="AB15" s="116">
        <v>5.2193799999999999E-2</v>
      </c>
      <c r="AC15" s="116">
        <v>-0.31</v>
      </c>
      <c r="AD15" s="116">
        <v>0.75700000000000001</v>
      </c>
      <c r="AE15" s="116">
        <v>-0.1184548</v>
      </c>
      <c r="AF15" s="116">
        <v>8.6140999999999995E-2</v>
      </c>
      <c r="AH15" s="111" t="s">
        <v>385</v>
      </c>
      <c r="AI15" s="116">
        <v>0.1970749</v>
      </c>
      <c r="AJ15" s="116">
        <v>4.9384999999999998E-2</v>
      </c>
      <c r="AK15" s="116">
        <v>3.99</v>
      </c>
      <c r="AL15" s="116">
        <v>0</v>
      </c>
      <c r="AM15" s="116">
        <v>0.100282</v>
      </c>
      <c r="AN15" s="116">
        <v>0.29386780000000001</v>
      </c>
    </row>
    <row r="16" spans="2:40" x14ac:dyDescent="0.25">
      <c r="B16" s="111" t="s">
        <v>386</v>
      </c>
      <c r="C16" s="116">
        <v>0.1635394</v>
      </c>
      <c r="D16" s="116">
        <v>5.3278899999999997E-2</v>
      </c>
      <c r="E16" s="116">
        <v>3.07</v>
      </c>
      <c r="F16" s="116">
        <v>2E-3</v>
      </c>
      <c r="G16" s="116">
        <v>5.9114600000000003E-2</v>
      </c>
      <c r="H16" s="116">
        <v>0.26796419999999999</v>
      </c>
      <c r="J16" s="111" t="s">
        <v>386</v>
      </c>
      <c r="K16" s="116">
        <v>-2.0698000000000001E-3</v>
      </c>
      <c r="L16" s="116">
        <v>5.1073899999999998E-2</v>
      </c>
      <c r="M16" s="116">
        <v>-0.04</v>
      </c>
      <c r="N16" s="116">
        <v>0.96799999999999997</v>
      </c>
      <c r="O16" s="116">
        <v>-0.10217270000000001</v>
      </c>
      <c r="P16" s="116">
        <v>9.8033099999999998E-2</v>
      </c>
      <c r="R16" s="111" t="s">
        <v>386</v>
      </c>
      <c r="S16" s="116">
        <v>4.9822900000000003E-2</v>
      </c>
      <c r="T16" s="116">
        <v>5.6887899999999998E-2</v>
      </c>
      <c r="U16" s="116">
        <v>0.88</v>
      </c>
      <c r="V16" s="116">
        <v>0.38100000000000001</v>
      </c>
      <c r="W16" s="116">
        <v>-6.1675300000000002E-2</v>
      </c>
      <c r="X16" s="116">
        <v>0.16132099999999999</v>
      </c>
      <c r="Z16" s="111" t="s">
        <v>386</v>
      </c>
      <c r="AA16" s="116">
        <v>-6.5734100000000004E-2</v>
      </c>
      <c r="AB16" s="116">
        <v>4.9888599999999998E-2</v>
      </c>
      <c r="AC16" s="116">
        <v>-1.32</v>
      </c>
      <c r="AD16" s="116">
        <v>0.188</v>
      </c>
      <c r="AE16" s="116">
        <v>-0.16351389999999999</v>
      </c>
      <c r="AF16" s="116">
        <v>3.20456E-2</v>
      </c>
      <c r="AH16" s="111" t="s">
        <v>386</v>
      </c>
      <c r="AI16" s="116">
        <v>8.0618800000000004E-2</v>
      </c>
      <c r="AJ16" s="116">
        <v>5.0666299999999997E-2</v>
      </c>
      <c r="AK16" s="116">
        <v>1.59</v>
      </c>
      <c r="AL16" s="116">
        <v>0.112</v>
      </c>
      <c r="AM16" s="116">
        <v>-1.8685299999999998E-2</v>
      </c>
      <c r="AN16" s="116">
        <v>0.1799229</v>
      </c>
    </row>
    <row r="17" spans="2:40" x14ac:dyDescent="0.25">
      <c r="B17" s="111" t="s">
        <v>387</v>
      </c>
      <c r="C17" s="116">
        <v>-0.40364169999999999</v>
      </c>
      <c r="D17" s="116">
        <v>5.2080300000000003E-2</v>
      </c>
      <c r="E17" s="116">
        <v>-7.75</v>
      </c>
      <c r="F17" s="116">
        <v>0</v>
      </c>
      <c r="G17" s="116">
        <v>-0.50571719999999998</v>
      </c>
      <c r="H17" s="116">
        <v>-0.30156620000000001</v>
      </c>
      <c r="J17" s="111" t="s">
        <v>387</v>
      </c>
      <c r="K17" s="116">
        <v>0.1330876</v>
      </c>
      <c r="L17" s="116">
        <v>4.2132799999999998E-2</v>
      </c>
      <c r="M17" s="116">
        <v>3.16</v>
      </c>
      <c r="N17" s="116">
        <v>2E-3</v>
      </c>
      <c r="O17" s="116">
        <v>5.0508900000000002E-2</v>
      </c>
      <c r="P17" s="116">
        <v>0.21566630000000001</v>
      </c>
      <c r="R17" s="111" t="s">
        <v>387</v>
      </c>
      <c r="S17" s="116">
        <v>7.3754100000000003E-2</v>
      </c>
      <c r="T17" s="116">
        <v>4.8764000000000002E-2</v>
      </c>
      <c r="U17" s="116">
        <v>1.51</v>
      </c>
      <c r="V17" s="116">
        <v>0.13</v>
      </c>
      <c r="W17" s="116">
        <v>-2.1821500000000001E-2</v>
      </c>
      <c r="X17" s="116">
        <v>0.1693297</v>
      </c>
      <c r="Z17" s="111" t="s">
        <v>387</v>
      </c>
      <c r="AA17" s="116">
        <v>0.80734170000000005</v>
      </c>
      <c r="AB17" s="116">
        <v>5.1047599999999999E-2</v>
      </c>
      <c r="AC17" s="116">
        <v>15.82</v>
      </c>
      <c r="AD17" s="116">
        <v>0</v>
      </c>
      <c r="AE17" s="116">
        <v>0.70729019999999998</v>
      </c>
      <c r="AF17" s="116">
        <v>0.90739309999999995</v>
      </c>
      <c r="AH17" s="111" t="s">
        <v>387</v>
      </c>
      <c r="AI17" s="116">
        <v>0.33603889999999997</v>
      </c>
      <c r="AJ17" s="116">
        <v>4.0948600000000002E-2</v>
      </c>
      <c r="AK17" s="116">
        <v>8.2100000000000009</v>
      </c>
      <c r="AL17" s="116">
        <v>0</v>
      </c>
      <c r="AM17" s="116">
        <v>0.25578119999999999</v>
      </c>
      <c r="AN17" s="116">
        <v>0.41629660000000002</v>
      </c>
    </row>
    <row r="18" spans="2:40" x14ac:dyDescent="0.25">
      <c r="B18" s="111" t="s">
        <v>388</v>
      </c>
      <c r="C18" s="116">
        <v>1.15884E-2</v>
      </c>
      <c r="D18" s="116">
        <v>8.6525999999999999E-3</v>
      </c>
      <c r="E18" s="116">
        <v>1.34</v>
      </c>
      <c r="F18" s="116">
        <v>0.18</v>
      </c>
      <c r="G18" s="116">
        <v>-5.3702999999999997E-3</v>
      </c>
      <c r="H18" s="116">
        <v>2.8546999999999999E-2</v>
      </c>
      <c r="J18" s="111" t="s">
        <v>388</v>
      </c>
      <c r="K18" s="116">
        <v>2.7271900000000002E-2</v>
      </c>
      <c r="L18" s="116">
        <v>8.1726999999999998E-3</v>
      </c>
      <c r="M18" s="116">
        <v>3.34</v>
      </c>
      <c r="N18" s="116">
        <v>1E-3</v>
      </c>
      <c r="O18" s="116">
        <v>1.1253600000000001E-2</v>
      </c>
      <c r="P18" s="116">
        <v>4.3290099999999998E-2</v>
      </c>
      <c r="R18" s="111" t="s">
        <v>388</v>
      </c>
      <c r="S18" s="116">
        <v>2.0893999999999999E-2</v>
      </c>
      <c r="T18" s="116">
        <v>8.6432999999999996E-3</v>
      </c>
      <c r="U18" s="116">
        <v>2.42</v>
      </c>
      <c r="V18" s="116">
        <v>1.6E-2</v>
      </c>
      <c r="W18" s="116">
        <v>3.9535999999999998E-3</v>
      </c>
      <c r="X18" s="116">
        <v>3.78345E-2</v>
      </c>
      <c r="Z18" s="111" t="s">
        <v>388</v>
      </c>
      <c r="AA18" s="116">
        <v>9.8824499999999996E-2</v>
      </c>
      <c r="AB18" s="116">
        <v>9.7680000000000006E-3</v>
      </c>
      <c r="AC18" s="116">
        <v>10.119999999999999</v>
      </c>
      <c r="AD18" s="116">
        <v>0</v>
      </c>
      <c r="AE18" s="116">
        <v>7.9679600000000003E-2</v>
      </c>
      <c r="AF18" s="116">
        <v>0.1179694</v>
      </c>
      <c r="AH18" s="111" t="s">
        <v>388</v>
      </c>
      <c r="AI18" s="116">
        <v>4.5628500000000002E-2</v>
      </c>
      <c r="AJ18" s="116">
        <v>8.5208999999999997E-3</v>
      </c>
      <c r="AK18" s="116">
        <v>5.35</v>
      </c>
      <c r="AL18" s="116">
        <v>0</v>
      </c>
      <c r="AM18" s="116">
        <v>2.89278E-2</v>
      </c>
      <c r="AN18" s="116">
        <v>6.2329099999999998E-2</v>
      </c>
    </row>
    <row r="19" spans="2:40" ht="30" x14ac:dyDescent="0.25">
      <c r="B19" s="111" t="s">
        <v>389</v>
      </c>
      <c r="C19" s="116">
        <v>-0.41798819999999998</v>
      </c>
      <c r="D19" s="116">
        <v>0.16441720000000001</v>
      </c>
      <c r="E19" s="116">
        <v>-2.54</v>
      </c>
      <c r="F19" s="116">
        <v>1.0999999999999999E-2</v>
      </c>
      <c r="G19" s="116">
        <v>-0.74024009999999996</v>
      </c>
      <c r="H19" s="116">
        <v>-9.5736299999999996E-2</v>
      </c>
      <c r="J19" s="111" t="s">
        <v>389</v>
      </c>
      <c r="K19" s="116">
        <v>9.4273099999999999E-2</v>
      </c>
      <c r="L19" s="116">
        <v>0.1331464</v>
      </c>
      <c r="M19" s="116">
        <v>0.71</v>
      </c>
      <c r="N19" s="116">
        <v>0.47899999999999998</v>
      </c>
      <c r="O19" s="116">
        <v>-0.16668910000000001</v>
      </c>
      <c r="P19" s="116">
        <v>0.35523529999999998</v>
      </c>
      <c r="R19" s="111" t="s">
        <v>389</v>
      </c>
      <c r="S19" s="116">
        <v>0.4796108</v>
      </c>
      <c r="T19" s="116">
        <v>0.16781570000000001</v>
      </c>
      <c r="U19" s="116">
        <v>2.86</v>
      </c>
      <c r="V19" s="116">
        <v>4.0000000000000001E-3</v>
      </c>
      <c r="W19" s="116">
        <v>0.1506981</v>
      </c>
      <c r="X19" s="116">
        <v>0.8085234</v>
      </c>
      <c r="Z19" s="111" t="s">
        <v>389</v>
      </c>
      <c r="AA19" s="116">
        <v>0.47329300000000002</v>
      </c>
      <c r="AB19" s="116">
        <v>0.1232651</v>
      </c>
      <c r="AC19" s="116">
        <v>3.84</v>
      </c>
      <c r="AD19" s="116">
        <v>0</v>
      </c>
      <c r="AE19" s="116">
        <v>0.23169790000000001</v>
      </c>
      <c r="AF19" s="116">
        <v>0.71488810000000003</v>
      </c>
      <c r="AH19" s="111" t="s">
        <v>389</v>
      </c>
      <c r="AI19" s="116">
        <v>0.2216458</v>
      </c>
      <c r="AJ19" s="116">
        <v>0.12360359999999999</v>
      </c>
      <c r="AK19" s="116">
        <v>1.79</v>
      </c>
      <c r="AL19" s="116">
        <v>7.2999999999999995E-2</v>
      </c>
      <c r="AM19" s="116">
        <v>-2.0612800000000001E-2</v>
      </c>
      <c r="AN19" s="116">
        <v>0.46390439999999999</v>
      </c>
    </row>
    <row r="20" spans="2:40" ht="30" x14ac:dyDescent="0.25">
      <c r="B20" s="111" t="s">
        <v>390</v>
      </c>
      <c r="C20" s="116">
        <v>-1.1505300000000001</v>
      </c>
      <c r="D20" s="116">
        <v>0.1235817</v>
      </c>
      <c r="E20" s="116">
        <v>-9.31</v>
      </c>
      <c r="F20" s="116">
        <v>0</v>
      </c>
      <c r="G20" s="116">
        <v>-1.392746</v>
      </c>
      <c r="H20" s="116">
        <v>-0.90831430000000002</v>
      </c>
      <c r="J20" s="111" t="s">
        <v>390</v>
      </c>
      <c r="K20" s="116">
        <v>0.32642910000000003</v>
      </c>
      <c r="L20" s="116">
        <v>0.12753790000000001</v>
      </c>
      <c r="M20" s="116">
        <v>2.56</v>
      </c>
      <c r="N20" s="116">
        <v>0.01</v>
      </c>
      <c r="O20" s="116">
        <v>7.6459299999999994E-2</v>
      </c>
      <c r="P20" s="116">
        <v>0.57639879999999999</v>
      </c>
      <c r="R20" s="111" t="s">
        <v>390</v>
      </c>
      <c r="S20" s="116">
        <v>0.19916710000000001</v>
      </c>
      <c r="T20" s="116">
        <v>0.1609739</v>
      </c>
      <c r="U20" s="116">
        <v>1.24</v>
      </c>
      <c r="V20" s="116">
        <v>0.216</v>
      </c>
      <c r="W20" s="116">
        <v>-0.11633590000000001</v>
      </c>
      <c r="X20" s="116">
        <v>0.51467010000000002</v>
      </c>
      <c r="Z20" s="111" t="s">
        <v>390</v>
      </c>
      <c r="AA20" s="116">
        <v>-2.5284600000000001E-2</v>
      </c>
      <c r="AB20" s="116">
        <v>0.12769130000000001</v>
      </c>
      <c r="AC20" s="116">
        <v>-0.2</v>
      </c>
      <c r="AD20" s="116">
        <v>0.84299999999999997</v>
      </c>
      <c r="AE20" s="116">
        <v>-0.2755551</v>
      </c>
      <c r="AF20" s="116">
        <v>0.22498580000000001</v>
      </c>
      <c r="AH20" s="111" t="s">
        <v>390</v>
      </c>
      <c r="AI20" s="116">
        <v>7.2906299999999993E-2</v>
      </c>
      <c r="AJ20" s="116">
        <v>0.1179834</v>
      </c>
      <c r="AK20" s="116">
        <v>0.62</v>
      </c>
      <c r="AL20" s="116">
        <v>0.53700000000000003</v>
      </c>
      <c r="AM20" s="116">
        <v>-0.1583369</v>
      </c>
      <c r="AN20" s="116">
        <v>0.30414950000000002</v>
      </c>
    </row>
    <row r="21" spans="2:40" x14ac:dyDescent="0.25">
      <c r="B21" s="111" t="s">
        <v>405</v>
      </c>
      <c r="C21" s="116">
        <v>-0.57457000000000003</v>
      </c>
      <c r="D21" s="116">
        <v>8.9219099999999996E-2</v>
      </c>
      <c r="E21" s="116">
        <v>-6.44</v>
      </c>
      <c r="F21" s="116">
        <v>0</v>
      </c>
      <c r="G21" s="116">
        <v>-0.74943630000000006</v>
      </c>
      <c r="H21" s="116">
        <v>-0.3997037</v>
      </c>
      <c r="J21" s="111" t="s">
        <v>391</v>
      </c>
      <c r="K21" s="116">
        <v>-0.8092935</v>
      </c>
      <c r="L21" s="116">
        <v>8.6368500000000001E-2</v>
      </c>
      <c r="M21" s="116">
        <v>-9.3699999999999992</v>
      </c>
      <c r="N21" s="116">
        <v>0</v>
      </c>
      <c r="O21" s="116">
        <v>-0.97857260000000001</v>
      </c>
      <c r="P21" s="116">
        <v>-0.64001439999999998</v>
      </c>
      <c r="R21" s="116" t="s">
        <v>391</v>
      </c>
      <c r="S21" s="116">
        <v>-4.1174970000000002</v>
      </c>
      <c r="T21" s="116">
        <v>0.19756609999999999</v>
      </c>
      <c r="U21" s="116">
        <v>-20.84</v>
      </c>
      <c r="V21" s="116">
        <v>0</v>
      </c>
      <c r="W21" s="116">
        <v>-4.5047189999999997</v>
      </c>
      <c r="X21" s="116">
        <v>-3.7302740000000001</v>
      </c>
      <c r="Z21" s="116" t="s">
        <v>391</v>
      </c>
      <c r="AA21" s="116">
        <v>0.56668019999999997</v>
      </c>
      <c r="AB21" s="116">
        <v>8.1583900000000001E-2</v>
      </c>
      <c r="AC21" s="116">
        <v>6.95</v>
      </c>
      <c r="AD21" s="116">
        <v>0</v>
      </c>
      <c r="AE21" s="116">
        <v>0.40677869999999999</v>
      </c>
      <c r="AF21" s="116">
        <v>0.7265817</v>
      </c>
      <c r="AH21" s="116" t="s">
        <v>391</v>
      </c>
      <c r="AI21" s="116">
        <v>0.21080189999999999</v>
      </c>
      <c r="AJ21" s="116">
        <v>8.05897E-2</v>
      </c>
      <c r="AK21" s="116">
        <v>2.62</v>
      </c>
      <c r="AL21" s="116">
        <v>8.9999999999999993E-3</v>
      </c>
      <c r="AM21" s="116">
        <v>5.2848899999999997E-2</v>
      </c>
      <c r="AN21" s="116">
        <v>0.36875479999999999</v>
      </c>
    </row>
    <row r="22" spans="2:40" ht="30" x14ac:dyDescent="0.25">
      <c r="B22" s="116" t="s">
        <v>220</v>
      </c>
      <c r="C22" s="116">
        <v>1.4324950000000001</v>
      </c>
      <c r="D22" s="116">
        <v>0.1512984</v>
      </c>
      <c r="E22" s="116">
        <v>9.4700000000000006</v>
      </c>
      <c r="F22" s="116">
        <v>0</v>
      </c>
      <c r="G22" s="116">
        <v>1.135956</v>
      </c>
      <c r="H22" s="116">
        <v>1.7290350000000001</v>
      </c>
      <c r="J22" s="111" t="s">
        <v>392</v>
      </c>
      <c r="K22" s="116">
        <v>8.0214800000000003E-2</v>
      </c>
      <c r="L22" s="116">
        <v>8.8707999999999995E-2</v>
      </c>
      <c r="M22" s="116">
        <v>0.9</v>
      </c>
      <c r="N22" s="116">
        <v>0.36599999999999999</v>
      </c>
      <c r="O22" s="116">
        <v>-9.36496E-2</v>
      </c>
      <c r="P22" s="116">
        <v>0.25407930000000001</v>
      </c>
      <c r="R22" s="111" t="s">
        <v>392</v>
      </c>
      <c r="S22" s="116">
        <v>0.54435239999999996</v>
      </c>
      <c r="T22" s="116">
        <v>0.1028174</v>
      </c>
      <c r="U22" s="116">
        <v>5.29</v>
      </c>
      <c r="V22" s="116">
        <v>0</v>
      </c>
      <c r="W22" s="116">
        <v>0.34283400000000003</v>
      </c>
      <c r="X22" s="116">
        <v>0.74587079999999994</v>
      </c>
      <c r="Z22" s="111" t="s">
        <v>392</v>
      </c>
      <c r="AA22" s="116">
        <v>-3.9242899999999997E-2</v>
      </c>
      <c r="AB22" s="116">
        <v>8.5217799999999996E-2</v>
      </c>
      <c r="AC22" s="116">
        <v>-0.46</v>
      </c>
      <c r="AD22" s="116">
        <v>0.64500000000000002</v>
      </c>
      <c r="AE22" s="116">
        <v>-0.2062667</v>
      </c>
      <c r="AF22" s="116">
        <v>0.12778100000000001</v>
      </c>
      <c r="AH22" s="111" t="s">
        <v>392</v>
      </c>
      <c r="AI22" s="116">
        <v>0.11780259999999999</v>
      </c>
      <c r="AJ22" s="116">
        <v>8.3462800000000004E-2</v>
      </c>
      <c r="AK22" s="116">
        <v>1.41</v>
      </c>
      <c r="AL22" s="116">
        <v>0.158</v>
      </c>
      <c r="AM22" s="116">
        <v>-4.5781500000000003E-2</v>
      </c>
      <c r="AN22" s="116">
        <v>0.28138669999999999</v>
      </c>
    </row>
    <row r="23" spans="2:40" x14ac:dyDescent="0.25">
      <c r="J23" s="116" t="s">
        <v>220</v>
      </c>
      <c r="K23" s="116">
        <v>0.88024179999999996</v>
      </c>
      <c r="L23" s="116">
        <v>0.14057269999999999</v>
      </c>
      <c r="M23" s="116">
        <v>6.26</v>
      </c>
      <c r="N23" s="116">
        <v>0</v>
      </c>
      <c r="O23" s="116">
        <v>0.60472429999999999</v>
      </c>
      <c r="P23" s="116">
        <v>1.155759</v>
      </c>
      <c r="R23" s="116" t="s">
        <v>220</v>
      </c>
      <c r="S23" s="116">
        <v>3.6777679999999999</v>
      </c>
      <c r="T23" s="116">
        <v>0.2265066</v>
      </c>
      <c r="U23" s="116">
        <v>16.239999999999998</v>
      </c>
      <c r="V23" s="116">
        <v>0</v>
      </c>
      <c r="W23" s="116">
        <v>3.2338230000000001</v>
      </c>
      <c r="X23" s="116">
        <v>4.1217129999999997</v>
      </c>
      <c r="Z23" s="116" t="s">
        <v>220</v>
      </c>
      <c r="AA23" s="116">
        <v>-2.6994150000000001</v>
      </c>
      <c r="AB23" s="116">
        <v>0.15212790000000001</v>
      </c>
      <c r="AC23" s="116">
        <v>-17.739999999999998</v>
      </c>
      <c r="AD23" s="116">
        <v>0</v>
      </c>
      <c r="AE23" s="116">
        <v>-2.9975809999999998</v>
      </c>
      <c r="AF23" s="116">
        <v>-2.4012500000000001</v>
      </c>
      <c r="AH23" s="116" t="s">
        <v>220</v>
      </c>
      <c r="AI23" s="116">
        <v>-1.221392</v>
      </c>
      <c r="AJ23" s="116">
        <v>0.1319419</v>
      </c>
      <c r="AK23" s="116">
        <v>-9.26</v>
      </c>
      <c r="AL23" s="116">
        <v>0</v>
      </c>
      <c r="AM23" s="116">
        <v>-1.479994</v>
      </c>
      <c r="AN23" s="116">
        <v>-0.96279099999999995</v>
      </c>
    </row>
    <row r="27" spans="2:40" x14ac:dyDescent="0.25">
      <c r="W27" s="99"/>
      <c r="AE27" s="99"/>
    </row>
    <row r="28" spans="2:40" x14ac:dyDescent="0.25">
      <c r="F28" s="9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DP27"/>
  <sheetViews>
    <sheetView zoomScaleNormal="100" workbookViewId="0">
      <selection activeCell="H30" sqref="H30"/>
    </sheetView>
  </sheetViews>
  <sheetFormatPr defaultColWidth="9.140625" defaultRowHeight="15" x14ac:dyDescent="0.25"/>
  <cols>
    <col min="1" max="1" width="9.140625" style="1"/>
    <col min="2" max="2" width="16.7109375" style="1" customWidth="1"/>
    <col min="3" max="3" width="12.140625" style="1" customWidth="1"/>
    <col min="4" max="6" width="9.140625" style="1"/>
    <col min="7" max="7" width="13.42578125" style="1" customWidth="1"/>
    <col min="8" max="9" width="9.140625" style="1"/>
    <col min="10" max="10" width="16.5703125" style="1" customWidth="1"/>
    <col min="11" max="16" width="9.140625" style="1"/>
    <col min="17" max="17" width="15.5703125" style="1" customWidth="1"/>
    <col min="18" max="18" width="16.7109375" style="1" customWidth="1"/>
    <col min="19" max="25" width="9.140625" style="1"/>
    <col min="26" max="26" width="16.7109375" style="1" customWidth="1"/>
    <col min="27" max="33" width="9.140625" style="1"/>
    <col min="34" max="34" width="16.7109375" style="1" customWidth="1"/>
    <col min="35" max="41" width="9.140625" style="1"/>
    <col min="42" max="42" width="16.7109375" style="1" customWidth="1"/>
    <col min="43" max="49" width="9.140625" style="1"/>
    <col min="50" max="50" width="16.7109375" style="1" customWidth="1"/>
    <col min="51" max="57" width="9.140625" style="1"/>
    <col min="58" max="58" width="16.7109375" style="1" customWidth="1"/>
    <col min="59" max="65" width="9.140625" style="1"/>
    <col min="66" max="66" width="15" style="1" customWidth="1"/>
    <col min="67" max="72" width="9.140625" style="1"/>
    <col min="73" max="73" width="20.28515625" style="1" customWidth="1"/>
    <col min="74" max="74" width="16.140625" style="1" customWidth="1"/>
    <col min="75" max="81" width="9.140625" style="1"/>
    <col min="82" max="82" width="18.140625" style="1" customWidth="1"/>
    <col min="83" max="89" width="9.140625" style="1"/>
    <col min="90" max="90" width="15" style="1" customWidth="1"/>
    <col min="91" max="97" width="9.140625" style="1"/>
    <col min="98" max="98" width="16.7109375" style="1" customWidth="1"/>
    <col min="99" max="105" width="9.140625" style="1"/>
    <col min="106" max="106" width="16.7109375" style="1" customWidth="1"/>
    <col min="107" max="113" width="9.140625" style="1"/>
    <col min="114" max="114" width="15.7109375" style="1" customWidth="1"/>
    <col min="115" max="16384" width="9.140625" style="1"/>
  </cols>
  <sheetData>
    <row r="1" spans="2:120" s="90" customFormat="1" ht="70.5" customHeight="1" x14ac:dyDescent="0.25">
      <c r="B1" s="90" t="s">
        <v>318</v>
      </c>
      <c r="J1" s="90" t="s">
        <v>358</v>
      </c>
      <c r="R1" s="90" t="s">
        <v>0</v>
      </c>
      <c r="AA1" s="90" t="s">
        <v>4</v>
      </c>
      <c r="AH1" s="90" t="s">
        <v>2</v>
      </c>
      <c r="AP1" s="90" t="s">
        <v>1</v>
      </c>
      <c r="AX1" s="90" t="s">
        <v>232</v>
      </c>
      <c r="BF1" s="90" t="s">
        <v>3</v>
      </c>
      <c r="BN1" s="90" t="s">
        <v>360</v>
      </c>
      <c r="BV1" s="90" t="s">
        <v>0</v>
      </c>
      <c r="CD1" s="90" t="s">
        <v>4</v>
      </c>
      <c r="CL1" s="90" t="s">
        <v>2</v>
      </c>
      <c r="CT1" s="90" t="s">
        <v>1</v>
      </c>
      <c r="DB1" s="90" t="s">
        <v>232</v>
      </c>
      <c r="DJ1" s="90" t="s">
        <v>3</v>
      </c>
    </row>
    <row r="3" spans="2:120" ht="33" customHeight="1" x14ac:dyDescent="0.25">
      <c r="B3" s="119" t="s">
        <v>278</v>
      </c>
      <c r="C3" s="120" t="s">
        <v>279</v>
      </c>
      <c r="D3" s="120"/>
      <c r="E3" s="120"/>
      <c r="F3" s="121"/>
      <c r="G3" s="116" t="s">
        <v>210</v>
      </c>
      <c r="H3" s="117">
        <v>2172</v>
      </c>
      <c r="J3" s="119" t="s">
        <v>278</v>
      </c>
      <c r="K3" s="120" t="s">
        <v>279</v>
      </c>
      <c r="L3" s="120"/>
      <c r="M3" s="120"/>
      <c r="N3" s="121" t="s">
        <v>283</v>
      </c>
      <c r="O3" s="116" t="s">
        <v>282</v>
      </c>
      <c r="P3" s="116">
        <v>2172</v>
      </c>
      <c r="Q3" s="113"/>
      <c r="R3" s="119" t="s">
        <v>278</v>
      </c>
      <c r="S3" s="120" t="s">
        <v>279</v>
      </c>
      <c r="T3" s="120"/>
      <c r="U3" s="120"/>
      <c r="V3" s="121" t="s">
        <v>283</v>
      </c>
      <c r="W3" s="116" t="s">
        <v>282</v>
      </c>
      <c r="X3" s="116">
        <v>485</v>
      </c>
      <c r="Z3" s="119" t="s">
        <v>278</v>
      </c>
      <c r="AA3" s="120" t="s">
        <v>279</v>
      </c>
      <c r="AB3" s="120"/>
      <c r="AC3" s="120"/>
      <c r="AD3" s="121" t="s">
        <v>283</v>
      </c>
      <c r="AE3" s="116" t="s">
        <v>282</v>
      </c>
      <c r="AF3" s="116">
        <v>310</v>
      </c>
      <c r="AH3" s="119" t="s">
        <v>278</v>
      </c>
      <c r="AI3" s="120" t="s">
        <v>279</v>
      </c>
      <c r="AJ3" s="120"/>
      <c r="AK3" s="120"/>
      <c r="AL3" s="121" t="s">
        <v>283</v>
      </c>
      <c r="AM3" s="116" t="s">
        <v>282</v>
      </c>
      <c r="AN3" s="116">
        <v>275</v>
      </c>
      <c r="AP3" s="119" t="s">
        <v>278</v>
      </c>
      <c r="AQ3" s="120" t="s">
        <v>279</v>
      </c>
      <c r="AR3" s="120"/>
      <c r="AS3" s="120"/>
      <c r="AT3" s="121" t="s">
        <v>283</v>
      </c>
      <c r="AU3" s="116" t="s">
        <v>282</v>
      </c>
      <c r="AV3" s="116">
        <v>501</v>
      </c>
      <c r="AX3" s="119" t="s">
        <v>278</v>
      </c>
      <c r="AY3" s="120" t="s">
        <v>279</v>
      </c>
      <c r="AZ3" s="120"/>
      <c r="BA3" s="120"/>
      <c r="BB3" s="121" t="s">
        <v>283</v>
      </c>
      <c r="BC3" s="116" t="s">
        <v>282</v>
      </c>
      <c r="BD3" s="116">
        <v>171</v>
      </c>
      <c r="BF3" s="119" t="s">
        <v>278</v>
      </c>
      <c r="BG3" s="120" t="s">
        <v>279</v>
      </c>
      <c r="BH3" s="120"/>
      <c r="BI3" s="120"/>
      <c r="BJ3" s="121" t="s">
        <v>283</v>
      </c>
      <c r="BK3" s="116" t="s">
        <v>282</v>
      </c>
      <c r="BL3" s="116">
        <v>430</v>
      </c>
      <c r="BN3" s="119" t="s">
        <v>278</v>
      </c>
      <c r="BO3" s="120" t="s">
        <v>279</v>
      </c>
      <c r="BP3" s="120"/>
      <c r="BQ3" s="120"/>
      <c r="BR3" s="121" t="s">
        <v>283</v>
      </c>
      <c r="BS3" s="116" t="s">
        <v>282</v>
      </c>
      <c r="BT3" s="116">
        <v>2158</v>
      </c>
      <c r="BV3" s="119" t="s">
        <v>278</v>
      </c>
      <c r="BW3" s="120" t="s">
        <v>279</v>
      </c>
      <c r="BX3" s="120"/>
      <c r="BY3" s="120"/>
      <c r="BZ3" s="121" t="s">
        <v>283</v>
      </c>
      <c r="CA3" s="116" t="s">
        <v>282</v>
      </c>
      <c r="CB3" s="116">
        <v>485</v>
      </c>
      <c r="CD3" s="119" t="s">
        <v>278</v>
      </c>
      <c r="CE3" s="120" t="s">
        <v>279</v>
      </c>
      <c r="CF3" s="120"/>
      <c r="CG3" s="120"/>
      <c r="CH3" s="121" t="s">
        <v>283</v>
      </c>
      <c r="CI3" s="116" t="s">
        <v>282</v>
      </c>
      <c r="CJ3" s="116">
        <v>310</v>
      </c>
      <c r="CL3" s="119" t="s">
        <v>278</v>
      </c>
      <c r="CM3" s="120" t="s">
        <v>279</v>
      </c>
      <c r="CN3" s="120"/>
      <c r="CO3" s="120"/>
      <c r="CP3" s="121" t="s">
        <v>283</v>
      </c>
      <c r="CQ3" s="116" t="s">
        <v>282</v>
      </c>
      <c r="CR3" s="116">
        <v>275</v>
      </c>
      <c r="CT3" s="119" t="s">
        <v>278</v>
      </c>
      <c r="CU3" s="120" t="s">
        <v>279</v>
      </c>
      <c r="CV3" s="120"/>
      <c r="CW3" s="120"/>
      <c r="CX3" s="121" t="s">
        <v>283</v>
      </c>
      <c r="CY3" s="116" t="s">
        <v>282</v>
      </c>
      <c r="CZ3" s="116">
        <v>501</v>
      </c>
      <c r="DB3" s="119" t="s">
        <v>278</v>
      </c>
      <c r="DC3" s="120" t="s">
        <v>279</v>
      </c>
      <c r="DD3" s="120"/>
      <c r="DE3" s="120"/>
      <c r="DF3" s="121" t="s">
        <v>283</v>
      </c>
      <c r="DG3" s="116" t="s">
        <v>282</v>
      </c>
      <c r="DH3" s="116">
        <v>171</v>
      </c>
      <c r="DJ3" s="119" t="s">
        <v>278</v>
      </c>
      <c r="DK3" s="120" t="s">
        <v>279</v>
      </c>
      <c r="DL3" s="120"/>
      <c r="DM3" s="120"/>
      <c r="DN3" s="121" t="s">
        <v>283</v>
      </c>
      <c r="DO3" s="116" t="s">
        <v>282</v>
      </c>
      <c r="DP3" s="116">
        <v>430</v>
      </c>
    </row>
    <row r="4" spans="2:120" ht="33" customHeight="1" x14ac:dyDescent="0.25">
      <c r="B4" s="122"/>
      <c r="C4" s="113"/>
      <c r="D4" s="113"/>
      <c r="E4" s="113"/>
      <c r="F4" s="123"/>
      <c r="G4" s="116" t="s">
        <v>310</v>
      </c>
      <c r="H4" s="116">
        <v>50.29</v>
      </c>
      <c r="J4" s="122"/>
      <c r="K4" s="113"/>
      <c r="L4" s="113"/>
      <c r="M4" s="113"/>
      <c r="N4" s="123"/>
      <c r="O4" s="1" t="s">
        <v>316</v>
      </c>
      <c r="P4" s="116">
        <v>3001.69</v>
      </c>
      <c r="Q4" s="113"/>
      <c r="R4" s="122"/>
      <c r="S4" s="113"/>
      <c r="T4" s="113"/>
      <c r="U4" s="113"/>
      <c r="V4" s="123"/>
      <c r="W4" s="116" t="s">
        <v>311</v>
      </c>
      <c r="X4" s="116">
        <v>835.68</v>
      </c>
      <c r="Z4" s="122"/>
      <c r="AA4" s="113"/>
      <c r="AB4" s="113"/>
      <c r="AC4" s="113"/>
      <c r="AD4" s="123"/>
      <c r="AE4" s="1" t="s">
        <v>312</v>
      </c>
      <c r="AF4" s="116">
        <v>717.68</v>
      </c>
      <c r="AH4" s="122"/>
      <c r="AI4" s="113"/>
      <c r="AJ4" s="113"/>
      <c r="AK4" s="113"/>
      <c r="AL4" s="123"/>
      <c r="AM4" s="1" t="s">
        <v>313</v>
      </c>
      <c r="AN4" s="116">
        <v>535.58000000000004</v>
      </c>
      <c r="AP4" s="122"/>
      <c r="AQ4" s="113"/>
      <c r="AR4" s="113"/>
      <c r="AS4" s="113"/>
      <c r="AT4" s="123"/>
      <c r="AU4" s="1" t="s">
        <v>314</v>
      </c>
      <c r="AV4" s="116">
        <v>567.85</v>
      </c>
      <c r="AX4" s="122"/>
      <c r="AY4" s="113"/>
      <c r="AZ4" s="113"/>
      <c r="BA4" s="113"/>
      <c r="BB4" s="123"/>
      <c r="BC4" s="1" t="s">
        <v>315</v>
      </c>
      <c r="BD4" s="116">
        <v>209.78</v>
      </c>
      <c r="BF4" s="122"/>
      <c r="BG4" s="113"/>
      <c r="BH4" s="113"/>
      <c r="BI4" s="113"/>
      <c r="BJ4" s="123"/>
      <c r="BK4" s="1" t="s">
        <v>317</v>
      </c>
      <c r="BL4" s="116">
        <v>506.56</v>
      </c>
      <c r="BN4" s="122"/>
      <c r="BO4" s="113"/>
      <c r="BP4" s="113"/>
      <c r="BQ4" s="113"/>
      <c r="BR4" s="123"/>
      <c r="BS4" s="1" t="s">
        <v>271</v>
      </c>
      <c r="BT4" s="116">
        <v>813.77</v>
      </c>
      <c r="BV4" s="122"/>
      <c r="BW4" s="113"/>
      <c r="BX4" s="113"/>
      <c r="BY4" s="113"/>
      <c r="BZ4" s="123"/>
      <c r="CA4" s="1" t="s">
        <v>272</v>
      </c>
      <c r="CB4" s="116">
        <v>627.07000000000005</v>
      </c>
      <c r="CD4" s="122"/>
      <c r="CE4" s="113"/>
      <c r="CF4" s="113"/>
      <c r="CG4" s="113"/>
      <c r="CH4" s="123"/>
      <c r="CI4" s="1" t="s">
        <v>273</v>
      </c>
      <c r="CJ4" s="116">
        <v>533.76</v>
      </c>
      <c r="CL4" s="122"/>
      <c r="CM4" s="113"/>
      <c r="CN4" s="113"/>
      <c r="CO4" s="113"/>
      <c r="CP4" s="123"/>
      <c r="CQ4" s="1" t="s">
        <v>274</v>
      </c>
      <c r="CR4" s="116">
        <v>527.55999999999995</v>
      </c>
      <c r="CT4" s="122"/>
      <c r="CU4" s="113"/>
      <c r="CV4" s="113"/>
      <c r="CW4" s="113"/>
      <c r="CX4" s="123"/>
      <c r="CY4" s="1" t="s">
        <v>275</v>
      </c>
      <c r="CZ4" s="116">
        <v>437.98</v>
      </c>
      <c r="DB4" s="122"/>
      <c r="DC4" s="113"/>
      <c r="DD4" s="113"/>
      <c r="DE4" s="113"/>
      <c r="DF4" s="123"/>
      <c r="DG4" s="1" t="s">
        <v>276</v>
      </c>
      <c r="DH4" s="116">
        <v>146.01</v>
      </c>
      <c r="DJ4" s="122"/>
      <c r="DK4" s="113"/>
      <c r="DL4" s="113"/>
      <c r="DM4" s="113"/>
      <c r="DN4" s="123"/>
      <c r="DO4" s="1" t="s">
        <v>277</v>
      </c>
      <c r="DP4" s="116">
        <v>457.54</v>
      </c>
    </row>
    <row r="5" spans="2:120" ht="31.5" customHeight="1" x14ac:dyDescent="0.25">
      <c r="B5" s="122"/>
      <c r="C5" s="113"/>
      <c r="D5" s="113"/>
      <c r="E5" s="113"/>
      <c r="F5" s="123"/>
      <c r="G5" s="116" t="s">
        <v>213</v>
      </c>
      <c r="H5" s="116">
        <v>0</v>
      </c>
      <c r="J5" s="122"/>
      <c r="K5" s="113"/>
      <c r="L5" s="113"/>
      <c r="M5" s="113"/>
      <c r="N5" s="123"/>
      <c r="O5" s="116" t="s">
        <v>213</v>
      </c>
      <c r="P5" s="116">
        <v>0</v>
      </c>
      <c r="Q5" s="113"/>
      <c r="R5" s="122"/>
      <c r="S5" s="113"/>
      <c r="T5" s="113"/>
      <c r="U5" s="113"/>
      <c r="V5" s="123"/>
      <c r="W5" s="116" t="s">
        <v>213</v>
      </c>
      <c r="X5" s="116">
        <v>0</v>
      </c>
      <c r="Z5" s="122"/>
      <c r="AA5" s="113"/>
      <c r="AB5" s="113"/>
      <c r="AC5" s="113"/>
      <c r="AD5" s="123"/>
      <c r="AE5" s="116" t="s">
        <v>213</v>
      </c>
      <c r="AF5" s="116">
        <v>0</v>
      </c>
      <c r="AH5" s="122"/>
      <c r="AI5" s="113"/>
      <c r="AJ5" s="113"/>
      <c r="AK5" s="113"/>
      <c r="AL5" s="123"/>
      <c r="AM5" s="116" t="s">
        <v>213</v>
      </c>
      <c r="AN5" s="116">
        <v>0</v>
      </c>
      <c r="AP5" s="122"/>
      <c r="AQ5" s="113"/>
      <c r="AR5" s="113"/>
      <c r="AS5" s="113"/>
      <c r="AT5" s="123"/>
      <c r="AU5" s="116" t="s">
        <v>213</v>
      </c>
      <c r="AV5" s="116">
        <v>0</v>
      </c>
      <c r="AX5" s="122"/>
      <c r="AY5" s="113"/>
      <c r="AZ5" s="113"/>
      <c r="BA5" s="113"/>
      <c r="BB5" s="123"/>
      <c r="BC5" s="116" t="s">
        <v>213</v>
      </c>
      <c r="BD5" s="116">
        <v>0</v>
      </c>
      <c r="BF5" s="122"/>
      <c r="BG5" s="113"/>
      <c r="BH5" s="113"/>
      <c r="BI5" s="113"/>
      <c r="BJ5" s="123"/>
      <c r="BK5" s="116" t="s">
        <v>213</v>
      </c>
      <c r="BL5" s="116">
        <v>0</v>
      </c>
      <c r="BN5" s="122"/>
      <c r="BO5" s="113"/>
      <c r="BP5" s="113"/>
      <c r="BQ5" s="113"/>
      <c r="BR5" s="123"/>
      <c r="BS5" s="116" t="s">
        <v>213</v>
      </c>
      <c r="BT5" s="116">
        <v>0</v>
      </c>
      <c r="BV5" s="122"/>
      <c r="BW5" s="113"/>
      <c r="BX5" s="113"/>
      <c r="BY5" s="113"/>
      <c r="BZ5" s="123"/>
      <c r="CA5" s="116" t="s">
        <v>213</v>
      </c>
      <c r="CB5" s="116">
        <v>0</v>
      </c>
      <c r="CD5" s="122"/>
      <c r="CE5" s="113"/>
      <c r="CF5" s="113"/>
      <c r="CG5" s="113"/>
      <c r="CH5" s="123"/>
      <c r="CI5" s="116" t="s">
        <v>213</v>
      </c>
      <c r="CJ5" s="116">
        <v>0</v>
      </c>
      <c r="CL5" s="122"/>
      <c r="CM5" s="113"/>
      <c r="CN5" s="113"/>
      <c r="CO5" s="113"/>
      <c r="CP5" s="123"/>
      <c r="CQ5" s="116" t="s">
        <v>213</v>
      </c>
      <c r="CR5" s="116">
        <v>0</v>
      </c>
      <c r="CT5" s="122"/>
      <c r="CU5" s="113"/>
      <c r="CV5" s="113"/>
      <c r="CW5" s="113"/>
      <c r="CX5" s="123"/>
      <c r="CY5" s="116" t="s">
        <v>213</v>
      </c>
      <c r="CZ5" s="116">
        <v>0</v>
      </c>
      <c r="DB5" s="122"/>
      <c r="DC5" s="113"/>
      <c r="DD5" s="113"/>
      <c r="DE5" s="113"/>
      <c r="DF5" s="123"/>
      <c r="DG5" s="116" t="s">
        <v>213</v>
      </c>
      <c r="DH5" s="116">
        <v>0</v>
      </c>
      <c r="DJ5" s="122"/>
      <c r="DK5" s="113"/>
      <c r="DL5" s="113"/>
      <c r="DM5" s="113"/>
      <c r="DN5" s="123"/>
      <c r="DO5" s="116" t="s">
        <v>213</v>
      </c>
      <c r="DP5" s="116">
        <v>0</v>
      </c>
    </row>
    <row r="6" spans="2:120" ht="27.75" customHeight="1" x14ac:dyDescent="0.25">
      <c r="B6" s="122"/>
      <c r="C6" s="113"/>
      <c r="D6" s="113"/>
      <c r="E6" s="113"/>
      <c r="F6" s="123"/>
      <c r="G6" s="116" t="s">
        <v>214</v>
      </c>
      <c r="H6" s="116">
        <v>0.2467</v>
      </c>
      <c r="J6" s="122"/>
      <c r="K6" s="113"/>
      <c r="L6" s="113"/>
      <c r="M6" s="113"/>
      <c r="N6" s="123"/>
      <c r="O6" s="116" t="s">
        <v>214</v>
      </c>
      <c r="P6" s="116">
        <v>0.73709999999999998</v>
      </c>
      <c r="Q6" s="113"/>
      <c r="R6" s="122"/>
      <c r="S6" s="113"/>
      <c r="T6" s="113"/>
      <c r="U6" s="113"/>
      <c r="V6" s="123"/>
      <c r="W6" s="116" t="s">
        <v>214</v>
      </c>
      <c r="X6" s="116">
        <v>0.77590000000000003</v>
      </c>
      <c r="Z6" s="122"/>
      <c r="AA6" s="113"/>
      <c r="AB6" s="113"/>
      <c r="AC6" s="113"/>
      <c r="AD6" s="123"/>
      <c r="AE6" s="116" t="s">
        <v>214</v>
      </c>
      <c r="AF6" s="116">
        <v>0.82569999999999999</v>
      </c>
      <c r="AH6" s="122"/>
      <c r="AI6" s="113"/>
      <c r="AJ6" s="113"/>
      <c r="AK6" s="113"/>
      <c r="AL6" s="123"/>
      <c r="AM6" s="116" t="s">
        <v>214</v>
      </c>
      <c r="AN6" s="116">
        <v>0.79359999999999997</v>
      </c>
      <c r="AP6" s="122"/>
      <c r="AQ6" s="113"/>
      <c r="AR6" s="113"/>
      <c r="AS6" s="113"/>
      <c r="AT6" s="123"/>
      <c r="AU6" s="116" t="s">
        <v>214</v>
      </c>
      <c r="AV6" s="116">
        <v>0.70740000000000003</v>
      </c>
      <c r="AX6" s="122"/>
      <c r="AY6" s="113"/>
      <c r="AZ6" s="113"/>
      <c r="BA6" s="113"/>
      <c r="BB6" s="123"/>
      <c r="BC6" s="116" t="s">
        <v>214</v>
      </c>
      <c r="BD6" s="116">
        <v>0.70050000000000001</v>
      </c>
      <c r="BF6" s="122"/>
      <c r="BG6" s="113"/>
      <c r="BH6" s="113"/>
      <c r="BI6" s="113"/>
      <c r="BJ6" s="123"/>
      <c r="BK6" s="116" t="s">
        <v>214</v>
      </c>
      <c r="BL6" s="116">
        <v>0.70879999999999999</v>
      </c>
      <c r="BN6" s="122"/>
      <c r="BO6" s="113"/>
      <c r="BP6" s="113"/>
      <c r="BQ6" s="113"/>
      <c r="BR6" s="123"/>
      <c r="BS6" s="116" t="s">
        <v>214</v>
      </c>
      <c r="BT6" s="116">
        <v>0.82330000000000003</v>
      </c>
      <c r="BV6" s="122"/>
      <c r="BW6" s="113"/>
      <c r="BX6" s="113"/>
      <c r="BY6" s="113"/>
      <c r="BZ6" s="123"/>
      <c r="CA6" s="116" t="s">
        <v>214</v>
      </c>
      <c r="CB6" s="116">
        <v>0.83599999999999997</v>
      </c>
      <c r="CD6" s="122"/>
      <c r="CE6" s="113"/>
      <c r="CF6" s="113"/>
      <c r="CG6" s="113"/>
      <c r="CH6" s="123"/>
      <c r="CI6" s="116" t="s">
        <v>214</v>
      </c>
      <c r="CJ6" s="116">
        <v>0.877</v>
      </c>
      <c r="CL6" s="122"/>
      <c r="CM6" s="113"/>
      <c r="CN6" s="113"/>
      <c r="CO6" s="113"/>
      <c r="CP6" s="123"/>
      <c r="CQ6" s="116" t="s">
        <v>214</v>
      </c>
      <c r="CR6" s="116">
        <v>0.87570000000000003</v>
      </c>
      <c r="CT6" s="122"/>
      <c r="CU6" s="113"/>
      <c r="CV6" s="113"/>
      <c r="CW6" s="113"/>
      <c r="CX6" s="123"/>
      <c r="CY6" s="116" t="s">
        <v>214</v>
      </c>
      <c r="CZ6" s="116">
        <v>0.76900000000000002</v>
      </c>
      <c r="DB6" s="122"/>
      <c r="DC6" s="113"/>
      <c r="DD6" s="113"/>
      <c r="DE6" s="113"/>
      <c r="DF6" s="123"/>
      <c r="DG6" s="116" t="s">
        <v>214</v>
      </c>
      <c r="DH6" s="116">
        <v>0.74099999999999999</v>
      </c>
      <c r="DJ6" s="122"/>
      <c r="DK6" s="113"/>
      <c r="DL6" s="113"/>
      <c r="DM6" s="113"/>
      <c r="DN6" s="123"/>
      <c r="DO6" s="116" t="s">
        <v>214</v>
      </c>
      <c r="DP6" s="116">
        <v>0.76759999999999995</v>
      </c>
    </row>
    <row r="7" spans="2:120" x14ac:dyDescent="0.25">
      <c r="B7" s="124"/>
      <c r="C7" s="115"/>
      <c r="D7" s="115"/>
      <c r="E7" s="115"/>
      <c r="F7" s="125"/>
      <c r="G7" s="116" t="s">
        <v>215</v>
      </c>
      <c r="H7" s="116">
        <v>1180.5999999999999</v>
      </c>
      <c r="J7" s="124"/>
      <c r="K7" s="115"/>
      <c r="L7" s="115"/>
      <c r="M7" s="115"/>
      <c r="N7" s="125"/>
      <c r="O7" s="116" t="s">
        <v>215</v>
      </c>
      <c r="P7" s="116">
        <v>1280.4000000000001</v>
      </c>
      <c r="Q7" s="113"/>
      <c r="R7" s="124"/>
      <c r="S7" s="115"/>
      <c r="T7" s="115"/>
      <c r="U7" s="115"/>
      <c r="V7" s="125"/>
      <c r="W7" s="116" t="s">
        <v>215</v>
      </c>
      <c r="X7" s="116">
        <v>1306.2</v>
      </c>
      <c r="Z7" s="124"/>
      <c r="AA7" s="115"/>
      <c r="AB7" s="115"/>
      <c r="AC7" s="115"/>
      <c r="AD7" s="125"/>
      <c r="AE7" s="116" t="s">
        <v>215</v>
      </c>
      <c r="AF7" s="116">
        <v>1081.8</v>
      </c>
      <c r="AH7" s="124"/>
      <c r="AI7" s="115"/>
      <c r="AJ7" s="115"/>
      <c r="AK7" s="115"/>
      <c r="AL7" s="125"/>
      <c r="AM7" s="116" t="s">
        <v>215</v>
      </c>
      <c r="AN7" s="116">
        <v>1061.9000000000001</v>
      </c>
      <c r="AP7" s="124"/>
      <c r="AQ7" s="115"/>
      <c r="AR7" s="115"/>
      <c r="AS7" s="115"/>
      <c r="AT7" s="125"/>
      <c r="AU7" s="116" t="s">
        <v>215</v>
      </c>
      <c r="AV7" s="116">
        <v>1269.4000000000001</v>
      </c>
      <c r="AX7" s="124"/>
      <c r="AY7" s="115"/>
      <c r="AZ7" s="115"/>
      <c r="BA7" s="115"/>
      <c r="BB7" s="125"/>
      <c r="BC7" s="116" t="s">
        <v>215</v>
      </c>
      <c r="BD7" s="116">
        <v>1835.7</v>
      </c>
      <c r="BF7" s="124"/>
      <c r="BG7" s="115"/>
      <c r="BH7" s="115"/>
      <c r="BI7" s="115"/>
      <c r="BJ7" s="125"/>
      <c r="BK7" s="116" t="s">
        <v>215</v>
      </c>
      <c r="BL7" s="116">
        <v>1057.5999999999999</v>
      </c>
      <c r="BN7" s="124"/>
      <c r="BO7" s="115"/>
      <c r="BP7" s="115"/>
      <c r="BQ7" s="115"/>
      <c r="BR7" s="125"/>
      <c r="BS7" s="116" t="s">
        <v>215</v>
      </c>
      <c r="BT7" s="116">
        <v>1046.3</v>
      </c>
      <c r="BV7" s="124"/>
      <c r="BW7" s="115"/>
      <c r="BX7" s="115"/>
      <c r="BY7" s="115"/>
      <c r="BZ7" s="125"/>
      <c r="CA7" s="116" t="s">
        <v>215</v>
      </c>
      <c r="CB7" s="116">
        <v>1119.7</v>
      </c>
      <c r="CD7" s="124"/>
      <c r="CE7" s="115"/>
      <c r="CF7" s="115"/>
      <c r="CG7" s="115"/>
      <c r="CH7" s="125"/>
      <c r="CI7" s="116" t="s">
        <v>215</v>
      </c>
      <c r="CJ7" s="116">
        <v>911.57</v>
      </c>
      <c r="CL7" s="124"/>
      <c r="CM7" s="115"/>
      <c r="CN7" s="115"/>
      <c r="CO7" s="115"/>
      <c r="CP7" s="125"/>
      <c r="CQ7" s="116" t="s">
        <v>215</v>
      </c>
      <c r="CR7" s="116">
        <v>827.25</v>
      </c>
      <c r="CT7" s="124"/>
      <c r="CU7" s="115"/>
      <c r="CV7" s="115"/>
      <c r="CW7" s="115"/>
      <c r="CX7" s="125"/>
      <c r="CY7" s="116" t="s">
        <v>215</v>
      </c>
      <c r="CZ7" s="116">
        <v>1130.2</v>
      </c>
      <c r="DB7" s="124"/>
      <c r="DC7" s="115"/>
      <c r="DD7" s="115"/>
      <c r="DE7" s="115"/>
      <c r="DF7" s="125"/>
      <c r="DG7" s="116" t="s">
        <v>215</v>
      </c>
      <c r="DH7" s="116">
        <v>1717.3</v>
      </c>
      <c r="DJ7" s="124"/>
      <c r="DK7" s="115"/>
      <c r="DL7" s="115"/>
      <c r="DM7" s="115"/>
      <c r="DN7" s="125"/>
      <c r="DO7" s="116" t="s">
        <v>215</v>
      </c>
      <c r="DP7" s="116">
        <v>947.12</v>
      </c>
    </row>
    <row r="8" spans="2:120" x14ac:dyDescent="0.25">
      <c r="Q8" s="113"/>
    </row>
    <row r="9" spans="2:120" x14ac:dyDescent="0.25">
      <c r="B9" s="116" t="s">
        <v>359</v>
      </c>
      <c r="C9" s="116" t="s">
        <v>216</v>
      </c>
      <c r="D9" s="116" t="s">
        <v>222</v>
      </c>
      <c r="E9" s="116" t="s">
        <v>258</v>
      </c>
      <c r="F9" s="116" t="s">
        <v>259</v>
      </c>
      <c r="G9" s="116" t="s">
        <v>260</v>
      </c>
      <c r="H9" s="116" t="s">
        <v>261</v>
      </c>
      <c r="J9" s="116" t="s">
        <v>359</v>
      </c>
      <c r="K9" s="116" t="s">
        <v>216</v>
      </c>
      <c r="L9" s="116" t="s">
        <v>217</v>
      </c>
      <c r="M9" s="116" t="s">
        <v>218</v>
      </c>
      <c r="N9" s="116" t="s">
        <v>219</v>
      </c>
      <c r="O9" s="116" t="s">
        <v>260</v>
      </c>
      <c r="P9" s="116" t="s">
        <v>261</v>
      </c>
      <c r="Q9" s="113"/>
      <c r="R9" s="116" t="s">
        <v>359</v>
      </c>
      <c r="S9" s="116" t="s">
        <v>216</v>
      </c>
      <c r="T9" s="116" t="s">
        <v>222</v>
      </c>
      <c r="U9" s="116" t="s">
        <v>218</v>
      </c>
      <c r="V9" s="116" t="s">
        <v>219</v>
      </c>
      <c r="W9" s="116" t="s">
        <v>260</v>
      </c>
      <c r="X9" s="116" t="s">
        <v>261</v>
      </c>
      <c r="Z9" s="116" t="s">
        <v>359</v>
      </c>
      <c r="AA9" s="116" t="s">
        <v>216</v>
      </c>
      <c r="AB9" s="116" t="s">
        <v>222</v>
      </c>
      <c r="AC9" s="116" t="s">
        <v>218</v>
      </c>
      <c r="AD9" s="116" t="s">
        <v>219</v>
      </c>
      <c r="AE9" s="116" t="s">
        <v>260</v>
      </c>
      <c r="AF9" s="116" t="s">
        <v>261</v>
      </c>
      <c r="AH9" s="116" t="s">
        <v>359</v>
      </c>
      <c r="AI9" s="116" t="s">
        <v>216</v>
      </c>
      <c r="AJ9" s="116" t="s">
        <v>222</v>
      </c>
      <c r="AK9" s="116" t="s">
        <v>218</v>
      </c>
      <c r="AL9" s="116" t="s">
        <v>219</v>
      </c>
      <c r="AM9" s="116" t="s">
        <v>260</v>
      </c>
      <c r="AN9" s="116" t="s">
        <v>261</v>
      </c>
      <c r="AP9" s="116" t="s">
        <v>359</v>
      </c>
      <c r="AQ9" s="116" t="s">
        <v>216</v>
      </c>
      <c r="AR9" s="116" t="s">
        <v>222</v>
      </c>
      <c r="AS9" s="116" t="s">
        <v>218</v>
      </c>
      <c r="AT9" s="116" t="s">
        <v>219</v>
      </c>
      <c r="AU9" s="116" t="s">
        <v>260</v>
      </c>
      <c r="AV9" s="116" t="s">
        <v>261</v>
      </c>
      <c r="AX9" s="116" t="s">
        <v>359</v>
      </c>
      <c r="AY9" s="116" t="s">
        <v>216</v>
      </c>
      <c r="AZ9" s="116" t="s">
        <v>222</v>
      </c>
      <c r="BA9" s="116" t="s">
        <v>218</v>
      </c>
      <c r="BB9" s="116" t="s">
        <v>219</v>
      </c>
      <c r="BC9" s="116" t="s">
        <v>260</v>
      </c>
      <c r="BD9" s="116" t="s">
        <v>261</v>
      </c>
      <c r="BF9" s="116" t="s">
        <v>309</v>
      </c>
      <c r="BG9" s="116" t="s">
        <v>216</v>
      </c>
      <c r="BH9" s="116" t="s">
        <v>222</v>
      </c>
      <c r="BI9" s="116" t="s">
        <v>218</v>
      </c>
      <c r="BJ9" s="116" t="s">
        <v>219</v>
      </c>
      <c r="BK9" s="116" t="s">
        <v>260</v>
      </c>
      <c r="BL9" s="116" t="s">
        <v>261</v>
      </c>
      <c r="BN9" s="116" t="s">
        <v>359</v>
      </c>
      <c r="BO9" s="116" t="s">
        <v>216</v>
      </c>
      <c r="BP9" s="116" t="s">
        <v>222</v>
      </c>
      <c r="BQ9" s="116" t="s">
        <v>218</v>
      </c>
      <c r="BR9" s="116" t="s">
        <v>219</v>
      </c>
      <c r="BS9" s="116" t="s">
        <v>260</v>
      </c>
      <c r="BT9" s="116" t="s">
        <v>261</v>
      </c>
      <c r="BV9" s="116" t="s">
        <v>359</v>
      </c>
      <c r="BW9" s="116" t="s">
        <v>216</v>
      </c>
      <c r="BX9" s="116" t="s">
        <v>222</v>
      </c>
      <c r="BY9" s="116" t="s">
        <v>218</v>
      </c>
      <c r="BZ9" s="116" t="s">
        <v>219</v>
      </c>
      <c r="CA9" s="116" t="s">
        <v>260</v>
      </c>
      <c r="CB9" s="116" t="s">
        <v>261</v>
      </c>
      <c r="CD9" s="116" t="s">
        <v>359</v>
      </c>
      <c r="CE9" s="116" t="s">
        <v>216</v>
      </c>
      <c r="CF9" s="116" t="s">
        <v>222</v>
      </c>
      <c r="CG9" s="116" t="s">
        <v>218</v>
      </c>
      <c r="CH9" s="116" t="s">
        <v>219</v>
      </c>
      <c r="CI9" s="116" t="s">
        <v>260</v>
      </c>
      <c r="CJ9" s="116" t="s">
        <v>261</v>
      </c>
      <c r="CL9" s="116" t="s">
        <v>359</v>
      </c>
      <c r="CM9" s="116" t="s">
        <v>216</v>
      </c>
      <c r="CN9" s="116" t="s">
        <v>222</v>
      </c>
      <c r="CO9" s="116" t="s">
        <v>218</v>
      </c>
      <c r="CP9" s="116" t="s">
        <v>219</v>
      </c>
      <c r="CQ9" s="116" t="s">
        <v>260</v>
      </c>
      <c r="CR9" s="116" t="s">
        <v>261</v>
      </c>
      <c r="CT9" s="116" t="s">
        <v>359</v>
      </c>
      <c r="CU9" s="116" t="s">
        <v>216</v>
      </c>
      <c r="CV9" s="116" t="s">
        <v>222</v>
      </c>
      <c r="CW9" s="116" t="s">
        <v>218</v>
      </c>
      <c r="CX9" s="116" t="s">
        <v>219</v>
      </c>
      <c r="CY9" s="116" t="s">
        <v>260</v>
      </c>
      <c r="CZ9" s="116" t="s">
        <v>261</v>
      </c>
      <c r="DB9" s="116" t="s">
        <v>359</v>
      </c>
      <c r="DC9" s="116" t="s">
        <v>216</v>
      </c>
      <c r="DD9" s="116" t="s">
        <v>222</v>
      </c>
      <c r="DE9" s="116" t="s">
        <v>218</v>
      </c>
      <c r="DF9" s="116" t="s">
        <v>219</v>
      </c>
      <c r="DG9" s="116" t="s">
        <v>260</v>
      </c>
      <c r="DH9" s="116" t="s">
        <v>261</v>
      </c>
      <c r="DJ9" s="116" t="s">
        <v>359</v>
      </c>
      <c r="DK9" s="116" t="s">
        <v>216</v>
      </c>
      <c r="DL9" s="116" t="s">
        <v>222</v>
      </c>
      <c r="DM9" s="116" t="s">
        <v>218</v>
      </c>
      <c r="DN9" s="116" t="s">
        <v>219</v>
      </c>
      <c r="DO9" s="116" t="s">
        <v>260</v>
      </c>
      <c r="DP9" s="116" t="s">
        <v>261</v>
      </c>
    </row>
    <row r="10" spans="2:120" x14ac:dyDescent="0.25">
      <c r="B10" s="116"/>
      <c r="C10" s="116"/>
      <c r="D10" s="116"/>
      <c r="E10" s="116"/>
      <c r="F10" s="116"/>
      <c r="G10" s="116"/>
      <c r="H10" s="116"/>
      <c r="J10" s="116"/>
      <c r="K10" s="116"/>
      <c r="L10" s="116"/>
      <c r="M10" s="116"/>
      <c r="N10" s="116"/>
      <c r="O10" s="116"/>
      <c r="P10" s="116"/>
      <c r="Q10" s="113"/>
      <c r="R10" s="116"/>
      <c r="S10" s="116"/>
      <c r="T10" s="116"/>
      <c r="U10" s="116"/>
      <c r="V10" s="116"/>
      <c r="W10" s="116"/>
      <c r="X10" s="116"/>
      <c r="Z10" s="116"/>
      <c r="AA10" s="116"/>
      <c r="AB10" s="116"/>
      <c r="AC10" s="116"/>
      <c r="AD10" s="116"/>
      <c r="AE10" s="116"/>
      <c r="AF10" s="116"/>
      <c r="AH10" s="116"/>
      <c r="AI10" s="116"/>
      <c r="AJ10" s="116"/>
      <c r="AK10" s="116"/>
      <c r="AL10" s="116"/>
      <c r="AM10" s="116"/>
      <c r="AN10" s="116"/>
      <c r="AP10" s="116"/>
      <c r="AQ10" s="116"/>
      <c r="AR10" s="116"/>
      <c r="AS10" s="116"/>
      <c r="AT10" s="116"/>
      <c r="AU10" s="116"/>
      <c r="AV10" s="116"/>
      <c r="AX10" s="116"/>
      <c r="AY10" s="116"/>
      <c r="AZ10" s="116"/>
      <c r="BA10" s="116"/>
      <c r="BB10" s="116"/>
      <c r="BC10" s="116"/>
      <c r="BD10" s="116"/>
      <c r="BF10" s="116"/>
      <c r="BG10" s="116"/>
      <c r="BH10" s="116"/>
      <c r="BI10" s="116"/>
      <c r="BJ10" s="116"/>
      <c r="BK10" s="116"/>
      <c r="BL10" s="116"/>
      <c r="BN10" s="116"/>
      <c r="BO10" s="116"/>
      <c r="BP10" s="116"/>
      <c r="BQ10" s="116"/>
      <c r="BR10" s="116"/>
      <c r="BS10" s="116"/>
      <c r="BT10" s="116"/>
      <c r="BV10" s="116"/>
      <c r="BW10" s="116"/>
      <c r="BX10" s="116"/>
      <c r="BY10" s="116"/>
      <c r="BZ10" s="116"/>
      <c r="CA10" s="116"/>
      <c r="CB10" s="116"/>
      <c r="CD10" s="116"/>
      <c r="CE10" s="116"/>
      <c r="CF10" s="116"/>
      <c r="CG10" s="116"/>
      <c r="CH10" s="116"/>
      <c r="CI10" s="116"/>
      <c r="CJ10" s="116"/>
      <c r="CL10" s="116"/>
      <c r="CM10" s="116"/>
      <c r="CN10" s="116"/>
      <c r="CO10" s="116"/>
      <c r="CP10" s="116"/>
      <c r="CQ10" s="116"/>
      <c r="CR10" s="116"/>
      <c r="CT10" s="116"/>
      <c r="CU10" s="116"/>
      <c r="CV10" s="116"/>
      <c r="CW10" s="116"/>
      <c r="CX10" s="116"/>
      <c r="CY10" s="116"/>
      <c r="CZ10" s="116"/>
      <c r="DB10" s="116"/>
      <c r="DC10" s="116"/>
      <c r="DD10" s="116"/>
      <c r="DE10" s="116"/>
      <c r="DF10" s="116"/>
      <c r="DG10" s="116"/>
      <c r="DH10" s="116"/>
      <c r="DJ10" s="116"/>
      <c r="DK10" s="116"/>
      <c r="DL10" s="116"/>
      <c r="DM10" s="116"/>
      <c r="DN10" s="116"/>
      <c r="DO10" s="116"/>
      <c r="DP10" s="116"/>
    </row>
    <row r="11" spans="2:120" ht="30" x14ac:dyDescent="0.25">
      <c r="B11" s="111" t="s">
        <v>4</v>
      </c>
      <c r="C11" s="116">
        <v>-118.8732</v>
      </c>
      <c r="D11" s="116">
        <v>78.909130000000005</v>
      </c>
      <c r="E11" s="116">
        <v>-1.51</v>
      </c>
      <c r="F11" s="116">
        <v>0.13200000000000001</v>
      </c>
      <c r="G11" s="116">
        <v>-273.61900000000003</v>
      </c>
      <c r="H11" s="116">
        <v>35.872509999999998</v>
      </c>
      <c r="J11" s="111" t="s">
        <v>319</v>
      </c>
      <c r="K11" s="126">
        <v>2315.6260000000002</v>
      </c>
      <c r="L11" s="116">
        <v>30.904</v>
      </c>
      <c r="M11" s="116">
        <v>74.930000000000007</v>
      </c>
      <c r="N11" s="116">
        <v>0</v>
      </c>
      <c r="O11" s="116">
        <v>2255.0219999999999</v>
      </c>
      <c r="P11" s="116">
        <v>2376.2310000000002</v>
      </c>
      <c r="Q11" s="113"/>
      <c r="R11" s="111" t="s">
        <v>319</v>
      </c>
      <c r="S11" s="126">
        <v>2550.6550000000002</v>
      </c>
      <c r="T11" s="116">
        <v>64.628159999999994</v>
      </c>
      <c r="U11" s="116">
        <v>39.47</v>
      </c>
      <c r="V11" s="116">
        <v>0</v>
      </c>
      <c r="W11" s="116">
        <v>2423.6680000000001</v>
      </c>
      <c r="X11" s="116">
        <v>2677.6419999999998</v>
      </c>
      <c r="Z11" s="111" t="s">
        <v>319</v>
      </c>
      <c r="AA11" s="126">
        <v>2496.6869999999999</v>
      </c>
      <c r="AB11" s="116">
        <v>68.430250000000001</v>
      </c>
      <c r="AC11" s="116">
        <v>36.49</v>
      </c>
      <c r="AD11" s="116">
        <v>0</v>
      </c>
      <c r="AE11" s="116">
        <v>2362.0369999999998</v>
      </c>
      <c r="AF11" s="116">
        <v>2631.337</v>
      </c>
      <c r="AH11" s="111" t="s">
        <v>319</v>
      </c>
      <c r="AI11" s="126">
        <v>2187.38</v>
      </c>
      <c r="AJ11" s="116">
        <v>67.926180000000002</v>
      </c>
      <c r="AK11" s="116">
        <v>32.200000000000003</v>
      </c>
      <c r="AL11" s="116">
        <v>0</v>
      </c>
      <c r="AM11" s="116">
        <v>2053.6550000000002</v>
      </c>
      <c r="AN11" s="116">
        <v>2321.1060000000002</v>
      </c>
      <c r="AP11" s="111" t="s">
        <v>319</v>
      </c>
      <c r="AQ11" s="126">
        <v>2150.5059999999999</v>
      </c>
      <c r="AR11" s="116">
        <v>67.734719999999996</v>
      </c>
      <c r="AS11" s="116">
        <v>31.75</v>
      </c>
      <c r="AT11" s="116">
        <v>0</v>
      </c>
      <c r="AU11" s="116">
        <v>2017.4259999999999</v>
      </c>
      <c r="AV11" s="116">
        <v>2283.587</v>
      </c>
      <c r="AX11" s="111" t="s">
        <v>319</v>
      </c>
      <c r="AY11" s="126">
        <v>2841.2240000000002</v>
      </c>
      <c r="AZ11" s="116">
        <v>142.95679999999999</v>
      </c>
      <c r="BA11" s="116">
        <v>19.87</v>
      </c>
      <c r="BB11" s="116">
        <v>0</v>
      </c>
      <c r="BC11" s="116">
        <v>2559.0120000000002</v>
      </c>
      <c r="BD11" s="116">
        <v>3123.4349999999999</v>
      </c>
      <c r="BF11" s="111" t="s">
        <v>319</v>
      </c>
      <c r="BG11" s="126">
        <v>1899.645</v>
      </c>
      <c r="BH11" s="116">
        <v>62.584249999999997</v>
      </c>
      <c r="BI11" s="116">
        <v>30.35</v>
      </c>
      <c r="BJ11" s="116">
        <v>0</v>
      </c>
      <c r="BK11" s="116">
        <v>1776.634</v>
      </c>
      <c r="BL11" s="116">
        <v>2022.6559999999999</v>
      </c>
      <c r="BN11" s="111" t="s">
        <v>319</v>
      </c>
      <c r="BO11" s="131">
        <v>882.57500000000005</v>
      </c>
      <c r="BP11" s="112">
        <v>100.70829999999999</v>
      </c>
      <c r="BQ11" s="112">
        <v>8.76</v>
      </c>
      <c r="BR11" s="112">
        <v>0</v>
      </c>
      <c r="BS11" s="112">
        <v>685.07889999999998</v>
      </c>
      <c r="BT11" s="112">
        <v>1080.0709999999999</v>
      </c>
      <c r="BV11" s="111" t="s">
        <v>319</v>
      </c>
      <c r="BW11" s="131">
        <v>1095.49</v>
      </c>
      <c r="BX11" s="112">
        <v>111.75920000000001</v>
      </c>
      <c r="BY11" s="112">
        <v>9.8000000000000007</v>
      </c>
      <c r="BZ11" s="112">
        <v>0</v>
      </c>
      <c r="CA11" s="112">
        <v>875.89380000000006</v>
      </c>
      <c r="CB11" s="112">
        <v>1315.087</v>
      </c>
      <c r="CD11" s="111" t="s">
        <v>319</v>
      </c>
      <c r="CE11" s="131">
        <v>1266.8340000000001</v>
      </c>
      <c r="CF11" s="112">
        <v>132.0506</v>
      </c>
      <c r="CG11" s="112">
        <v>9.59</v>
      </c>
      <c r="CH11" s="112">
        <v>0</v>
      </c>
      <c r="CI11" s="112">
        <v>1006.992</v>
      </c>
      <c r="CJ11" s="112">
        <v>1526.6769999999999</v>
      </c>
      <c r="CL11" s="111" t="s">
        <v>319</v>
      </c>
      <c r="CM11" s="131">
        <v>732.71069999999997</v>
      </c>
      <c r="CN11" s="112">
        <v>140.43209999999999</v>
      </c>
      <c r="CO11" s="112">
        <v>5.22</v>
      </c>
      <c r="CP11" s="112">
        <v>0</v>
      </c>
      <c r="CQ11" s="112">
        <v>456.23410000000001</v>
      </c>
      <c r="CR11" s="112">
        <v>1009.187</v>
      </c>
      <c r="CT11" s="111" t="s">
        <v>319</v>
      </c>
      <c r="CU11" s="131">
        <v>944.4511</v>
      </c>
      <c r="CV11" s="112">
        <v>136.97540000000001</v>
      </c>
      <c r="CW11" s="112">
        <v>6.9</v>
      </c>
      <c r="CX11" s="112">
        <v>0</v>
      </c>
      <c r="CY11" s="112">
        <v>675.3288</v>
      </c>
      <c r="CZ11" s="112">
        <v>1213.5730000000001</v>
      </c>
      <c r="DB11" s="111" t="s">
        <v>319</v>
      </c>
      <c r="DC11" s="131">
        <v>1429.2380000000001</v>
      </c>
      <c r="DD11" s="112">
        <v>329.52030000000002</v>
      </c>
      <c r="DE11" s="112">
        <v>4.34</v>
      </c>
      <c r="DF11" s="112">
        <v>0</v>
      </c>
      <c r="DG11" s="112">
        <v>778.67529999999999</v>
      </c>
      <c r="DH11" s="112">
        <v>2079.8000000000002</v>
      </c>
      <c r="DJ11" s="111" t="s">
        <v>319</v>
      </c>
      <c r="DK11" s="131">
        <v>962.35230000000001</v>
      </c>
      <c r="DL11" s="112">
        <v>206.73089999999999</v>
      </c>
      <c r="DM11" s="112">
        <v>4.66</v>
      </c>
      <c r="DN11" s="112">
        <v>0</v>
      </c>
      <c r="DO11" s="112">
        <v>556.0127</v>
      </c>
      <c r="DP11" s="112">
        <v>1368.692</v>
      </c>
    </row>
    <row r="12" spans="2:120" ht="45" x14ac:dyDescent="0.25">
      <c r="B12" s="111" t="s">
        <v>2</v>
      </c>
      <c r="C12" s="130">
        <v>-259.1241</v>
      </c>
      <c r="D12" s="116">
        <v>77.37715</v>
      </c>
      <c r="E12" s="116">
        <v>-3.35</v>
      </c>
      <c r="F12" s="116">
        <v>1E-3</v>
      </c>
      <c r="G12" s="116">
        <v>-410.86559999999997</v>
      </c>
      <c r="H12" s="116">
        <v>-107.3827</v>
      </c>
      <c r="J12" s="111" t="s">
        <v>320</v>
      </c>
      <c r="K12" s="126">
        <v>1178.076</v>
      </c>
      <c r="L12" s="116">
        <v>59.736820000000002</v>
      </c>
      <c r="M12" s="116">
        <v>19.72</v>
      </c>
      <c r="N12" s="116">
        <v>0</v>
      </c>
      <c r="O12" s="116">
        <v>1060.9290000000001</v>
      </c>
      <c r="P12" s="116">
        <v>1295.2239999999999</v>
      </c>
      <c r="Q12" s="113"/>
      <c r="R12" s="111" t="s">
        <v>320</v>
      </c>
      <c r="S12" s="126">
        <v>1592.6669999999999</v>
      </c>
      <c r="T12" s="116">
        <v>149.33750000000001</v>
      </c>
      <c r="U12" s="116">
        <v>10.66</v>
      </c>
      <c r="V12" s="116">
        <v>0</v>
      </c>
      <c r="W12" s="116">
        <v>1299.2360000000001</v>
      </c>
      <c r="X12" s="116">
        <v>1886.0989999999999</v>
      </c>
      <c r="Z12" s="111" t="s">
        <v>320</v>
      </c>
      <c r="AA12" s="126">
        <v>1408.3109999999999</v>
      </c>
      <c r="AB12" s="116">
        <v>137.97059999999999</v>
      </c>
      <c r="AC12" s="116">
        <v>10.210000000000001</v>
      </c>
      <c r="AD12" s="116">
        <v>0</v>
      </c>
      <c r="AE12" s="116">
        <v>1136.826</v>
      </c>
      <c r="AF12" s="116">
        <v>1679.7950000000001</v>
      </c>
      <c r="AH12" s="111" t="s">
        <v>320</v>
      </c>
      <c r="AI12" s="126">
        <v>1103.297</v>
      </c>
      <c r="AJ12" s="116">
        <v>188.72470000000001</v>
      </c>
      <c r="AK12" s="116">
        <v>5.85</v>
      </c>
      <c r="AL12" s="116">
        <v>0</v>
      </c>
      <c r="AM12" s="116">
        <v>731.75649999999996</v>
      </c>
      <c r="AN12" s="116">
        <v>1474.838</v>
      </c>
      <c r="AP12" s="111" t="s">
        <v>320</v>
      </c>
      <c r="AQ12" s="126">
        <v>926.66409999999996</v>
      </c>
      <c r="AR12" s="116">
        <v>82.001980000000003</v>
      </c>
      <c r="AS12" s="116">
        <v>11.3</v>
      </c>
      <c r="AT12" s="116">
        <v>0</v>
      </c>
      <c r="AU12" s="116">
        <v>765.55240000000003</v>
      </c>
      <c r="AV12" s="116">
        <v>1087.7760000000001</v>
      </c>
      <c r="AX12" s="111" t="s">
        <v>320</v>
      </c>
      <c r="AY12" s="126">
        <v>2443.1010000000001</v>
      </c>
      <c r="AZ12" s="116">
        <v>493.0412</v>
      </c>
      <c r="BA12" s="116">
        <v>4.96</v>
      </c>
      <c r="BB12" s="116">
        <v>0</v>
      </c>
      <c r="BC12" s="116">
        <v>1469.788</v>
      </c>
      <c r="BD12" s="116">
        <v>3416.413</v>
      </c>
      <c r="BF12" s="111" t="s">
        <v>320</v>
      </c>
      <c r="BG12" s="126">
        <v>838.6001</v>
      </c>
      <c r="BH12" s="116">
        <v>87.525819999999996</v>
      </c>
      <c r="BI12" s="116">
        <v>9.58</v>
      </c>
      <c r="BJ12" s="116">
        <v>0</v>
      </c>
      <c r="BK12" s="116">
        <v>666.56619999999998</v>
      </c>
      <c r="BL12" s="116">
        <v>1010.634</v>
      </c>
      <c r="BN12" s="111" t="s">
        <v>320</v>
      </c>
      <c r="BO12" s="131">
        <v>-339.44510000000002</v>
      </c>
      <c r="BP12" s="112">
        <v>126.334</v>
      </c>
      <c r="BQ12" s="112">
        <v>-2.69</v>
      </c>
      <c r="BR12" s="112">
        <v>7.0000000000000001E-3</v>
      </c>
      <c r="BS12" s="112">
        <v>-587.19510000000002</v>
      </c>
      <c r="BT12" s="112">
        <v>-91.695160000000001</v>
      </c>
      <c r="BV12" s="111" t="s">
        <v>320</v>
      </c>
      <c r="BW12" s="131">
        <v>-137.7183</v>
      </c>
      <c r="BX12" s="112">
        <v>201.70570000000001</v>
      </c>
      <c r="BY12" s="112">
        <v>-0.68</v>
      </c>
      <c r="BZ12" s="112">
        <v>0.495</v>
      </c>
      <c r="CA12" s="112">
        <v>-534.05150000000003</v>
      </c>
      <c r="CB12" s="112">
        <v>258.61489999999998</v>
      </c>
      <c r="CD12" s="111" t="s">
        <v>320</v>
      </c>
      <c r="CE12" s="131">
        <v>87.961209999999994</v>
      </c>
      <c r="CF12" s="112">
        <v>161.8605</v>
      </c>
      <c r="CG12" s="112">
        <v>0.54</v>
      </c>
      <c r="CH12" s="112">
        <v>0.58699999999999997</v>
      </c>
      <c r="CI12" s="112">
        <v>-230.53919999999999</v>
      </c>
      <c r="CJ12" s="112">
        <v>406.46159999999998</v>
      </c>
      <c r="CL12" s="111" t="s">
        <v>320</v>
      </c>
      <c r="CM12" s="131">
        <v>-385.315</v>
      </c>
      <c r="CN12" s="112">
        <v>207.75280000000001</v>
      </c>
      <c r="CO12" s="112">
        <v>-1.85</v>
      </c>
      <c r="CP12" s="112">
        <v>6.5000000000000002E-2</v>
      </c>
      <c r="CQ12" s="112">
        <v>-794.32960000000003</v>
      </c>
      <c r="CR12" s="112">
        <v>23.699529999999999</v>
      </c>
      <c r="CT12" s="111" t="s">
        <v>320</v>
      </c>
      <c r="CU12" s="131">
        <v>-310.78359999999998</v>
      </c>
      <c r="CV12" s="112">
        <v>173.48419999999999</v>
      </c>
      <c r="CW12" s="112">
        <v>-1.79</v>
      </c>
      <c r="CX12" s="112">
        <v>7.3999999999999996E-2</v>
      </c>
      <c r="CY12" s="112">
        <v>-651.63649999999996</v>
      </c>
      <c r="CZ12" s="112">
        <v>30.069240000000001</v>
      </c>
      <c r="DB12" s="111" t="s">
        <v>320</v>
      </c>
      <c r="DC12" s="131">
        <v>662.19939999999997</v>
      </c>
      <c r="DD12" s="112">
        <v>718.68200000000002</v>
      </c>
      <c r="DE12" s="112">
        <v>0.92</v>
      </c>
      <c r="DF12" s="112">
        <v>0.35799999999999998</v>
      </c>
      <c r="DG12" s="112">
        <v>-756.67359999999996</v>
      </c>
      <c r="DH12" s="112">
        <v>2081.0720000000001</v>
      </c>
      <c r="DJ12" s="111" t="s">
        <v>320</v>
      </c>
      <c r="DK12" s="131">
        <v>-242.7116</v>
      </c>
      <c r="DL12" s="112">
        <v>272.21629999999999</v>
      </c>
      <c r="DM12" s="112">
        <v>-0.89</v>
      </c>
      <c r="DN12" s="112">
        <v>0.373</v>
      </c>
      <c r="DO12" s="112">
        <v>-777.76580000000001</v>
      </c>
      <c r="DP12" s="112">
        <v>292.3426</v>
      </c>
    </row>
    <row r="13" spans="2:120" x14ac:dyDescent="0.25">
      <c r="B13" s="111" t="s">
        <v>1</v>
      </c>
      <c r="C13" s="130">
        <v>-334.0478</v>
      </c>
      <c r="D13" s="116">
        <v>77.854020000000006</v>
      </c>
      <c r="E13" s="116">
        <v>-4.29</v>
      </c>
      <c r="F13" s="116">
        <v>0</v>
      </c>
      <c r="G13" s="116">
        <v>-486.7244</v>
      </c>
      <c r="H13" s="116">
        <v>-181.37119999999999</v>
      </c>
      <c r="Q13" s="113"/>
      <c r="BN13" s="116" t="s">
        <v>4</v>
      </c>
      <c r="BO13" s="132">
        <v>-91.774739999999994</v>
      </c>
      <c r="BP13" s="112">
        <v>71.110100000000003</v>
      </c>
      <c r="BQ13" s="112">
        <v>-1.29</v>
      </c>
      <c r="BR13" s="112">
        <v>0.19700000000000001</v>
      </c>
      <c r="BS13" s="112">
        <v>-231.22669999999999</v>
      </c>
      <c r="BT13" s="112">
        <v>47.677230000000002</v>
      </c>
      <c r="BV13" s="111" t="s">
        <v>385</v>
      </c>
      <c r="BW13" s="132">
        <v>642.15989999999999</v>
      </c>
      <c r="BX13" s="112">
        <v>57.177460000000004</v>
      </c>
      <c r="BY13" s="112">
        <v>11.23</v>
      </c>
      <c r="BZ13" s="112">
        <v>0</v>
      </c>
      <c r="CA13" s="112">
        <v>529.81140000000005</v>
      </c>
      <c r="CB13" s="112">
        <v>754.50829999999996</v>
      </c>
      <c r="CD13" s="111" t="s">
        <v>385</v>
      </c>
      <c r="CE13" s="132">
        <v>500.31139999999999</v>
      </c>
      <c r="CF13" s="112">
        <v>59.244750000000003</v>
      </c>
      <c r="CG13" s="112">
        <v>8.44</v>
      </c>
      <c r="CH13" s="112">
        <v>0</v>
      </c>
      <c r="CI13" s="112">
        <v>383.73270000000002</v>
      </c>
      <c r="CJ13" s="112">
        <v>616.89</v>
      </c>
      <c r="CL13" s="111" t="s">
        <v>385</v>
      </c>
      <c r="CM13" s="132">
        <v>673.36569999999995</v>
      </c>
      <c r="CN13" s="112">
        <v>77.802180000000007</v>
      </c>
      <c r="CO13" s="112">
        <v>8.65</v>
      </c>
      <c r="CP13" s="112">
        <v>0</v>
      </c>
      <c r="CQ13" s="112">
        <v>520.19209999999998</v>
      </c>
      <c r="CR13" s="112">
        <v>826.53920000000005</v>
      </c>
      <c r="CT13" s="111" t="s">
        <v>385</v>
      </c>
      <c r="CU13" s="132">
        <v>552.37139999999999</v>
      </c>
      <c r="CV13" s="112">
        <v>79.321939999999998</v>
      </c>
      <c r="CW13" s="112">
        <v>6.96</v>
      </c>
      <c r="CX13" s="112">
        <v>0</v>
      </c>
      <c r="CY13" s="112">
        <v>396.52370000000002</v>
      </c>
      <c r="CZ13" s="112">
        <v>708.21900000000005</v>
      </c>
      <c r="DB13" s="111" t="s">
        <v>385</v>
      </c>
      <c r="DC13" s="132">
        <v>680.00390000000004</v>
      </c>
      <c r="DD13" s="112">
        <v>197.57669999999999</v>
      </c>
      <c r="DE13" s="112">
        <v>3.44</v>
      </c>
      <c r="DF13" s="112">
        <v>1E-3</v>
      </c>
      <c r="DG13" s="112">
        <v>289.93400000000003</v>
      </c>
      <c r="DH13" s="112">
        <v>1070.0740000000001</v>
      </c>
      <c r="DJ13" s="111" t="s">
        <v>385</v>
      </c>
      <c r="DK13" s="132">
        <v>487.00110000000001</v>
      </c>
      <c r="DL13" s="112">
        <v>128.93129999999999</v>
      </c>
      <c r="DM13" s="112">
        <v>3.78</v>
      </c>
      <c r="DN13" s="112">
        <v>0</v>
      </c>
      <c r="DO13" s="112">
        <v>233.5805</v>
      </c>
      <c r="DP13" s="112">
        <v>740.42169999999999</v>
      </c>
    </row>
    <row r="14" spans="2:120" x14ac:dyDescent="0.25">
      <c r="B14" s="111" t="s">
        <v>232</v>
      </c>
      <c r="C14" s="130">
        <v>518.22450000000003</v>
      </c>
      <c r="D14" s="116">
        <v>143.30179999999999</v>
      </c>
      <c r="E14" s="116">
        <v>3.62</v>
      </c>
      <c r="F14" s="116">
        <v>0</v>
      </c>
      <c r="G14" s="116">
        <v>237.20070000000001</v>
      </c>
      <c r="H14" s="116">
        <v>799.24829999999997</v>
      </c>
      <c r="BN14" s="116" t="s">
        <v>2</v>
      </c>
      <c r="BO14" s="132">
        <v>-312.14460000000003</v>
      </c>
      <c r="BP14" s="112">
        <v>69.95384</v>
      </c>
      <c r="BQ14" s="112">
        <v>-4.46</v>
      </c>
      <c r="BR14" s="112">
        <v>0</v>
      </c>
      <c r="BS14" s="112">
        <v>-449.32909999999998</v>
      </c>
      <c r="BT14" s="112">
        <v>-174.96019999999999</v>
      </c>
      <c r="BV14" s="111" t="s">
        <v>386</v>
      </c>
      <c r="BW14" s="132">
        <v>288.76260000000002</v>
      </c>
      <c r="BX14" s="112">
        <v>59.260440000000003</v>
      </c>
      <c r="BY14" s="112">
        <v>4.87</v>
      </c>
      <c r="BZ14" s="112">
        <v>0</v>
      </c>
      <c r="CA14" s="112">
        <v>172.32130000000001</v>
      </c>
      <c r="CB14" s="112">
        <v>405.20389999999998</v>
      </c>
      <c r="CD14" s="111" t="s">
        <v>386</v>
      </c>
      <c r="CE14" s="132">
        <v>378.76319999999998</v>
      </c>
      <c r="CF14" s="112">
        <v>69.358239999999995</v>
      </c>
      <c r="CG14" s="112">
        <v>5.46</v>
      </c>
      <c r="CH14" s="112">
        <v>0</v>
      </c>
      <c r="CI14" s="112">
        <v>242.28370000000001</v>
      </c>
      <c r="CJ14" s="112">
        <v>515.24260000000004</v>
      </c>
      <c r="CL14" s="111" t="s">
        <v>386</v>
      </c>
      <c r="CM14" s="132">
        <v>284.01499999999999</v>
      </c>
      <c r="CN14" s="112">
        <v>95.984089999999995</v>
      </c>
      <c r="CO14" s="112">
        <v>2.96</v>
      </c>
      <c r="CP14" s="112">
        <v>3.0000000000000001E-3</v>
      </c>
      <c r="CQ14" s="112">
        <v>95.045720000000003</v>
      </c>
      <c r="CR14" s="112">
        <v>472.98430000000002</v>
      </c>
      <c r="CT14" s="111" t="s">
        <v>386</v>
      </c>
      <c r="CU14" s="132">
        <v>455.34629999999999</v>
      </c>
      <c r="CV14" s="112">
        <v>106.5776</v>
      </c>
      <c r="CW14" s="112">
        <v>4.2699999999999996</v>
      </c>
      <c r="CX14" s="112">
        <v>0</v>
      </c>
      <c r="CY14" s="112">
        <v>245.94810000000001</v>
      </c>
      <c r="CZ14" s="112">
        <v>664.74450000000002</v>
      </c>
      <c r="DB14" s="111" t="s">
        <v>386</v>
      </c>
      <c r="DC14" s="132">
        <v>447.32</v>
      </c>
      <c r="DD14" s="112">
        <v>181.28200000000001</v>
      </c>
      <c r="DE14" s="112">
        <v>2.4700000000000002</v>
      </c>
      <c r="DF14" s="112">
        <v>1.4999999999999999E-2</v>
      </c>
      <c r="DG14" s="112">
        <v>89.420209999999997</v>
      </c>
      <c r="DH14" s="112">
        <v>805.21969999999999</v>
      </c>
      <c r="DJ14" s="111" t="s">
        <v>386</v>
      </c>
      <c r="DK14" s="132">
        <v>391.38499999999999</v>
      </c>
      <c r="DL14" s="112">
        <v>106.1409</v>
      </c>
      <c r="DM14" s="112">
        <v>3.69</v>
      </c>
      <c r="DN14" s="112">
        <v>0</v>
      </c>
      <c r="DO14" s="112">
        <v>182.75980000000001</v>
      </c>
      <c r="DP14" s="112">
        <v>600.01009999999997</v>
      </c>
    </row>
    <row r="15" spans="2:120" x14ac:dyDescent="0.25">
      <c r="B15" s="111" t="s">
        <v>3</v>
      </c>
      <c r="C15" s="130">
        <v>-581.97820000000002</v>
      </c>
      <c r="D15" s="116">
        <v>79.194770000000005</v>
      </c>
      <c r="E15" s="116">
        <v>-7.35</v>
      </c>
      <c r="F15" s="116">
        <v>0</v>
      </c>
      <c r="G15" s="116">
        <v>-737.28409999999997</v>
      </c>
      <c r="H15" s="116">
        <v>-426.67230000000001</v>
      </c>
      <c r="BN15" s="116" t="s">
        <v>1</v>
      </c>
      <c r="BO15" s="132">
        <v>-310.01240000000001</v>
      </c>
      <c r="BP15" s="112">
        <v>68.36157</v>
      </c>
      <c r="BQ15" s="112">
        <v>-4.53</v>
      </c>
      <c r="BR15" s="112">
        <v>0</v>
      </c>
      <c r="BS15" s="112">
        <v>-444.07429999999999</v>
      </c>
      <c r="BT15" s="112">
        <v>-175.95050000000001</v>
      </c>
    </row>
    <row r="16" spans="2:120" x14ac:dyDescent="0.25">
      <c r="B16" s="111" t="s">
        <v>385</v>
      </c>
      <c r="C16" s="130">
        <v>479.42500000000001</v>
      </c>
      <c r="D16" s="116">
        <v>40.024470000000001</v>
      </c>
      <c r="E16" s="116">
        <v>11.98</v>
      </c>
      <c r="F16" s="116">
        <v>0</v>
      </c>
      <c r="G16" s="116">
        <v>400.93450000000001</v>
      </c>
      <c r="H16" s="116">
        <v>557.91549999999995</v>
      </c>
      <c r="BN16" s="116" t="s">
        <v>232</v>
      </c>
      <c r="BO16" s="132">
        <v>462.21469999999999</v>
      </c>
      <c r="BP16" s="112">
        <v>136.46809999999999</v>
      </c>
      <c r="BQ16" s="112">
        <v>3.39</v>
      </c>
      <c r="BR16" s="112">
        <v>1E-3</v>
      </c>
      <c r="BS16" s="112">
        <v>194.59100000000001</v>
      </c>
      <c r="BT16" s="112">
        <v>729.83839999999998</v>
      </c>
    </row>
    <row r="17" spans="2:72" x14ac:dyDescent="0.25">
      <c r="B17" s="111" t="s">
        <v>386</v>
      </c>
      <c r="C17" s="130">
        <v>345.77480000000003</v>
      </c>
      <c r="D17" s="116">
        <v>44.807470000000002</v>
      </c>
      <c r="E17" s="116">
        <v>7.72</v>
      </c>
      <c r="F17" s="116">
        <v>0</v>
      </c>
      <c r="G17" s="116">
        <v>257.90449999999998</v>
      </c>
      <c r="H17" s="116">
        <v>433.64499999999998</v>
      </c>
      <c r="BN17" s="116" t="s">
        <v>3</v>
      </c>
      <c r="BO17" s="132">
        <v>-386.39749999999998</v>
      </c>
      <c r="BP17" s="112">
        <v>70.888829999999999</v>
      </c>
      <c r="BQ17" s="112">
        <v>-5.45</v>
      </c>
      <c r="BR17" s="112">
        <v>0</v>
      </c>
      <c r="BS17" s="112">
        <v>-525.41560000000004</v>
      </c>
      <c r="BT17" s="112">
        <v>-247.37950000000001</v>
      </c>
    </row>
    <row r="18" spans="2:72" x14ac:dyDescent="0.25">
      <c r="B18" s="111" t="s">
        <v>387</v>
      </c>
      <c r="C18" s="130">
        <v>49.734540000000003</v>
      </c>
      <c r="D18" s="116">
        <v>30.257490000000001</v>
      </c>
      <c r="E18" s="116">
        <v>1.64</v>
      </c>
      <c r="F18" s="116">
        <v>0.1</v>
      </c>
      <c r="G18" s="116">
        <v>-9.6022949999999998</v>
      </c>
      <c r="H18" s="116">
        <v>109.0714</v>
      </c>
      <c r="N18" s="99"/>
      <c r="BJ18" s="99"/>
      <c r="BN18" s="111" t="s">
        <v>385</v>
      </c>
      <c r="BO18" s="132">
        <v>410.01179999999999</v>
      </c>
      <c r="BP18" s="112">
        <v>34.41583</v>
      </c>
      <c r="BQ18" s="112">
        <v>11.91</v>
      </c>
      <c r="BR18" s="112">
        <v>0</v>
      </c>
      <c r="BS18" s="112">
        <v>342.51990000000001</v>
      </c>
      <c r="BT18" s="112">
        <v>477.50369999999998</v>
      </c>
    </row>
    <row r="19" spans="2:72" ht="30" x14ac:dyDescent="0.25">
      <c r="B19" s="111" t="s">
        <v>388</v>
      </c>
      <c r="C19" s="130">
        <v>17.563749999999999</v>
      </c>
      <c r="D19" s="116">
        <v>7.0843980000000002</v>
      </c>
      <c r="E19" s="116">
        <v>2.48</v>
      </c>
      <c r="F19" s="116">
        <v>1.2999999999999999E-2</v>
      </c>
      <c r="G19" s="116">
        <v>3.670804</v>
      </c>
      <c r="H19" s="116">
        <v>31.456700000000001</v>
      </c>
      <c r="BN19" s="111" t="s">
        <v>386</v>
      </c>
      <c r="BO19" s="132">
        <v>242.2321</v>
      </c>
      <c r="BP19" s="112">
        <v>44.418370000000003</v>
      </c>
      <c r="BQ19" s="112">
        <v>5.45</v>
      </c>
      <c r="BR19" s="112">
        <v>0</v>
      </c>
      <c r="BS19" s="112">
        <v>155.12450000000001</v>
      </c>
      <c r="BT19" s="112">
        <v>329.33969999999999</v>
      </c>
    </row>
    <row r="20" spans="2:72" ht="30" x14ac:dyDescent="0.25">
      <c r="B20" s="111" t="s">
        <v>389</v>
      </c>
      <c r="C20" s="130">
        <v>17.86082</v>
      </c>
      <c r="D20" s="116">
        <v>82.343739999999997</v>
      </c>
      <c r="E20" s="116">
        <v>0.22</v>
      </c>
      <c r="F20" s="116">
        <v>0.82799999999999996</v>
      </c>
      <c r="G20" s="116">
        <v>-143.62039999999999</v>
      </c>
      <c r="H20" s="116">
        <v>179.34209999999999</v>
      </c>
      <c r="BN20" s="111" t="s">
        <v>387</v>
      </c>
      <c r="BO20" s="132">
        <v>58.858879999999999</v>
      </c>
      <c r="BP20" s="112">
        <v>25.598040000000001</v>
      </c>
      <c r="BQ20" s="112">
        <v>2.2999999999999998</v>
      </c>
      <c r="BR20" s="112">
        <v>2.1999999999999999E-2</v>
      </c>
      <c r="BS20" s="112">
        <v>8.6592979999999997</v>
      </c>
      <c r="BT20" s="112">
        <v>109.0585</v>
      </c>
    </row>
    <row r="21" spans="2:72" ht="30" x14ac:dyDescent="0.25">
      <c r="B21" s="111" t="s">
        <v>390</v>
      </c>
      <c r="C21" s="130">
        <v>-49.230710000000002</v>
      </c>
      <c r="D21" s="116">
        <v>93.412570000000002</v>
      </c>
      <c r="E21" s="116">
        <v>-0.53</v>
      </c>
      <c r="F21" s="116">
        <v>0.59799999999999998</v>
      </c>
      <c r="G21" s="116">
        <v>-232.4186</v>
      </c>
      <c r="H21" s="116">
        <v>133.9572</v>
      </c>
      <c r="BN21" s="111" t="s">
        <v>388</v>
      </c>
      <c r="BO21" s="132">
        <v>21.163589999999999</v>
      </c>
      <c r="BP21" s="112">
        <v>6.2629409999999996</v>
      </c>
      <c r="BQ21" s="112">
        <v>3.38</v>
      </c>
      <c r="BR21" s="112">
        <v>1E-3</v>
      </c>
      <c r="BS21" s="112">
        <v>8.8815139999999992</v>
      </c>
      <c r="BT21" s="112">
        <v>33.445659999999997</v>
      </c>
    </row>
    <row r="22" spans="2:72" ht="30" x14ac:dyDescent="0.25">
      <c r="B22" s="116" t="s">
        <v>220</v>
      </c>
      <c r="C22" s="130">
        <v>991.58540000000005</v>
      </c>
      <c r="D22" s="116">
        <v>118.5996</v>
      </c>
      <c r="E22" s="116">
        <v>8.36</v>
      </c>
      <c r="F22" s="116">
        <v>0</v>
      </c>
      <c r="G22" s="116">
        <v>759.00419999999997</v>
      </c>
      <c r="H22" s="116">
        <v>1224.1669999999999</v>
      </c>
      <c r="BN22" s="111" t="s">
        <v>389</v>
      </c>
      <c r="BO22" s="132">
        <v>68.561880000000002</v>
      </c>
      <c r="BP22" s="112">
        <v>70.892160000000004</v>
      </c>
      <c r="BQ22" s="112">
        <v>0.97</v>
      </c>
      <c r="BR22" s="112">
        <v>0.33400000000000002</v>
      </c>
      <c r="BS22" s="112">
        <v>-70.462680000000006</v>
      </c>
      <c r="BT22" s="112">
        <v>207.5864</v>
      </c>
    </row>
    <row r="23" spans="2:72" ht="45" x14ac:dyDescent="0.25">
      <c r="BN23" s="111" t="s">
        <v>393</v>
      </c>
      <c r="BO23" s="132">
        <v>95.423609999999996</v>
      </c>
      <c r="BP23" s="112">
        <v>13.303649999999999</v>
      </c>
      <c r="BQ23" s="112">
        <v>7.17</v>
      </c>
      <c r="BR23" s="112">
        <v>0</v>
      </c>
      <c r="BS23" s="112">
        <v>69.334220000000002</v>
      </c>
      <c r="BT23" s="112">
        <v>121.51300000000001</v>
      </c>
    </row>
    <row r="24" spans="2:72" ht="45" x14ac:dyDescent="0.25">
      <c r="BN24" s="111" t="s">
        <v>394</v>
      </c>
      <c r="BO24" s="132">
        <v>23.72597</v>
      </c>
      <c r="BP24" s="112">
        <v>11.31762</v>
      </c>
      <c r="BQ24" s="112">
        <v>2.1</v>
      </c>
      <c r="BR24" s="112">
        <v>3.5999999999999997E-2</v>
      </c>
      <c r="BS24" s="112">
        <v>1.531325</v>
      </c>
      <c r="BT24" s="112">
        <v>45.92062</v>
      </c>
    </row>
    <row r="25" spans="2:72" x14ac:dyDescent="0.25">
      <c r="E25" s="99"/>
    </row>
    <row r="27" spans="2:72" x14ac:dyDescent="0.25">
      <c r="BR27" s="9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Contents</vt:lpstr>
      <vt:lpstr>Tables</vt:lpstr>
      <vt:lpstr>Model development</vt:lpstr>
      <vt:lpstr>Ch 4 Logits of uptake</vt:lpstr>
      <vt:lpstr>Ch5 Gas - LRegression</vt:lpstr>
      <vt:lpstr>Ch 5 Gas - Logits </vt:lpstr>
      <vt:lpstr>Ch 6 Non-CL - LRegression</vt:lpstr>
      <vt:lpstr>Ch 6 Non-CL - Logits </vt:lpstr>
      <vt:lpstr>Ch 7 - CL - LRegression</vt:lpstr>
      <vt:lpstr>Ch7 - CL - Logits</vt:lpstr>
      <vt:lpstr>Disclaimer</vt:lpstr>
      <vt:lpstr>'Model development'!_Toc294692184</vt:lpstr>
      <vt:lpstr>'Ch 4 Logits of uptake'!Print_Area</vt:lpstr>
      <vt:lpstr>'Ch 5 Gas - Logits '!Print_Area</vt:lpstr>
      <vt:lpstr>Contents!Print_Area</vt:lpstr>
      <vt:lpstr>Disclaimer!Print_Area</vt:lpstr>
      <vt:lpstr>Tables!Print_Area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Humphrey Cifuentes</dc:creator>
  <cp:lastModifiedBy>Maria Tortura</cp:lastModifiedBy>
  <cp:lastPrinted>2016-09-07T07:00:47Z</cp:lastPrinted>
  <dcterms:created xsi:type="dcterms:W3CDTF">2016-05-24T04:30:24Z</dcterms:created>
  <dcterms:modified xsi:type="dcterms:W3CDTF">2016-09-19T05:49:57Z</dcterms:modified>
</cp:coreProperties>
</file>