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27795" windowHeight="11955" tabRatio="987"/>
  </bookViews>
  <sheets>
    <sheet name="SRV Renewals Program Summary" sheetId="14" r:id="rId1"/>
    <sheet name="Buildings Program" sheetId="3" r:id="rId2"/>
    <sheet name="Road Rehab Program" sheetId="2" r:id="rId3"/>
    <sheet name="Other Transport Summary" sheetId="15" r:id="rId4"/>
    <sheet name="Other Transport - Kerb" sheetId="4" r:id="rId5"/>
    <sheet name="Other Transport - Car Parks" sheetId="5" r:id="rId6"/>
    <sheet name="Other Transport - FPaths&amp;CWays" sheetId="6" r:id="rId7"/>
    <sheet name="Other Transport - Guardrail" sheetId="7" r:id="rId8"/>
    <sheet name="Rec Serv Summary" sheetId="13" r:id="rId9"/>
    <sheet name="Rec Serv - Fencing&amp;Access" sheetId="12" r:id="rId10"/>
    <sheet name="Rec Serv - Playgrounds" sheetId="11" r:id="rId11"/>
    <sheet name="Rec Serv - Jetties" sheetId="10" r:id="rId12"/>
    <sheet name="Rec Serv - Stairs" sheetId="9" r:id="rId13"/>
    <sheet name="Rec Serv - Footbridges" sheetId="8" r:id="rId14"/>
  </sheets>
  <externalReferences>
    <externalReference r:id="rId15"/>
    <externalReference r:id="rId16"/>
  </externalReferences>
  <definedNames>
    <definedName name="_xlnm._FilterDatabase" localSheetId="1" hidden="1">'Buildings Program'!$A$1:$F$175</definedName>
    <definedName name="_xlnm._FilterDatabase" localSheetId="2" hidden="1">'Road Rehab Program'!$A$1:$H$224</definedName>
    <definedName name="Adds_by_ClassAdd_by_Class___Floor" localSheetId="1">'Buildings Program'!#REF!</definedName>
    <definedName name="Adds_by_ClassAdd_by_Class___Floor" localSheetId="3">#REF!</definedName>
    <definedName name="Adds_by_ClassAdd_by_Class___Floor">#REF!</definedName>
    <definedName name="Adds_by_ClassEnv" localSheetId="1">'Buildings Program'!#REF!</definedName>
    <definedName name="Adds_by_ClassEnv" localSheetId="3">#REF!</definedName>
    <definedName name="Adds_by_ClassEnv">#REF!</definedName>
    <definedName name="Adds_by_ClassFire" localSheetId="1">'Buildings Program'!#REF!</definedName>
    <definedName name="Adds_by_ClassFire" localSheetId="3">#REF!</definedName>
    <definedName name="Adds_by_ClassFire">#REF!</definedName>
    <definedName name="Adds_by_ClassFO_Fl" localSheetId="1">'Buildings Program'!#REF!</definedName>
    <definedName name="Adds_by_ClassFO_Fl" localSheetId="3">#REF!</definedName>
    <definedName name="Adds_by_ClassFO_Fl">#REF!</definedName>
    <definedName name="Adds_by_ClassFO_IS" localSheetId="1">'Buildings Program'!#REF!</definedName>
    <definedName name="Adds_by_ClassFO_IS" localSheetId="3">#REF!</definedName>
    <definedName name="Adds_by_ClassFO_IS">#REF!</definedName>
    <definedName name="Adds_by_ClassMS" localSheetId="1">'Buildings Program'!#REF!</definedName>
    <definedName name="Adds_by_ClassMS" localSheetId="3">#REF!</definedName>
    <definedName name="Adds_by_ClassMS">#REF!</definedName>
    <definedName name="Adds_by_ClassRoof" localSheetId="1">'Buildings Program'!#REF!</definedName>
    <definedName name="Adds_by_ClassRoof" localSheetId="3">#REF!</definedName>
    <definedName name="Adds_by_ClassRoof">#REF!</definedName>
    <definedName name="Adds_by_ClassTrans" localSheetId="1">'Buildings Program'!#REF!</definedName>
    <definedName name="Adds_by_ClassTrans" localSheetId="3">#REF!</definedName>
    <definedName name="Adds_by_ClassTrans">#REF!</definedName>
    <definedName name="Amenity" localSheetId="1">'Buildings Program'!#REF!</definedName>
    <definedName name="Amenity" localSheetId="3">#REF!</definedName>
    <definedName name="Amenity">#REF!</definedName>
    <definedName name="apv" localSheetId="1">'Buildings Program'!$A$1:$F$175</definedName>
    <definedName name="apv" localSheetId="3">#REF!</definedName>
    <definedName name="apv">#REF!</definedName>
    <definedName name="APVa" localSheetId="1">'Buildings Program'!$A$1:$F$175</definedName>
    <definedName name="APVa" localSheetId="3">#REF!</definedName>
    <definedName name="APVa">#REF!</definedName>
    <definedName name="APVy" localSheetId="1">'Buildings Program'!$A:$F</definedName>
    <definedName name="APVy" localSheetId="3">#REF!</definedName>
    <definedName name="APVy">#REF!</definedName>
    <definedName name="APVz" localSheetId="1">'Buildings Program'!$A$1:$F$175</definedName>
    <definedName name="APVz" localSheetId="3">#REF!</definedName>
    <definedName name="APVz">#REF!</definedName>
    <definedName name="ASSESS_METHOD" localSheetId="1">'Buildings Program'!#REF!</definedName>
    <definedName name="ASSESS_METHOD" localSheetId="3">#REF!</definedName>
    <definedName name="ASSESS_METHOD">#REF!</definedName>
    <definedName name="Asset_ID" localSheetId="1">'Buildings Program'!#REF!</definedName>
    <definedName name="Asset_ID" localSheetId="3">#REF!</definedName>
    <definedName name="Asset_ID">#REF!</definedName>
    <definedName name="Asset_Sub_Type" localSheetId="1">'Buildings Program'!#REF!</definedName>
    <definedName name="Asset_Type" localSheetId="1">'Buildings Program'!#REF!</definedName>
    <definedName name="Audit_Change_Reason" localSheetId="1">'Buildings Program'!#REF!</definedName>
    <definedName name="Audit_Change_Type" localSheetId="1">'Buildings Program'!#REF!</definedName>
    <definedName name="Audit_Comments" localSheetId="1">'Buildings Program'!#REF!</definedName>
    <definedName name="Audit_Impact" localSheetId="1">'Buildings Program'!#REF!</definedName>
    <definedName name="Avg_Dep" localSheetId="1">'Buildings Program'!#REF!</definedName>
    <definedName name="Avg_Dep" localSheetId="3">#REF!</definedName>
    <definedName name="Avg_Dep">#REF!</definedName>
    <definedName name="belowRVmatrix" localSheetId="1">#REF!</definedName>
    <definedName name="belowRVmatrix" localSheetId="3">#REF!</definedName>
    <definedName name="belowRVmatrix">#REF!</definedName>
    <definedName name="Bld_Code" localSheetId="1">'Buildings Program'!#REF!</definedName>
    <definedName name="Bld_Code" localSheetId="3">#REF!</definedName>
    <definedName name="Bld_Code">#REF!</definedName>
    <definedName name="BldCode" localSheetId="1">#REF!</definedName>
    <definedName name="BldCode" localSheetId="3">#REF!</definedName>
    <definedName name="BldCode">#REF!</definedName>
    <definedName name="BuildCodeApport" localSheetId="1">#REF!</definedName>
    <definedName name="BuildCodeApport" localSheetId="3">#REF!</definedName>
    <definedName name="BuildCodeApport">#REF!</definedName>
    <definedName name="BuildCodeDesc" localSheetId="1">#REF!</definedName>
    <definedName name="BuildCodeDesc" localSheetId="3">#REF!</definedName>
    <definedName name="BuildCodeDesc">#REF!</definedName>
    <definedName name="BuildCodesApportandINs" localSheetId="1">#REF!</definedName>
    <definedName name="BuildCodesApportandINs" localSheetId="3">#REF!</definedName>
    <definedName name="BuildCodesApportandINs">#REF!</definedName>
    <definedName name="BuildCompType" localSheetId="1">#REF!</definedName>
    <definedName name="BuildCompType" localSheetId="3">#REF!</definedName>
    <definedName name="BuildCompType">#REF!</definedName>
    <definedName name="BUILDING_NAME" localSheetId="1">'Buildings Program'!#REF!</definedName>
    <definedName name="BUILDING_NAME" localSheetId="3">#REF!</definedName>
    <definedName name="BUILDING_NAME">#REF!</definedName>
    <definedName name="Comments" localSheetId="1">'Buildings Program'!#REF!</definedName>
    <definedName name="Comments" localSheetId="3">#REF!</definedName>
    <definedName name="Comments">#REF!</definedName>
    <definedName name="Council_Region" localSheetId="1">'Buildings Program'!#REF!</definedName>
    <definedName name="counter" localSheetId="1">'Buildings Program'!#REF!</definedName>
    <definedName name="counter" localSheetId="3">#REF!</definedName>
    <definedName name="counter">#REF!</definedName>
    <definedName name="Deb_Ins" localSheetId="1">'Buildings Program'!#REF!</definedName>
    <definedName name="Deb_Ins" localSheetId="3">#REF!</definedName>
    <definedName name="Deb_Ins">#REF!</definedName>
    <definedName name="EN__Pattern" localSheetId="1">'Buildings Program'!#REF!</definedName>
    <definedName name="EN__Pattern" localSheetId="3">#REF!</definedName>
    <definedName name="EN__Pattern">#REF!</definedName>
    <definedName name="EN__RV" localSheetId="1">'Buildings Program'!#REF!</definedName>
    <definedName name="EN__RV" localSheetId="3">#REF!</definedName>
    <definedName name="EN__RV">#REF!</definedName>
    <definedName name="EN__UsefulLife" localSheetId="1">'Buildings Program'!#REF!</definedName>
    <definedName name="EN__UsefulLife" localSheetId="3">#REF!</definedName>
    <definedName name="EN__UsefulLife">#REF!</definedName>
    <definedName name="EN_Accum" localSheetId="1">'Buildings Program'!#REF!</definedName>
    <definedName name="EN_Accum" localSheetId="3">#REF!</definedName>
    <definedName name="EN_Accum">#REF!</definedName>
    <definedName name="EN_CR" localSheetId="1">'Buildings Program'!#REF!</definedName>
    <definedName name="EN_CR" localSheetId="3">#REF!</definedName>
    <definedName name="EN_CR">#REF!</definedName>
    <definedName name="EN_Depr_Exp" localSheetId="1">'Buildings Program'!#REF!</definedName>
    <definedName name="EN_Depr_Exp" localSheetId="3">#REF!</definedName>
    <definedName name="EN_Depr_Exp">#REF!</definedName>
    <definedName name="EN_Depr_Rate_DepAmt" localSheetId="1">'Buildings Program'!#REF!</definedName>
    <definedName name="EN_Depr_Rate_DepAmt" localSheetId="3">#REF!</definedName>
    <definedName name="EN_Depr_Rate_DepAmt">#REF!</definedName>
    <definedName name="EN_Depr_Rate_Gross" localSheetId="1">'Buildings Program'!#REF!</definedName>
    <definedName name="EN_Depr_Rate_Gross" localSheetId="3">#REF!</definedName>
    <definedName name="EN_Depr_Rate_Gross">#REF!</definedName>
    <definedName name="EN_DeprAmt" localSheetId="1">'Buildings Program'!#REF!</definedName>
    <definedName name="EN_DeprAmt" localSheetId="3">#REF!</definedName>
    <definedName name="EN_DeprAmt">#REF!</definedName>
    <definedName name="EN_RSP_DepAmtWDV" localSheetId="1">'Buildings Program'!#REF!</definedName>
    <definedName name="EN_RSP_DepAmtWDV" localSheetId="3">#REF!</definedName>
    <definedName name="EN_RSP_DepAmtWDV">#REF!</definedName>
    <definedName name="EN_RUL" localSheetId="1">'Buildings Program'!#REF!</definedName>
    <definedName name="EN_RUL" localSheetId="3">#REF!</definedName>
    <definedName name="EN_RUL">#REF!</definedName>
    <definedName name="EN_RVAmt" localSheetId="1">'Buildings Program'!#REF!</definedName>
    <definedName name="EN_RVAmt" localSheetId="3">#REF!</definedName>
    <definedName name="EN_RVAmt">#REF!</definedName>
    <definedName name="EN_Time_to_Demolition" localSheetId="1">'Buildings Program'!#REF!</definedName>
    <definedName name="EN_Time_to_Demolition" localSheetId="3">#REF!</definedName>
    <definedName name="EN_Time_to_Demolition">#REF!</definedName>
    <definedName name="EN_TL" localSheetId="1">'Buildings Program'!#REF!</definedName>
    <definedName name="EN_TL" localSheetId="3">#REF!</definedName>
    <definedName name="EN_TL">#REF!</definedName>
    <definedName name="EN_WDVcalc" localSheetId="1">'Buildings Program'!#REF!</definedName>
    <definedName name="EN_WDVcalc" localSheetId="3">#REF!</definedName>
    <definedName name="EN_WDVcalc">#REF!</definedName>
    <definedName name="EN_Yr_Built" localSheetId="1">'Buildings Program'!#REF!</definedName>
    <definedName name="EN_Yr_Built" localSheetId="3">#REF!</definedName>
    <definedName name="EN_Yr_Built">#REF!</definedName>
    <definedName name="ENAmt" localSheetId="1">'Buildings Program'!#REF!</definedName>
    <definedName name="ENAmt" localSheetId="3">#REF!</definedName>
    <definedName name="ENAmt">#REF!</definedName>
    <definedName name="ENchk" localSheetId="1">'Buildings Program'!#REF!</definedName>
    <definedName name="ENchk" localSheetId="3">#REF!</definedName>
    <definedName name="ENchk">#REF!</definedName>
    <definedName name="ENCode" localSheetId="1">'Buildings Program'!#REF!</definedName>
    <definedName name="ENCode" localSheetId="3">#REF!</definedName>
    <definedName name="ENCode">#REF!</definedName>
    <definedName name="ENIns" localSheetId="1">'Buildings Program'!#REF!</definedName>
    <definedName name="ENIns" localSheetId="3">#REF!</definedName>
    <definedName name="ENIns">#REF!</definedName>
    <definedName name="ENType" localSheetId="1">'Buildings Program'!#REF!</definedName>
    <definedName name="ENType" localSheetId="3">#REF!</definedName>
    <definedName name="ENType">#REF!</definedName>
    <definedName name="EnvAccDep" localSheetId="1">'Buildings Program'!#REF!</definedName>
    <definedName name="EnvAccDep" localSheetId="3">#REF!</definedName>
    <definedName name="EnvAccDep">#REF!</definedName>
    <definedName name="EnvDep" localSheetId="1">'Buildings Program'!#REF!</definedName>
    <definedName name="EnvDep" localSheetId="3">#REF!</definedName>
    <definedName name="EnvDep">#REF!</definedName>
    <definedName name="EnvDepExp" localSheetId="1">'Buildings Program'!#REF!</definedName>
    <definedName name="EnvDepExp" localSheetId="3">#REF!</definedName>
    <definedName name="EnvDepExp">#REF!</definedName>
    <definedName name="EnvWDV" localSheetId="1">'Buildings Program'!#REF!</definedName>
    <definedName name="EnvWDV" localSheetId="3">#REF!</definedName>
    <definedName name="EnvWDV">#REF!</definedName>
    <definedName name="FL__RV" localSheetId="1">'Buildings Program'!#REF!</definedName>
    <definedName name="FL__RV" localSheetId="3">#REF!</definedName>
    <definedName name="FL__RV">#REF!</definedName>
    <definedName name="FL__UsefulLife" localSheetId="1">'Buildings Program'!#REF!</definedName>
    <definedName name="FL__UsefulLife" localSheetId="3">#REF!</definedName>
    <definedName name="FL__UsefulLife">#REF!</definedName>
    <definedName name="FL_Accum" localSheetId="1">'Buildings Program'!#REF!</definedName>
    <definedName name="FL_Accum" localSheetId="3">#REF!</definedName>
    <definedName name="FL_Accum">#REF!</definedName>
    <definedName name="FL_CR" localSheetId="1">'Buildings Program'!#REF!</definedName>
    <definedName name="FL_CR" localSheetId="3">#REF!</definedName>
    <definedName name="FL_CR">#REF!</definedName>
    <definedName name="FL_Depr_Exp" localSheetId="1">'Buildings Program'!#REF!</definedName>
    <definedName name="FL_Depr_Exp" localSheetId="3">#REF!</definedName>
    <definedName name="FL_Depr_Exp">#REF!</definedName>
    <definedName name="FL_Depr_Rate_DepAmt" localSheetId="1">'Buildings Program'!#REF!</definedName>
    <definedName name="FL_Depr_Rate_DepAmt" localSheetId="3">#REF!</definedName>
    <definedName name="FL_Depr_Rate_DepAmt">#REF!</definedName>
    <definedName name="FL_Depr_Rate_Gross" localSheetId="1">'Buildings Program'!#REF!</definedName>
    <definedName name="FL_Depr_Rate_Gross" localSheetId="3">#REF!</definedName>
    <definedName name="FL_Depr_Rate_Gross">#REF!</definedName>
    <definedName name="FL_DeprAmt" localSheetId="1">'Buildings Program'!#REF!</definedName>
    <definedName name="FL_DeprAmt" localSheetId="3">#REF!</definedName>
    <definedName name="FL_DeprAmt">#REF!</definedName>
    <definedName name="FL_Pattern" localSheetId="1">'Buildings Program'!#REF!</definedName>
    <definedName name="FL_Pattern" localSheetId="3">#REF!</definedName>
    <definedName name="FL_Pattern">#REF!</definedName>
    <definedName name="FL_RSP_DepAmtWDV" localSheetId="1">'Buildings Program'!#REF!</definedName>
    <definedName name="FL_RSP_DepAmtWDV" localSheetId="3">#REF!</definedName>
    <definedName name="FL_RSP_DepAmtWDV">#REF!</definedName>
    <definedName name="FL_RUL" localSheetId="1">'Buildings Program'!#REF!</definedName>
    <definedName name="FL_RUL" localSheetId="3">#REF!</definedName>
    <definedName name="FL_RUL">#REF!</definedName>
    <definedName name="FL_RVAmt" localSheetId="1">'Buildings Program'!#REF!</definedName>
    <definedName name="FL_RVAmt" localSheetId="3">#REF!</definedName>
    <definedName name="FL_RVAmt">#REF!</definedName>
    <definedName name="FL_Time_to_Demolition" localSheetId="1">'Buildings Program'!#REF!</definedName>
    <definedName name="FL_Time_to_Demolition" localSheetId="3">#REF!</definedName>
    <definedName name="FL_Time_to_Demolition">#REF!</definedName>
    <definedName name="FL_TL" localSheetId="1">'Buildings Program'!#REF!</definedName>
    <definedName name="FL_TL" localSheetId="3">#REF!</definedName>
    <definedName name="FL_TL">#REF!</definedName>
    <definedName name="FL_WDVcalc" localSheetId="1">'Buildings Program'!#REF!</definedName>
    <definedName name="FL_WDVcalc" localSheetId="3">#REF!</definedName>
    <definedName name="FL_WDVcalc">#REF!</definedName>
    <definedName name="FL_Yr_Built" localSheetId="1">'Buildings Program'!#REF!</definedName>
    <definedName name="FL_Yr_Built" localSheetId="3">#REF!</definedName>
    <definedName name="FL_Yr_Built">#REF!</definedName>
    <definedName name="FlAmt" localSheetId="1">'Buildings Program'!#REF!</definedName>
    <definedName name="FlAmt" localSheetId="3">#REF!</definedName>
    <definedName name="FlAmt">#REF!</definedName>
    <definedName name="Flchk" localSheetId="1">'Buildings Program'!#REF!</definedName>
    <definedName name="Flchk" localSheetId="3">#REF!</definedName>
    <definedName name="Flchk">#REF!</definedName>
    <definedName name="FLCode" localSheetId="1">'Buildings Program'!#REF!</definedName>
    <definedName name="FLCode" localSheetId="3">#REF!</definedName>
    <definedName name="FLCode">#REF!</definedName>
    <definedName name="FLIns" localSheetId="1">'Buildings Program'!#REF!</definedName>
    <definedName name="FLIns" localSheetId="3">#REF!</definedName>
    <definedName name="FLIns">#REF!</definedName>
    <definedName name="Floor1" localSheetId="1">'Buildings Program'!#REF!</definedName>
    <definedName name="Floor1" localSheetId="3">#REF!</definedName>
    <definedName name="Floor1">#REF!</definedName>
    <definedName name="Floor1Type" localSheetId="1">'Buildings Program'!#REF!</definedName>
    <definedName name="Floor1Type" localSheetId="3">#REF!</definedName>
    <definedName name="Floor1Type">#REF!</definedName>
    <definedName name="Floor2" localSheetId="1">'Buildings Program'!#REF!</definedName>
    <definedName name="Floor2" localSheetId="3">#REF!</definedName>
    <definedName name="Floor2">#REF!</definedName>
    <definedName name="Floor2Type" localSheetId="1">'Buildings Program'!#REF!</definedName>
    <definedName name="Floor2Type" localSheetId="3">#REF!</definedName>
    <definedName name="Floor2Type">#REF!</definedName>
    <definedName name="Floor3" localSheetId="1">'Buildings Program'!#REF!</definedName>
    <definedName name="Floor3" localSheetId="3">#REF!</definedName>
    <definedName name="Floor3">#REF!</definedName>
    <definedName name="Floor3Type" localSheetId="1">'Buildings Program'!#REF!</definedName>
    <definedName name="Floor3Type" localSheetId="3">#REF!</definedName>
    <definedName name="Floor3Type">#REF!</definedName>
    <definedName name="FLoorAccDep" localSheetId="1">'Buildings Program'!#REF!</definedName>
    <definedName name="FLoorAccDep" localSheetId="3">#REF!</definedName>
    <definedName name="FLoorAccDep">#REF!</definedName>
    <definedName name="FloorDep" localSheetId="1">'Buildings Program'!#REF!</definedName>
    <definedName name="FloorDep" localSheetId="3">#REF!</definedName>
    <definedName name="FloorDep">#REF!</definedName>
    <definedName name="FloorDepExp" localSheetId="1">'Buildings Program'!#REF!</definedName>
    <definedName name="FloorDepExp" localSheetId="3">#REF!</definedName>
    <definedName name="FloorDepExp">#REF!</definedName>
    <definedName name="FloorDesc" localSheetId="1">'Buildings Program'!#REF!</definedName>
    <definedName name="FloorDesc" localSheetId="3">#REF!</definedName>
    <definedName name="FloorDesc">#REF!</definedName>
    <definedName name="FLoorWDV" localSheetId="1">'Buildings Program'!#REF!</definedName>
    <definedName name="FLoorWDV" localSheetId="3">#REF!</definedName>
    <definedName name="FLoorWDV">#REF!</definedName>
    <definedName name="FLType" localSheetId="1">'Buildings Program'!#REF!</definedName>
    <definedName name="FLType" localSheetId="3">#REF!</definedName>
    <definedName name="FLType">#REF!</definedName>
    <definedName name="FOFL_Accum" localSheetId="1">'Buildings Program'!#REF!</definedName>
    <definedName name="FOFL_Accum" localSheetId="3">#REF!</definedName>
    <definedName name="FOFL_Accum">#REF!</definedName>
    <definedName name="FOFl_CR" localSheetId="1">'Buildings Program'!#REF!</definedName>
    <definedName name="FOFl_CR" localSheetId="3">#REF!</definedName>
    <definedName name="FOFl_CR">#REF!</definedName>
    <definedName name="FOFL_Depr_Exp" localSheetId="1">'Buildings Program'!#REF!</definedName>
    <definedName name="FOFL_Depr_Exp" localSheetId="3">#REF!</definedName>
    <definedName name="FOFL_Depr_Exp">#REF!</definedName>
    <definedName name="FOFL_Depr_Rate_DepAmt" localSheetId="1">'Buildings Program'!#REF!</definedName>
    <definedName name="FOFL_Depr_Rate_DepAmt" localSheetId="3">#REF!</definedName>
    <definedName name="FOFL_Depr_Rate_DepAmt">#REF!</definedName>
    <definedName name="FOFL_Depr_Rate_Gross" localSheetId="1">'Buildings Program'!#REF!</definedName>
    <definedName name="FOFL_Depr_Rate_Gross" localSheetId="3">#REF!</definedName>
    <definedName name="FOFL_Depr_Rate_Gross">#REF!</definedName>
    <definedName name="FOFL_DeprAmt" localSheetId="1">'Buildings Program'!#REF!</definedName>
    <definedName name="FOFL_DeprAmt" localSheetId="3">#REF!</definedName>
    <definedName name="FOFL_DeprAmt">#REF!</definedName>
    <definedName name="FOFL_Pattern" localSheetId="1">'Buildings Program'!#REF!</definedName>
    <definedName name="FOFL_Pattern" localSheetId="3">#REF!</definedName>
    <definedName name="FOFL_Pattern">#REF!</definedName>
    <definedName name="FOFL_RSP_DepAmtWDV" localSheetId="1">'Buildings Program'!#REF!</definedName>
    <definedName name="FOFL_RSP_DepAmtWDV" localSheetId="3">#REF!</definedName>
    <definedName name="FOFL_RSP_DepAmtWDV">#REF!</definedName>
    <definedName name="FOFL_RUL" localSheetId="1">'Buildings Program'!#REF!</definedName>
    <definedName name="FOFL_RUL" localSheetId="3">#REF!</definedName>
    <definedName name="FOFL_RUL">#REF!</definedName>
    <definedName name="FOFL_RV" localSheetId="1">'Buildings Program'!#REF!</definedName>
    <definedName name="FOFL_RV" localSheetId="3">#REF!</definedName>
    <definedName name="FOFL_RV">#REF!</definedName>
    <definedName name="FOFL_RVAmt" localSheetId="1">'Buildings Program'!#REF!</definedName>
    <definedName name="FOFL_RVAmt" localSheetId="3">#REF!</definedName>
    <definedName name="FOFL_RVAmt">#REF!</definedName>
    <definedName name="FOFL_Time_to_Demolition" localSheetId="1">'Buildings Program'!#REF!</definedName>
    <definedName name="FOFL_Time_to_Demolition" localSheetId="3">#REF!</definedName>
    <definedName name="FOFL_Time_to_Demolition">#REF!</definedName>
    <definedName name="FOFL_TL" localSheetId="1">'Buildings Program'!#REF!</definedName>
    <definedName name="FOFL_TL" localSheetId="3">#REF!</definedName>
    <definedName name="FOFL_TL">#REF!</definedName>
    <definedName name="FOFL_UsefulLife" localSheetId="1">'Buildings Program'!#REF!</definedName>
    <definedName name="FOFL_UsefulLife" localSheetId="3">#REF!</definedName>
    <definedName name="FOFL_UsefulLife">#REF!</definedName>
    <definedName name="FOFL_WDVcalc" localSheetId="1">'Buildings Program'!#REF!</definedName>
    <definedName name="FOFL_WDVcalc" localSheetId="3">#REF!</definedName>
    <definedName name="FOFL_WDVcalc">#REF!</definedName>
    <definedName name="FOFL_Yr_Built" localSheetId="1">'Buildings Program'!#REF!</definedName>
    <definedName name="FOFL_Yr_Built" localSheetId="3">#REF!</definedName>
    <definedName name="FOFL_Yr_Built">#REF!</definedName>
    <definedName name="FOFLAccDep" localSheetId="1">'Buildings Program'!#REF!</definedName>
    <definedName name="FOFLAccDep" localSheetId="3">#REF!</definedName>
    <definedName name="FOFLAccDep">#REF!</definedName>
    <definedName name="FOFLchk" localSheetId="1">'Buildings Program'!#REF!</definedName>
    <definedName name="FOFLchk" localSheetId="3">#REF!</definedName>
    <definedName name="FOFLchk">#REF!</definedName>
    <definedName name="FOFLCode" localSheetId="1">'Buildings Program'!#REF!</definedName>
    <definedName name="FOFLCode" localSheetId="3">#REF!</definedName>
    <definedName name="FOFLCode">#REF!</definedName>
    <definedName name="FOFlDep" localSheetId="1">'Buildings Program'!#REF!</definedName>
    <definedName name="FOFlDep" localSheetId="3">#REF!</definedName>
    <definedName name="FOFlDep">#REF!</definedName>
    <definedName name="FOFlDepExp" localSheetId="1">'Buildings Program'!#REF!</definedName>
    <definedName name="FOFlDepExp" localSheetId="3">#REF!</definedName>
    <definedName name="FOFlDepExp">#REF!</definedName>
    <definedName name="FOFLIns" localSheetId="1">'Buildings Program'!#REF!</definedName>
    <definedName name="FOFLIns" localSheetId="3">#REF!</definedName>
    <definedName name="FOFLIns">#REF!</definedName>
    <definedName name="FOFloorAmt" localSheetId="1">'Buildings Program'!#REF!</definedName>
    <definedName name="FOFloorAmt" localSheetId="3">#REF!</definedName>
    <definedName name="FOFloorAmt">#REF!</definedName>
    <definedName name="FOFLType" localSheetId="1">'Buildings Program'!#REF!</definedName>
    <definedName name="FOFLType" localSheetId="3">#REF!</definedName>
    <definedName name="FOFLType">#REF!</definedName>
    <definedName name="FOFLWDV" localSheetId="1">'Buildings Program'!#REF!</definedName>
    <definedName name="FOFLWDV" localSheetId="3">#REF!</definedName>
    <definedName name="FOFLWDV">#REF!</definedName>
    <definedName name="FOIS_Accum" localSheetId="1">'Buildings Program'!#REF!</definedName>
    <definedName name="FOIS_Accum" localSheetId="3">#REF!</definedName>
    <definedName name="FOIS_Accum">#REF!</definedName>
    <definedName name="FOIS_CR" localSheetId="1">'Buildings Program'!#REF!</definedName>
    <definedName name="FOIS_CR" localSheetId="3">#REF!</definedName>
    <definedName name="FOIS_CR">#REF!</definedName>
    <definedName name="FOIS_Depr_Exp" localSheetId="1">'Buildings Program'!#REF!</definedName>
    <definedName name="FOIS_Depr_Exp" localSheetId="3">#REF!</definedName>
    <definedName name="FOIS_Depr_Exp">#REF!</definedName>
    <definedName name="FOIS_Depr_Rate_DepAmt" localSheetId="1">'Buildings Program'!#REF!</definedName>
    <definedName name="FOIS_Depr_Rate_DepAmt" localSheetId="3">#REF!</definedName>
    <definedName name="FOIS_Depr_Rate_DepAmt">#REF!</definedName>
    <definedName name="FOIS_Depr_Rate_Gross" localSheetId="1">'Buildings Program'!#REF!</definedName>
    <definedName name="FOIS_Depr_Rate_Gross" localSheetId="3">#REF!</definedName>
    <definedName name="FOIS_Depr_Rate_Gross">#REF!</definedName>
    <definedName name="FOIS_DeprAmt" localSheetId="1">'Buildings Program'!#REF!</definedName>
    <definedName name="FOIS_DeprAmt" localSheetId="3">#REF!</definedName>
    <definedName name="FOIS_DeprAmt">#REF!</definedName>
    <definedName name="FOIS_Pattern" localSheetId="1">'Buildings Program'!#REF!</definedName>
    <definedName name="FOIS_Pattern" localSheetId="3">#REF!</definedName>
    <definedName name="FOIS_Pattern">#REF!</definedName>
    <definedName name="FOIS_RSP_DepAmtWDV" localSheetId="1">'Buildings Program'!#REF!</definedName>
    <definedName name="FOIS_RSP_DepAmtWDV" localSheetId="3">#REF!</definedName>
    <definedName name="FOIS_RSP_DepAmtWDV">#REF!</definedName>
    <definedName name="FOIS_RUL" localSheetId="1">'Buildings Program'!#REF!</definedName>
    <definedName name="FOIS_RUL" localSheetId="3">#REF!</definedName>
    <definedName name="FOIS_RUL">#REF!</definedName>
    <definedName name="FOIS_RV" localSheetId="1">'Buildings Program'!#REF!</definedName>
    <definedName name="FOIS_RV" localSheetId="3">#REF!</definedName>
    <definedName name="FOIS_RV">#REF!</definedName>
    <definedName name="FOIS_RVAmt" localSheetId="1">'Buildings Program'!#REF!</definedName>
    <definedName name="FOIS_RVAmt" localSheetId="3">#REF!</definedName>
    <definedName name="FOIS_RVAmt">#REF!</definedName>
    <definedName name="FOIS_Time_to_Demolition" localSheetId="1">'Buildings Program'!#REF!</definedName>
    <definedName name="FOIS_Time_to_Demolition" localSheetId="3">#REF!</definedName>
    <definedName name="FOIS_Time_to_Demolition">#REF!</definedName>
    <definedName name="FOIS_TL" localSheetId="1">'Buildings Program'!#REF!</definedName>
    <definedName name="FOIS_TL" localSheetId="3">#REF!</definedName>
    <definedName name="FOIS_TL">#REF!</definedName>
    <definedName name="FOIS_UsefulLife" localSheetId="1">'Buildings Program'!#REF!</definedName>
    <definedName name="FOIS_UsefulLife" localSheetId="3">#REF!</definedName>
    <definedName name="FOIS_UsefulLife">#REF!</definedName>
    <definedName name="FOIS_WDVcalc" localSheetId="1">'Buildings Program'!#REF!</definedName>
    <definedName name="FOIS_WDVcalc" localSheetId="3">#REF!</definedName>
    <definedName name="FOIS_WDVcalc">#REF!</definedName>
    <definedName name="FOIS_Yr_Built" localSheetId="1">'Buildings Program'!#REF!</definedName>
    <definedName name="FOIS_Yr_Built" localSheetId="3">#REF!</definedName>
    <definedName name="FOIS_Yr_Built">#REF!</definedName>
    <definedName name="FOISAccDep" localSheetId="1">'Buildings Program'!#REF!</definedName>
    <definedName name="FOISAccDep" localSheetId="3">#REF!</definedName>
    <definedName name="FOISAccDep">#REF!</definedName>
    <definedName name="FOISAmt" localSheetId="1">'Buildings Program'!#REF!</definedName>
    <definedName name="FOISAmt" localSheetId="3">#REF!</definedName>
    <definedName name="FOISAmt">#REF!</definedName>
    <definedName name="FOISchk" localSheetId="1">'Buildings Program'!#REF!</definedName>
    <definedName name="FOISchk" localSheetId="3">#REF!</definedName>
    <definedName name="FOISchk">#REF!</definedName>
    <definedName name="FOISCode" localSheetId="1">'Buildings Program'!#REF!</definedName>
    <definedName name="FOISCode" localSheetId="3">#REF!</definedName>
    <definedName name="FOISCode">#REF!</definedName>
    <definedName name="FOISDep" localSheetId="1">'Buildings Program'!#REF!</definedName>
    <definedName name="FOISDep" localSheetId="3">#REF!</definedName>
    <definedName name="FOISDep">#REF!</definedName>
    <definedName name="FOISDepExp" localSheetId="1">'Buildings Program'!#REF!</definedName>
    <definedName name="FOISDepExp" localSheetId="3">#REF!</definedName>
    <definedName name="FOISDepExp">#REF!</definedName>
    <definedName name="FOISIns" localSheetId="1">'Buildings Program'!#REF!</definedName>
    <definedName name="FOISIns" localSheetId="3">#REF!</definedName>
    <definedName name="FOISIns">#REF!</definedName>
    <definedName name="FOISType" localSheetId="1">'Buildings Program'!#REF!</definedName>
    <definedName name="FOISType" localSheetId="3">#REF!</definedName>
    <definedName name="FOISType">#REF!</definedName>
    <definedName name="FOISWDV" localSheetId="1">'Buildings Program'!#REF!</definedName>
    <definedName name="FOISWDV" localSheetId="3">#REF!</definedName>
    <definedName name="FOISWDV">#REF!</definedName>
    <definedName name="GPS_MARKER_LOCATION_DESCRIPTION" localSheetId="1">'Buildings Program'!#REF!</definedName>
    <definedName name="GPS_MARKER_LOCATION_DESCRIPTION" localSheetId="3">#REF!</definedName>
    <definedName name="GPS_MARKER_LOCATION_DESCRIPTION">#REF!</definedName>
    <definedName name="GPS_WAYPOINT_NUMBER" localSheetId="1">'Buildings Program'!#REF!</definedName>
    <definedName name="GPS_WAYPOINT_NUMBER" localSheetId="3">#REF!</definedName>
    <definedName name="GPS_WAYPOINT_NUMBER">#REF!</definedName>
    <definedName name="Gross___WDV_Env" localSheetId="1">'Buildings Program'!#REF!</definedName>
    <definedName name="Gross___WDV_Env" localSheetId="3">#REF!</definedName>
    <definedName name="Gross___WDV_Env">#REF!</definedName>
    <definedName name="Gross___WDV_Fire" localSheetId="1">'Buildings Program'!#REF!</definedName>
    <definedName name="Gross___WDV_Fire" localSheetId="3">#REF!</definedName>
    <definedName name="Gross___WDV_Fire">#REF!</definedName>
    <definedName name="Gross___WDV_Floor" localSheetId="1">'Buildings Program'!#REF!</definedName>
    <definedName name="Gross___WDV_Floor" localSheetId="3">#REF!</definedName>
    <definedName name="Gross___WDV_Floor">#REF!</definedName>
    <definedName name="Gross___WDV_FO_Fl" localSheetId="1">'Buildings Program'!#REF!</definedName>
    <definedName name="Gross___WDV_FO_Fl" localSheetId="3">#REF!</definedName>
    <definedName name="Gross___WDV_FO_Fl">#REF!</definedName>
    <definedName name="Gross___WDV_FO_IS" localSheetId="1">'Buildings Program'!#REF!</definedName>
    <definedName name="Gross___WDV_FO_IS" localSheetId="3">#REF!</definedName>
    <definedName name="Gross___WDV_FO_IS">#REF!</definedName>
    <definedName name="Gross___WDV_MS" localSheetId="1">'Buildings Program'!#REF!</definedName>
    <definedName name="Gross___WDV_MS" localSheetId="3">#REF!</definedName>
    <definedName name="Gross___WDV_MS">#REF!</definedName>
    <definedName name="Gross___WDV_Roof" localSheetId="1">'Buildings Program'!#REF!</definedName>
    <definedName name="Gross___WDV_Roof" localSheetId="3">#REF!</definedName>
    <definedName name="Gross___WDV_Roof">#REF!</definedName>
    <definedName name="Gross___WDV_Trans" localSheetId="1">'Buildings Program'!#REF!</definedName>
    <definedName name="Gross___WDV_Trans" localSheetId="3">#REF!</definedName>
    <definedName name="Gross___WDV_Trans">#REF!</definedName>
    <definedName name="Gross_area" localSheetId="1">'Buildings Program'!#REF!</definedName>
    <definedName name="Gross_area" localSheetId="3">#REF!</definedName>
    <definedName name="Gross_area">#REF!</definedName>
    <definedName name="GrossAmt" localSheetId="1">'Buildings Program'!#REF!</definedName>
    <definedName name="GrossAmt" localSheetId="3">#REF!</definedName>
    <definedName name="GrossAmt">#REF!</definedName>
    <definedName name="GrossCheck" localSheetId="1">'Buildings Program'!#REF!</definedName>
    <definedName name="GrossCheck" localSheetId="3">#REF!</definedName>
    <definedName name="GrossCheck">#REF!</definedName>
    <definedName name="Heritage" localSheetId="1">'Buildings Program'!#REF!</definedName>
    <definedName name="Heritage" localSheetId="3">#REF!</definedName>
    <definedName name="Heritage">#REF!</definedName>
    <definedName name="Hierarchy" localSheetId="1">'Buildings Program'!#REF!</definedName>
    <definedName name="Hierarchy" localSheetId="3">#REF!</definedName>
    <definedName name="Hierarchy">#REF!</definedName>
    <definedName name="Ins" localSheetId="1">'Buildings Program'!#REF!</definedName>
    <definedName name="Ins" localSheetId="3">#REF!</definedName>
    <definedName name="Ins">#REF!</definedName>
    <definedName name="InsEscal" localSheetId="1">#REF!</definedName>
    <definedName name="InsEscal" localSheetId="3">#REF!</definedName>
    <definedName name="InsEscal">#REF!</definedName>
    <definedName name="Insurance" localSheetId="1">'Buildings Program'!#REF!</definedName>
    <definedName name="Insurance" localSheetId="3">#REF!</definedName>
    <definedName name="Insurance">#REF!</definedName>
    <definedName name="InsuranceCheck" localSheetId="1">'Buildings Program'!#REF!</definedName>
    <definedName name="InsuranceCheck" localSheetId="3">#REF!</definedName>
    <definedName name="InsuranceCheck">#REF!</definedName>
    <definedName name="LATITUDE" localSheetId="1">'Buildings Program'!#REF!</definedName>
    <definedName name="LATITUDE" localSheetId="3">#REF!</definedName>
    <definedName name="LATITUDE">#REF!</definedName>
    <definedName name="LocAllow" localSheetId="1">'Buildings Program'!#REF!</definedName>
    <definedName name="LocAllow" localSheetId="3">#REF!</definedName>
    <definedName name="LocAllow">#REF!</definedName>
    <definedName name="LOCATION" localSheetId="1">'Buildings Program'!#REF!</definedName>
    <definedName name="LOCATION" localSheetId="3">#REF!</definedName>
    <definedName name="LOCATION">#REF!</definedName>
    <definedName name="LONGITUDE" localSheetId="1">'Buildings Program'!#REF!</definedName>
    <definedName name="LONGITUDE" localSheetId="3">#REF!</definedName>
    <definedName name="LONGITUDE">#REF!</definedName>
    <definedName name="matrix" localSheetId="1">#REF!</definedName>
    <definedName name="matrix" localSheetId="3">#REF!</definedName>
    <definedName name="matrix">#REF!</definedName>
    <definedName name="MSAccDep" localSheetId="1">'Buildings Program'!#REF!</definedName>
    <definedName name="MSAccDep" localSheetId="3">#REF!</definedName>
    <definedName name="MSAccDep">#REF!</definedName>
    <definedName name="MSDep" localSheetId="1">'Buildings Program'!#REF!</definedName>
    <definedName name="MSDep" localSheetId="3">#REF!</definedName>
    <definedName name="MSDep">#REF!</definedName>
    <definedName name="MSDepExp" localSheetId="1">'Buildings Program'!#REF!</definedName>
    <definedName name="MSDepExp" localSheetId="3">#REF!</definedName>
    <definedName name="MSDepExp">#REF!</definedName>
    <definedName name="MSIns" localSheetId="1">'Buildings Program'!#REF!</definedName>
    <definedName name="MSIns" localSheetId="3">#REF!</definedName>
    <definedName name="MSIns">#REF!</definedName>
    <definedName name="MSWDV" localSheetId="1">'Buildings Program'!#REF!</definedName>
    <definedName name="MSWDV" localSheetId="3">#REF!</definedName>
    <definedName name="MSWDV">#REF!</definedName>
    <definedName name="MVInsurance" localSheetId="1">#REF!</definedName>
    <definedName name="MVInsurance" localSheetId="3">#REF!</definedName>
    <definedName name="MVInsurance">#REF!</definedName>
    <definedName name="OS_Accum_Dep" localSheetId="1">#REF!</definedName>
    <definedName name="OS_Accum_Dep" localSheetId="3">#REF!</definedName>
    <definedName name="OS_Accum_Dep">#REF!</definedName>
    <definedName name="OS_ASSESS_METHOD" localSheetId="1">#REF!</definedName>
    <definedName name="OS_ASSESS_METHOD" localSheetId="3">#REF!</definedName>
    <definedName name="OS_ASSESS_METHOD">#REF!</definedName>
    <definedName name="OS_Asset_Description" localSheetId="1">#REF!</definedName>
    <definedName name="OS_Asset_Description" localSheetId="3">#REF!</definedName>
    <definedName name="OS_Asset_Description">#REF!</definedName>
    <definedName name="OS_Asset_No" localSheetId="1">#REF!</definedName>
    <definedName name="OS_Asset_No" localSheetId="3">#REF!</definedName>
    <definedName name="OS_Asset_No">#REF!</definedName>
    <definedName name="OS_Asset_Sub_Type" localSheetId="1">#REF!</definedName>
    <definedName name="OS_Asset_Sub_Type" localSheetId="3">#REF!</definedName>
    <definedName name="OS_Asset_Sub_Type">#REF!</definedName>
    <definedName name="OS_Asset_Type" localSheetId="1">#REF!</definedName>
    <definedName name="OS_Asset_Type" localSheetId="3">#REF!</definedName>
    <definedName name="OS_Asset_Type">#REF!</definedName>
    <definedName name="OS_Audit_Change_Reason" localSheetId="1">#REF!</definedName>
    <definedName name="OS_Audit_Change_Reason" localSheetId="3">#REF!</definedName>
    <definedName name="OS_Audit_Change_Reason">#REF!</definedName>
    <definedName name="OS_Audit_Change_Type" localSheetId="1">#REF!</definedName>
    <definedName name="OS_Audit_Change_Type" localSheetId="3">#REF!</definedName>
    <definedName name="OS_Audit_Change_Type">#REF!</definedName>
    <definedName name="OS_Audit_Comments" localSheetId="1">#REF!</definedName>
    <definedName name="OS_Audit_Comments" localSheetId="3">#REF!</definedName>
    <definedName name="OS_Audit_Comments">#REF!</definedName>
    <definedName name="OS_Audit_Impact" localSheetId="1">#REF!</definedName>
    <definedName name="OS_Audit_Impact" localSheetId="3">#REF!</definedName>
    <definedName name="OS_Audit_Impact">#REF!</definedName>
    <definedName name="OS_Calcs_add" localSheetId="1">#REF!</definedName>
    <definedName name="OS_Calcs_add" localSheetId="3">#REF!</definedName>
    <definedName name="OS_Calcs_add">#REF!</definedName>
    <definedName name="OS_Comments" localSheetId="1">#REF!</definedName>
    <definedName name="OS_Comments" localSheetId="3">#REF!</definedName>
    <definedName name="OS_Comments">#REF!</definedName>
    <definedName name="OS_Condition" localSheetId="1">#REF!</definedName>
    <definedName name="OS_Condition" localSheetId="3">#REF!</definedName>
    <definedName name="OS_Condition">#REF!</definedName>
    <definedName name="OS_Council_Region" localSheetId="1">#REF!</definedName>
    <definedName name="OS_Council_Region" localSheetId="3">#REF!</definedName>
    <definedName name="OS_Council_Region">#REF!</definedName>
    <definedName name="OS_Deb_Ins" localSheetId="1">#REF!</definedName>
    <definedName name="OS_Deb_Ins" localSheetId="3">#REF!</definedName>
    <definedName name="OS_Deb_Ins">#REF!</definedName>
    <definedName name="OS_Depr_Amt" localSheetId="1">#REF!</definedName>
    <definedName name="OS_Depr_Amt" localSheetId="3">#REF!</definedName>
    <definedName name="OS_Depr_Amt">#REF!</definedName>
    <definedName name="OS_Depr_Exp" localSheetId="1">#REF!</definedName>
    <definedName name="OS_Depr_Exp" localSheetId="3">#REF!</definedName>
    <definedName name="OS_Depr_Exp">#REF!</definedName>
    <definedName name="OS_Depr_Rate_DepAmt" localSheetId="1">#REF!</definedName>
    <definedName name="OS_Depr_Rate_DepAmt" localSheetId="3">#REF!</definedName>
    <definedName name="OS_Depr_Rate_DepAmt">#REF!</definedName>
    <definedName name="OS_Depr_Rate_Gross" localSheetId="1">#REF!</definedName>
    <definedName name="OS_Depr_Rate_Gross" localSheetId="3">#REF!</definedName>
    <definedName name="OS_Depr_Rate_Gross">#REF!</definedName>
    <definedName name="OS_Gross" localSheetId="1">#REF!</definedName>
    <definedName name="OS_Gross" localSheetId="3">#REF!</definedName>
    <definedName name="OS_Gross">#REF!</definedName>
    <definedName name="OS_Gross___WDV" localSheetId="1">#REF!</definedName>
    <definedName name="OS_Gross___WDV" localSheetId="3">#REF!</definedName>
    <definedName name="OS_Gross___WDV">#REF!</definedName>
    <definedName name="OS_Hierarchy" localSheetId="1">#REF!</definedName>
    <definedName name="OS_Hierarchy" localSheetId="3">#REF!</definedName>
    <definedName name="OS_Hierarchy">#REF!</definedName>
    <definedName name="OS_Ins" localSheetId="1">#REF!</definedName>
    <definedName name="OS_Ins" localSheetId="3">#REF!</definedName>
    <definedName name="OS_Ins">#REF!</definedName>
    <definedName name="OS_Insurance___Increase" localSheetId="1">#REF!</definedName>
    <definedName name="OS_Insurance___Increase" localSheetId="3">#REF!</definedName>
    <definedName name="OS_Insurance___Increase">#REF!</definedName>
    <definedName name="OS_LOCATION" localSheetId="1">#REF!</definedName>
    <definedName name="OS_LOCATION" localSheetId="3">#REF!</definedName>
    <definedName name="OS_LOCATION">#REF!</definedName>
    <definedName name="OS_Location_Allowance" localSheetId="1">#REF!</definedName>
    <definedName name="OS_Location_Allowance" localSheetId="3">#REF!</definedName>
    <definedName name="OS_Location_Allowance">#REF!</definedName>
    <definedName name="OS_Name" localSheetId="1">#REF!</definedName>
    <definedName name="OS_Name" localSheetId="3">#REF!</definedName>
    <definedName name="OS_Name">#REF!</definedName>
    <definedName name="OS_No_Code" localSheetId="1">#REF!</definedName>
    <definedName name="OS_No_Code" localSheetId="3">#REF!</definedName>
    <definedName name="OS_No_Code">#REF!</definedName>
    <definedName name="OS_No_Cond" localSheetId="1">#REF!</definedName>
    <definedName name="OS_No_Cond" localSheetId="3">#REF!</definedName>
    <definedName name="OS_No_Cond">#REF!</definedName>
    <definedName name="OS_No_Qty" localSheetId="1">#REF!</definedName>
    <definedName name="OS_No_Qty" localSheetId="3">#REF!</definedName>
    <definedName name="OS_No_Qty">#REF!</definedName>
    <definedName name="OS_No_Rate" localSheetId="1">#REF!</definedName>
    <definedName name="OS_No_Rate" localSheetId="3">#REF!</definedName>
    <definedName name="OS_No_Rate">#REF!</definedName>
    <definedName name="OS_No_Sub_Type" localSheetId="1">#REF!</definedName>
    <definedName name="OS_No_Sub_Type" localSheetId="3">#REF!</definedName>
    <definedName name="OS_No_Sub_Type">#REF!</definedName>
    <definedName name="OS_No_Type" localSheetId="1">#REF!</definedName>
    <definedName name="OS_No_Type" localSheetId="3">#REF!</definedName>
    <definedName name="OS_No_Type">#REF!</definedName>
    <definedName name="OS_Pattern" localSheetId="1">#REF!</definedName>
    <definedName name="OS_Pattern" localSheetId="3">#REF!</definedName>
    <definedName name="OS_Pattern">#REF!</definedName>
    <definedName name="OS_Qty" localSheetId="1">#REF!</definedName>
    <definedName name="OS_Qty" localSheetId="3">#REF!</definedName>
    <definedName name="OS_Qty">#REF!</definedName>
    <definedName name="OS_Qty_2" localSheetId="1">#REF!</definedName>
    <definedName name="OS_Qty_2" localSheetId="3">#REF!</definedName>
    <definedName name="OS_Qty_2">#REF!</definedName>
    <definedName name="OS_Qty_3" localSheetId="1">#REF!</definedName>
    <definedName name="OS_Qty_3" localSheetId="3">#REF!</definedName>
    <definedName name="OS_Qty_3">#REF!</definedName>
    <definedName name="OS_Quantity" localSheetId="1">#REF!</definedName>
    <definedName name="OS_Quantity" localSheetId="3">#REF!</definedName>
    <definedName name="OS_Quantity">#REF!</definedName>
    <definedName name="OS_Rater" localSheetId="1">#REF!</definedName>
    <definedName name="OS_Rater" localSheetId="3">#REF!</definedName>
    <definedName name="OS_Rater">#REF!</definedName>
    <definedName name="OS_Rating_Comments" localSheetId="1">#REF!</definedName>
    <definedName name="OS_Rating_Comments" localSheetId="3">#REF!</definedName>
    <definedName name="OS_Rating_Comments">#REF!</definedName>
    <definedName name="OS_Rating_Date" localSheetId="1">#REF!</definedName>
    <definedName name="OS_Rating_Date" localSheetId="3">#REF!</definedName>
    <definedName name="OS_Rating_Date">#REF!</definedName>
    <definedName name="OS_Rating_Recommended_Action" localSheetId="1">#REF!</definedName>
    <definedName name="OS_Rating_Recommended_Action" localSheetId="3">#REF!</definedName>
    <definedName name="OS_Rating_Recommended_Action">#REF!</definedName>
    <definedName name="OS_Rem_Debris" localSheetId="1">#REF!</definedName>
    <definedName name="OS_Rem_Debris" localSheetId="3">#REF!</definedName>
    <definedName name="OS_Rem_Debris">#REF!</definedName>
    <definedName name="OS_Replacement_Cost" localSheetId="1">#REF!</definedName>
    <definedName name="OS_Replacement_Cost" localSheetId="3">#REF!</definedName>
    <definedName name="OS_Replacement_Cost">#REF!</definedName>
    <definedName name="OS_Res_Value" localSheetId="1">#REF!</definedName>
    <definedName name="OS_Res_Value" localSheetId="3">#REF!</definedName>
    <definedName name="OS_Res_Value">#REF!</definedName>
    <definedName name="OS_Residual_Value" localSheetId="1">#REF!</definedName>
    <definedName name="OS_Residual_Value" localSheetId="3">#REF!</definedName>
    <definedName name="OS_Residual_Value">#REF!</definedName>
    <definedName name="OS_RSP_DepAmtWDV" localSheetId="1">#REF!</definedName>
    <definedName name="OS_RSP_DepAmtWDV" localSheetId="3">#REF!</definedName>
    <definedName name="OS_RSP_DepAmtWDV">#REF!</definedName>
    <definedName name="OS_RUL" localSheetId="1">#REF!</definedName>
    <definedName name="OS_RUL" localSheetId="3">#REF!</definedName>
    <definedName name="OS_RUL">#REF!</definedName>
    <definedName name="OS_STREET_ADDRESS" localSheetId="1">#REF!</definedName>
    <definedName name="OS_STREET_ADDRESS" localSheetId="3">#REF!</definedName>
    <definedName name="OS_STREET_ADDRESS">#REF!</definedName>
    <definedName name="OS_SUBURB_TOWN" localSheetId="1">#REF!</definedName>
    <definedName name="OS_SUBURB_TOWN" localSheetId="3">#REF!</definedName>
    <definedName name="OS_SUBURB_TOWN">#REF!</definedName>
    <definedName name="OS_Time_to_Demolition" localSheetId="1">#REF!</definedName>
    <definedName name="OS_Time_to_Demolition" localSheetId="3">#REF!</definedName>
    <definedName name="OS_Time_to_Demolition">#REF!</definedName>
    <definedName name="OS_Unit_Rate" localSheetId="1">#REF!</definedName>
    <definedName name="OS_Unit_Rate" localSheetId="3">#REF!</definedName>
    <definedName name="OS_Unit_Rate">#REF!</definedName>
    <definedName name="OS_Unit_Rate_2" localSheetId="1">#REF!</definedName>
    <definedName name="OS_Unit_Rate_2" localSheetId="3">#REF!</definedName>
    <definedName name="OS_Unit_Rate_2">#REF!</definedName>
    <definedName name="OS_Unit_Rate_3" localSheetId="1">#REF!</definedName>
    <definedName name="OS_Unit_Rate_3" localSheetId="3">#REF!</definedName>
    <definedName name="OS_Unit_Rate_3">#REF!</definedName>
    <definedName name="OS_Useful_Life" localSheetId="1">#REF!</definedName>
    <definedName name="OS_Useful_Life" localSheetId="3">#REF!</definedName>
    <definedName name="OS_Useful_Life">#REF!</definedName>
    <definedName name="OS_Valn_Year" localSheetId="1">#REF!</definedName>
    <definedName name="OS_Valn_Year" localSheetId="3">#REF!</definedName>
    <definedName name="OS_Valn_Year">#REF!</definedName>
    <definedName name="OS_WDV" localSheetId="1">#REF!</definedName>
    <definedName name="OS_WDV" localSheetId="3">#REF!</definedName>
    <definedName name="OS_WDV">#REF!</definedName>
    <definedName name="OS_Year_Built" localSheetId="1">#REF!</definedName>
    <definedName name="OS_Year_Built" localSheetId="3">#REF!</definedName>
    <definedName name="OS_Year_Built">#REF!</definedName>
    <definedName name="OSFire_TL" localSheetId="1">'Buildings Program'!#REF!</definedName>
    <definedName name="OSFire_TL" localSheetId="3">#REF!</definedName>
    <definedName name="OSFire_TL">#REF!</definedName>
    <definedName name="OSFireAccDep" localSheetId="1">'Buildings Program'!#REF!</definedName>
    <definedName name="OSFireAccDep" localSheetId="3">#REF!</definedName>
    <definedName name="OSFireAccDep">#REF!</definedName>
    <definedName name="OSFireCode" localSheetId="1">'Buildings Program'!#REF!</definedName>
    <definedName name="OSFireCode" localSheetId="3">#REF!</definedName>
    <definedName name="OSFireCode">#REF!</definedName>
    <definedName name="OSFireDep" localSheetId="1">'Buildings Program'!#REF!</definedName>
    <definedName name="OSFireDep" localSheetId="3">#REF!</definedName>
    <definedName name="OSFireDep">#REF!</definedName>
    <definedName name="OSFireDepExp" localSheetId="1">'Buildings Program'!#REF!</definedName>
    <definedName name="OSFireDepExp" localSheetId="3">#REF!</definedName>
    <definedName name="OSFireDepExp">#REF!</definedName>
    <definedName name="OSFireIns" localSheetId="1">'Buildings Program'!#REF!</definedName>
    <definedName name="OSFireIns" localSheetId="3">#REF!</definedName>
    <definedName name="OSFireIns">#REF!</definedName>
    <definedName name="OSFireWDV" localSheetId="1">'Buildings Program'!#REF!</definedName>
    <definedName name="OSFireWDV" localSheetId="3">#REF!</definedName>
    <definedName name="OSFireWDV">#REF!</definedName>
    <definedName name="OSGross_area" localSheetId="1">#REF!</definedName>
    <definedName name="OSGross_area" localSheetId="3">#REF!</definedName>
    <definedName name="OSGross_area">#REF!</definedName>
    <definedName name="OSPhoto1" localSheetId="1">#REF!</definedName>
    <definedName name="OSPhoto1" localSheetId="3">#REF!</definedName>
    <definedName name="OSPhoto1">#REF!</definedName>
    <definedName name="OsPhoto2" localSheetId="1">#REF!</definedName>
    <definedName name="OsPhoto2" localSheetId="3">#REF!</definedName>
    <definedName name="OsPhoto2">#REF!</definedName>
    <definedName name="OsPhoto3" localSheetId="1">#REF!</definedName>
    <definedName name="OsPhoto3" localSheetId="3">#REF!</definedName>
    <definedName name="OsPhoto3">#REF!</definedName>
    <definedName name="OSTrans_TL" localSheetId="1">'Buildings Program'!#REF!</definedName>
    <definedName name="OSTrans_TL" localSheetId="3">#REF!</definedName>
    <definedName name="OSTrans_TL">#REF!</definedName>
    <definedName name="OSTransAccDep" localSheetId="1">'Buildings Program'!#REF!</definedName>
    <definedName name="OSTransAccDep" localSheetId="3">#REF!</definedName>
    <definedName name="OSTransAccDep">#REF!</definedName>
    <definedName name="OSTransDep" localSheetId="1">'Buildings Program'!#REF!</definedName>
    <definedName name="OSTransDep" localSheetId="3">#REF!</definedName>
    <definedName name="OSTransDep">#REF!</definedName>
    <definedName name="OSTransDepExp" localSheetId="1">'Buildings Program'!#REF!</definedName>
    <definedName name="OSTransDepExp" localSheetId="3">#REF!</definedName>
    <definedName name="OSTransDepExp">#REF!</definedName>
    <definedName name="OSTransIns" localSheetId="1">'Buildings Program'!#REF!</definedName>
    <definedName name="OSTransIns" localSheetId="3">#REF!</definedName>
    <definedName name="OSTransIns">#REF!</definedName>
    <definedName name="OSTransWDV" localSheetId="1">'Buildings Program'!#REF!</definedName>
    <definedName name="OSTransWDV" localSheetId="3">#REF!</definedName>
    <definedName name="OSTransWDV">#REF!</definedName>
    <definedName name="OthStrCode" localSheetId="1">#REF!</definedName>
    <definedName name="OthStrCode" localSheetId="3">#REF!</definedName>
    <definedName name="OthStrCode">#REF!</definedName>
    <definedName name="OthStrCodes" localSheetId="1">#REF!</definedName>
    <definedName name="OthStrCodes" localSheetId="3">#REF!</definedName>
    <definedName name="OthStrCodes">#REF!</definedName>
    <definedName name="Photo1" localSheetId="1">'Buildings Program'!#REF!</definedName>
    <definedName name="Photo1" localSheetId="3">#REF!</definedName>
    <definedName name="Photo1">#REF!</definedName>
    <definedName name="Photo2" localSheetId="1">'Buildings Program'!#REF!</definedName>
    <definedName name="Photo2" localSheetId="3">#REF!</definedName>
    <definedName name="Photo2">#REF!</definedName>
    <definedName name="pickEN" localSheetId="1">#REF!</definedName>
    <definedName name="pickEN" localSheetId="3">#REF!</definedName>
    <definedName name="pickEN">#REF!</definedName>
    <definedName name="pickFL" localSheetId="1">#REF!</definedName>
    <definedName name="pickFL" localSheetId="3">#REF!</definedName>
    <definedName name="pickFL">#REF!</definedName>
    <definedName name="pickFOFL" localSheetId="1">#REF!</definedName>
    <definedName name="pickFOFL" localSheetId="3">#REF!</definedName>
    <definedName name="pickFOFL">#REF!</definedName>
    <definedName name="pickFOIS" localSheetId="1">#REF!</definedName>
    <definedName name="pickFOIS" localSheetId="3">#REF!</definedName>
    <definedName name="pickFOIS">#REF!</definedName>
    <definedName name="pickRO" localSheetId="1">#REF!</definedName>
    <definedName name="pickRO" localSheetId="3">#REF!</definedName>
    <definedName name="pickRO">#REF!</definedName>
    <definedName name="pickSM" localSheetId="1">#REF!</definedName>
    <definedName name="pickSM" localSheetId="3">#REF!</definedName>
    <definedName name="pickSM">#REF!</definedName>
    <definedName name="pickSOFire" localSheetId="1">#REF!</definedName>
    <definedName name="pickSOFire" localSheetId="3">#REF!</definedName>
    <definedName name="pickSOFire">#REF!</definedName>
    <definedName name="pickSOTrans" localSheetId="1">#REF!</definedName>
    <definedName name="pickSOTrans" localSheetId="3">#REF!</definedName>
    <definedName name="pickSOTrans">#REF!</definedName>
    <definedName name="Plan_Number" localSheetId="1">'Buildings Program'!#REF!</definedName>
    <definedName name="Plan_Number" localSheetId="3">#REF!</definedName>
    <definedName name="Plan_Number">#REF!</definedName>
    <definedName name="_xlnm.Print_Area" localSheetId="1">'Buildings Program'!$A:$J</definedName>
    <definedName name="_xlnm.Print_Area" localSheetId="5">'Other Transport - Car Parks'!$A:$M</definedName>
    <definedName name="_xlnm.Print_Area" localSheetId="4">'Other Transport - Kerb'!$A:$H</definedName>
    <definedName name="_xlnm.Print_Area" localSheetId="2">'Road Rehab Program'!$A:$J</definedName>
    <definedName name="_xlnm.Print_Area" localSheetId="0">'SRV Renewals Program Summary'!$A$1:$N$22</definedName>
    <definedName name="_xlnm.Print_Titles" localSheetId="1">'Buildings Program'!$1:$1</definedName>
    <definedName name="_xlnm.Print_Titles" localSheetId="5">'Other Transport - Car Parks'!$1:$1</definedName>
    <definedName name="_xlnm.Print_Titles" localSheetId="4">'Other Transport - Kerb'!$1:$1</definedName>
    <definedName name="_xlnm.Print_Titles" localSheetId="2">'Road Rehab Program'!$1:$1</definedName>
    <definedName name="Rate1" localSheetId="1">'Buildings Program'!#REF!</definedName>
    <definedName name="Rate1" localSheetId="3">#REF!</definedName>
    <definedName name="Rate1">#REF!</definedName>
    <definedName name="Rate2" localSheetId="1">'Buildings Program'!#REF!</definedName>
    <definedName name="Rate2" localSheetId="3">#REF!</definedName>
    <definedName name="Rate2">#REF!</definedName>
    <definedName name="Rate3" localSheetId="1">'Buildings Program'!#REF!</definedName>
    <definedName name="Rate3" localSheetId="3">#REF!</definedName>
    <definedName name="Rate3">#REF!</definedName>
    <definedName name="Rater" localSheetId="1">'Buildings Program'!#REF!</definedName>
    <definedName name="Rating_Comments" localSheetId="1">'Buildings Program'!#REF!</definedName>
    <definedName name="Rating_Date" localSheetId="1">'Buildings Program'!#REF!</definedName>
    <definedName name="Rating_Recommended_Action" localSheetId="1">'Buildings Program'!#REF!</definedName>
    <definedName name="Rem_Debris" localSheetId="1">'Buildings Program'!#REF!</definedName>
    <definedName name="Rem_Debris" localSheetId="3">#REF!</definedName>
    <definedName name="Rem_Debris">#REF!</definedName>
    <definedName name="RO_Accum" localSheetId="1">'Buildings Program'!#REF!</definedName>
    <definedName name="RO_Accum" localSheetId="3">#REF!</definedName>
    <definedName name="RO_Accum">#REF!</definedName>
    <definedName name="RO_CR" localSheetId="1">'Buildings Program'!#REF!</definedName>
    <definedName name="RO_CR" localSheetId="3">#REF!</definedName>
    <definedName name="RO_CR">#REF!</definedName>
    <definedName name="RO_Depr_Exp" localSheetId="1">'Buildings Program'!#REF!</definedName>
    <definedName name="RO_Depr_Exp" localSheetId="3">#REF!</definedName>
    <definedName name="RO_Depr_Exp">#REF!</definedName>
    <definedName name="RO_Depr_Rate_DepAmt" localSheetId="1">'Buildings Program'!#REF!</definedName>
    <definedName name="RO_Depr_Rate_DepAmt" localSheetId="3">#REF!</definedName>
    <definedName name="RO_Depr_Rate_DepAmt">#REF!</definedName>
    <definedName name="RO_Depr_Rate_Gross" localSheetId="1">'Buildings Program'!#REF!</definedName>
    <definedName name="RO_Depr_Rate_Gross" localSheetId="3">#REF!</definedName>
    <definedName name="RO_Depr_Rate_Gross">#REF!</definedName>
    <definedName name="RO_DeprAmt" localSheetId="1">'Buildings Program'!#REF!</definedName>
    <definedName name="RO_DeprAmt" localSheetId="3">#REF!</definedName>
    <definedName name="RO_DeprAmt">#REF!</definedName>
    <definedName name="RO_Pattern" localSheetId="1">'Buildings Program'!#REF!</definedName>
    <definedName name="RO_Pattern" localSheetId="3">#REF!</definedName>
    <definedName name="RO_Pattern">#REF!</definedName>
    <definedName name="RO_RSP_DepAmtWDV" localSheetId="1">'Buildings Program'!#REF!</definedName>
    <definedName name="RO_RSP_DepAmtWDV" localSheetId="3">#REF!</definedName>
    <definedName name="RO_RSP_DepAmtWDV">#REF!</definedName>
    <definedName name="RO_RUL" localSheetId="1">'Buildings Program'!#REF!</definedName>
    <definedName name="RO_RUL" localSheetId="3">#REF!</definedName>
    <definedName name="RO_RUL">#REF!</definedName>
    <definedName name="RO_RV" localSheetId="1">'Buildings Program'!#REF!</definedName>
    <definedName name="RO_RV" localSheetId="3">#REF!</definedName>
    <definedName name="RO_RV">#REF!</definedName>
    <definedName name="RO_RVAmt" localSheetId="1">'Buildings Program'!#REF!</definedName>
    <definedName name="RO_RVAmt" localSheetId="3">#REF!</definedName>
    <definedName name="RO_RVAmt">#REF!</definedName>
    <definedName name="RO_Time_to_Demolition" localSheetId="1">'Buildings Program'!#REF!</definedName>
    <definedName name="RO_Time_to_Demolition" localSheetId="3">#REF!</definedName>
    <definedName name="RO_Time_to_Demolition">#REF!</definedName>
    <definedName name="RO_TL" localSheetId="1">'Buildings Program'!#REF!</definedName>
    <definedName name="RO_TL" localSheetId="3">#REF!</definedName>
    <definedName name="RO_TL">#REF!</definedName>
    <definedName name="RO_UsefulLife" localSheetId="1">'Buildings Program'!#REF!</definedName>
    <definedName name="RO_UsefulLife" localSheetId="3">#REF!</definedName>
    <definedName name="RO_UsefulLife">#REF!</definedName>
    <definedName name="RO_Valn_Yr" localSheetId="1">'Buildings Program'!#REF!</definedName>
    <definedName name="RO_Valn_Yr" localSheetId="3">#REF!</definedName>
    <definedName name="RO_Valn_Yr">#REF!</definedName>
    <definedName name="RO_WDVcalc" localSheetId="1">'Buildings Program'!#REF!</definedName>
    <definedName name="RO_WDVcalc" localSheetId="3">#REF!</definedName>
    <definedName name="RO_WDVcalc">#REF!</definedName>
    <definedName name="RO_Yr_Built" localSheetId="1">'Buildings Program'!#REF!</definedName>
    <definedName name="RO_Yr_Built" localSheetId="3">#REF!</definedName>
    <definedName name="RO_Yr_Built">#REF!</definedName>
    <definedName name="ROAmt" localSheetId="1">'Buildings Program'!#REF!</definedName>
    <definedName name="ROAmt" localSheetId="3">#REF!</definedName>
    <definedName name="ROAmt">#REF!</definedName>
    <definedName name="ROchk" localSheetId="1">'Buildings Program'!#REF!</definedName>
    <definedName name="ROchk" localSheetId="3">#REF!</definedName>
    <definedName name="ROchk">#REF!</definedName>
    <definedName name="ROCode" localSheetId="1">'Buildings Program'!#REF!</definedName>
    <definedName name="ROCode" localSheetId="3">#REF!</definedName>
    <definedName name="ROCode">#REF!</definedName>
    <definedName name="ROIns" localSheetId="1">'Buildings Program'!#REF!</definedName>
    <definedName name="ROIns" localSheetId="3">#REF!</definedName>
    <definedName name="ROIns">#REF!</definedName>
    <definedName name="RoofAccDep" localSheetId="1">'Buildings Program'!#REF!</definedName>
    <definedName name="RoofAccDep" localSheetId="3">#REF!</definedName>
    <definedName name="RoofAccDep">#REF!</definedName>
    <definedName name="RoofDec" localSheetId="1">'Buildings Program'!#REF!</definedName>
    <definedName name="RoofDec" localSheetId="3">#REF!</definedName>
    <definedName name="RoofDec">#REF!</definedName>
    <definedName name="RoofDep" localSheetId="1">'Buildings Program'!#REF!</definedName>
    <definedName name="RoofDep" localSheetId="3">#REF!</definedName>
    <definedName name="RoofDep">#REF!</definedName>
    <definedName name="RoofDepExp" localSheetId="1">'Buildings Program'!#REF!</definedName>
    <definedName name="RoofDepExp" localSheetId="3">#REF!</definedName>
    <definedName name="RoofDepExp">#REF!</definedName>
    <definedName name="RoofWDV" localSheetId="1">'Buildings Program'!#REF!</definedName>
    <definedName name="RoofWDV" localSheetId="3">#REF!</definedName>
    <definedName name="RoofWDV">#REF!</definedName>
    <definedName name="ROType" localSheetId="1">'Buildings Program'!#REF!</definedName>
    <definedName name="ROType" localSheetId="3">#REF!</definedName>
    <definedName name="ROType">#REF!</definedName>
    <definedName name="S2_Annual_Charges_Sub_Total">'[1]WK3 - Notional General Income'!$L$78</definedName>
    <definedName name="S2_Ordinary_Rates_Sub_Total">'[1]WK3 - Notional General Income'!$L$40</definedName>
    <definedName name="S2_Special_Rates_Sub_Total">'[1]WK3 - Notional General Income'!$L$63</definedName>
    <definedName name="Serial_Number" localSheetId="1">'Buildings Program'!#REF!</definedName>
    <definedName name="Serial_Number" localSheetId="3">#REF!</definedName>
    <definedName name="Serial_Number">#REF!</definedName>
    <definedName name="SM_Accum" localSheetId="1">'Buildings Program'!#REF!</definedName>
    <definedName name="SM_Accum" localSheetId="3">#REF!</definedName>
    <definedName name="SM_Accum">#REF!</definedName>
    <definedName name="SM_CR" localSheetId="1">'Buildings Program'!#REF!</definedName>
    <definedName name="SM_CR" localSheetId="3">#REF!</definedName>
    <definedName name="SM_CR">#REF!</definedName>
    <definedName name="SM_Depr_Exp" localSheetId="1">'Buildings Program'!#REF!</definedName>
    <definedName name="SM_Depr_Exp" localSheetId="3">#REF!</definedName>
    <definedName name="SM_Depr_Exp">#REF!</definedName>
    <definedName name="SM_Depr_Rate_DepAmt" localSheetId="1">'Buildings Program'!#REF!</definedName>
    <definedName name="SM_Depr_Rate_DepAmt" localSheetId="3">#REF!</definedName>
    <definedName name="SM_Depr_Rate_DepAmt">#REF!</definedName>
    <definedName name="SM_Depr_Rate_Gross" localSheetId="1">'Buildings Program'!#REF!</definedName>
    <definedName name="SM_Depr_Rate_Gross" localSheetId="3">#REF!</definedName>
    <definedName name="SM_Depr_Rate_Gross">#REF!</definedName>
    <definedName name="SM_DeprAmt" localSheetId="1">'Buildings Program'!#REF!</definedName>
    <definedName name="SM_DeprAmt" localSheetId="3">#REF!</definedName>
    <definedName name="SM_DeprAmt">#REF!</definedName>
    <definedName name="SM_Pattern" localSheetId="1">'Buildings Program'!#REF!</definedName>
    <definedName name="SM_Pattern" localSheetId="3">#REF!</definedName>
    <definedName name="SM_Pattern">#REF!</definedName>
    <definedName name="SM_RSP_DepAmtWDV" localSheetId="1">'Buildings Program'!#REF!</definedName>
    <definedName name="SM_RSP_DepAmtWDV" localSheetId="3">#REF!</definedName>
    <definedName name="SM_RSP_DepAmtWDV">#REF!</definedName>
    <definedName name="SM_RUL" localSheetId="1">'Buildings Program'!#REF!</definedName>
    <definedName name="SM_RUL" localSheetId="3">#REF!</definedName>
    <definedName name="SM_RUL">#REF!</definedName>
    <definedName name="SM_RV" localSheetId="1">'Buildings Program'!#REF!</definedName>
    <definedName name="SM_RV" localSheetId="3">#REF!</definedName>
    <definedName name="SM_RV">#REF!</definedName>
    <definedName name="SM_RVAmt" localSheetId="1">'Buildings Program'!#REF!</definedName>
    <definedName name="SM_RVAmt" localSheetId="3">#REF!</definedName>
    <definedName name="SM_RVAmt">#REF!</definedName>
    <definedName name="SM_Time_to_Demolition" localSheetId="1">'Buildings Program'!#REF!</definedName>
    <definedName name="SM_Time_to_Demolition" localSheetId="3">#REF!</definedName>
    <definedName name="SM_Time_to_Demolition">#REF!</definedName>
    <definedName name="SM_TL" localSheetId="1">'Buildings Program'!#REF!</definedName>
    <definedName name="SM_TL" localSheetId="3">#REF!</definedName>
    <definedName name="SM_TL">#REF!</definedName>
    <definedName name="SM_UsefulLife" localSheetId="1">'Buildings Program'!#REF!</definedName>
    <definedName name="SM_UsefulLife" localSheetId="3">#REF!</definedName>
    <definedName name="SM_UsefulLife">#REF!</definedName>
    <definedName name="SM_WDVcalc" localSheetId="1">'Buildings Program'!#REF!</definedName>
    <definedName name="SM_WDVcalc" localSheetId="3">#REF!</definedName>
    <definedName name="SM_WDVcalc">#REF!</definedName>
    <definedName name="SM_Yr_Built" localSheetId="1">'Buildings Program'!#REF!</definedName>
    <definedName name="SM_Yr_Built" localSheetId="3">#REF!</definedName>
    <definedName name="SM_Yr_Built">#REF!</definedName>
    <definedName name="SMAmt" localSheetId="1">'Buildings Program'!#REF!</definedName>
    <definedName name="SMAmt" localSheetId="3">#REF!</definedName>
    <definedName name="SMAmt">#REF!</definedName>
    <definedName name="SMchk" localSheetId="1">'Buildings Program'!#REF!</definedName>
    <definedName name="SMchk" localSheetId="3">#REF!</definedName>
    <definedName name="SMchk">#REF!</definedName>
    <definedName name="SMCode" localSheetId="1">'Buildings Program'!#REF!</definedName>
    <definedName name="SMCode" localSheetId="3">#REF!</definedName>
    <definedName name="SMCode">#REF!</definedName>
    <definedName name="SMType" localSheetId="1">'Buildings Program'!#REF!</definedName>
    <definedName name="SMType" localSheetId="3">#REF!</definedName>
    <definedName name="SMType">#REF!</definedName>
    <definedName name="SOFire_Accum" localSheetId="1">'Buildings Program'!#REF!</definedName>
    <definedName name="SOFire_Accum" localSheetId="3">#REF!</definedName>
    <definedName name="SOFire_Accum">#REF!</definedName>
    <definedName name="SOFire_CR" localSheetId="1">'Buildings Program'!#REF!</definedName>
    <definedName name="SOFire_CR" localSheetId="3">#REF!</definedName>
    <definedName name="SOFire_CR">#REF!</definedName>
    <definedName name="SOFire_Depr_Exp" localSheetId="1">'Buildings Program'!#REF!</definedName>
    <definedName name="SOFire_Depr_Exp" localSheetId="3">#REF!</definedName>
    <definedName name="SOFire_Depr_Exp">#REF!</definedName>
    <definedName name="SOFire_Depr_Rate_DepAmt" localSheetId="1">'Buildings Program'!#REF!</definedName>
    <definedName name="SOFire_Depr_Rate_DepAmt" localSheetId="3">#REF!</definedName>
    <definedName name="SOFire_Depr_Rate_DepAmt">#REF!</definedName>
    <definedName name="SOFire_Depr_Rate_Gross" localSheetId="1">'Buildings Program'!#REF!</definedName>
    <definedName name="SOFire_Depr_Rate_Gross" localSheetId="3">#REF!</definedName>
    <definedName name="SOFire_Depr_Rate_Gross">#REF!</definedName>
    <definedName name="SOFire_Pattern" localSheetId="1">'Buildings Program'!#REF!</definedName>
    <definedName name="SOFire_Pattern" localSheetId="3">#REF!</definedName>
    <definedName name="SOFire_Pattern">#REF!</definedName>
    <definedName name="SOFire_RSP_DepAmtWDV" localSheetId="1">'Buildings Program'!#REF!</definedName>
    <definedName name="SOFire_RSP_DepAmtWDV" localSheetId="3">#REF!</definedName>
    <definedName name="SOFire_RSP_DepAmtWDV">#REF!</definedName>
    <definedName name="SOFire_RUL" localSheetId="1">'Buildings Program'!#REF!</definedName>
    <definedName name="SOFire_RUL" localSheetId="3">#REF!</definedName>
    <definedName name="SOFire_RUL">#REF!</definedName>
    <definedName name="SOFire_RV" localSheetId="1">'Buildings Program'!#REF!</definedName>
    <definedName name="SOFire_RV" localSheetId="3">#REF!</definedName>
    <definedName name="SOFire_RV">#REF!</definedName>
    <definedName name="SOFire_Time_to_Demolition" localSheetId="1">'Buildings Program'!#REF!</definedName>
    <definedName name="SOFire_Time_to_Demolition" localSheetId="3">#REF!</definedName>
    <definedName name="SOFire_Time_to_Demolition">#REF!</definedName>
    <definedName name="SOFire_UsefulLife" localSheetId="1">'Buildings Program'!#REF!</definedName>
    <definedName name="SOFire_UsefulLife" localSheetId="3">#REF!</definedName>
    <definedName name="SOFire_UsefulLife">#REF!</definedName>
    <definedName name="SOFire_WDVcalc" localSheetId="1">'Buildings Program'!#REF!</definedName>
    <definedName name="SOFire_WDVcalc" localSheetId="3">#REF!</definedName>
    <definedName name="SOFire_WDVcalc">#REF!</definedName>
    <definedName name="SOFire_Yr_Built" localSheetId="1">'Buildings Program'!#REF!</definedName>
    <definedName name="SOFire_Yr_Built" localSheetId="3">#REF!</definedName>
    <definedName name="SOFire_Yr_Built">#REF!</definedName>
    <definedName name="SOFireAmt" localSheetId="1">'Buildings Program'!#REF!</definedName>
    <definedName name="SOFireAmt" localSheetId="3">#REF!</definedName>
    <definedName name="SOFireAmt">#REF!</definedName>
    <definedName name="SOFirechk" localSheetId="1">'Buildings Program'!#REF!</definedName>
    <definedName name="SOFirechk" localSheetId="3">#REF!</definedName>
    <definedName name="SOFirechk">#REF!</definedName>
    <definedName name="SOFireCode" localSheetId="1">'Buildings Program'!#REF!</definedName>
    <definedName name="SOFireCode" localSheetId="3">#REF!</definedName>
    <definedName name="SOFireCode">#REF!</definedName>
    <definedName name="SOFireDeprAmt" localSheetId="1">'Buildings Program'!#REF!</definedName>
    <definedName name="SOFireDeprAmt" localSheetId="3">#REF!</definedName>
    <definedName name="SOFireDeprAmt">#REF!</definedName>
    <definedName name="SOFireRVAmt" localSheetId="1">'Buildings Program'!#REF!</definedName>
    <definedName name="SOFireRVAmt" localSheetId="3">#REF!</definedName>
    <definedName name="SOFireRVAmt">#REF!</definedName>
    <definedName name="SOFireType" localSheetId="1">'Buildings Program'!#REF!</definedName>
    <definedName name="SOFireType" localSheetId="3">#REF!</definedName>
    <definedName name="SOFireType">#REF!</definedName>
    <definedName name="SOTrans_Accum" localSheetId="1">'Buildings Program'!#REF!</definedName>
    <definedName name="SOTrans_Accum" localSheetId="3">#REF!</definedName>
    <definedName name="SOTrans_Accum">#REF!</definedName>
    <definedName name="SOTrans_CR" localSheetId="1">'Buildings Program'!#REF!</definedName>
    <definedName name="SOTrans_CR" localSheetId="3">#REF!</definedName>
    <definedName name="SOTrans_CR">#REF!</definedName>
    <definedName name="SOTrans_Depr_Exp" localSheetId="1">'Buildings Program'!#REF!</definedName>
    <definedName name="SOTrans_Depr_Exp" localSheetId="3">#REF!</definedName>
    <definedName name="SOTrans_Depr_Exp">#REF!</definedName>
    <definedName name="SOTrans_Depr_Rate_DepAmt" localSheetId="1">'Buildings Program'!#REF!</definedName>
    <definedName name="SOTrans_Depr_Rate_DepAmt" localSheetId="3">#REF!</definedName>
    <definedName name="SOTrans_Depr_Rate_DepAmt">#REF!</definedName>
    <definedName name="SOTrans_Depr_Rate_Gross" localSheetId="1">'Buildings Program'!#REF!</definedName>
    <definedName name="SOTrans_Depr_Rate_Gross" localSheetId="3">#REF!</definedName>
    <definedName name="SOTrans_Depr_Rate_Gross">#REF!</definedName>
    <definedName name="SOTrans_Pattern" localSheetId="1">'Buildings Program'!#REF!</definedName>
    <definedName name="SOTrans_Pattern" localSheetId="3">#REF!</definedName>
    <definedName name="SOTrans_Pattern">#REF!</definedName>
    <definedName name="SOTrans_RSP_DepAmtWDV" localSheetId="1">'Buildings Program'!#REF!</definedName>
    <definedName name="SOTrans_RSP_DepAmtWDV" localSheetId="3">#REF!</definedName>
    <definedName name="SOTrans_RSP_DepAmtWDV">#REF!</definedName>
    <definedName name="SOTrans_RUL" localSheetId="1">'Buildings Program'!#REF!</definedName>
    <definedName name="SOTrans_RUL" localSheetId="3">#REF!</definedName>
    <definedName name="SOTrans_RUL">#REF!</definedName>
    <definedName name="SOTrans_RV" localSheetId="1">'Buildings Program'!#REF!</definedName>
    <definedName name="SOTrans_RV" localSheetId="3">#REF!</definedName>
    <definedName name="SOTrans_RV">#REF!</definedName>
    <definedName name="SOTrans_Time_to_Demolition" localSheetId="1">'Buildings Program'!#REF!</definedName>
    <definedName name="SOTrans_Time_to_Demolition" localSheetId="3">#REF!</definedName>
    <definedName name="SOTrans_Time_to_Demolition">#REF!</definedName>
    <definedName name="SOTrans_UsefulLife" localSheetId="1">'Buildings Program'!#REF!</definedName>
    <definedName name="SOTrans_UsefulLife" localSheetId="3">#REF!</definedName>
    <definedName name="SOTrans_UsefulLife">#REF!</definedName>
    <definedName name="SOTrans_WDVcalc" localSheetId="1">'Buildings Program'!#REF!</definedName>
    <definedName name="SOTrans_WDVcalc" localSheetId="3">#REF!</definedName>
    <definedName name="SOTrans_WDVcalc">#REF!</definedName>
    <definedName name="SOTrans_Yr_Built" localSheetId="1">'Buildings Program'!#REF!</definedName>
    <definedName name="SOTrans_Yr_Built" localSheetId="3">#REF!</definedName>
    <definedName name="SOTrans_Yr_Built">#REF!</definedName>
    <definedName name="SOTransChk" localSheetId="1">'Buildings Program'!#REF!</definedName>
    <definedName name="SOTransChk" localSheetId="3">#REF!</definedName>
    <definedName name="SOTransChk">#REF!</definedName>
    <definedName name="SOTransCode" localSheetId="1">'Buildings Program'!#REF!</definedName>
    <definedName name="SOTransCode" localSheetId="3">#REF!</definedName>
    <definedName name="SOTransCode">#REF!</definedName>
    <definedName name="SOTransDeprAmt" localSheetId="1">'Buildings Program'!#REF!</definedName>
    <definedName name="SOTransDeprAmt" localSheetId="3">#REF!</definedName>
    <definedName name="SOTransDeprAmt">#REF!</definedName>
    <definedName name="SOTranspAmt" localSheetId="1">'Buildings Program'!#REF!</definedName>
    <definedName name="SOTranspAmt" localSheetId="3">#REF!</definedName>
    <definedName name="SOTranspAmt">#REF!</definedName>
    <definedName name="SOTRansRVAmt" localSheetId="1">'Buildings Program'!#REF!</definedName>
    <definedName name="SOTRansRVAmt" localSheetId="3">#REF!</definedName>
    <definedName name="SOTRansRVAmt">#REF!</definedName>
    <definedName name="SOTransType" localSheetId="1">'Buildings Program'!#REF!</definedName>
    <definedName name="SOTransType" localSheetId="3">#REF!</definedName>
    <definedName name="SOTransType">#REF!</definedName>
    <definedName name="STREET_ADDRESS" localSheetId="1">'Buildings Program'!#REF!</definedName>
    <definedName name="STREET_ADDRESS" localSheetId="3">#REF!</definedName>
    <definedName name="STREET_ADDRESS">#REF!</definedName>
    <definedName name="StructureDesc" localSheetId="1">'Buildings Program'!#REF!</definedName>
    <definedName name="StructureDesc" localSheetId="3">#REF!</definedName>
    <definedName name="StructureDesc">#REF!</definedName>
    <definedName name="SUBURB_TOWN" localSheetId="1">'Buildings Program'!#REF!</definedName>
    <definedName name="SUBURB_TOWN" localSheetId="3">#REF!</definedName>
    <definedName name="SUBURB_TOWN">#REF!</definedName>
    <definedName name="Time_to_Final" localSheetId="1">'Buildings Program'!#REF!</definedName>
    <definedName name="Time_to_Final" localSheetId="3">#REF!</definedName>
    <definedName name="Time_to_Final">#REF!</definedName>
    <definedName name="Total_Accum_Dep" localSheetId="1">'Buildings Program'!#REF!</definedName>
    <definedName name="Total_Accum_Dep" localSheetId="3">#REF!</definedName>
    <definedName name="Total_Accum_Dep">#REF!</definedName>
    <definedName name="Total_Dep_Exp" localSheetId="1">'Buildings Program'!#REF!</definedName>
    <definedName name="Total_Dep_Exp" localSheetId="3">#REF!</definedName>
    <definedName name="Total_Dep_Exp">#REF!</definedName>
    <definedName name="Total_First_year_Notional_General_Income_Yield">'[1]WK3 - Notional General Income'!$K$81</definedName>
    <definedName name="Total_Prior_year_Notional_General_Income">'[1]WK2 - Notional General Income'!$K$83</definedName>
    <definedName name="Total_RV" localSheetId="1">'Buildings Program'!#REF!</definedName>
    <definedName name="Total_RV" localSheetId="3">#REF!</definedName>
    <definedName name="Total_RV">#REF!</definedName>
    <definedName name="Total_WDV" localSheetId="1">'Buildings Program'!#REF!</definedName>
    <definedName name="Total_WDV" localSheetId="3">#REF!</definedName>
    <definedName name="Total_WDV">#REF!</definedName>
    <definedName name="TranspAmt" localSheetId="1">'Buildings Program'!#REF!</definedName>
    <definedName name="TranspAmt" localSheetId="3">#REF!</definedName>
    <definedName name="TranspAmt">#REF!</definedName>
    <definedName name="valAuditChangeReason" localSheetId="1">#REF!</definedName>
    <definedName name="valAuditChangeReason" localSheetId="3">#REF!</definedName>
    <definedName name="valAuditChangeReason">#REF!</definedName>
    <definedName name="valAuditChangeType" localSheetId="1">#REF!</definedName>
    <definedName name="valAuditChangeType" localSheetId="3">#REF!</definedName>
    <definedName name="valAuditChangeType">#REF!</definedName>
    <definedName name="valAuditComments" localSheetId="1">#REF!</definedName>
    <definedName name="valAuditComments" localSheetId="3">#REF!</definedName>
    <definedName name="valAuditComments">#REF!</definedName>
    <definedName name="valAuditImpact" localSheetId="1">#REF!</definedName>
    <definedName name="valAuditImpact" localSheetId="3">#REF!</definedName>
    <definedName name="valAuditImpact">#REF!</definedName>
    <definedName name="valBuildCode" localSheetId="1">#REF!</definedName>
    <definedName name="valBuildCode" localSheetId="3">#REF!</definedName>
    <definedName name="valBuildCode">#REF!</definedName>
    <definedName name="valBuildCodes" localSheetId="1">#REF!</definedName>
    <definedName name="valBuildCodes" localSheetId="3">#REF!</definedName>
    <definedName name="valBuildCodes">#REF!</definedName>
    <definedName name="valBuildDetails" localSheetId="1">#REF!</definedName>
    <definedName name="valBuildDetails" localSheetId="3">#REF!</definedName>
    <definedName name="valBuildDetails">#REF!</definedName>
    <definedName name="valBuildOthStr" localSheetId="1">#REF!</definedName>
    <definedName name="valBuildOthStr" localSheetId="3">#REF!</definedName>
    <definedName name="valBuildOthStr">#REF!</definedName>
    <definedName name="valBuildSubType" localSheetId="1">#REF!</definedName>
    <definedName name="valBuildSubType" localSheetId="3">#REF!</definedName>
    <definedName name="valBuildSubType">#REF!</definedName>
    <definedName name="valBuildType" localSheetId="1">#REF!</definedName>
    <definedName name="valBuildType" localSheetId="3">#REF!</definedName>
    <definedName name="valBuildType">#REF!</definedName>
    <definedName name="valBuildTypeCodes" localSheetId="1">#REF!</definedName>
    <definedName name="valBuildTypeCodes" localSheetId="3">#REF!</definedName>
    <definedName name="valBuildTypeCodes">#REF!</definedName>
    <definedName name="valColumnFeatures" localSheetId="1">#REF!</definedName>
    <definedName name="valColumnFeatures" localSheetId="3">#REF!</definedName>
    <definedName name="valColumnFeatures">#REF!</definedName>
    <definedName name="valCondition" localSheetId="1">#REF!</definedName>
    <definedName name="valCondition" localSheetId="3">#REF!</definedName>
    <definedName name="valCondition">#REF!</definedName>
    <definedName name="valENCodes" localSheetId="1">#REF!</definedName>
    <definedName name="valENCodes" localSheetId="3">#REF!</definedName>
    <definedName name="valENCodes">#REF!</definedName>
    <definedName name="valENElectrical" localSheetId="1">#REF!</definedName>
    <definedName name="valENElectrical" localSheetId="3">#REF!</definedName>
    <definedName name="valENElectrical">#REF!</definedName>
    <definedName name="valENExtDoors" localSheetId="1">#REF!</definedName>
    <definedName name="valENExtDoors" localSheetId="3">#REF!</definedName>
    <definedName name="valENExtDoors">#REF!</definedName>
    <definedName name="valENFinish" localSheetId="1">#REF!</definedName>
    <definedName name="valENFinish" localSheetId="3">#REF!</definedName>
    <definedName name="valENFinish">#REF!</definedName>
    <definedName name="valENIntDoors" localSheetId="1">#REF!</definedName>
    <definedName name="valENIntDoors" localSheetId="3">#REF!</definedName>
    <definedName name="valENIntDoors">#REF!</definedName>
    <definedName name="valENIntWalls" localSheetId="1">#REF!</definedName>
    <definedName name="valENIntWalls" localSheetId="3">#REF!</definedName>
    <definedName name="valENIntWalls">#REF!</definedName>
    <definedName name="valENPlumbing" localSheetId="1">#REF!</definedName>
    <definedName name="valENPlumbing" localSheetId="3">#REF!</definedName>
    <definedName name="valENPlumbing">#REF!</definedName>
    <definedName name="valENStaircase" localSheetId="1">#REF!</definedName>
    <definedName name="valENStaircase" localSheetId="3">#REF!</definedName>
    <definedName name="valENStaircase">#REF!</definedName>
    <definedName name="valENWindows" localSheetId="1">#REF!</definedName>
    <definedName name="valENWindows" localSheetId="3">#REF!</definedName>
    <definedName name="valENWindows">#REF!</definedName>
    <definedName name="valFlCode" localSheetId="1">#REF!</definedName>
    <definedName name="valFlCode" localSheetId="3">#REF!</definedName>
    <definedName name="valFlCode">#REF!</definedName>
    <definedName name="valFloorFeatures" localSheetId="1">#REF!</definedName>
    <definedName name="valFloorFeatures" localSheetId="3">#REF!</definedName>
    <definedName name="valFloorFeatures">#REF!</definedName>
    <definedName name="valFloorType" localSheetId="1">#REF!</definedName>
    <definedName name="valFloorType" localSheetId="3">#REF!</definedName>
    <definedName name="valFloorType">#REF!</definedName>
    <definedName name="valFOFL" localSheetId="1">#REF!</definedName>
    <definedName name="valFOFL" localSheetId="3">#REF!</definedName>
    <definedName name="valFOFL">#REF!</definedName>
    <definedName name="valFOFLCodes" localSheetId="1">#REF!</definedName>
    <definedName name="valFOFLCodes" localSheetId="3">#REF!</definedName>
    <definedName name="valFOFLCodes">#REF!</definedName>
    <definedName name="valFOIS" localSheetId="1">#REF!</definedName>
    <definedName name="valFOIS" localSheetId="3">#REF!</definedName>
    <definedName name="valFOIS">#REF!</definedName>
    <definedName name="valFOISCodes" localSheetId="1">#REF!</definedName>
    <definedName name="valFOISCodes" localSheetId="3">#REF!</definedName>
    <definedName name="valFOISCodes">#REF!</definedName>
    <definedName name="valLevels" localSheetId="1">#REF!</definedName>
    <definedName name="valLevels" localSheetId="3">#REF!</definedName>
    <definedName name="valLevels">#REF!</definedName>
    <definedName name="valMSCodes" localSheetId="1">#REF!</definedName>
    <definedName name="valMSCodes" localSheetId="3">#REF!</definedName>
    <definedName name="valMSCodes">#REF!</definedName>
    <definedName name="valOSFire" localSheetId="1">#REF!</definedName>
    <definedName name="valOSFire" localSheetId="3">#REF!</definedName>
    <definedName name="valOSFire">#REF!</definedName>
    <definedName name="valOSSecurity" localSheetId="1">#REF!</definedName>
    <definedName name="valOSSecurity" localSheetId="3">#REF!</definedName>
    <definedName name="valOSSecurity">#REF!</definedName>
    <definedName name="valOSSubTypes" localSheetId="1">#REF!</definedName>
    <definedName name="valOSSubTypes" localSheetId="3">#REF!</definedName>
    <definedName name="valOSSubTypes">#REF!</definedName>
    <definedName name="valOSTransp" localSheetId="1">#REF!</definedName>
    <definedName name="valOSTransp" localSheetId="3">#REF!</definedName>
    <definedName name="valOSTransp">#REF!</definedName>
    <definedName name="valOStypes" localSheetId="1">#REF!</definedName>
    <definedName name="valOStypes" localSheetId="3">#REF!</definedName>
    <definedName name="valOStypes">#REF!</definedName>
    <definedName name="valOthStrCodes" localSheetId="1">#REF!</definedName>
    <definedName name="valOthStrCodes" localSheetId="3">#REF!</definedName>
    <definedName name="valOthStrCodes">#REF!</definedName>
    <definedName name="valOthStrCodesList" localSheetId="1">#REF!</definedName>
    <definedName name="valOthStrCodesList" localSheetId="3">#REF!</definedName>
    <definedName name="valOthStrCodesList">#REF!</definedName>
    <definedName name="valRater" localSheetId="1">#REF!</definedName>
    <definedName name="valRater" localSheetId="3">#REF!</definedName>
    <definedName name="valRater">#REF!</definedName>
    <definedName name="valRateReccAction" localSheetId="1">#REF!</definedName>
    <definedName name="valRateReccAction" localSheetId="3">#REF!</definedName>
    <definedName name="valRateReccAction">#REF!</definedName>
    <definedName name="valRatingComments" localSheetId="1">#REF!</definedName>
    <definedName name="valRatingComments" localSheetId="3">#REF!</definedName>
    <definedName name="valRatingComments">#REF!</definedName>
    <definedName name="valROCeiling" localSheetId="1">#REF!</definedName>
    <definedName name="valROCeiling" localSheetId="3">#REF!</definedName>
    <definedName name="valROCeiling">#REF!</definedName>
    <definedName name="valROCodes" localSheetId="1">#REF!</definedName>
    <definedName name="valROCodes" localSheetId="3">#REF!</definedName>
    <definedName name="valROCodes">#REF!</definedName>
    <definedName name="valSMFireCodes" localSheetId="1">#REF!</definedName>
    <definedName name="valSMFireCodes" localSheetId="3">#REF!</definedName>
    <definedName name="valSMFireCodes">#REF!</definedName>
    <definedName name="valSMOtherCodes" localSheetId="1">#REF!</definedName>
    <definedName name="valSMOtherCodes" localSheetId="3">#REF!</definedName>
    <definedName name="valSMOtherCodes">#REF!</definedName>
    <definedName name="valSMTransCodes" localSheetId="1">#REF!</definedName>
    <definedName name="valSMTransCodes" localSheetId="3">#REF!</definedName>
    <definedName name="valSMTransCodes">#REF!</definedName>
    <definedName name="Valuation_Year" localSheetId="1">'Buildings Program'!#REF!</definedName>
    <definedName name="Valuation_Year" localSheetId="3">#REF!</definedName>
    <definedName name="Valuation_Year">#REF!</definedName>
    <definedName name="ValuationYear" localSheetId="1">'Buildings Program'!#REF!</definedName>
    <definedName name="ValuationYear" localSheetId="3">#REF!</definedName>
    <definedName name="ValuationYear">#REF!</definedName>
    <definedName name="valValMethod" localSheetId="1">#REF!</definedName>
    <definedName name="valValMethod" localSheetId="3">#REF!</definedName>
    <definedName name="valValMethod">#REF!</definedName>
    <definedName name="valYesNo" localSheetId="1">#REF!</definedName>
    <definedName name="valYesNo" localSheetId="3">#REF!</definedName>
    <definedName name="valYesNo">#REF!</definedName>
    <definedName name="vCHCC_Road_allassnums_alh_310511">[2]vCHCC_Road_allassnums_alh_31051!$A$1:$D$2971</definedName>
    <definedName name="WallsCode" localSheetId="1">'Buildings Program'!#REF!</definedName>
    <definedName name="WallsCode" localSheetId="3">#REF!</definedName>
    <definedName name="WallsCode">#REF!</definedName>
    <definedName name="Year_Built" localSheetId="1">'Buildings Program'!#REF!</definedName>
    <definedName name="Year_Built" localSheetId="3">#REF!</definedName>
    <definedName name="Year_Built">#REF!</definedName>
  </definedNames>
  <calcPr calcId="145621"/>
</workbook>
</file>

<file path=xl/calcChain.xml><?xml version="1.0" encoding="utf-8"?>
<calcChain xmlns="http://schemas.openxmlformats.org/spreadsheetml/2006/main">
  <c r="F8" i="14" l="1"/>
  <c r="G8" i="14" s="1"/>
  <c r="H8" i="14" s="1"/>
  <c r="I8" i="14" s="1"/>
  <c r="J8" i="14" s="1"/>
  <c r="K8" i="14" s="1"/>
  <c r="L8" i="14" s="1"/>
  <c r="M8" i="14" l="1"/>
  <c r="D33" i="7"/>
  <c r="D30" i="7"/>
  <c r="F4" i="15"/>
  <c r="F5" i="15"/>
  <c r="F6" i="15"/>
  <c r="F7" i="15"/>
  <c r="F8" i="15"/>
  <c r="F9" i="15"/>
  <c r="F10" i="15"/>
  <c r="F11" i="15"/>
  <c r="E12" i="15"/>
  <c r="D12" i="15"/>
  <c r="C12" i="15"/>
  <c r="B12" i="15"/>
  <c r="F3" i="15"/>
  <c r="F2" i="15"/>
  <c r="J49" i="11"/>
  <c r="J48" i="11"/>
  <c r="F12" i="15" l="1"/>
  <c r="M21" i="14" l="1"/>
  <c r="E18" i="14"/>
  <c r="E19" i="14" s="1"/>
  <c r="D18" i="14"/>
  <c r="D19" i="14" s="1"/>
  <c r="C18" i="14"/>
  <c r="C19" i="14" s="1"/>
  <c r="F17" i="14"/>
  <c r="F16" i="14"/>
  <c r="F15" i="14"/>
  <c r="F14" i="14"/>
  <c r="F12" i="14"/>
  <c r="F11" i="14"/>
  <c r="F10" i="14"/>
  <c r="F18" i="14" l="1"/>
  <c r="F19" i="14" s="1"/>
  <c r="G10" i="14"/>
  <c r="H10" i="14" s="1"/>
  <c r="I10" i="14" s="1"/>
  <c r="G12" i="14"/>
  <c r="H12" i="14" s="1"/>
  <c r="I12" i="14" s="1"/>
  <c r="J12" i="14" s="1"/>
  <c r="K12" i="14" s="1"/>
  <c r="L12" i="14" s="1"/>
  <c r="G15" i="14"/>
  <c r="H15" i="14" s="1"/>
  <c r="I15" i="14" s="1"/>
  <c r="J15" i="14" s="1"/>
  <c r="K15" i="14" s="1"/>
  <c r="L15" i="14" s="1"/>
  <c r="G17" i="14"/>
  <c r="H17" i="14" s="1"/>
  <c r="I17" i="14" s="1"/>
  <c r="J17" i="14" s="1"/>
  <c r="K17" i="14" s="1"/>
  <c r="L17" i="14" s="1"/>
  <c r="M11" i="14"/>
  <c r="G11" i="14"/>
  <c r="H11" i="14" s="1"/>
  <c r="I11" i="14" s="1"/>
  <c r="J11" i="14" s="1"/>
  <c r="K11" i="14" s="1"/>
  <c r="L11" i="14" s="1"/>
  <c r="G14" i="14"/>
  <c r="H14" i="14" s="1"/>
  <c r="I14" i="14" s="1"/>
  <c r="J14" i="14" s="1"/>
  <c r="K14" i="14" s="1"/>
  <c r="L14" i="14" s="1"/>
  <c r="G16" i="14"/>
  <c r="H16" i="14" s="1"/>
  <c r="I16" i="14" s="1"/>
  <c r="J16" i="14" s="1"/>
  <c r="K16" i="14" s="1"/>
  <c r="L16" i="14" s="1"/>
  <c r="M16" i="14" l="1"/>
  <c r="M14" i="14"/>
  <c r="M15" i="14"/>
  <c r="H18" i="14"/>
  <c r="H19" i="14" s="1"/>
  <c r="M12" i="14"/>
  <c r="G18" i="14"/>
  <c r="G19" i="14" s="1"/>
  <c r="M17" i="14"/>
  <c r="I18" i="14"/>
  <c r="I19" i="14" s="1"/>
  <c r="J10" i="14"/>
  <c r="K10" i="14" l="1"/>
  <c r="J18" i="14"/>
  <c r="J19" i="14" s="1"/>
  <c r="L10" i="14" l="1"/>
  <c r="L18" i="14" s="1"/>
  <c r="L19" i="14" s="1"/>
  <c r="K18" i="14"/>
  <c r="K19" i="14" s="1"/>
  <c r="M18" i="14" l="1"/>
  <c r="M19" i="14" s="1"/>
  <c r="M10" i="14"/>
  <c r="F12" i="13"/>
  <c r="E12" i="13"/>
  <c r="D12" i="13"/>
  <c r="C12" i="13"/>
  <c r="B12" i="13"/>
  <c r="G11" i="13"/>
  <c r="G10" i="13"/>
  <c r="G9" i="13"/>
  <c r="G8" i="13"/>
  <c r="G7" i="13"/>
  <c r="G6" i="13"/>
  <c r="G5" i="13"/>
  <c r="G4" i="13"/>
  <c r="G3" i="13"/>
  <c r="G2" i="13"/>
  <c r="D9" i="8"/>
  <c r="D5" i="8"/>
  <c r="D3" i="8"/>
  <c r="C2" i="8"/>
  <c r="C10" i="8" s="1"/>
  <c r="D7" i="9"/>
  <c r="D3" i="9"/>
  <c r="D2" i="9"/>
  <c r="D28" i="10"/>
  <c r="D30" i="10"/>
  <c r="D31" i="10"/>
  <c r="D29" i="10"/>
  <c r="D12" i="10"/>
  <c r="D10" i="10"/>
  <c r="D8" i="10"/>
  <c r="G84" i="12"/>
  <c r="G83" i="12"/>
  <c r="G82" i="12"/>
  <c r="G85" i="12" s="1"/>
  <c r="G80" i="12"/>
  <c r="G79" i="12"/>
  <c r="G78" i="12"/>
  <c r="G77" i="12"/>
  <c r="G76" i="12"/>
  <c r="G75" i="12"/>
  <c r="G74" i="12"/>
  <c r="G73" i="12"/>
  <c r="G72" i="12"/>
  <c r="G71" i="12"/>
  <c r="G70" i="12"/>
  <c r="G69" i="12"/>
  <c r="G68" i="12"/>
  <c r="G67" i="12"/>
  <c r="G66" i="12"/>
  <c r="G65" i="12"/>
  <c r="G64" i="12"/>
  <c r="G63" i="12"/>
  <c r="G62" i="12"/>
  <c r="G61" i="12"/>
  <c r="G60" i="12"/>
  <c r="G59" i="12"/>
  <c r="G58" i="12"/>
  <c r="G57" i="12"/>
  <c r="G81" i="12" s="1"/>
  <c r="G56" i="12"/>
  <c r="G54" i="12"/>
  <c r="G53" i="12"/>
  <c r="G52" i="12"/>
  <c r="G51" i="12"/>
  <c r="G50" i="12"/>
  <c r="G49" i="12"/>
  <c r="G48" i="12"/>
  <c r="G47" i="12"/>
  <c r="G46" i="12"/>
  <c r="G45" i="12"/>
  <c r="G44" i="12"/>
  <c r="G43" i="12"/>
  <c r="G42" i="12"/>
  <c r="G41" i="12"/>
  <c r="G40" i="12"/>
  <c r="G39" i="12"/>
  <c r="G38" i="12"/>
  <c r="G37" i="12"/>
  <c r="G36" i="12"/>
  <c r="G35" i="12"/>
  <c r="G34" i="12"/>
  <c r="G33" i="12"/>
  <c r="G32" i="12"/>
  <c r="G55" i="12" s="1"/>
  <c r="G31" i="12"/>
  <c r="G30" i="12"/>
  <c r="G28" i="12"/>
  <c r="G27" i="12"/>
  <c r="G26" i="12"/>
  <c r="G25" i="12"/>
  <c r="G24" i="12"/>
  <c r="G23" i="12"/>
  <c r="G22" i="12"/>
  <c r="G21" i="12"/>
  <c r="G20" i="12"/>
  <c r="G19" i="12"/>
  <c r="G18" i="12"/>
  <c r="G17" i="12"/>
  <c r="G16" i="12"/>
  <c r="G15" i="12"/>
  <c r="G14" i="12"/>
  <c r="G13" i="12"/>
  <c r="G12" i="12"/>
  <c r="G29" i="12" s="1"/>
  <c r="G10" i="12"/>
  <c r="G9" i="12"/>
  <c r="G8" i="12"/>
  <c r="G7" i="12"/>
  <c r="G6" i="12"/>
  <c r="G5" i="12"/>
  <c r="G4" i="12"/>
  <c r="G3" i="12"/>
  <c r="G2" i="12"/>
  <c r="G11" i="12" s="1"/>
  <c r="J47" i="11"/>
  <c r="J46" i="11"/>
  <c r="J45" i="11"/>
  <c r="J44" i="11"/>
  <c r="J43" i="11"/>
  <c r="J42" i="11"/>
  <c r="J41" i="11"/>
  <c r="J40" i="11"/>
  <c r="J39" i="11"/>
  <c r="J38" i="11"/>
  <c r="J37" i="11"/>
  <c r="J36" i="11"/>
  <c r="J35" i="11"/>
  <c r="J34" i="11"/>
  <c r="J33" i="11"/>
  <c r="J32" i="11"/>
  <c r="J31" i="11"/>
  <c r="J30" i="11"/>
  <c r="J29" i="11"/>
  <c r="J27" i="11"/>
  <c r="J26" i="11"/>
  <c r="J25" i="11"/>
  <c r="J24" i="11"/>
  <c r="J23" i="11"/>
  <c r="J22" i="11"/>
  <c r="J21" i="11"/>
  <c r="J20" i="11"/>
  <c r="J19" i="11"/>
  <c r="J18" i="11"/>
  <c r="J17" i="11"/>
  <c r="J16" i="11"/>
  <c r="J15" i="11"/>
  <c r="J14" i="11"/>
  <c r="J13" i="11"/>
  <c r="J12" i="11"/>
  <c r="J11" i="11"/>
  <c r="J10" i="11"/>
  <c r="J9" i="11"/>
  <c r="J8" i="11"/>
  <c r="J7" i="11"/>
  <c r="J6" i="11"/>
  <c r="J5" i="11"/>
  <c r="J4" i="11"/>
  <c r="J3" i="11"/>
  <c r="J2" i="11"/>
  <c r="D26" i="10"/>
  <c r="D25" i="10"/>
  <c r="D24" i="10"/>
  <c r="D23" i="10"/>
  <c r="D22" i="10"/>
  <c r="D21" i="10"/>
  <c r="D20" i="10"/>
  <c r="D19" i="10"/>
  <c r="D18" i="10"/>
  <c r="D17" i="10"/>
  <c r="D16" i="10"/>
  <c r="D15" i="10"/>
  <c r="D14" i="10"/>
  <c r="D13" i="10"/>
  <c r="D27" i="10" s="1"/>
  <c r="E11" i="10"/>
  <c r="E9" i="10"/>
  <c r="E7" i="10"/>
  <c r="D5" i="10"/>
  <c r="E5" i="10" s="1"/>
  <c r="D3" i="10"/>
  <c r="D2" i="10"/>
  <c r="D4" i="10" s="1"/>
  <c r="D6" i="9"/>
  <c r="D5" i="9"/>
  <c r="D4" i="9"/>
  <c r="D8" i="8"/>
  <c r="D7" i="8"/>
  <c r="D6" i="8"/>
  <c r="D4" i="8"/>
  <c r="G12" i="13" l="1"/>
  <c r="D2" i="8"/>
  <c r="D10" i="8"/>
  <c r="D6" i="10"/>
  <c r="E3" i="10"/>
  <c r="J28" i="11"/>
  <c r="D3" i="7" l="1"/>
  <c r="D4" i="7"/>
  <c r="D2" i="7"/>
  <c r="G6" i="7"/>
  <c r="D7" i="7" s="1"/>
  <c r="D6" i="7" l="1"/>
  <c r="G10" i="7"/>
  <c r="D8" i="7"/>
  <c r="D10" i="7" l="1"/>
  <c r="G13" i="7"/>
  <c r="D11" i="7"/>
  <c r="G16" i="7" l="1"/>
  <c r="D14" i="7"/>
  <c r="D13" i="7"/>
  <c r="D16" i="7" l="1"/>
  <c r="D17" i="7"/>
  <c r="D18" i="7"/>
  <c r="G20" i="7"/>
  <c r="D22" i="7" l="1"/>
  <c r="D20" i="7"/>
  <c r="G24" i="7"/>
  <c r="D21" i="7"/>
  <c r="D25" i="7" l="1"/>
  <c r="G27" i="7"/>
  <c r="D24" i="7"/>
  <c r="G30" i="7" l="1"/>
  <c r="D28" i="7"/>
  <c r="D27" i="7"/>
  <c r="D31" i="7" l="1"/>
  <c r="G33" i="7"/>
  <c r="D29" i="7"/>
  <c r="D26" i="7"/>
  <c r="D23" i="7"/>
  <c r="D19" i="7"/>
  <c r="D15" i="7"/>
  <c r="D12" i="7"/>
  <c r="D9" i="7"/>
  <c r="D5" i="7"/>
  <c r="C31" i="7"/>
  <c r="C30" i="7"/>
  <c r="C24" i="7"/>
  <c r="C20" i="7"/>
  <c r="C18" i="7"/>
  <c r="H47" i="5"/>
  <c r="I53" i="5"/>
  <c r="I59" i="5"/>
  <c r="I65" i="5"/>
  <c r="F65" i="5"/>
  <c r="F59" i="5"/>
  <c r="F53" i="5"/>
  <c r="F47" i="5"/>
  <c r="F43" i="5"/>
  <c r="F33" i="5"/>
  <c r="F24" i="5"/>
  <c r="F17" i="5"/>
  <c r="F9" i="5"/>
  <c r="F4" i="5"/>
  <c r="H3" i="5"/>
  <c r="H2" i="5"/>
  <c r="G3" i="5"/>
  <c r="G2" i="5"/>
  <c r="M5" i="5"/>
  <c r="E1154" i="6"/>
  <c r="F1154" i="6"/>
  <c r="G1154" i="6"/>
  <c r="E1263" i="6"/>
  <c r="D1264" i="6"/>
  <c r="F1264" i="6"/>
  <c r="G1264" i="6"/>
  <c r="E748" i="6"/>
  <c r="G748" i="6"/>
  <c r="E892" i="6"/>
  <c r="G892" i="6"/>
  <c r="F748" i="6"/>
  <c r="G556" i="6"/>
  <c r="G396" i="6"/>
  <c r="E556" i="6"/>
  <c r="G348" i="6"/>
  <c r="G290" i="6"/>
  <c r="G161" i="6"/>
  <c r="E161" i="6"/>
  <c r="E290" i="6"/>
  <c r="E348" i="6"/>
  <c r="E396" i="6"/>
  <c r="E34" i="6"/>
  <c r="H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2" i="6"/>
  <c r="G34" i="6"/>
  <c r="E1264" i="6"/>
  <c r="K2" i="6"/>
  <c r="H88" i="4"/>
  <c r="E261" i="4" s="1"/>
  <c r="C275" i="4"/>
  <c r="C87" i="4"/>
  <c r="D382" i="4"/>
  <c r="D354" i="4"/>
  <c r="D353" i="4"/>
  <c r="D380" i="4"/>
  <c r="D379" i="4"/>
  <c r="D378" i="4"/>
  <c r="D377" i="4"/>
  <c r="D376" i="4"/>
  <c r="D375" i="4"/>
  <c r="D373" i="4"/>
  <c r="D372" i="4"/>
  <c r="D371" i="4"/>
  <c r="D370" i="4"/>
  <c r="D369" i="4"/>
  <c r="D368" i="4"/>
  <c r="D367" i="4"/>
  <c r="D366" i="4"/>
  <c r="D365" i="4"/>
  <c r="D364" i="4"/>
  <c r="D381" i="4"/>
  <c r="D363" i="4"/>
  <c r="D362" i="4"/>
  <c r="D360" i="4"/>
  <c r="D359" i="4"/>
  <c r="D358" i="4"/>
  <c r="D357" i="4"/>
  <c r="D356" i="4"/>
  <c r="D355" i="4"/>
  <c r="D352" i="4"/>
  <c r="D351" i="4"/>
  <c r="D350" i="4"/>
  <c r="D349" i="4"/>
  <c r="D348" i="4"/>
  <c r="D347" i="4"/>
  <c r="D346" i="4"/>
  <c r="D344" i="4"/>
  <c r="D343" i="4"/>
  <c r="D342" i="4"/>
  <c r="D341" i="4"/>
  <c r="D340" i="4"/>
  <c r="D339" i="4"/>
  <c r="D338" i="4"/>
  <c r="D337" i="4"/>
  <c r="D336" i="4"/>
  <c r="D335" i="4"/>
  <c r="D334" i="4"/>
  <c r="D333" i="4"/>
  <c r="D332" i="4"/>
  <c r="D331" i="4"/>
  <c r="D330" i="4"/>
  <c r="D329" i="4"/>
  <c r="D327" i="4"/>
  <c r="D326" i="4"/>
  <c r="D325" i="4"/>
  <c r="D324" i="4"/>
  <c r="D323" i="4"/>
  <c r="D322" i="4"/>
  <c r="D321" i="4"/>
  <c r="D320" i="4"/>
  <c r="D319" i="4"/>
  <c r="D318" i="4"/>
  <c r="D317" i="4"/>
  <c r="D315" i="4"/>
  <c r="D314" i="4"/>
  <c r="D313" i="4"/>
  <c r="D312" i="4"/>
  <c r="D311" i="4"/>
  <c r="D310" i="4"/>
  <c r="D309" i="4"/>
  <c r="D308" i="4"/>
  <c r="D307" i="4"/>
  <c r="D306" i="4"/>
  <c r="D305" i="4"/>
  <c r="D304" i="4"/>
  <c r="D303" i="4"/>
  <c r="D302" i="4"/>
  <c r="D300" i="4"/>
  <c r="D299" i="4"/>
  <c r="D298" i="4"/>
  <c r="D297" i="4"/>
  <c r="D296" i="4"/>
  <c r="D295" i="4"/>
  <c r="D294" i="4"/>
  <c r="D293" i="4"/>
  <c r="D292" i="4"/>
  <c r="D291" i="4"/>
  <c r="D290" i="4"/>
  <c r="D289" i="4"/>
  <c r="D288" i="4"/>
  <c r="D286" i="4"/>
  <c r="D285" i="4"/>
  <c r="D284" i="4"/>
  <c r="D283" i="4"/>
  <c r="D282" i="4"/>
  <c r="D281" i="4"/>
  <c r="D280" i="4"/>
  <c r="D279" i="4"/>
  <c r="D278" i="4"/>
  <c r="D277" i="4"/>
  <c r="D276"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6" i="4"/>
  <c r="E86" i="4" s="1"/>
  <c r="D85" i="4"/>
  <c r="E85" i="4" s="1"/>
  <c r="D84" i="4"/>
  <c r="E84" i="4" s="1"/>
  <c r="D83" i="4"/>
  <c r="E83" i="4" s="1"/>
  <c r="D82" i="4"/>
  <c r="E82" i="4" s="1"/>
  <c r="D81" i="4"/>
  <c r="E81" i="4" s="1"/>
  <c r="D80" i="4"/>
  <c r="E80" i="4" s="1"/>
  <c r="D79" i="4"/>
  <c r="E79" i="4" s="1"/>
  <c r="D78" i="4"/>
  <c r="E78" i="4" s="1"/>
  <c r="D77" i="4"/>
  <c r="E77" i="4" s="1"/>
  <c r="D76" i="4"/>
  <c r="E76" i="4" s="1"/>
  <c r="D75" i="4"/>
  <c r="E75" i="4" s="1"/>
  <c r="D74" i="4"/>
  <c r="E74" i="4" s="1"/>
  <c r="D73" i="4"/>
  <c r="E73" i="4" s="1"/>
  <c r="D72" i="4"/>
  <c r="E72" i="4" s="1"/>
  <c r="D71" i="4"/>
  <c r="E71" i="4" s="1"/>
  <c r="D70" i="4"/>
  <c r="E70" i="4" s="1"/>
  <c r="D69" i="4"/>
  <c r="E69" i="4" s="1"/>
  <c r="D68" i="4"/>
  <c r="E68" i="4" s="1"/>
  <c r="D67" i="4"/>
  <c r="E67" i="4" s="1"/>
  <c r="D66" i="4"/>
  <c r="E66" i="4" s="1"/>
  <c r="D65" i="4"/>
  <c r="E65" i="4" s="1"/>
  <c r="D64" i="4"/>
  <c r="E64" i="4" s="1"/>
  <c r="D63" i="4"/>
  <c r="E63" i="4" s="1"/>
  <c r="D62" i="4"/>
  <c r="E62" i="4" s="1"/>
  <c r="D61" i="4"/>
  <c r="E61" i="4" s="1"/>
  <c r="D60" i="4"/>
  <c r="E60" i="4" s="1"/>
  <c r="D59" i="4"/>
  <c r="E59" i="4" s="1"/>
  <c r="D58" i="4"/>
  <c r="E58" i="4" s="1"/>
  <c r="D57" i="4"/>
  <c r="E57" i="4" s="1"/>
  <c r="D56" i="4"/>
  <c r="E56" i="4" s="1"/>
  <c r="D55" i="4"/>
  <c r="E55" i="4" s="1"/>
  <c r="D54" i="4"/>
  <c r="E54" i="4" s="1"/>
  <c r="D53" i="4"/>
  <c r="E53" i="4" s="1"/>
  <c r="D52" i="4"/>
  <c r="E52" i="4" s="1"/>
  <c r="D51" i="4"/>
  <c r="E51" i="4" s="1"/>
  <c r="D50" i="4"/>
  <c r="E50" i="4" s="1"/>
  <c r="D49" i="4"/>
  <c r="E49" i="4" s="1"/>
  <c r="D48" i="4"/>
  <c r="E48" i="4" s="1"/>
  <c r="D47" i="4"/>
  <c r="E47" i="4" s="1"/>
  <c r="D46" i="4"/>
  <c r="E46" i="4" s="1"/>
  <c r="D45" i="4"/>
  <c r="E45" i="4" s="1"/>
  <c r="D44" i="4"/>
  <c r="E44" i="4" s="1"/>
  <c r="D43" i="4"/>
  <c r="E43" i="4" s="1"/>
  <c r="D42" i="4"/>
  <c r="E42" i="4" s="1"/>
  <c r="D41" i="4"/>
  <c r="E41" i="4" s="1"/>
  <c r="D40" i="4"/>
  <c r="E40" i="4" s="1"/>
  <c r="D39" i="4"/>
  <c r="E39" i="4" s="1"/>
  <c r="D38" i="4"/>
  <c r="E38" i="4" s="1"/>
  <c r="D37" i="4"/>
  <c r="E37" i="4" s="1"/>
  <c r="D36" i="4"/>
  <c r="E36" i="4" s="1"/>
  <c r="D35" i="4"/>
  <c r="E35" i="4" s="1"/>
  <c r="D34" i="4"/>
  <c r="E34" i="4" s="1"/>
  <c r="D33" i="4"/>
  <c r="E33" i="4" s="1"/>
  <c r="D32" i="4"/>
  <c r="E32" i="4" s="1"/>
  <c r="D31" i="4"/>
  <c r="E31" i="4" s="1"/>
  <c r="D30" i="4"/>
  <c r="E30" i="4" s="1"/>
  <c r="D29" i="4"/>
  <c r="E29" i="4" s="1"/>
  <c r="D28" i="4"/>
  <c r="E28" i="4" s="1"/>
  <c r="D27" i="4"/>
  <c r="E27" i="4" s="1"/>
  <c r="D26" i="4"/>
  <c r="E26" i="4" s="1"/>
  <c r="D25" i="4"/>
  <c r="E25" i="4" s="1"/>
  <c r="D24" i="4"/>
  <c r="E24" i="4" s="1"/>
  <c r="D23" i="4"/>
  <c r="E23" i="4" s="1"/>
  <c r="D22" i="4"/>
  <c r="E22" i="4" s="1"/>
  <c r="D21" i="4"/>
  <c r="E21" i="4" s="1"/>
  <c r="D20" i="4"/>
  <c r="E20" i="4" s="1"/>
  <c r="D19" i="4"/>
  <c r="E19" i="4" s="1"/>
  <c r="D18" i="4"/>
  <c r="E18" i="4" s="1"/>
  <c r="D17" i="4"/>
  <c r="E17" i="4" s="1"/>
  <c r="D16" i="4"/>
  <c r="E16" i="4" s="1"/>
  <c r="D15" i="4"/>
  <c r="E15" i="4" s="1"/>
  <c r="D14" i="4"/>
  <c r="E14" i="4" s="1"/>
  <c r="D13" i="4"/>
  <c r="E13" i="4" s="1"/>
  <c r="D12" i="4"/>
  <c r="E12" i="4" s="1"/>
  <c r="D11" i="4"/>
  <c r="E11" i="4" s="1"/>
  <c r="D10" i="4"/>
  <c r="E10" i="4" s="1"/>
  <c r="D9" i="4"/>
  <c r="E9" i="4" s="1"/>
  <c r="D8" i="4"/>
  <c r="E8" i="4" s="1"/>
  <c r="D7" i="4"/>
  <c r="E7" i="4" s="1"/>
  <c r="D6" i="4"/>
  <c r="E6" i="4" s="1"/>
  <c r="D5" i="4"/>
  <c r="E5" i="4" s="1"/>
  <c r="D4" i="4"/>
  <c r="E4" i="4" s="1"/>
  <c r="D3" i="4"/>
  <c r="E3" i="4" s="1"/>
  <c r="D2" i="4"/>
  <c r="E2" i="4" s="1"/>
  <c r="D32" i="7" l="1"/>
  <c r="C33" i="7"/>
  <c r="D34" i="7" s="1"/>
  <c r="I3" i="5"/>
  <c r="H4" i="5"/>
  <c r="G4" i="5"/>
  <c r="H6" i="5"/>
  <c r="H5" i="5"/>
  <c r="H7" i="5"/>
  <c r="H8" i="5"/>
  <c r="I8" i="5" s="1"/>
  <c r="M10" i="5"/>
  <c r="H34" i="6"/>
  <c r="K35" i="6"/>
  <c r="K162" i="6" s="1"/>
  <c r="H267" i="6" s="1"/>
  <c r="E90" i="4"/>
  <c r="E254" i="4"/>
  <c r="E89" i="4"/>
  <c r="E250" i="4"/>
  <c r="E88" i="4"/>
  <c r="E258" i="4"/>
  <c r="E93" i="4"/>
  <c r="E257" i="4"/>
  <c r="E92" i="4"/>
  <c r="E260" i="4"/>
  <c r="E256" i="4"/>
  <c r="E252" i="4"/>
  <c r="E248" i="4"/>
  <c r="E244" i="4"/>
  <c r="E240" i="4"/>
  <c r="E236" i="4"/>
  <c r="E232" i="4"/>
  <c r="E228" i="4"/>
  <c r="E224" i="4"/>
  <c r="E220" i="4"/>
  <c r="E216" i="4"/>
  <c r="E212" i="4"/>
  <c r="E208" i="4"/>
  <c r="E204" i="4"/>
  <c r="E200" i="4"/>
  <c r="E196" i="4"/>
  <c r="E192" i="4"/>
  <c r="E188" i="4"/>
  <c r="E184" i="4"/>
  <c r="E180" i="4"/>
  <c r="E176" i="4"/>
  <c r="E172" i="4"/>
  <c r="E168" i="4"/>
  <c r="E164" i="4"/>
  <c r="E160" i="4"/>
  <c r="E156" i="4"/>
  <c r="E152" i="4"/>
  <c r="E148" i="4"/>
  <c r="E144" i="4"/>
  <c r="E140" i="4"/>
  <c r="E136" i="4"/>
  <c r="E132" i="4"/>
  <c r="E128" i="4"/>
  <c r="E124" i="4"/>
  <c r="E120" i="4"/>
  <c r="E116" i="4"/>
  <c r="E112" i="4"/>
  <c r="E108" i="4"/>
  <c r="E104" i="4"/>
  <c r="E100" i="4"/>
  <c r="E96" i="4"/>
  <c r="E272" i="4"/>
  <c r="E268" i="4"/>
  <c r="E264" i="4"/>
  <c r="E91" i="4"/>
  <c r="E259" i="4"/>
  <c r="E255" i="4"/>
  <c r="E251" i="4"/>
  <c r="E247" i="4"/>
  <c r="E243" i="4"/>
  <c r="E239" i="4"/>
  <c r="E235" i="4"/>
  <c r="E231" i="4"/>
  <c r="E227" i="4"/>
  <c r="E223" i="4"/>
  <c r="E219" i="4"/>
  <c r="E215" i="4"/>
  <c r="E211" i="4"/>
  <c r="E207" i="4"/>
  <c r="E203" i="4"/>
  <c r="E199" i="4"/>
  <c r="E195" i="4"/>
  <c r="E191" i="4"/>
  <c r="E187" i="4"/>
  <c r="E183" i="4"/>
  <c r="E179" i="4"/>
  <c r="E175" i="4"/>
  <c r="E171" i="4"/>
  <c r="E167" i="4"/>
  <c r="E163" i="4"/>
  <c r="E159" i="4"/>
  <c r="E155" i="4"/>
  <c r="E151" i="4"/>
  <c r="E147" i="4"/>
  <c r="E143" i="4"/>
  <c r="E139" i="4"/>
  <c r="E135" i="4"/>
  <c r="E131" i="4"/>
  <c r="E127" i="4"/>
  <c r="E123" i="4"/>
  <c r="E119" i="4"/>
  <c r="E115" i="4"/>
  <c r="E111" i="4"/>
  <c r="E107" i="4"/>
  <c r="E103" i="4"/>
  <c r="E99" i="4"/>
  <c r="E95" i="4"/>
  <c r="E271" i="4"/>
  <c r="E267" i="4"/>
  <c r="E263" i="4"/>
  <c r="E246" i="4"/>
  <c r="E242" i="4"/>
  <c r="E238" i="4"/>
  <c r="E234" i="4"/>
  <c r="E230" i="4"/>
  <c r="E226" i="4"/>
  <c r="E222" i="4"/>
  <c r="E218" i="4"/>
  <c r="E214" i="4"/>
  <c r="E210" i="4"/>
  <c r="E206" i="4"/>
  <c r="E202" i="4"/>
  <c r="E198" i="4"/>
  <c r="E194" i="4"/>
  <c r="E190" i="4"/>
  <c r="E186" i="4"/>
  <c r="E182" i="4"/>
  <c r="E178" i="4"/>
  <c r="E174" i="4"/>
  <c r="E170" i="4"/>
  <c r="E166" i="4"/>
  <c r="E162" i="4"/>
  <c r="E158" i="4"/>
  <c r="E154" i="4"/>
  <c r="E150" i="4"/>
  <c r="E146" i="4"/>
  <c r="E142" i="4"/>
  <c r="E138" i="4"/>
  <c r="E134" i="4"/>
  <c r="E130" i="4"/>
  <c r="E126" i="4"/>
  <c r="E122" i="4"/>
  <c r="E118" i="4"/>
  <c r="E114" i="4"/>
  <c r="E110" i="4"/>
  <c r="E106" i="4"/>
  <c r="E102" i="4"/>
  <c r="E98" i="4"/>
  <c r="E94" i="4"/>
  <c r="E274" i="4"/>
  <c r="E270" i="4"/>
  <c r="E266" i="4"/>
  <c r="E262" i="4"/>
  <c r="E253" i="4"/>
  <c r="E249" i="4"/>
  <c r="E245" i="4"/>
  <c r="E241" i="4"/>
  <c r="E237" i="4"/>
  <c r="E233" i="4"/>
  <c r="E229" i="4"/>
  <c r="E225" i="4"/>
  <c r="E221" i="4"/>
  <c r="E217" i="4"/>
  <c r="E213" i="4"/>
  <c r="E209" i="4"/>
  <c r="E205" i="4"/>
  <c r="E201" i="4"/>
  <c r="E197" i="4"/>
  <c r="E193" i="4"/>
  <c r="E189" i="4"/>
  <c r="E185" i="4"/>
  <c r="E181" i="4"/>
  <c r="E177" i="4"/>
  <c r="E173" i="4"/>
  <c r="E169" i="4"/>
  <c r="E165" i="4"/>
  <c r="E161" i="4"/>
  <c r="E157" i="4"/>
  <c r="E153" i="4"/>
  <c r="E149" i="4"/>
  <c r="E145" i="4"/>
  <c r="E141" i="4"/>
  <c r="E137" i="4"/>
  <c r="E133" i="4"/>
  <c r="E129" i="4"/>
  <c r="E125" i="4"/>
  <c r="E121" i="4"/>
  <c r="E117" i="4"/>
  <c r="E113" i="4"/>
  <c r="E109" i="4"/>
  <c r="E105" i="4"/>
  <c r="E101" i="4"/>
  <c r="E97" i="4"/>
  <c r="H276" i="4"/>
  <c r="E280" i="4" s="1"/>
  <c r="E273" i="4"/>
  <c r="E269" i="4"/>
  <c r="E265" i="4"/>
  <c r="E87" i="4"/>
  <c r="H9" i="5" l="1"/>
  <c r="M18" i="5"/>
  <c r="H11" i="5"/>
  <c r="H13" i="5"/>
  <c r="H15" i="5"/>
  <c r="H10" i="5"/>
  <c r="H14" i="5"/>
  <c r="H16" i="5"/>
  <c r="H12" i="5"/>
  <c r="H144" i="6"/>
  <c r="H167" i="6"/>
  <c r="H187" i="6"/>
  <c r="H280" i="6"/>
  <c r="H251" i="6"/>
  <c r="H248" i="6"/>
  <c r="H275" i="6"/>
  <c r="H221" i="6"/>
  <c r="H211" i="6"/>
  <c r="H121" i="6"/>
  <c r="H194" i="6"/>
  <c r="H231" i="6"/>
  <c r="H56" i="6"/>
  <c r="H285" i="6"/>
  <c r="H258" i="6"/>
  <c r="H226" i="6"/>
  <c r="H200" i="6"/>
  <c r="H173" i="6"/>
  <c r="H183" i="6"/>
  <c r="H203" i="6"/>
  <c r="H227" i="6"/>
  <c r="H247" i="6"/>
  <c r="H147" i="6"/>
  <c r="H36" i="6"/>
  <c r="H120" i="6"/>
  <c r="K291" i="6"/>
  <c r="H315" i="6" s="1"/>
  <c r="H163" i="6"/>
  <c r="H162" i="6"/>
  <c r="H269" i="6"/>
  <c r="H242" i="6"/>
  <c r="H216" i="6"/>
  <c r="H184" i="6"/>
  <c r="H171" i="6"/>
  <c r="H195" i="6"/>
  <c r="H215" i="6"/>
  <c r="H235" i="6"/>
  <c r="H259" i="6"/>
  <c r="H279" i="6"/>
  <c r="H94" i="6"/>
  <c r="H80" i="6"/>
  <c r="H156" i="6"/>
  <c r="H264" i="6"/>
  <c r="H237" i="6"/>
  <c r="H205" i="6"/>
  <c r="H178" i="6"/>
  <c r="H179" i="6"/>
  <c r="H199" i="6"/>
  <c r="H219" i="6"/>
  <c r="H243" i="6"/>
  <c r="H263" i="6"/>
  <c r="H283" i="6"/>
  <c r="H62" i="6"/>
  <c r="H100" i="6"/>
  <c r="H338" i="6"/>
  <c r="H158" i="6"/>
  <c r="H126" i="6"/>
  <c r="H99" i="6"/>
  <c r="H73" i="6"/>
  <c r="H41" i="6"/>
  <c r="H52" i="6"/>
  <c r="H72" i="6"/>
  <c r="H96" i="6"/>
  <c r="H116" i="6"/>
  <c r="H136" i="6"/>
  <c r="H160" i="6"/>
  <c r="H142" i="6"/>
  <c r="H115" i="6"/>
  <c r="H83" i="6"/>
  <c r="H57" i="6"/>
  <c r="H40" i="6"/>
  <c r="H64" i="6"/>
  <c r="H84" i="6"/>
  <c r="H104" i="6"/>
  <c r="H128" i="6"/>
  <c r="H148" i="6"/>
  <c r="H137" i="6"/>
  <c r="H105" i="6"/>
  <c r="H78" i="6"/>
  <c r="H51" i="6"/>
  <c r="H48" i="6"/>
  <c r="H68" i="6"/>
  <c r="H88" i="6"/>
  <c r="H112" i="6"/>
  <c r="H132" i="6"/>
  <c r="H152" i="6"/>
  <c r="H334" i="6"/>
  <c r="H153" i="6"/>
  <c r="H131" i="6"/>
  <c r="H110" i="6"/>
  <c r="H89" i="6"/>
  <c r="H67" i="6"/>
  <c r="H46" i="6"/>
  <c r="H44" i="6"/>
  <c r="H60" i="6"/>
  <c r="H76" i="6"/>
  <c r="H92" i="6"/>
  <c r="H108" i="6"/>
  <c r="H124" i="6"/>
  <c r="H140" i="6"/>
  <c r="H284" i="6"/>
  <c r="H277" i="6"/>
  <c r="H270" i="6"/>
  <c r="H262" i="6"/>
  <c r="H256" i="6"/>
  <c r="H249" i="6"/>
  <c r="H241" i="6"/>
  <c r="H234" i="6"/>
  <c r="H228" i="6"/>
  <c r="H220" i="6"/>
  <c r="H213" i="6"/>
  <c r="H206" i="6"/>
  <c r="H198" i="6"/>
  <c r="H192" i="6"/>
  <c r="H185" i="6"/>
  <c r="H177" i="6"/>
  <c r="H170" i="6"/>
  <c r="H164" i="6"/>
  <c r="H289" i="6"/>
  <c r="H282" i="6"/>
  <c r="H276" i="6"/>
  <c r="H268" i="6"/>
  <c r="H261" i="6"/>
  <c r="H254" i="6"/>
  <c r="H246" i="6"/>
  <c r="H240" i="6"/>
  <c r="H233" i="6"/>
  <c r="H225" i="6"/>
  <c r="H218" i="6"/>
  <c r="H212" i="6"/>
  <c r="H204" i="6"/>
  <c r="H197" i="6"/>
  <c r="H190" i="6"/>
  <c r="H182" i="6"/>
  <c r="H176" i="6"/>
  <c r="H169" i="6"/>
  <c r="H288" i="6"/>
  <c r="H281" i="6"/>
  <c r="H273" i="6"/>
  <c r="H266" i="6"/>
  <c r="H260" i="6"/>
  <c r="H252" i="6"/>
  <c r="H245" i="6"/>
  <c r="H238" i="6"/>
  <c r="H230" i="6"/>
  <c r="H224" i="6"/>
  <c r="H217" i="6"/>
  <c r="H209" i="6"/>
  <c r="H202" i="6"/>
  <c r="H196" i="6"/>
  <c r="H188" i="6"/>
  <c r="H181" i="6"/>
  <c r="H174" i="6"/>
  <c r="H166" i="6"/>
  <c r="H286" i="6"/>
  <c r="H278" i="6"/>
  <c r="H272" i="6"/>
  <c r="H265" i="6"/>
  <c r="H257" i="6"/>
  <c r="H250" i="6"/>
  <c r="H244" i="6"/>
  <c r="H236" i="6"/>
  <c r="H229" i="6"/>
  <c r="H222" i="6"/>
  <c r="H214" i="6"/>
  <c r="H208" i="6"/>
  <c r="H201" i="6"/>
  <c r="H193" i="6"/>
  <c r="H186" i="6"/>
  <c r="H180" i="6"/>
  <c r="H172" i="6"/>
  <c r="H165" i="6"/>
  <c r="H274" i="6"/>
  <c r="H253" i="6"/>
  <c r="H232" i="6"/>
  <c r="H210" i="6"/>
  <c r="H189" i="6"/>
  <c r="H168" i="6"/>
  <c r="H175" i="6"/>
  <c r="H191" i="6"/>
  <c r="H207" i="6"/>
  <c r="H223" i="6"/>
  <c r="H239" i="6"/>
  <c r="H255" i="6"/>
  <c r="H271" i="6"/>
  <c r="H287" i="6"/>
  <c r="H157" i="6"/>
  <c r="H150" i="6"/>
  <c r="H143" i="6"/>
  <c r="H135" i="6"/>
  <c r="H129" i="6"/>
  <c r="H122" i="6"/>
  <c r="H114" i="6"/>
  <c r="H107" i="6"/>
  <c r="H101" i="6"/>
  <c r="H93" i="6"/>
  <c r="H86" i="6"/>
  <c r="H79" i="6"/>
  <c r="H71" i="6"/>
  <c r="H65" i="6"/>
  <c r="H58" i="6"/>
  <c r="H50" i="6"/>
  <c r="H43" i="6"/>
  <c r="H37" i="6"/>
  <c r="H155" i="6"/>
  <c r="H149" i="6"/>
  <c r="H141" i="6"/>
  <c r="H134" i="6"/>
  <c r="H127" i="6"/>
  <c r="H119" i="6"/>
  <c r="H113" i="6"/>
  <c r="H106" i="6"/>
  <c r="H98" i="6"/>
  <c r="H91" i="6"/>
  <c r="H85" i="6"/>
  <c r="H77" i="6"/>
  <c r="H70" i="6"/>
  <c r="H63" i="6"/>
  <c r="H55" i="6"/>
  <c r="H49" i="6"/>
  <c r="H42" i="6"/>
  <c r="H154" i="6"/>
  <c r="H146" i="6"/>
  <c r="H139" i="6"/>
  <c r="H133" i="6"/>
  <c r="H125" i="6"/>
  <c r="H118" i="6"/>
  <c r="H111" i="6"/>
  <c r="H103" i="6"/>
  <c r="H97" i="6"/>
  <c r="H90" i="6"/>
  <c r="H82" i="6"/>
  <c r="H75" i="6"/>
  <c r="H69" i="6"/>
  <c r="H61" i="6"/>
  <c r="H54" i="6"/>
  <c r="H47" i="6"/>
  <c r="H39" i="6"/>
  <c r="H35" i="6"/>
  <c r="H159" i="6"/>
  <c r="H151" i="6"/>
  <c r="H145" i="6"/>
  <c r="H138" i="6"/>
  <c r="H130" i="6"/>
  <c r="H123" i="6"/>
  <c r="H117" i="6"/>
  <c r="H109" i="6"/>
  <c r="H102" i="6"/>
  <c r="H74" i="6"/>
  <c r="H45" i="6"/>
  <c r="H95" i="6"/>
  <c r="H66" i="6"/>
  <c r="H38" i="6"/>
  <c r="H87" i="6"/>
  <c r="H59" i="6"/>
  <c r="H81" i="6"/>
  <c r="H53" i="6"/>
  <c r="E275" i="4"/>
  <c r="E279" i="4"/>
  <c r="E283" i="4"/>
  <c r="E276" i="4"/>
  <c r="E284" i="4"/>
  <c r="E277" i="4"/>
  <c r="E281" i="4"/>
  <c r="E285" i="4"/>
  <c r="E278" i="4"/>
  <c r="E282" i="4"/>
  <c r="E286" i="4"/>
  <c r="H288" i="4"/>
  <c r="E292" i="4" s="1"/>
  <c r="H17" i="5" l="1"/>
  <c r="H20" i="5"/>
  <c r="I20" i="5" s="1"/>
  <c r="H23" i="5"/>
  <c r="I23" i="5" s="1"/>
  <c r="H18" i="5"/>
  <c r="H19" i="5"/>
  <c r="H21" i="5"/>
  <c r="H22" i="5"/>
  <c r="I22" i="5" s="1"/>
  <c r="H319" i="6"/>
  <c r="H305" i="6"/>
  <c r="H332" i="6"/>
  <c r="H335" i="6"/>
  <c r="H320" i="6"/>
  <c r="H301" i="6"/>
  <c r="H324" i="6"/>
  <c r="H310" i="6"/>
  <c r="H345" i="6"/>
  <c r="H299" i="6"/>
  <c r="H340" i="6"/>
  <c r="H294" i="6"/>
  <c r="H327" i="6"/>
  <c r="H341" i="6"/>
  <c r="H323" i="6"/>
  <c r="H330" i="6"/>
  <c r="H300" i="6"/>
  <c r="H347" i="6"/>
  <c r="H333" i="6"/>
  <c r="H311" i="6"/>
  <c r="H336" i="6"/>
  <c r="H337" i="6"/>
  <c r="H328" i="6"/>
  <c r="H326" i="6"/>
  <c r="H331" i="6"/>
  <c r="H313" i="6"/>
  <c r="H298" i="6"/>
  <c r="H343" i="6"/>
  <c r="H292" i="6"/>
  <c r="H322" i="6"/>
  <c r="H309" i="6"/>
  <c r="H296" i="6"/>
  <c r="H307" i="6"/>
  <c r="H342" i="6"/>
  <c r="H293" i="6"/>
  <c r="H344" i="6"/>
  <c r="H314" i="6"/>
  <c r="H321" i="6"/>
  <c r="H297" i="6"/>
  <c r="H291" i="6"/>
  <c r="H325" i="6"/>
  <c r="H161" i="6"/>
  <c r="H312" i="6"/>
  <c r="H308" i="6"/>
  <c r="H290" i="6"/>
  <c r="K349" i="6"/>
  <c r="H349" i="6" s="1"/>
  <c r="H295" i="6"/>
  <c r="H318" i="6"/>
  <c r="H339" i="6"/>
  <c r="H303" i="6"/>
  <c r="H346" i="6"/>
  <c r="H316" i="6"/>
  <c r="H306" i="6"/>
  <c r="H329" i="6"/>
  <c r="H302" i="6"/>
  <c r="H304" i="6"/>
  <c r="H317" i="6"/>
  <c r="E296" i="4"/>
  <c r="E300" i="4"/>
  <c r="H302" i="4"/>
  <c r="E289" i="4"/>
  <c r="E293" i="4"/>
  <c r="E297" i="4"/>
  <c r="E288" i="4"/>
  <c r="E290" i="4"/>
  <c r="E294" i="4"/>
  <c r="E298" i="4"/>
  <c r="E291" i="4"/>
  <c r="E295" i="4"/>
  <c r="E299" i="4"/>
  <c r="E287" i="4"/>
  <c r="H24" i="5" l="1"/>
  <c r="H348" i="6"/>
  <c r="K397" i="6"/>
  <c r="H355" i="6"/>
  <c r="H364" i="6"/>
  <c r="H371" i="6"/>
  <c r="H372" i="6"/>
  <c r="H378" i="6"/>
  <c r="H358" i="6"/>
  <c r="H393" i="6"/>
  <c r="H376" i="6"/>
  <c r="H384" i="6"/>
  <c r="H377" i="6"/>
  <c r="H367" i="6"/>
  <c r="H363" i="6"/>
  <c r="H392" i="6"/>
  <c r="H351" i="6"/>
  <c r="H370" i="6"/>
  <c r="H357" i="6"/>
  <c r="H394" i="6"/>
  <c r="H354" i="6"/>
  <c r="H353" i="6"/>
  <c r="H359" i="6"/>
  <c r="H350" i="6"/>
  <c r="H379" i="6"/>
  <c r="H388" i="6"/>
  <c r="H391" i="6"/>
  <c r="H360" i="6"/>
  <c r="H352" i="6"/>
  <c r="H375" i="6"/>
  <c r="H366" i="6"/>
  <c r="H365" i="6"/>
  <c r="H386" i="6"/>
  <c r="H383" i="6"/>
  <c r="H381" i="6"/>
  <c r="H380" i="6"/>
  <c r="H368" i="6"/>
  <c r="H389" i="6"/>
  <c r="H382" i="6"/>
  <c r="H374" i="6"/>
  <c r="H385" i="6"/>
  <c r="H387" i="6"/>
  <c r="H361" i="6"/>
  <c r="H390" i="6"/>
  <c r="H373" i="6"/>
  <c r="H362" i="6"/>
  <c r="H395" i="6"/>
  <c r="H369" i="6"/>
  <c r="H356" i="6"/>
  <c r="E302" i="4"/>
  <c r="E314" i="4"/>
  <c r="E301" i="4"/>
  <c r="E304" i="4"/>
  <c r="E308" i="4"/>
  <c r="E312" i="4"/>
  <c r="E305" i="4"/>
  <c r="E309" i="4"/>
  <c r="E313" i="4"/>
  <c r="H317" i="4"/>
  <c r="E317" i="4" s="1"/>
  <c r="E306" i="4"/>
  <c r="E310" i="4"/>
  <c r="E303" i="4"/>
  <c r="E307" i="4"/>
  <c r="E311" i="4"/>
  <c r="E315" i="4"/>
  <c r="H396" i="6" l="1"/>
  <c r="H397" i="6"/>
  <c r="K557" i="6"/>
  <c r="H517" i="6"/>
  <c r="H399" i="6"/>
  <c r="H512" i="6"/>
  <c r="H497" i="6"/>
  <c r="H516" i="6"/>
  <c r="H550" i="6"/>
  <c r="H524" i="6"/>
  <c r="H428" i="6"/>
  <c r="H462" i="6"/>
  <c r="H442" i="6"/>
  <c r="H533" i="6"/>
  <c r="H549" i="6"/>
  <c r="H544" i="6"/>
  <c r="H546" i="6"/>
  <c r="H492" i="6"/>
  <c r="H424" i="6"/>
  <c r="H511" i="6"/>
  <c r="H447" i="6"/>
  <c r="H454" i="6"/>
  <c r="H554" i="6"/>
  <c r="H514" i="6"/>
  <c r="H476" i="6"/>
  <c r="H412" i="6"/>
  <c r="H403" i="6"/>
  <c r="H473" i="6"/>
  <c r="H469" i="6"/>
  <c r="H481" i="6"/>
  <c r="H493" i="6"/>
  <c r="H551" i="6"/>
  <c r="H460" i="6"/>
  <c r="H419" i="6"/>
  <c r="H456" i="6"/>
  <c r="H483" i="6"/>
  <c r="H488" i="6"/>
  <c r="H459" i="6"/>
  <c r="H446" i="6"/>
  <c r="H408" i="6"/>
  <c r="H545" i="6"/>
  <c r="H521" i="6"/>
  <c r="H421" i="6"/>
  <c r="H441" i="6"/>
  <c r="H417" i="6"/>
  <c r="H445" i="6"/>
  <c r="H402" i="6"/>
  <c r="H422" i="6"/>
  <c r="H439" i="6"/>
  <c r="H425" i="6"/>
  <c r="H410" i="6"/>
  <c r="H495" i="6"/>
  <c r="H486" i="6"/>
  <c r="H498" i="6"/>
  <c r="H526" i="6"/>
  <c r="H500" i="6"/>
  <c r="H508" i="6"/>
  <c r="H487" i="6"/>
  <c r="H502" i="6"/>
  <c r="H478" i="6"/>
  <c r="H529" i="6"/>
  <c r="H537" i="6"/>
  <c r="H541" i="6"/>
  <c r="H440" i="6"/>
  <c r="H530" i="6"/>
  <c r="H475" i="6"/>
  <c r="H414" i="6"/>
  <c r="H450" i="6"/>
  <c r="H406" i="6"/>
  <c r="H434" i="6"/>
  <c r="H461" i="6"/>
  <c r="H411" i="6"/>
  <c r="H429" i="6"/>
  <c r="H457" i="6"/>
  <c r="H431" i="6"/>
  <c r="H520" i="6"/>
  <c r="H507" i="6"/>
  <c r="H523" i="6"/>
  <c r="H510" i="6"/>
  <c r="H484" i="6"/>
  <c r="H420" i="6"/>
  <c r="H430" i="6"/>
  <c r="H415" i="6"/>
  <c r="H547" i="6"/>
  <c r="H518" i="6"/>
  <c r="H490" i="6"/>
  <c r="H400" i="6"/>
  <c r="H534" i="6"/>
  <c r="H471" i="6"/>
  <c r="H485" i="6"/>
  <c r="H532" i="6"/>
  <c r="H472" i="6"/>
  <c r="H506" i="6"/>
  <c r="H438" i="6"/>
  <c r="H398" i="6"/>
  <c r="H423" i="6"/>
  <c r="H443" i="6"/>
  <c r="H401" i="6"/>
  <c r="H418" i="6"/>
  <c r="H409" i="6"/>
  <c r="H405" i="6"/>
  <c r="H444" i="6"/>
  <c r="H528" i="6"/>
  <c r="H426" i="6"/>
  <c r="H451" i="6"/>
  <c r="H504" i="6"/>
  <c r="H509" i="6"/>
  <c r="H463" i="6"/>
  <c r="H505" i="6"/>
  <c r="H427" i="6"/>
  <c r="H466" i="6"/>
  <c r="H413" i="6"/>
  <c r="H433" i="6"/>
  <c r="H455" i="6"/>
  <c r="H407" i="6"/>
  <c r="H525" i="6"/>
  <c r="H474" i="6"/>
  <c r="H465" i="6"/>
  <c r="H477" i="6"/>
  <c r="H542" i="6"/>
  <c r="H519" i="6"/>
  <c r="H452" i="6"/>
  <c r="H435" i="6"/>
  <c r="H499" i="6"/>
  <c r="H458" i="6"/>
  <c r="H552" i="6"/>
  <c r="H515" i="6"/>
  <c r="H531" i="6"/>
  <c r="H553" i="6"/>
  <c r="H480" i="6"/>
  <c r="H416" i="6"/>
  <c r="H494" i="6"/>
  <c r="H555" i="6"/>
  <c r="H404" i="6"/>
  <c r="H437" i="6"/>
  <c r="H449" i="6"/>
  <c r="H482" i="6"/>
  <c r="H522" i="6"/>
  <c r="H464" i="6"/>
  <c r="H467" i="6"/>
  <c r="H453" i="6"/>
  <c r="H540" i="6"/>
  <c r="H489" i="6"/>
  <c r="H479" i="6"/>
  <c r="H470" i="6"/>
  <c r="H503" i="6"/>
  <c r="H535" i="6"/>
  <c r="H448" i="6"/>
  <c r="H468" i="6"/>
  <c r="H491" i="6"/>
  <c r="H432" i="6"/>
  <c r="H536" i="6"/>
  <c r="H436" i="6"/>
  <c r="H539" i="6"/>
  <c r="H527" i="6"/>
  <c r="H543" i="6"/>
  <c r="H538" i="6"/>
  <c r="H496" i="6"/>
  <c r="H548" i="6"/>
  <c r="H501" i="6"/>
  <c r="H513" i="6"/>
  <c r="E319" i="4"/>
  <c r="E323" i="4"/>
  <c r="E327" i="4"/>
  <c r="E320" i="4"/>
  <c r="E324" i="4"/>
  <c r="H329" i="4"/>
  <c r="E321" i="4"/>
  <c r="E325" i="4"/>
  <c r="E318" i="4"/>
  <c r="E322" i="4"/>
  <c r="E326" i="4"/>
  <c r="E316" i="4"/>
  <c r="H556" i="6" l="1"/>
  <c r="H558" i="6"/>
  <c r="H557" i="6"/>
  <c r="H560" i="6"/>
  <c r="H559" i="6"/>
  <c r="K749" i="6"/>
  <c r="H737" i="6"/>
  <c r="H689" i="6"/>
  <c r="H641" i="6"/>
  <c r="H609" i="6"/>
  <c r="H577" i="6"/>
  <c r="H734" i="6"/>
  <c r="H699" i="6"/>
  <c r="H656" i="6"/>
  <c r="H614" i="6"/>
  <c r="H674" i="6"/>
  <c r="H730" i="6"/>
  <c r="H671" i="6"/>
  <c r="H586" i="6"/>
  <c r="H712" i="6"/>
  <c r="H655" i="6"/>
  <c r="H599" i="6"/>
  <c r="H696" i="6"/>
  <c r="H639" i="6"/>
  <c r="H583" i="6"/>
  <c r="H659" i="6"/>
  <c r="H574" i="6"/>
  <c r="H713" i="6"/>
  <c r="H665" i="6"/>
  <c r="H617" i="6"/>
  <c r="H585" i="6"/>
  <c r="H688" i="6"/>
  <c r="H624" i="6"/>
  <c r="H716" i="6"/>
  <c r="H714" i="6"/>
  <c r="H628" i="6"/>
  <c r="H572" i="6"/>
  <c r="H670" i="6"/>
  <c r="H744" i="6"/>
  <c r="H654" i="6"/>
  <c r="H568" i="6"/>
  <c r="H638" i="6"/>
  <c r="H733" i="6"/>
  <c r="H717" i="6"/>
  <c r="H701" i="6"/>
  <c r="H685" i="6"/>
  <c r="H669" i="6"/>
  <c r="H653" i="6"/>
  <c r="H637" i="6"/>
  <c r="H621" i="6"/>
  <c r="H605" i="6"/>
  <c r="H589" i="6"/>
  <c r="H573" i="6"/>
  <c r="H747" i="6"/>
  <c r="H728" i="6"/>
  <c r="H736" i="6"/>
  <c r="H715" i="6"/>
  <c r="H694" i="6"/>
  <c r="H672" i="6"/>
  <c r="H651" i="6"/>
  <c r="H630" i="6"/>
  <c r="H608" i="6"/>
  <c r="H587" i="6"/>
  <c r="H566" i="6"/>
  <c r="H652" i="6"/>
  <c r="H567" i="6"/>
  <c r="H722" i="6"/>
  <c r="H692" i="6"/>
  <c r="H664" i="6"/>
  <c r="H636" i="6"/>
  <c r="H607" i="6"/>
  <c r="H579" i="6"/>
  <c r="H738" i="6"/>
  <c r="H706" i="6"/>
  <c r="H676" i="6"/>
  <c r="H648" i="6"/>
  <c r="H620" i="6"/>
  <c r="H591" i="6"/>
  <c r="H563" i="6"/>
  <c r="H718" i="6"/>
  <c r="H690" i="6"/>
  <c r="H660" i="6"/>
  <c r="H632" i="6"/>
  <c r="H604" i="6"/>
  <c r="H732" i="6"/>
  <c r="H687" i="6"/>
  <c r="H602" i="6"/>
  <c r="H681" i="6"/>
  <c r="H633" i="6"/>
  <c r="H569" i="6"/>
  <c r="H731" i="6"/>
  <c r="H646" i="6"/>
  <c r="H582" i="6"/>
  <c r="H658" i="6"/>
  <c r="H698" i="6"/>
  <c r="H612" i="6"/>
  <c r="H711" i="6"/>
  <c r="H626" i="6"/>
  <c r="H723" i="6"/>
  <c r="H741" i="6"/>
  <c r="H725" i="6"/>
  <c r="H709" i="6"/>
  <c r="H693" i="6"/>
  <c r="H677" i="6"/>
  <c r="H661" i="6"/>
  <c r="H645" i="6"/>
  <c r="H629" i="6"/>
  <c r="H613" i="6"/>
  <c r="H597" i="6"/>
  <c r="H581" i="6"/>
  <c r="H565" i="6"/>
  <c r="H739" i="6"/>
  <c r="H745" i="6"/>
  <c r="H726" i="6"/>
  <c r="H704" i="6"/>
  <c r="H683" i="6"/>
  <c r="H662" i="6"/>
  <c r="H640" i="6"/>
  <c r="H619" i="6"/>
  <c r="H598" i="6"/>
  <c r="H576" i="6"/>
  <c r="H695" i="6"/>
  <c r="H610" i="6"/>
  <c r="H740" i="6"/>
  <c r="H707" i="6"/>
  <c r="H679" i="6"/>
  <c r="H650" i="6"/>
  <c r="H622" i="6"/>
  <c r="H594" i="6"/>
  <c r="H564" i="6"/>
  <c r="H719" i="6"/>
  <c r="H691" i="6"/>
  <c r="H663" i="6"/>
  <c r="H634" i="6"/>
  <c r="H606" i="6"/>
  <c r="H578" i="6"/>
  <c r="H735" i="6"/>
  <c r="H703" i="6"/>
  <c r="H675" i="6"/>
  <c r="H647" i="6"/>
  <c r="H618" i="6"/>
  <c r="H590" i="6"/>
  <c r="H562" i="6"/>
  <c r="H708" i="6"/>
  <c r="H666" i="6"/>
  <c r="H623" i="6"/>
  <c r="H580" i="6"/>
  <c r="H721" i="6"/>
  <c r="H705" i="6"/>
  <c r="H673" i="6"/>
  <c r="H657" i="6"/>
  <c r="H625" i="6"/>
  <c r="H593" i="6"/>
  <c r="H561" i="6"/>
  <c r="H742" i="6"/>
  <c r="H720" i="6"/>
  <c r="H678" i="6"/>
  <c r="H635" i="6"/>
  <c r="H592" i="6"/>
  <c r="H571" i="6"/>
  <c r="H588" i="6"/>
  <c r="H700" i="6"/>
  <c r="H643" i="6"/>
  <c r="H615" i="6"/>
  <c r="H746" i="6"/>
  <c r="H684" i="6"/>
  <c r="H627" i="6"/>
  <c r="H570" i="6"/>
  <c r="H724" i="6"/>
  <c r="H668" i="6"/>
  <c r="H611" i="6"/>
  <c r="H743" i="6"/>
  <c r="H702" i="6"/>
  <c r="H616" i="6"/>
  <c r="H575" i="6"/>
  <c r="H644" i="6"/>
  <c r="H729" i="6"/>
  <c r="H697" i="6"/>
  <c r="H649" i="6"/>
  <c r="H601" i="6"/>
  <c r="H710" i="6"/>
  <c r="H667" i="6"/>
  <c r="H603" i="6"/>
  <c r="H631" i="6"/>
  <c r="H686" i="6"/>
  <c r="H600" i="6"/>
  <c r="H727" i="6"/>
  <c r="H642" i="6"/>
  <c r="H584" i="6"/>
  <c r="H682" i="6"/>
  <c r="H596" i="6"/>
  <c r="H680" i="6"/>
  <c r="H595" i="6"/>
  <c r="E329" i="4"/>
  <c r="H346" i="4"/>
  <c r="E332" i="4"/>
  <c r="E336" i="4"/>
  <c r="E340" i="4"/>
  <c r="E344" i="4"/>
  <c r="E333" i="4"/>
  <c r="E337" i="4"/>
  <c r="E341" i="4"/>
  <c r="E330" i="4"/>
  <c r="E334" i="4"/>
  <c r="E338" i="4"/>
  <c r="E342" i="4"/>
  <c r="E331" i="4"/>
  <c r="E335" i="4"/>
  <c r="E339" i="4"/>
  <c r="E343" i="4"/>
  <c r="E328" i="4"/>
  <c r="H748" i="6" l="1"/>
  <c r="K893" i="6"/>
  <c r="H750" i="6"/>
  <c r="H749" i="6"/>
  <c r="H753" i="6"/>
  <c r="H752" i="6"/>
  <c r="H751" i="6"/>
  <c r="H754" i="6"/>
  <c r="H755" i="6"/>
  <c r="H756" i="6"/>
  <c r="H757" i="6"/>
  <c r="H878" i="6"/>
  <c r="H840" i="6"/>
  <c r="H823" i="6"/>
  <c r="H886" i="6"/>
  <c r="H801" i="6"/>
  <c r="H858" i="6"/>
  <c r="H773" i="6"/>
  <c r="H819" i="6"/>
  <c r="H820" i="6"/>
  <c r="H802" i="6"/>
  <c r="H865" i="6"/>
  <c r="H779" i="6"/>
  <c r="H837" i="6"/>
  <c r="H798" i="6"/>
  <c r="H761" i="6"/>
  <c r="H857" i="6"/>
  <c r="H884" i="6"/>
  <c r="H800" i="6"/>
  <c r="H866" i="6"/>
  <c r="H781" i="6"/>
  <c r="H843" i="6"/>
  <c r="H758" i="6"/>
  <c r="H815" i="6"/>
  <c r="H867" i="6"/>
  <c r="H766" i="6"/>
  <c r="H864" i="6"/>
  <c r="H776" i="6"/>
  <c r="H845" i="6"/>
  <c r="H759" i="6"/>
  <c r="H822" i="6"/>
  <c r="H879" i="6"/>
  <c r="H794" i="6"/>
  <c r="H890" i="6"/>
  <c r="H789" i="6"/>
  <c r="H874" i="6"/>
  <c r="H817" i="6"/>
  <c r="H839" i="6"/>
  <c r="H772" i="6"/>
  <c r="H856" i="6"/>
  <c r="H771" i="6"/>
  <c r="H809" i="6"/>
  <c r="H799" i="6"/>
  <c r="H885" i="6"/>
  <c r="H827" i="6"/>
  <c r="H765" i="6"/>
  <c r="H850" i="6"/>
  <c r="H784" i="6"/>
  <c r="H868" i="6"/>
  <c r="H846" i="6"/>
  <c r="H862" i="6"/>
  <c r="H769" i="6"/>
  <c r="H854" i="6"/>
  <c r="H813" i="6"/>
  <c r="H889" i="6"/>
  <c r="H832" i="6"/>
  <c r="H793" i="6"/>
  <c r="H764" i="6"/>
  <c r="H828" i="6"/>
  <c r="H891" i="6"/>
  <c r="H814" i="6"/>
  <c r="H825" i="6"/>
  <c r="H762" i="6"/>
  <c r="H770" i="6"/>
  <c r="H810" i="6"/>
  <c r="H838" i="6"/>
  <c r="H775" i="6"/>
  <c r="H861" i="6"/>
  <c r="H792" i="6"/>
  <c r="H880" i="6"/>
  <c r="H782" i="6"/>
  <c r="H821" i="6"/>
  <c r="H763" i="6"/>
  <c r="H849" i="6"/>
  <c r="H786" i="6"/>
  <c r="H877" i="6"/>
  <c r="H804" i="6"/>
  <c r="H888" i="6"/>
  <c r="H783" i="6"/>
  <c r="H790" i="6"/>
  <c r="H875" i="6"/>
  <c r="H834" i="6"/>
  <c r="H768" i="6"/>
  <c r="H852" i="6"/>
  <c r="H830" i="6"/>
  <c r="H871" i="6"/>
  <c r="H780" i="6"/>
  <c r="H844" i="6"/>
  <c r="H873" i="6"/>
  <c r="H805" i="6"/>
  <c r="H841" i="6"/>
  <c r="H831" i="6"/>
  <c r="H774" i="6"/>
  <c r="H859" i="6"/>
  <c r="H797" i="6"/>
  <c r="H887" i="6"/>
  <c r="H816" i="6"/>
  <c r="H842" i="6"/>
  <c r="H785" i="6"/>
  <c r="H870" i="6"/>
  <c r="H807" i="6"/>
  <c r="H883" i="6"/>
  <c r="H824" i="6"/>
  <c r="H835" i="6"/>
  <c r="H826" i="6"/>
  <c r="H811" i="6"/>
  <c r="H855" i="6"/>
  <c r="H788" i="6"/>
  <c r="H872" i="6"/>
  <c r="H803" i="6"/>
  <c r="H796" i="6"/>
  <c r="H860" i="6"/>
  <c r="H787" i="6"/>
  <c r="H847" i="6"/>
  <c r="H767" i="6"/>
  <c r="H853" i="6"/>
  <c r="H795" i="6"/>
  <c r="H881" i="6"/>
  <c r="H818" i="6"/>
  <c r="H836" i="6"/>
  <c r="H778" i="6"/>
  <c r="H863" i="6"/>
  <c r="H806" i="6"/>
  <c r="H829" i="6"/>
  <c r="H760" i="6"/>
  <c r="H848" i="6"/>
  <c r="H851" i="6"/>
  <c r="H777" i="6"/>
  <c r="H869" i="6"/>
  <c r="H833" i="6"/>
  <c r="H791" i="6"/>
  <c r="H882" i="6"/>
  <c r="H808" i="6"/>
  <c r="H812" i="6"/>
  <c r="H876" i="6"/>
  <c r="E354" i="4"/>
  <c r="E353" i="4"/>
  <c r="E350" i="4"/>
  <c r="E355" i="4"/>
  <c r="E358" i="4"/>
  <c r="E347" i="4"/>
  <c r="E351" i="4"/>
  <c r="E356" i="4"/>
  <c r="E359" i="4"/>
  <c r="H362" i="4"/>
  <c r="E348" i="4"/>
  <c r="E352" i="4"/>
  <c r="E360" i="4"/>
  <c r="E349" i="4"/>
  <c r="E357" i="4"/>
  <c r="E346" i="4"/>
  <c r="E345" i="4"/>
  <c r="H1153" i="6" l="1"/>
  <c r="K1155" i="6"/>
  <c r="H1151" i="6"/>
  <c r="H1152" i="6"/>
  <c r="H902" i="6"/>
  <c r="H895" i="6"/>
  <c r="H899" i="6"/>
  <c r="H903" i="6"/>
  <c r="H896" i="6"/>
  <c r="H900" i="6"/>
  <c r="H893" i="6"/>
  <c r="H904" i="6"/>
  <c r="H897" i="6"/>
  <c r="H894" i="6"/>
  <c r="H901" i="6"/>
  <c r="H905" i="6"/>
  <c r="H898" i="6"/>
  <c r="H892" i="6"/>
  <c r="H921" i="6"/>
  <c r="H977" i="6"/>
  <c r="H1026" i="6"/>
  <c r="H1069" i="6"/>
  <c r="H1126" i="6"/>
  <c r="H1140" i="6"/>
  <c r="H1112" i="6"/>
  <c r="H1064" i="6"/>
  <c r="H1044" i="6"/>
  <c r="H1020" i="6"/>
  <c r="H1000" i="6"/>
  <c r="H956" i="6"/>
  <c r="H1055" i="6"/>
  <c r="H997" i="6"/>
  <c r="H941" i="6"/>
  <c r="H983" i="6"/>
  <c r="H1033" i="6"/>
  <c r="H1090" i="6"/>
  <c r="H1139" i="6"/>
  <c r="H1136" i="6"/>
  <c r="H1104" i="6"/>
  <c r="H1080" i="6"/>
  <c r="H1060" i="6"/>
  <c r="H1036" i="6"/>
  <c r="H1016" i="6"/>
  <c r="H996" i="6"/>
  <c r="H972" i="6"/>
  <c r="H952" i="6"/>
  <c r="H932" i="6"/>
  <c r="H1130" i="6"/>
  <c r="H1103" i="6"/>
  <c r="H1077" i="6"/>
  <c r="H947" i="6"/>
  <c r="H998" i="6"/>
  <c r="H916" i="6"/>
  <c r="H955" i="6"/>
  <c r="H1011" i="6"/>
  <c r="H1062" i="6"/>
  <c r="H1111" i="6"/>
  <c r="H1143" i="6"/>
  <c r="H1120" i="6"/>
  <c r="H1092" i="6"/>
  <c r="H1068" i="6"/>
  <c r="H1048" i="6"/>
  <c r="H1028" i="6"/>
  <c r="H1004" i="6"/>
  <c r="H984" i="6"/>
  <c r="H964" i="6"/>
  <c r="H940" i="6"/>
  <c r="H1145" i="6"/>
  <c r="H1119" i="6"/>
  <c r="H1087" i="6"/>
  <c r="H1061" i="6"/>
  <c r="H1034" i="6"/>
  <c r="H1002" i="6"/>
  <c r="H975" i="6"/>
  <c r="H949" i="6"/>
  <c r="H919" i="6"/>
  <c r="H906" i="6"/>
  <c r="H935" i="6"/>
  <c r="H978" i="6"/>
  <c r="H1014" i="6"/>
  <c r="H1049" i="6"/>
  <c r="H1091" i="6"/>
  <c r="H1127" i="6"/>
  <c r="H937" i="6"/>
  <c r="H973" i="6"/>
  <c r="H1009" i="6"/>
  <c r="H1051" i="6"/>
  <c r="H1086" i="6"/>
  <c r="H1122" i="6"/>
  <c r="H989" i="6"/>
  <c r="H1025" i="6"/>
  <c r="H1059" i="6"/>
  <c r="H1102" i="6"/>
  <c r="H1138" i="6"/>
  <c r="H1084" i="6"/>
  <c r="H980" i="6"/>
  <c r="H936" i="6"/>
  <c r="H1109" i="6"/>
  <c r="H1082" i="6"/>
  <c r="H1023" i="6"/>
  <c r="H970" i="6"/>
  <c r="H1013" i="6"/>
  <c r="H1121" i="6"/>
  <c r="H1001" i="6"/>
  <c r="H1149" i="6"/>
  <c r="H1146" i="6"/>
  <c r="H1052" i="6"/>
  <c r="H968" i="6"/>
  <c r="H1098" i="6"/>
  <c r="H1018" i="6"/>
  <c r="H959" i="6"/>
  <c r="H927" i="6"/>
  <c r="H912" i="6"/>
  <c r="H957" i="6"/>
  <c r="H1063" i="6"/>
  <c r="H1106" i="6"/>
  <c r="H945" i="6"/>
  <c r="H1094" i="6"/>
  <c r="H1017" i="6"/>
  <c r="H1117" i="6"/>
  <c r="H963" i="6"/>
  <c r="H1058" i="6"/>
  <c r="H1081" i="6"/>
  <c r="H1124" i="6"/>
  <c r="H1032" i="6"/>
  <c r="H948" i="6"/>
  <c r="H1066" i="6"/>
  <c r="H954" i="6"/>
  <c r="H922" i="6"/>
  <c r="H1021" i="6"/>
  <c r="H913" i="6"/>
  <c r="H1031" i="6"/>
  <c r="H1054" i="6"/>
  <c r="H1096" i="6"/>
  <c r="H1012" i="6"/>
  <c r="H1150" i="6"/>
  <c r="H1045" i="6"/>
  <c r="H991" i="6"/>
  <c r="H938" i="6"/>
  <c r="H911" i="6"/>
  <c r="H929" i="6"/>
  <c r="H985" i="6"/>
  <c r="H1035" i="6"/>
  <c r="H1078" i="6"/>
  <c r="H1134" i="6"/>
  <c r="H918" i="6"/>
  <c r="H966" i="6"/>
  <c r="H1022" i="6"/>
  <c r="H1065" i="6"/>
  <c r="H1115" i="6"/>
  <c r="H995" i="6"/>
  <c r="H1046" i="6"/>
  <c r="H1089" i="6"/>
  <c r="H1144" i="6"/>
  <c r="H1097" i="6"/>
  <c r="H1076" i="6"/>
  <c r="H988" i="6"/>
  <c r="H1125" i="6"/>
  <c r="H1039" i="6"/>
  <c r="H981" i="6"/>
  <c r="H933" i="6"/>
  <c r="H950" i="6"/>
  <c r="H993" i="6"/>
  <c r="H1042" i="6"/>
  <c r="H1099" i="6"/>
  <c r="H1148" i="6"/>
  <c r="H924" i="6"/>
  <c r="H979" i="6"/>
  <c r="H1030" i="6"/>
  <c r="H1079" i="6"/>
  <c r="H1137" i="6"/>
  <c r="H1003" i="6"/>
  <c r="H1053" i="6"/>
  <c r="H1110" i="6"/>
  <c r="H1006" i="6"/>
  <c r="H994" i="6"/>
  <c r="H1037" i="6"/>
  <c r="H1142" i="6"/>
  <c r="H1074" i="6"/>
  <c r="H915" i="6"/>
  <c r="H1070" i="6"/>
  <c r="H951" i="6"/>
  <c r="H1107" i="6"/>
  <c r="H1131" i="6"/>
  <c r="H1095" i="6"/>
  <c r="H1129" i="6"/>
  <c r="H1015" i="6"/>
  <c r="H908" i="6"/>
  <c r="H1057" i="6"/>
  <c r="H942" i="6"/>
  <c r="H943" i="6"/>
  <c r="H1029" i="6"/>
  <c r="H1114" i="6"/>
  <c r="H960" i="6"/>
  <c r="H1024" i="6"/>
  <c r="H1088" i="6"/>
  <c r="H1118" i="6"/>
  <c r="H969" i="6"/>
  <c r="H961" i="6"/>
  <c r="H953" i="6"/>
  <c r="H946" i="6"/>
  <c r="H962" i="6"/>
  <c r="H1075" i="6"/>
  <c r="H1132" i="6"/>
  <c r="H1067" i="6"/>
  <c r="H1101" i="6"/>
  <c r="H987" i="6"/>
  <c r="H1141" i="6"/>
  <c r="H1027" i="6"/>
  <c r="H917" i="6"/>
  <c r="H965" i="6"/>
  <c r="H1050" i="6"/>
  <c r="H1135" i="6"/>
  <c r="H976" i="6"/>
  <c r="H1040" i="6"/>
  <c r="H1108" i="6"/>
  <c r="H1083" i="6"/>
  <c r="H926" i="6"/>
  <c r="H967" i="6"/>
  <c r="H931" i="6"/>
  <c r="H925" i="6"/>
  <c r="H920" i="6"/>
  <c r="H990" i="6"/>
  <c r="H1105" i="6"/>
  <c r="H1116" i="6"/>
  <c r="H1038" i="6"/>
  <c r="H1073" i="6"/>
  <c r="H958" i="6"/>
  <c r="H1113" i="6"/>
  <c r="H999" i="6"/>
  <c r="H907" i="6"/>
  <c r="H986" i="6"/>
  <c r="H1071" i="6"/>
  <c r="H928" i="6"/>
  <c r="H992" i="6"/>
  <c r="H1056" i="6"/>
  <c r="H1128" i="6"/>
  <c r="H1041" i="6"/>
  <c r="H939" i="6"/>
  <c r="H909" i="6"/>
  <c r="H910" i="6"/>
  <c r="H1019" i="6"/>
  <c r="H1133" i="6"/>
  <c r="H1100" i="6"/>
  <c r="H1123" i="6"/>
  <c r="H1010" i="6"/>
  <c r="H1043" i="6"/>
  <c r="H930" i="6"/>
  <c r="H1085" i="6"/>
  <c r="H971" i="6"/>
  <c r="H923" i="6"/>
  <c r="H1007" i="6"/>
  <c r="H1093" i="6"/>
  <c r="H944" i="6"/>
  <c r="H1008" i="6"/>
  <c r="H1072" i="6"/>
  <c r="H1005" i="6"/>
  <c r="H914" i="6"/>
  <c r="H982" i="6"/>
  <c r="H974" i="6"/>
  <c r="H934" i="6"/>
  <c r="H1047" i="6"/>
  <c r="H1147" i="6"/>
  <c r="E363" i="4"/>
  <c r="E366" i="4"/>
  <c r="E370" i="4"/>
  <c r="E362" i="4"/>
  <c r="H375" i="4"/>
  <c r="E367" i="4"/>
  <c r="E371" i="4"/>
  <c r="E364" i="4"/>
  <c r="E368" i="4"/>
  <c r="E372" i="4"/>
  <c r="E365" i="4"/>
  <c r="E369" i="4"/>
  <c r="E373" i="4"/>
  <c r="H107" i="3"/>
  <c r="H105" i="3"/>
  <c r="H103" i="3"/>
  <c r="H101" i="3"/>
  <c r="H174" i="3"/>
  <c r="H173" i="3"/>
  <c r="H172" i="3"/>
  <c r="H171" i="3"/>
  <c r="H170" i="3"/>
  <c r="H169" i="3"/>
  <c r="H168" i="3"/>
  <c r="H167" i="3"/>
  <c r="H166" i="3"/>
  <c r="H165" i="3"/>
  <c r="H164" i="3"/>
  <c r="H163" i="3"/>
  <c r="H162" i="3"/>
  <c r="H161" i="3"/>
  <c r="H160" i="3"/>
  <c r="H159" i="3"/>
  <c r="H158" i="3"/>
  <c r="H157" i="3"/>
  <c r="H156" i="3"/>
  <c r="H155" i="3"/>
  <c r="H154" i="3"/>
  <c r="H153" i="3"/>
  <c r="G152" i="3"/>
  <c r="H152" i="3" s="1"/>
  <c r="G151" i="3"/>
  <c r="H151" i="3" s="1"/>
  <c r="G150" i="3"/>
  <c r="H150" i="3" s="1"/>
  <c r="G149" i="3"/>
  <c r="H149" i="3" s="1"/>
  <c r="H148" i="3"/>
  <c r="G148" i="3"/>
  <c r="G147" i="3"/>
  <c r="H147" i="3" s="1"/>
  <c r="G146" i="3"/>
  <c r="H146" i="3" s="1"/>
  <c r="G145" i="3"/>
  <c r="H145" i="3" s="1"/>
  <c r="G144" i="3"/>
  <c r="H144" i="3" s="1"/>
  <c r="G143" i="3"/>
  <c r="H143" i="3" s="1"/>
  <c r="G142" i="3"/>
  <c r="H142" i="3" s="1"/>
  <c r="G141" i="3"/>
  <c r="H141" i="3" s="1"/>
  <c r="G140" i="3"/>
  <c r="H140" i="3" s="1"/>
  <c r="G139" i="3"/>
  <c r="H139" i="3" s="1"/>
  <c r="G138" i="3"/>
  <c r="H138" i="3" s="1"/>
  <c r="G137" i="3"/>
  <c r="H137" i="3" s="1"/>
  <c r="G136" i="3"/>
  <c r="H136" i="3" s="1"/>
  <c r="G135" i="3"/>
  <c r="H135" i="3" s="1"/>
  <c r="G134" i="3"/>
  <c r="H134" i="3" s="1"/>
  <c r="G133" i="3"/>
  <c r="H133" i="3" s="1"/>
  <c r="G132" i="3"/>
  <c r="H132" i="3" s="1"/>
  <c r="G131" i="3"/>
  <c r="H131" i="3" s="1"/>
  <c r="G130" i="3"/>
  <c r="H130" i="3" s="1"/>
  <c r="G129" i="3"/>
  <c r="H129" i="3" s="1"/>
  <c r="G128" i="3"/>
  <c r="H128" i="3" s="1"/>
  <c r="G127" i="3"/>
  <c r="H127" i="3" s="1"/>
  <c r="G126" i="3"/>
  <c r="H126" i="3" s="1"/>
  <c r="G125" i="3"/>
  <c r="H125" i="3" s="1"/>
  <c r="G124" i="3"/>
  <c r="H124" i="3" s="1"/>
  <c r="G122" i="3"/>
  <c r="H122" i="3" s="1"/>
  <c r="G121" i="3"/>
  <c r="H121" i="3" s="1"/>
  <c r="G120" i="3"/>
  <c r="H120" i="3" s="1"/>
  <c r="H119" i="3"/>
  <c r="H118" i="3"/>
  <c r="H117" i="3"/>
  <c r="H116" i="3"/>
  <c r="H115" i="3"/>
  <c r="H114" i="3"/>
  <c r="G113" i="3"/>
  <c r="H113" i="3" s="1"/>
  <c r="G112" i="3"/>
  <c r="H112" i="3" s="1"/>
  <c r="G111" i="3"/>
  <c r="H111" i="3" s="1"/>
  <c r="G110" i="3"/>
  <c r="H110" i="3" s="1"/>
  <c r="G109" i="3"/>
  <c r="H109" i="3" s="1"/>
  <c r="G108" i="3"/>
  <c r="H108" i="3" s="1"/>
  <c r="G98" i="3"/>
  <c r="H98" i="3" s="1"/>
  <c r="G97" i="3"/>
  <c r="H97" i="3" s="1"/>
  <c r="G96" i="3"/>
  <c r="H96" i="3" s="1"/>
  <c r="G95" i="3"/>
  <c r="H95" i="3" s="1"/>
  <c r="G94" i="3"/>
  <c r="H94" i="3" s="1"/>
  <c r="G93" i="3"/>
  <c r="H93" i="3" s="1"/>
  <c r="H92" i="3"/>
  <c r="G91" i="3"/>
  <c r="H91" i="3" s="1"/>
  <c r="H90" i="3"/>
  <c r="H89" i="3"/>
  <c r="G88" i="3"/>
  <c r="H88" i="3" s="1"/>
  <c r="G87" i="3"/>
  <c r="H87" i="3" s="1"/>
  <c r="H86" i="3"/>
  <c r="G85" i="3"/>
  <c r="H85" i="3" s="1"/>
  <c r="G84" i="3"/>
  <c r="H84" i="3" s="1"/>
  <c r="G83" i="3"/>
  <c r="H83" i="3" s="1"/>
  <c r="G82" i="3"/>
  <c r="H82" i="3" s="1"/>
  <c r="G81" i="3"/>
  <c r="H81" i="3" s="1"/>
  <c r="G80" i="3"/>
  <c r="H80" i="3" s="1"/>
  <c r="G79" i="3"/>
  <c r="H79" i="3" s="1"/>
  <c r="G78" i="3"/>
  <c r="H78" i="3" s="1"/>
  <c r="G77" i="3"/>
  <c r="H77" i="3" s="1"/>
  <c r="G76" i="3"/>
  <c r="H76" i="3" s="1"/>
  <c r="G75" i="3"/>
  <c r="H75" i="3" s="1"/>
  <c r="G74" i="3"/>
  <c r="H74" i="3" s="1"/>
  <c r="G73" i="3"/>
  <c r="H73" i="3" s="1"/>
  <c r="G72" i="3"/>
  <c r="H72" i="3" s="1"/>
  <c r="G71" i="3"/>
  <c r="H71" i="3" s="1"/>
  <c r="G70" i="3"/>
  <c r="H70" i="3" s="1"/>
  <c r="G69" i="3"/>
  <c r="H69" i="3" s="1"/>
  <c r="G68" i="3"/>
  <c r="H68" i="3" s="1"/>
  <c r="G67" i="3"/>
  <c r="H67" i="3" s="1"/>
  <c r="G65" i="3"/>
  <c r="H65" i="3" s="1"/>
  <c r="G64" i="3"/>
  <c r="H64" i="3" s="1"/>
  <c r="G63" i="3"/>
  <c r="H63" i="3" s="1"/>
  <c r="G62" i="3"/>
  <c r="H62" i="3" s="1"/>
  <c r="G61" i="3"/>
  <c r="H61" i="3" s="1"/>
  <c r="G60" i="3"/>
  <c r="H60" i="3" s="1"/>
  <c r="G59" i="3"/>
  <c r="H59" i="3" s="1"/>
  <c r="G58" i="3"/>
  <c r="H58" i="3" s="1"/>
  <c r="G57" i="3"/>
  <c r="H57" i="3" s="1"/>
  <c r="G56" i="3"/>
  <c r="H56" i="3" s="1"/>
  <c r="G55" i="3"/>
  <c r="H55" i="3" s="1"/>
  <c r="G54" i="3"/>
  <c r="H54" i="3" s="1"/>
  <c r="G53" i="3"/>
  <c r="H53" i="3" s="1"/>
  <c r="G52" i="3"/>
  <c r="H52" i="3" s="1"/>
  <c r="G51" i="3"/>
  <c r="H51" i="3" s="1"/>
  <c r="G50" i="3"/>
  <c r="H50" i="3" s="1"/>
  <c r="G49" i="3"/>
  <c r="H49" i="3" s="1"/>
  <c r="G47" i="3"/>
  <c r="H47" i="3" s="1"/>
  <c r="G46" i="3"/>
  <c r="H46" i="3" s="1"/>
  <c r="G45" i="3"/>
  <c r="H45" i="3" s="1"/>
  <c r="G44" i="3"/>
  <c r="H44" i="3" s="1"/>
  <c r="G43" i="3"/>
  <c r="H43" i="3" s="1"/>
  <c r="G42" i="3"/>
  <c r="H42" i="3" s="1"/>
  <c r="G41" i="3"/>
  <c r="H41" i="3" s="1"/>
  <c r="H40" i="3"/>
  <c r="G39" i="3"/>
  <c r="H39" i="3" s="1"/>
  <c r="G38" i="3"/>
  <c r="H38" i="3" s="1"/>
  <c r="G37" i="3"/>
  <c r="H37" i="3" s="1"/>
  <c r="G36" i="3"/>
  <c r="H36" i="3" s="1"/>
  <c r="G35" i="3"/>
  <c r="H35" i="3" s="1"/>
  <c r="G34" i="3"/>
  <c r="H34" i="3" s="1"/>
  <c r="G33" i="3"/>
  <c r="H33" i="3" s="1"/>
  <c r="G32" i="3"/>
  <c r="H32" i="3" s="1"/>
  <c r="G31" i="3"/>
  <c r="H31" i="3" s="1"/>
  <c r="G30" i="3"/>
  <c r="H30" i="3" s="1"/>
  <c r="G29" i="3"/>
  <c r="H29" i="3" s="1"/>
  <c r="G28" i="3"/>
  <c r="H28" i="3" s="1"/>
  <c r="G27" i="3"/>
  <c r="H27" i="3" s="1"/>
  <c r="G26" i="3"/>
  <c r="H26" i="3" s="1"/>
  <c r="G25" i="3"/>
  <c r="H25" i="3" s="1"/>
  <c r="G24" i="3"/>
  <c r="H24" i="3" s="1"/>
  <c r="G23" i="3"/>
  <c r="H23" i="3" s="1"/>
  <c r="G22" i="3"/>
  <c r="H22" i="3" s="1"/>
  <c r="G21" i="3"/>
  <c r="H21" i="3" s="1"/>
  <c r="G20" i="3"/>
  <c r="H20" i="3" s="1"/>
  <c r="G19" i="3"/>
  <c r="H19" i="3" s="1"/>
  <c r="G18" i="3"/>
  <c r="H18" i="3" s="1"/>
  <c r="G17" i="3"/>
  <c r="H17" i="3" s="1"/>
  <c r="G16" i="3"/>
  <c r="H16" i="3" s="1"/>
  <c r="G15" i="3"/>
  <c r="H15" i="3" s="1"/>
  <c r="G14" i="3"/>
  <c r="H14" i="3" s="1"/>
  <c r="G13" i="3"/>
  <c r="H13" i="3" s="1"/>
  <c r="G12" i="3"/>
  <c r="H12" i="3" s="1"/>
  <c r="G10" i="3"/>
  <c r="H10" i="3" s="1"/>
  <c r="G9" i="3"/>
  <c r="H9" i="3" s="1"/>
  <c r="G8" i="3"/>
  <c r="H8" i="3" s="1"/>
  <c r="G7" i="3"/>
  <c r="H7" i="3" s="1"/>
  <c r="G6" i="3"/>
  <c r="H6" i="3" s="1"/>
  <c r="G5" i="3"/>
  <c r="H5" i="3" s="1"/>
  <c r="G4" i="3"/>
  <c r="H4" i="3" s="1"/>
  <c r="G3" i="3"/>
  <c r="H3" i="3" s="1"/>
  <c r="G2" i="3"/>
  <c r="H2" i="3" s="1"/>
  <c r="H1154" i="6" l="1"/>
  <c r="H1159" i="6"/>
  <c r="H1156" i="6"/>
  <c r="H1157" i="6"/>
  <c r="H1158" i="6"/>
  <c r="H1155" i="6"/>
  <c r="H1260" i="6"/>
  <c r="H1244" i="6"/>
  <c r="H1219" i="6"/>
  <c r="H1203" i="6"/>
  <c r="H1187" i="6"/>
  <c r="H1171" i="6"/>
  <c r="H1243" i="6"/>
  <c r="H1240" i="6"/>
  <c r="H1248" i="6"/>
  <c r="H1215" i="6"/>
  <c r="H1195" i="6"/>
  <c r="H1175" i="6"/>
  <c r="H1238" i="6"/>
  <c r="H1245" i="6"/>
  <c r="H1214" i="6"/>
  <c r="H1172" i="6"/>
  <c r="H1263" i="6"/>
  <c r="H1246" i="6"/>
  <c r="H1208" i="6"/>
  <c r="H1180" i="6"/>
  <c r="H1228" i="6"/>
  <c r="H1170" i="6"/>
  <c r="H1218" i="6"/>
  <c r="H1162" i="6"/>
  <c r="H1210" i="6"/>
  <c r="H1227" i="6"/>
  <c r="H1163" i="6"/>
  <c r="H1225" i="6"/>
  <c r="H1161" i="6"/>
  <c r="H1194" i="6"/>
  <c r="H1185" i="6"/>
  <c r="H1205" i="6"/>
  <c r="H1224" i="6"/>
  <c r="H1168" i="6"/>
  <c r="H1236" i="6"/>
  <c r="H1231" i="6"/>
  <c r="H1211" i="6"/>
  <c r="H1191" i="6"/>
  <c r="H1167" i="6"/>
  <c r="H1261" i="6"/>
  <c r="H1230" i="6"/>
  <c r="H1209" i="6"/>
  <c r="H1188" i="6"/>
  <c r="H1166" i="6"/>
  <c r="H1239" i="6"/>
  <c r="H1229" i="6"/>
  <c r="H1201" i="6"/>
  <c r="H1173" i="6"/>
  <c r="H1258" i="6"/>
  <c r="H1221" i="6"/>
  <c r="H1192" i="6"/>
  <c r="H1164" i="6"/>
  <c r="H1249" i="6"/>
  <c r="H1212" i="6"/>
  <c r="H1184" i="6"/>
  <c r="H1241" i="6"/>
  <c r="H1232" i="6"/>
  <c r="H1202" i="6"/>
  <c r="H1174" i="6"/>
  <c r="H1256" i="6"/>
  <c r="H1183" i="6"/>
  <c r="H1204" i="6"/>
  <c r="H1259" i="6"/>
  <c r="H1165" i="6"/>
  <c r="H1213" i="6"/>
  <c r="H1233" i="6"/>
  <c r="H1262" i="6"/>
  <c r="H1252" i="6"/>
  <c r="H1223" i="6"/>
  <c r="H1199" i="6"/>
  <c r="H1179" i="6"/>
  <c r="H1250" i="6"/>
  <c r="H1220" i="6"/>
  <c r="H1198" i="6"/>
  <c r="H1177" i="6"/>
  <c r="H1253" i="6"/>
  <c r="H1216" i="6"/>
  <c r="H1186" i="6"/>
  <c r="H1234" i="6"/>
  <c r="H1206" i="6"/>
  <c r="H1178" i="6"/>
  <c r="H1235" i="6"/>
  <c r="H1226" i="6"/>
  <c r="H1197" i="6"/>
  <c r="H1169" i="6"/>
  <c r="H1254" i="6"/>
  <c r="H1217" i="6"/>
  <c r="H1189" i="6"/>
  <c r="H1160" i="6"/>
  <c r="H1193" i="6"/>
  <c r="H1237" i="6"/>
  <c r="H1200" i="6"/>
  <c r="H1257" i="6"/>
  <c r="H1190" i="6"/>
  <c r="H1247" i="6"/>
  <c r="H1181" i="6"/>
  <c r="H1207" i="6"/>
  <c r="H1255" i="6"/>
  <c r="H1182" i="6"/>
  <c r="H1222" i="6"/>
  <c r="H1251" i="6"/>
  <c r="H1242" i="6"/>
  <c r="H1176" i="6"/>
  <c r="H1196" i="6"/>
  <c r="E375" i="4"/>
  <c r="E381" i="4"/>
  <c r="E376" i="4"/>
  <c r="E380" i="4"/>
  <c r="E377" i="4"/>
  <c r="E378" i="4"/>
  <c r="E379" i="4"/>
  <c r="E382" i="4"/>
  <c r="E374" i="4"/>
  <c r="H99" i="3"/>
  <c r="H175" i="3"/>
  <c r="H66" i="3"/>
  <c r="H48" i="3"/>
  <c r="H11" i="3"/>
  <c r="H123" i="3"/>
  <c r="H1264" i="6" l="1"/>
  <c r="E361" i="4"/>
  <c r="E383" i="4"/>
  <c r="E80" i="2"/>
  <c r="E79" i="2"/>
  <c r="E78" i="2"/>
  <c r="E77" i="2"/>
  <c r="I23" i="2" l="1"/>
  <c r="I44" i="2" l="1"/>
  <c r="E212" i="2"/>
  <c r="E223" i="2"/>
  <c r="E222" i="2"/>
  <c r="E221" i="2"/>
  <c r="E220" i="2"/>
  <c r="E219" i="2"/>
  <c r="E218" i="2"/>
  <c r="E217" i="2"/>
  <c r="E216" i="2"/>
  <c r="E215" i="2"/>
  <c r="E214" i="2"/>
  <c r="E211" i="2"/>
  <c r="E205" i="2"/>
  <c r="E210" i="2"/>
  <c r="E204" i="2"/>
  <c r="E209" i="2"/>
  <c r="E208" i="2"/>
  <c r="E207" i="2"/>
  <c r="E203" i="2"/>
  <c r="E202" i="2"/>
  <c r="E201" i="2"/>
  <c r="E200" i="2"/>
  <c r="E199" i="2"/>
  <c r="E198" i="2"/>
  <c r="E197" i="2"/>
  <c r="E196" i="2"/>
  <c r="E195" i="2"/>
  <c r="E194" i="2"/>
  <c r="E193" i="2"/>
  <c r="E192" i="2"/>
  <c r="E191" i="2"/>
  <c r="E190" i="2"/>
  <c r="E189" i="2"/>
  <c r="E185" i="2"/>
  <c r="E188" i="2"/>
  <c r="E187" i="2"/>
  <c r="E184" i="2"/>
  <c r="E183" i="2"/>
  <c r="E182" i="2"/>
  <c r="E181" i="2"/>
  <c r="E162" i="2"/>
  <c r="E180" i="2"/>
  <c r="E179" i="2"/>
  <c r="E178" i="2"/>
  <c r="E177" i="2"/>
  <c r="E176" i="2"/>
  <c r="E161" i="2"/>
  <c r="E175" i="2"/>
  <c r="E174" i="2"/>
  <c r="E173" i="2"/>
  <c r="E172" i="2"/>
  <c r="E171" i="2"/>
  <c r="E170" i="2"/>
  <c r="E169" i="2"/>
  <c r="E168" i="2"/>
  <c r="E167" i="2"/>
  <c r="E166" i="2"/>
  <c r="E165" i="2"/>
  <c r="E164" i="2"/>
  <c r="E160" i="2"/>
  <c r="E159" i="2"/>
  <c r="E158" i="2"/>
  <c r="E157" i="2"/>
  <c r="E156" i="2"/>
  <c r="E155" i="2"/>
  <c r="E154" i="2"/>
  <c r="E153" i="2"/>
  <c r="E142" i="2"/>
  <c r="E152" i="2"/>
  <c r="E151" i="2"/>
  <c r="E150" i="2"/>
  <c r="E149" i="2"/>
  <c r="E148" i="2"/>
  <c r="E147" i="2"/>
  <c r="E141" i="2"/>
  <c r="E140" i="2"/>
  <c r="E146" i="2"/>
  <c r="E145" i="2"/>
  <c r="E144" i="2"/>
  <c r="E139" i="2"/>
  <c r="E138" i="2"/>
  <c r="E137" i="2"/>
  <c r="E136" i="2"/>
  <c r="E135" i="2"/>
  <c r="E134" i="2"/>
  <c r="E133" i="2"/>
  <c r="E132" i="2"/>
  <c r="E131" i="2"/>
  <c r="E130" i="2"/>
  <c r="E129" i="2"/>
  <c r="E128" i="2"/>
  <c r="E127" i="2"/>
  <c r="E126" i="2"/>
  <c r="E125" i="2"/>
  <c r="E124" i="2"/>
  <c r="E123" i="2"/>
  <c r="E113" i="2"/>
  <c r="E122" i="2"/>
  <c r="E121" i="2"/>
  <c r="E120" i="2"/>
  <c r="E112" i="2"/>
  <c r="E119" i="2"/>
  <c r="E118" i="2"/>
  <c r="E117" i="2"/>
  <c r="E116" i="2"/>
  <c r="E115"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76" i="2"/>
  <c r="E75" i="2"/>
  <c r="E74" i="2"/>
  <c r="E41" i="2"/>
  <c r="F41" i="2" s="1"/>
  <c r="E73" i="2"/>
  <c r="E72" i="2"/>
  <c r="E71" i="2"/>
  <c r="E70" i="2"/>
  <c r="E69" i="2"/>
  <c r="E68" i="2"/>
  <c r="E67" i="2"/>
  <c r="E66" i="2"/>
  <c r="E65" i="2"/>
  <c r="E42" i="2"/>
  <c r="F42" i="2" s="1"/>
  <c r="E64" i="2"/>
  <c r="E63" i="2"/>
  <c r="E62" i="2"/>
  <c r="E61" i="2"/>
  <c r="E60" i="2"/>
  <c r="E59" i="2"/>
  <c r="E58" i="2"/>
  <c r="E57" i="2"/>
  <c r="E56" i="2"/>
  <c r="E55" i="2"/>
  <c r="E54" i="2"/>
  <c r="E53" i="2"/>
  <c r="E52" i="2"/>
  <c r="E51" i="2"/>
  <c r="E50" i="2"/>
  <c r="E49" i="2"/>
  <c r="E48" i="2"/>
  <c r="E47" i="2"/>
  <c r="E46" i="2"/>
  <c r="E45" i="2"/>
  <c r="E44" i="2"/>
  <c r="E40" i="2"/>
  <c r="F40" i="2" s="1"/>
  <c r="E39" i="2"/>
  <c r="E38" i="2"/>
  <c r="E21" i="2"/>
  <c r="F21" i="2" s="1"/>
  <c r="E20" i="2"/>
  <c r="F20" i="2" s="1"/>
  <c r="E37" i="2"/>
  <c r="E36" i="2"/>
  <c r="E35" i="2"/>
  <c r="E34" i="2"/>
  <c r="E33" i="2"/>
  <c r="E32" i="2"/>
  <c r="E31" i="2"/>
  <c r="E30" i="2"/>
  <c r="E29" i="2"/>
  <c r="E28" i="2"/>
  <c r="E27" i="2"/>
  <c r="E26" i="2"/>
  <c r="E25" i="2"/>
  <c r="E19" i="2"/>
  <c r="F19" i="2" s="1"/>
  <c r="E24" i="2"/>
  <c r="E23" i="2"/>
  <c r="E18" i="2"/>
  <c r="F18" i="2" s="1"/>
  <c r="E17" i="2"/>
  <c r="F17" i="2" s="1"/>
  <c r="E16" i="2"/>
  <c r="F16" i="2" s="1"/>
  <c r="E15" i="2"/>
  <c r="F15" i="2" s="1"/>
  <c r="E14" i="2"/>
  <c r="F14" i="2" s="1"/>
  <c r="E13" i="2"/>
  <c r="F13" i="2" s="1"/>
  <c r="E12" i="2"/>
  <c r="F12" i="2" s="1"/>
  <c r="E11" i="2"/>
  <c r="F11" i="2" s="1"/>
  <c r="E10" i="2"/>
  <c r="F10" i="2" s="1"/>
  <c r="E9" i="2"/>
  <c r="F9" i="2" s="1"/>
  <c r="E8" i="2"/>
  <c r="F8" i="2" s="1"/>
  <c r="E7" i="2"/>
  <c r="F7" i="2" s="1"/>
  <c r="E6" i="2"/>
  <c r="F6" i="2" s="1"/>
  <c r="E5" i="2"/>
  <c r="F5" i="2" s="1"/>
  <c r="E4" i="2"/>
  <c r="F4" i="2" s="1"/>
  <c r="E3" i="2"/>
  <c r="F3" i="2" s="1"/>
  <c r="E2" i="2"/>
  <c r="I82" i="2" l="1"/>
  <c r="F102" i="2" s="1"/>
  <c r="F78" i="2"/>
  <c r="F77" i="2"/>
  <c r="F79" i="2"/>
  <c r="F80" i="2"/>
  <c r="F65" i="2"/>
  <c r="F76" i="2"/>
  <c r="F46" i="2"/>
  <c r="F50" i="2"/>
  <c r="F54" i="2"/>
  <c r="F58" i="2"/>
  <c r="F62" i="2"/>
  <c r="F69" i="2"/>
  <c r="F73" i="2"/>
  <c r="F47" i="2"/>
  <c r="F51" i="2"/>
  <c r="F55" i="2"/>
  <c r="F59" i="2"/>
  <c r="F63" i="2"/>
  <c r="F66" i="2"/>
  <c r="F70" i="2"/>
  <c r="F48" i="2"/>
  <c r="F52" i="2"/>
  <c r="F56" i="2"/>
  <c r="F60" i="2"/>
  <c r="F64" i="2"/>
  <c r="F67" i="2"/>
  <c r="F71" i="2"/>
  <c r="F74" i="2"/>
  <c r="F45" i="2"/>
  <c r="F49" i="2"/>
  <c r="F53" i="2"/>
  <c r="F57" i="2"/>
  <c r="F61" i="2"/>
  <c r="F68" i="2"/>
  <c r="F72" i="2"/>
  <c r="F75" i="2"/>
  <c r="F2" i="2"/>
  <c r="E22" i="2"/>
  <c r="F25" i="2"/>
  <c r="F29" i="2"/>
  <c r="F33" i="2"/>
  <c r="F37" i="2"/>
  <c r="F39" i="2"/>
  <c r="F23" i="2"/>
  <c r="E43" i="2"/>
  <c r="F26" i="2"/>
  <c r="F30" i="2"/>
  <c r="F34" i="2"/>
  <c r="E114" i="2"/>
  <c r="E206" i="2"/>
  <c r="F24" i="2"/>
  <c r="F27" i="2"/>
  <c r="F31" i="2"/>
  <c r="F35" i="2"/>
  <c r="F44" i="2"/>
  <c r="E81" i="2"/>
  <c r="E163" i="2"/>
  <c r="E186" i="2"/>
  <c r="F28" i="2"/>
  <c r="F32" i="2"/>
  <c r="F36" i="2"/>
  <c r="F38" i="2"/>
  <c r="E143" i="2"/>
  <c r="E213" i="2"/>
  <c r="E224" i="2"/>
  <c r="F81" i="2" l="1"/>
  <c r="F43" i="2"/>
  <c r="F83" i="2"/>
  <c r="F22" i="2"/>
  <c r="F104" i="2"/>
  <c r="F113" i="2"/>
  <c r="F88" i="2"/>
  <c r="F112" i="2"/>
  <c r="I115" i="2"/>
  <c r="F92" i="2"/>
  <c r="F108" i="2"/>
  <c r="F85" i="2"/>
  <c r="F101" i="2"/>
  <c r="F90" i="2"/>
  <c r="F106" i="2"/>
  <c r="F87" i="2"/>
  <c r="F103" i="2"/>
  <c r="F82" i="2"/>
  <c r="F100" i="2"/>
  <c r="F93" i="2"/>
  <c r="F98" i="2"/>
  <c r="F95" i="2"/>
  <c r="F96" i="2"/>
  <c r="F89" i="2"/>
  <c r="F105" i="2"/>
  <c r="F94" i="2"/>
  <c r="F110" i="2"/>
  <c r="F91" i="2"/>
  <c r="F107" i="2"/>
  <c r="F84" i="2"/>
  <c r="F109" i="2"/>
  <c r="F111" i="2"/>
  <c r="F86" i="2"/>
  <c r="F99" i="2"/>
  <c r="F97" i="2"/>
  <c r="F114" i="2" l="1"/>
  <c r="F140" i="2"/>
  <c r="F142" i="2"/>
  <c r="F141" i="2"/>
  <c r="I144" i="2"/>
  <c r="F120" i="2"/>
  <c r="F127" i="2"/>
  <c r="F135" i="2"/>
  <c r="F123" i="2"/>
  <c r="F139" i="2"/>
  <c r="F119" i="2"/>
  <c r="F125" i="2"/>
  <c r="F133" i="2"/>
  <c r="F126" i="2"/>
  <c r="F134" i="2"/>
  <c r="F121" i="2"/>
  <c r="F128" i="2"/>
  <c r="F136" i="2"/>
  <c r="F115" i="2"/>
  <c r="F117" i="2"/>
  <c r="F131" i="2"/>
  <c r="F122" i="2"/>
  <c r="F138" i="2"/>
  <c r="F130" i="2"/>
  <c r="F132" i="2"/>
  <c r="F129" i="2"/>
  <c r="F116" i="2"/>
  <c r="F118" i="2"/>
  <c r="F137" i="2"/>
  <c r="F124" i="2"/>
  <c r="F161" i="2" l="1"/>
  <c r="F162" i="2"/>
  <c r="F143" i="2"/>
  <c r="I164" i="2"/>
  <c r="F185" i="2" s="1"/>
  <c r="F154" i="2"/>
  <c r="F155" i="2"/>
  <c r="F160" i="2"/>
  <c r="F150" i="2"/>
  <c r="F145" i="2"/>
  <c r="F158" i="2"/>
  <c r="F146" i="2"/>
  <c r="F159" i="2"/>
  <c r="F149" i="2"/>
  <c r="F153" i="2"/>
  <c r="F147" i="2"/>
  <c r="F148" i="2"/>
  <c r="F157" i="2"/>
  <c r="F144" i="2"/>
  <c r="F152" i="2"/>
  <c r="F151" i="2"/>
  <c r="F156" i="2"/>
  <c r="F163" i="2" l="1"/>
  <c r="I187" i="2"/>
  <c r="F173" i="2"/>
  <c r="F174" i="2"/>
  <c r="F178" i="2"/>
  <c r="F172" i="2"/>
  <c r="F165" i="2"/>
  <c r="F166" i="2"/>
  <c r="F171" i="2"/>
  <c r="F179" i="2"/>
  <c r="F176" i="2"/>
  <c r="F177" i="2"/>
  <c r="F167" i="2"/>
  <c r="F181" i="2"/>
  <c r="F180" i="2"/>
  <c r="F169" i="2"/>
  <c r="F175" i="2"/>
  <c r="F170" i="2"/>
  <c r="F182" i="2"/>
  <c r="F184" i="2"/>
  <c r="F183" i="2"/>
  <c r="F168" i="2"/>
  <c r="F164" i="2"/>
  <c r="F204" i="2" l="1"/>
  <c r="F205" i="2"/>
  <c r="F186" i="2"/>
  <c r="I207" i="2"/>
  <c r="F189" i="2"/>
  <c r="F198" i="2"/>
  <c r="F188" i="2"/>
  <c r="F203" i="2"/>
  <c r="F196" i="2"/>
  <c r="F197" i="2"/>
  <c r="F192" i="2"/>
  <c r="F193" i="2"/>
  <c r="F202" i="2"/>
  <c r="F191" i="2"/>
  <c r="F190" i="2"/>
  <c r="F195" i="2"/>
  <c r="F201" i="2"/>
  <c r="F200" i="2"/>
  <c r="F187" i="2"/>
  <c r="F194" i="2"/>
  <c r="F199" i="2"/>
  <c r="F210" i="2" l="1"/>
  <c r="F212" i="2"/>
  <c r="F206" i="2"/>
  <c r="I214" i="2"/>
  <c r="F208" i="2"/>
  <c r="F207" i="2"/>
  <c r="F209" i="2"/>
  <c r="F211" i="2"/>
  <c r="F213" i="2" l="1"/>
  <c r="F221" i="2"/>
  <c r="F216" i="2"/>
  <c r="F218" i="2"/>
  <c r="F219" i="2"/>
  <c r="F222" i="2"/>
  <c r="F220" i="2"/>
  <c r="F215" i="2"/>
  <c r="F217" i="2"/>
  <c r="F214" i="2"/>
  <c r="F223" i="2"/>
  <c r="F224" i="2" l="1"/>
  <c r="M25" i="5"/>
  <c r="H30" i="5" l="1"/>
  <c r="I30" i="5" s="1"/>
  <c r="H26" i="5"/>
  <c r="H31" i="5"/>
  <c r="I31" i="5" s="1"/>
  <c r="H28" i="5"/>
  <c r="I28" i="5" s="1"/>
  <c r="H32" i="5"/>
  <c r="H27" i="5"/>
  <c r="H29" i="5"/>
  <c r="I29" i="5" s="1"/>
  <c r="H25" i="5"/>
  <c r="M34" i="5"/>
  <c r="H38" i="5" l="1"/>
  <c r="H42" i="5"/>
  <c r="H35" i="5"/>
  <c r="I35" i="5" s="1"/>
  <c r="H39" i="5"/>
  <c r="I39" i="5" s="1"/>
  <c r="H34" i="5"/>
  <c r="H36" i="5"/>
  <c r="I36" i="5" s="1"/>
  <c r="H40" i="5"/>
  <c r="I40" i="5" s="1"/>
  <c r="H37" i="5"/>
  <c r="I37" i="5" s="1"/>
  <c r="H41" i="5"/>
  <c r="I41" i="5" s="1"/>
  <c r="H33" i="5"/>
  <c r="M44" i="5"/>
  <c r="I34" i="5" l="1"/>
  <c r="H43" i="5"/>
  <c r="M48" i="5"/>
  <c r="H46" i="5"/>
  <c r="H44" i="5"/>
  <c r="H45" i="5"/>
  <c r="M54" i="5" l="1"/>
  <c r="H52" i="5"/>
  <c r="I52" i="5" s="1"/>
  <c r="H49" i="5"/>
  <c r="H48" i="5"/>
  <c r="H50" i="5"/>
  <c r="H51" i="5"/>
  <c r="I51" i="5" s="1"/>
  <c r="I44" i="5"/>
  <c r="M60" i="5"/>
  <c r="H53" i="5" l="1"/>
  <c r="H63" i="5"/>
  <c r="I63" i="5" s="1"/>
  <c r="H61" i="5"/>
  <c r="I61" i="5" s="1"/>
  <c r="H64" i="5"/>
  <c r="I64" i="5" s="1"/>
  <c r="H60" i="5"/>
  <c r="H62" i="5"/>
  <c r="I62" i="5" s="1"/>
  <c r="H55" i="5"/>
  <c r="I55" i="5" s="1"/>
  <c r="H54" i="5"/>
  <c r="H56" i="5"/>
  <c r="I56" i="5" s="1"/>
  <c r="H57" i="5"/>
  <c r="I57" i="5" s="1"/>
  <c r="H58" i="5"/>
  <c r="I58" i="5" s="1"/>
  <c r="I2" i="5"/>
  <c r="L5" i="5"/>
  <c r="H65" i="5" l="1"/>
  <c r="H59" i="5"/>
  <c r="I4" i="5"/>
  <c r="G7" i="5"/>
  <c r="I7" i="5" s="1"/>
  <c r="G6" i="5"/>
  <c r="I6" i="5" s="1"/>
  <c r="G5" i="5"/>
  <c r="L10" i="5"/>
  <c r="G11" i="5" l="1"/>
  <c r="I11" i="5" s="1"/>
  <c r="G14" i="5"/>
  <c r="I14" i="5" s="1"/>
  <c r="G16" i="5"/>
  <c r="I16" i="5" s="1"/>
  <c r="G10" i="5"/>
  <c r="G12" i="5"/>
  <c r="I12" i="5" s="1"/>
  <c r="G13" i="5"/>
  <c r="I13" i="5" s="1"/>
  <c r="G15" i="5"/>
  <c r="I15" i="5" s="1"/>
  <c r="G9" i="5"/>
  <c r="I5" i="5"/>
  <c r="L18" i="5"/>
  <c r="G19" i="5" l="1"/>
  <c r="I19" i="5" s="1"/>
  <c r="G21" i="5"/>
  <c r="I21" i="5" s="1"/>
  <c r="G18" i="5"/>
  <c r="I10" i="5"/>
  <c r="G17" i="5"/>
  <c r="I9" i="5"/>
  <c r="L25" i="5"/>
  <c r="G25" i="5" l="1"/>
  <c r="G32" i="5"/>
  <c r="I32" i="5" s="1"/>
  <c r="G27" i="5"/>
  <c r="I27" i="5" s="1"/>
  <c r="G26" i="5"/>
  <c r="I26" i="5" s="1"/>
  <c r="I17" i="5"/>
  <c r="G24" i="5"/>
  <c r="I18" i="5"/>
  <c r="L34" i="5"/>
  <c r="G38" i="5" l="1"/>
  <c r="G42" i="5"/>
  <c r="I42" i="5" s="1"/>
  <c r="I24" i="5"/>
  <c r="I25" i="5"/>
  <c r="G33" i="5"/>
  <c r="L44" i="5"/>
  <c r="I33" i="5" l="1"/>
  <c r="G43" i="5"/>
  <c r="I38" i="5"/>
  <c r="G46" i="5"/>
  <c r="I46" i="5" s="1"/>
  <c r="G45" i="5"/>
  <c r="L48" i="5"/>
  <c r="G48" i="5" l="1"/>
  <c r="G49" i="5"/>
  <c r="I49" i="5" s="1"/>
  <c r="G50" i="5"/>
  <c r="I50" i="5" s="1"/>
  <c r="G47" i="5"/>
  <c r="I45" i="5"/>
  <c r="I43" i="5"/>
  <c r="L54" i="5"/>
  <c r="G54" i="5" s="1"/>
  <c r="I54" i="5" l="1"/>
  <c r="G59" i="5"/>
  <c r="I48" i="5"/>
  <c r="G53" i="5"/>
  <c r="I47" i="5"/>
  <c r="L60" i="5"/>
  <c r="G60" i="5" l="1"/>
  <c r="I60" i="5" l="1"/>
  <c r="G65" i="5"/>
</calcChain>
</file>

<file path=xl/sharedStrings.xml><?xml version="1.0" encoding="utf-8"?>
<sst xmlns="http://schemas.openxmlformats.org/spreadsheetml/2006/main" count="8402" uniqueCount="2090">
  <si>
    <t>BONVILLE ST : From : RALEIGH ST To : CURACOA ST</t>
  </si>
  <si>
    <t>COFFS HARBOUR</t>
  </si>
  <si>
    <t>MULLAWAY : From : SH 10 To : ARRAWARRA RD</t>
  </si>
  <si>
    <t>NTH BEACHES</t>
  </si>
  <si>
    <t>JORDAN : From : CAMPERDOWN ST To : BOAT RAMP ENT</t>
  </si>
  <si>
    <t>JORDAN : From : 556M To : END</t>
  </si>
  <si>
    <t>BORONIA : From : PARK To : END</t>
  </si>
  <si>
    <t>SAWTELL</t>
  </si>
  <si>
    <t>NEWMAN ST: From : BULTITUDE ST To : END OF NEWMAN ST</t>
  </si>
  <si>
    <t>WOOLGOOLGA</t>
  </si>
  <si>
    <t>MARKET : From : NIGHTINGALE ST To : QUEEN ST</t>
  </si>
  <si>
    <t>BEACH : From : HEADLAND RD To : LAKESIDE DR</t>
  </si>
  <si>
    <t>SAPPHIRE</t>
  </si>
  <si>
    <t>BEACH : From : LAKESIDE DR To : END</t>
  </si>
  <si>
    <t>HIBISCUS : From : LAKESIDE DR To : END</t>
  </si>
  <si>
    <t>POINCIANNA : From : LAKESIDE DR To : END</t>
  </si>
  <si>
    <t>LAKESIDE : From : POINCIANNA AVE To : END</t>
  </si>
  <si>
    <t>FITZGERALD : From : 86M To : END</t>
  </si>
  <si>
    <t>ELEVENTH : From : ELIZABETH ST To : FIRST AVE</t>
  </si>
  <si>
    <t>HARRISON : From : KEN PL To : BAYLDON RD</t>
  </si>
  <si>
    <t>HARRISON : From : MEDIUM To : KEN PL</t>
  </si>
  <si>
    <t>HARRISON : From : LYONS RD To : MEDIUM</t>
  </si>
  <si>
    <t>BOULTWOOD ST : From : OCEAN PDE To : HOGBIN DR NTH</t>
  </si>
  <si>
    <t>PIPECLAY : From : MACDOUGALL ST To : END</t>
  </si>
  <si>
    <t>CORINDI</t>
  </si>
  <si>
    <t>ELSWICK : From : ISLES DR To : END</t>
  </si>
  <si>
    <t>GUNDAGAI : From : HIGH ST To : END</t>
  </si>
  <si>
    <t>KORORA SCHOOL : From : JAMES SMALL DR To : SCOUR VALVE</t>
  </si>
  <si>
    <t>KORORA</t>
  </si>
  <si>
    <t>KORORA SCHOOL : From : SCOUR VALVE To : HIGHWAY</t>
  </si>
  <si>
    <t>JAMES SMALL : From : KORORA SCHOOL DR To : START CONCRETE F</t>
  </si>
  <si>
    <t>JAMES SMALL : From : START CONCRETE F/P To : END KERB</t>
  </si>
  <si>
    <t>JAMES SMALL : From : NORMAN HILL DR To : PLANTAIN RD</t>
  </si>
  <si>
    <t>HARBOUR : From : SALAMANDER ST To : HARDACRE ST</t>
  </si>
  <si>
    <t>HARBOUR : From : HOGBIN DR To : DIBBS ST</t>
  </si>
  <si>
    <t>MULLAWAY : From : RAINBOW AVE EAST To : THE BOULEVARDE</t>
  </si>
  <si>
    <t>MULLAWAY : From : ARRAWARRA RD To : DARKUM RD</t>
  </si>
  <si>
    <t>EMERALD HEIGHTS : From : ANSELMO CL To : STEFAN CL</t>
  </si>
  <si>
    <t>EMERALD BEACH</t>
  </si>
  <si>
    <t>WATERLOO : From : NIGHTINGALE ST To : QUEEN ST</t>
  </si>
  <si>
    <t>AUBREY : From : END DIVIDED RD To : THOMPSONS RD</t>
  </si>
  <si>
    <t>CHARLOTTE : From : END A/C To : END</t>
  </si>
  <si>
    <t>GROSS MICHEL : From : NORMAN HILL DR To : END</t>
  </si>
  <si>
    <t>HEADLAND : From : BEACH RD To : ELOURA DR</t>
  </si>
  <si>
    <t>HURLEY : From : RAY MCCARTHY DR To : END</t>
  </si>
  <si>
    <t>RAY MCCARTHY : From : HURLEY DR NTH To : HURLEY DR STH</t>
  </si>
  <si>
    <t>GORDON : From : VERNON ST To : COFF ST</t>
  </si>
  <si>
    <t>RIVER : From : BEACH ST To : GORDON ST</t>
  </si>
  <si>
    <t>TURON : From : BULTITUDE ST (STH) To : KIM CL</t>
  </si>
  <si>
    <t>WINGARA : From : FRASER DVE To : FRASER DVE (NTH)</t>
  </si>
  <si>
    <t>WINGARA : From : O'KEEFE DVE To : COOK DVE</t>
  </si>
  <si>
    <t>OCEAN : From : PRINCE ST To : BOULTWOOD ST</t>
  </si>
  <si>
    <t>WOODHOUSE : From : RUSHTON AVE To : END DIVIDED ROAD</t>
  </si>
  <si>
    <t>MOONEE</t>
  </si>
  <si>
    <t>WOOLGOOLGA CREEK : From : 1095 To : 1497</t>
  </si>
  <si>
    <t>COMBINE : From : ELIZABETH ST To : GARDINER AVE</t>
  </si>
  <si>
    <t>COMBINE : From : GRAFTON ST To : ELIZABETH ST</t>
  </si>
  <si>
    <t>MATHIE : From : CORNISH ST To : START PAVERS</t>
  </si>
  <si>
    <t>ROBERT GARRETT : From : REID DR To : LOUDEN CL</t>
  </si>
  <si>
    <t>CORNISH : From : END PAVERS To : REID DR</t>
  </si>
  <si>
    <t>CORNISH : From : START PAVERS To : END PAVERS NO1</t>
  </si>
  <si>
    <t>CORNISH : From : START PAVERS To : END PAVERS NO5</t>
  </si>
  <si>
    <t>REID : From : START PAVERS To : END PAVERS</t>
  </si>
  <si>
    <t>CORNISH : From : START PAVERS To : END PAVERS NO7</t>
  </si>
  <si>
    <t>REID : From : THOMPSONS RD To : ROBERT GARRETT ST</t>
  </si>
  <si>
    <t>BULTITUDE : From : BEACH ST To : TURON PDE</t>
  </si>
  <si>
    <t>SAFETY BEACH : From : SCHOFIELD DR To : SCHOFIELD DR (EAST)</t>
  </si>
  <si>
    <t>DOWSETT : From : CHRISTMAS BELLS RD To : START DUST SEAL</t>
  </si>
  <si>
    <t>HOWARD : From : END OF KERB To : END OF SERVICE RD</t>
  </si>
  <si>
    <t>LAWSON : From : LAWSON CRES (EAST) To : CREEK END</t>
  </si>
  <si>
    <t>NINE LANE: From : GORDON ST To : END</t>
  </si>
  <si>
    <t>NORTHSIDE : From : YORK ST To : END KERB</t>
  </si>
  <si>
    <t>PARK AVENUE LANE : From : EARL ST To : START OF KERB &amp; GUTT</t>
  </si>
  <si>
    <t>SMITH ST : From : END KERB To : CRABBE ST</t>
  </si>
  <si>
    <t>THREE : From : BRODIE DR To : VOST ST</t>
  </si>
  <si>
    <t>WESTSIDE : From : KING ST To : END</t>
  </si>
  <si>
    <t>CAVANBA : From : WOLLONGBA PL To : JEFFRESS PL</t>
  </si>
  <si>
    <t>TOORMINA</t>
  </si>
  <si>
    <t>GARDINER : From : COMBINE ST To : TO END</t>
  </si>
  <si>
    <t>HOWARD LANE: From : DIBBS ST To : BARRIE ST(HOWARD LANE)</t>
  </si>
  <si>
    <t>MCIVER : From : ALEXANDER ST To : START DUSTSEAL</t>
  </si>
  <si>
    <t>HARBOUR : From : EARL ST To : CURACOA ST</t>
  </si>
  <si>
    <t>HOWARD : From : SERVICE RD To : END OF KERB</t>
  </si>
  <si>
    <t>RED ROCK RD : From : 50KM SIGN To : LAWSON ST</t>
  </si>
  <si>
    <t>MARCIA : From : CORAL AVE To : JUNE ST</t>
  </si>
  <si>
    <t>CORAL : From : MARCIA ST To : PRINCE JAMES AVE</t>
  </si>
  <si>
    <t>PRINCE JAMES : From : BAILEY AVE To : CORAL AVE</t>
  </si>
  <si>
    <t>KORORA BAY : From : MIRANDA PL To : SANDY BEACH DR</t>
  </si>
  <si>
    <t>BEACON : From : TAYLOR CL To : LIGHTS ST</t>
  </si>
  <si>
    <t>SCHAFER : From : FORD ST To : RED ROCK RD</t>
  </si>
  <si>
    <t>RED ROCK</t>
  </si>
  <si>
    <t>MACKAYS : From : END OF KERB To : BRAY ST</t>
  </si>
  <si>
    <t>COMBINE : From : DYER ROAD To : MURPHY CRES</t>
  </si>
  <si>
    <t>PIPE CLAY : From : OLD HIGHWAY To : 257</t>
  </si>
  <si>
    <t>SCARBOROUGH : From : BEACH ST To : SHORT ST</t>
  </si>
  <si>
    <t>CROSSMAGLEN : From : BAKES RD To : END</t>
  </si>
  <si>
    <t>BONVILLE</t>
  </si>
  <si>
    <t>CORNISH : From : START PAVERS To : END PAVERS NO3</t>
  </si>
  <si>
    <t>EUGOURIE : From : MURRAY DR To : END</t>
  </si>
  <si>
    <t>KNOX : From : KNOX ST To : NASH LNE</t>
  </si>
  <si>
    <t>PARK AVENUE LANE : From : START OF KERB &amp; GUTT To : GORDON ST</t>
  </si>
  <si>
    <t>HULBERTS : From : BUCKMAN CL To : WALLIS AVE</t>
  </si>
  <si>
    <t>WAKELANDS : From : HIGHWAY To : FAIRVIEW RD</t>
  </si>
  <si>
    <t>CREEK TOWERS : From : ELBOW ST To : CONCRETE</t>
  </si>
  <si>
    <t>BONVILLE WATERS : From : LYONS RD To : CUNNINGHAM CR</t>
  </si>
  <si>
    <t>WEST ARGYLL : From : END K@G To : JOYCE ST</t>
  </si>
  <si>
    <t>SHORT : From : BEACH ST To : SCARBOROUGH ST</t>
  </si>
  <si>
    <t>ROBERT GARRETT : From : LOUDEN CL To : CORNISH ST</t>
  </si>
  <si>
    <t>ORLANDO LANE : From : ORLANDO ST To : START A/C</t>
  </si>
  <si>
    <t>LEA : From : MEADOW ST To : END</t>
  </si>
  <si>
    <t>KANE : From : HUGHES CL To : GRANT CL</t>
  </si>
  <si>
    <t>MARCIA : From : ROSE AVE To : END KERB &amp; GUTTER</t>
  </si>
  <si>
    <t>RICHMOND : From : MACLEAY PL To : BRUNSWICK AVE</t>
  </si>
  <si>
    <t>RICHMOND : From : MACAULEYS HDL DR To : MANNING AVE</t>
  </si>
  <si>
    <t>RICHMOND : From : MANNING AVE To : MACLEAY PL</t>
  </si>
  <si>
    <t>CHRISTMAS BELLS : From : AVIATION DR To : A/C BORAL GAS</t>
  </si>
  <si>
    <t>ANDREWS : From : OCEAN ST To : END</t>
  </si>
  <si>
    <t>CIRCULAR : From : NTH BELLGROVE ST To : BELLGROVE ST (NT</t>
  </si>
  <si>
    <t>PARK BEACH : From : BURKE ST To : PHILLIP ST</t>
  </si>
  <si>
    <t>WERAMBIE : From : LALAGULI DVE To : TURBILL ST</t>
  </si>
  <si>
    <t>NEWCASTLE : From : 410M To : END</t>
  </si>
  <si>
    <t>CIRCULAR : From : BELLGROVE ST (STH) To : BELLGROVE ST (</t>
  </si>
  <si>
    <t>HUBBARD : From : PULLEN ST To : SARE ST</t>
  </si>
  <si>
    <t>WILLIAM : From : START OF KERB To : CALTOWIE PL</t>
  </si>
  <si>
    <t>TOLHURST : From : THOMPSONS RD To : END</t>
  </si>
  <si>
    <t>WERAMBIE : From : TURBILL ST To : MINORIE DVE</t>
  </si>
  <si>
    <t>BRUNSWICK : From : RICHMOND DRIVE To : KARUAH AVE</t>
  </si>
  <si>
    <t>LAKE RUSSELL : From : 580 To : 900</t>
  </si>
  <si>
    <t>TINDARA : From : LYONS RD To : DIRRIGEREE CR (STH)</t>
  </si>
  <si>
    <t>HOGBIN DRIVE BOATRAMP : From : HI TECH DR To : END</t>
  </si>
  <si>
    <t>BRODIE : From : ANDERTON ST To : ORLANDO ST (EAST)</t>
  </si>
  <si>
    <t>RICHMOND : From : DIGGERS BEACH RD To : CLARENCE CR</t>
  </si>
  <si>
    <t>MARTIN : From : GALE ST To : END</t>
  </si>
  <si>
    <t>CORAMBA</t>
  </si>
  <si>
    <t>ELIZABETH : From : COMBINE ST To : 94.3</t>
  </si>
  <si>
    <t>PARK BEACH : From : PHILLIP ST To : HOGBIN DR NTH</t>
  </si>
  <si>
    <t>BORONIA : From : EIGHTH AVE To : SEVENTH AVE</t>
  </si>
  <si>
    <t>BORONIA : From : ELIZABETH ST To : CONCRETE FOOT PAVE</t>
  </si>
  <si>
    <t>BORONIA : From : SEVENTH AVE To : ELIZABETH ST</t>
  </si>
  <si>
    <t>COLUMBUS : From : SAN FRANCISCO AVE To : PACIFIC AVE</t>
  </si>
  <si>
    <t>DIRRIGEREE : From : TINDARRA DR (STH) To : GILLIBRI CR</t>
  </si>
  <si>
    <t>GREEN LEA : From : ROSEDALE RD (NTH) To : JOYCE ST (NTH)</t>
  </si>
  <si>
    <t>KARUAH : From : NAMBUCCA AVE To : BRUNSWICK AVE</t>
  </si>
  <si>
    <t>RICHMOND : From : CLARENCE CR To : MACAULEYS HDL DR</t>
  </si>
  <si>
    <t>TURBILL : From : WERAMBIE ST To : END</t>
  </si>
  <si>
    <t>FRASER : From : WINGARA DR(STH) To : WINGARA DR(NTH)</t>
  </si>
  <si>
    <t>PETERSON : From : PITT SQUARE To : PRIVATE RD</t>
  </si>
  <si>
    <t>VALLEY : From : PALM ST To : 54.2</t>
  </si>
  <si>
    <t>REID : From : START A/C To : 80M</t>
  </si>
  <si>
    <t>ENGLANDS : From : HIGHWAY To : 1520</t>
  </si>
  <si>
    <t>BOAMBEE</t>
  </si>
  <si>
    <t>REID : From : CARTEN CL To : 119.0</t>
  </si>
  <si>
    <t>REID : From : FERAN CRES To : CARTEN CL</t>
  </si>
  <si>
    <t>REID : From : ROBERT GARRETT ST To : FERAN CRES</t>
  </si>
  <si>
    <t>MACCUES : From : ROAD NARROWS To : STATE FOREST</t>
  </si>
  <si>
    <t>HUGHES : From : KANE CRES To : END</t>
  </si>
  <si>
    <t>MCGREGOR : From : LINDEN AVE To : END</t>
  </si>
  <si>
    <t>ORLANDO : From : LAWSON CRES (EAST) To : LAWSON CRES (W</t>
  </si>
  <si>
    <t>ORLANDO : From : GDT SECCOMBE CL To : HIGHWAY</t>
  </si>
  <si>
    <t>DIBBS LANE : From : DIBBS ST To : BARRIE ST (NTH VICTORIA</t>
  </si>
  <si>
    <t>SAWTELL : From : PACIFIC HWY To : HAMILTON DR</t>
  </si>
  <si>
    <t>TOORMINA : From : ELIZABETH ST To : END</t>
  </si>
  <si>
    <t>RIDING : From : VERNON ST. To : COFF ST.</t>
  </si>
  <si>
    <t>LINDEN : From : MCGREGOR CL To : BRYANT CL</t>
  </si>
  <si>
    <t>BAILEY : From : ZARA PL To : CORAL AVE</t>
  </si>
  <si>
    <t>BOUNDARY : From : BEACH ST To : END OF BOUNDARY ST</t>
  </si>
  <si>
    <t>BRYANT : From : LINDEN AVE To : END</t>
  </si>
  <si>
    <t>SAN FRANCISCO : From : COLUMBUS CIRC To : PACIFIC AVE</t>
  </si>
  <si>
    <t>BEACH : From : QUEEN ST To : CARRINGTON ST</t>
  </si>
  <si>
    <t>HIGH ST : From : START KERB &amp; GUTTER To : FAWCETT ST</t>
  </si>
  <si>
    <t>LOWER BUCCA : From : 3988 To : 5070</t>
  </si>
  <si>
    <t>KRATZ : From : NARROW RD To : 245M</t>
  </si>
  <si>
    <t>LINDEN : From : END CONCRETE To : MOSELEY DR</t>
  </si>
  <si>
    <t>OCEAN : From : 55M To : END</t>
  </si>
  <si>
    <t>SECOND : From : ARRAWARRA RD To : THIRD AVE</t>
  </si>
  <si>
    <t>THIRD : From : ARRAWARRA RD To : SECOND AVE</t>
  </si>
  <si>
    <t>FAIRVIEW : From : WAKELANDS ROAD To : 436</t>
  </si>
  <si>
    <t>OKEEFE : From : COOK DR To : 186.0</t>
  </si>
  <si>
    <t>PALMER : From : 1038.5 To : 1118</t>
  </si>
  <si>
    <t>MELITTAS : From : START OF KERB To : HIGHWAY</t>
  </si>
  <si>
    <t>VALLEY : From : GORDON ST To : PALM ST</t>
  </si>
  <si>
    <t>FRANCES : From : ALEXANDER ST To : GUNDAGAI ST</t>
  </si>
  <si>
    <t>MACKAYS : From : VERA DR To : END SEAL</t>
  </si>
  <si>
    <t>MANNING : From : RICHMOND DR To : NAMBUCCA AVE</t>
  </si>
  <si>
    <t>THEO : From : MELITTAS AVE To : END</t>
  </si>
  <si>
    <t>KIDD : From : BORONIA ST To : SECOND AVE</t>
  </si>
  <si>
    <t>LINKS : From : BELLEVUE DR To : KOTARA PL</t>
  </si>
  <si>
    <t>MCIVER : From : END DUSTSEAL To : ARTHUR ST</t>
  </si>
  <si>
    <t>KURRAJONG : From : BRADLEY ST To : RAYMOND ST</t>
  </si>
  <si>
    <t>OCEAN : From : CARRINGTON ST To : ARTHUR ST</t>
  </si>
  <si>
    <t>HOWARD : From : BARRIE ST To : SERVICE RD</t>
  </si>
  <si>
    <t>MINORIE : From : DAY CARE CENTRE To : TOORMINA RD</t>
  </si>
  <si>
    <t>EMERALD HEIGHTS : From : STEFAN CL To : 470 (END KERB)</t>
  </si>
  <si>
    <t>HULBERTS : From : NEWCASTLE DR To : END OF KERB &amp; GUTTER</t>
  </si>
  <si>
    <t>BLACKER : From : SHEPHERDS LNE To : END</t>
  </si>
  <si>
    <t>HULBERTS : From : END OF K &amp; G To : BUCKMAN CL</t>
  </si>
  <si>
    <t>NORTH BOAMBEE : From : 3170 To : END</t>
  </si>
  <si>
    <t>NORTH BOAMBEE : From : 245 To : 1090</t>
  </si>
  <si>
    <t>NORTH BOAMBEE : From : 2250 To : 3170</t>
  </si>
  <si>
    <t>MURRAY : From : EUGOURIE CL To : HILLVIEW CRES (EAST)</t>
  </si>
  <si>
    <t>OCEAN : From : NO23 OCEAN PARADE To : VINCENT ST</t>
  </si>
  <si>
    <t>ORCHID : From : MULLAWAY DR WEST To : SUN ST</t>
  </si>
  <si>
    <t>OCEAN : From : PARK BEACH RD To : END KERB</t>
  </si>
  <si>
    <t>LOWER BUCCA : From : MCCRAES BRIDGE WEST To : 6224</t>
  </si>
  <si>
    <t>TWEED : From : KARUAH AVE To : END</t>
  </si>
  <si>
    <t>SHERWOOD CREEK : From : SH10 To : 2000M</t>
  </si>
  <si>
    <t>SHERWOOD CREEK : From : 2000M To : 4000M</t>
  </si>
  <si>
    <t>EGGINS : From : ARRAWARRA BEACH ROAD To : 1954</t>
  </si>
  <si>
    <t>THREE : From : PACIFIC ST To : WHARF ST</t>
  </si>
  <si>
    <t>LINDSAYS : From : CABA CL To : MIDDLE BOAMBEE RD</t>
  </si>
  <si>
    <t>WHARF : From : BEACH ST To : END OF KERB &amp; GUTTER</t>
  </si>
  <si>
    <t>ORLANDO : From : END BRIDGE To : VOST ST</t>
  </si>
  <si>
    <t>SHERWOOD CREEK : From : 4000M To : 5898M</t>
  </si>
  <si>
    <t>COMBINE : From : GARDINER AVE To : HILL ST</t>
  </si>
  <si>
    <t>SOLITARY : From : VICTORIA ST To : JARRETT ST</t>
  </si>
  <si>
    <t>LOWANNA : From : 560 To : CAVANAGHS RD</t>
  </si>
  <si>
    <t>LOWANNA</t>
  </si>
  <si>
    <t>SAWTELL : From : END OF KERB To : START OF KERB</t>
  </si>
  <si>
    <t>DALLEY : From : ALBANY ST To : LITTLE ST</t>
  </si>
  <si>
    <t>CROSSMAGLEN : From : VALERY RD To : BRIDGE</t>
  </si>
  <si>
    <t>BIG BANANA ACCESS : From : ISLANDVIEW CL To : END A\C</t>
  </si>
  <si>
    <t>HASTINGS : From : RIVER ST To : END OF KERB</t>
  </si>
  <si>
    <t>HOOD : From : MILDURA ST To : END</t>
  </si>
  <si>
    <t>BOAMBEE : From : START OF KERB &amp; GUTT To : TWENTY FIFTH</t>
  </si>
  <si>
    <t>District Location</t>
  </si>
  <si>
    <t>Pavement Length (metres)</t>
  </si>
  <si>
    <t>Pavement Width (metres)</t>
  </si>
  <si>
    <t>Estimated Rehabilitation Cost ($)</t>
  </si>
  <si>
    <t>Program Year</t>
  </si>
  <si>
    <t>Year 1</t>
  </si>
  <si>
    <t>Year 2</t>
  </si>
  <si>
    <t>Year 3</t>
  </si>
  <si>
    <t>Year 4</t>
  </si>
  <si>
    <t>Year 5</t>
  </si>
  <si>
    <t>Year 6</t>
  </si>
  <si>
    <t>Year 7</t>
  </si>
  <si>
    <t>Year 8</t>
  </si>
  <si>
    <t>Year 9</t>
  </si>
  <si>
    <t>Year 10</t>
  </si>
  <si>
    <t>Replacement_Cost</t>
  </si>
  <si>
    <t>Instal_Date</t>
  </si>
  <si>
    <t>Res_Value</t>
  </si>
  <si>
    <t>Useful_Life</t>
  </si>
  <si>
    <t>Condition_Rating</t>
  </si>
  <si>
    <t>renewal cost $</t>
  </si>
  <si>
    <t>Year</t>
  </si>
  <si>
    <t>ROOF - Hall &amp; Skillion Shed  - 33 Grafton Road, Lowanna</t>
  </si>
  <si>
    <t>ROOF - Amenities Block  - Marina Drive, Coffs Harbour</t>
  </si>
  <si>
    <t>ROOF - Toilet Block  - Norman Hill Drive, Korora</t>
  </si>
  <si>
    <t>FLOOR - Toilet Block  - Norman Hill Drive, Korora</t>
  </si>
  <si>
    <t>STRUCTURE - Toilet Block  - Norman Hill Drive, Korora</t>
  </si>
  <si>
    <t>ROOF - Amenities Block  - Ocean Parade, Coffs Harbour</t>
  </si>
  <si>
    <t>ROOF - Amenities Block  - Coff Street, Coffs Harbour</t>
  </si>
  <si>
    <t>FLOOR - Amenities Block  - Coff Street, Coffs Harbour</t>
  </si>
  <si>
    <t>STRUCTURE - Amenities Block  - Coff Street, Coffs Harbour</t>
  </si>
  <si>
    <t>FLOOR FITOUT - Garage/Offices (ex Salvation Army)  - 25-31 Gordon Street, Coffs Harbour</t>
  </si>
  <si>
    <t>FLOOR FITOUT - Shop (ex Salvation Army)  - 21-31 Gordon Street, Coffs Harbour</t>
  </si>
  <si>
    <t>ROOF - Toilet Block  - Beryl Street, Coffs Harbour</t>
  </si>
  <si>
    <t>FLOOR - Toilet Block  - Beryl Street, Coffs Harbour</t>
  </si>
  <si>
    <t>STRUCTURE - Toilet Block  - Beryl Street, Coffs Harbour</t>
  </si>
  <si>
    <t>ROOF - Public Toilets &amp; Mural  - Boronia Street, Sawtell</t>
  </si>
  <si>
    <t>ROOF - Toilet Block  - Diggers Beach Road, Diggers Beach</t>
  </si>
  <si>
    <t>FLOOR - Toilet Block  - Diggers Beach Road, Diggers Beach</t>
  </si>
  <si>
    <t>STRUCTURE - Toilet Block  - Diggers Beach Road, Diggers Beach</t>
  </si>
  <si>
    <t>ROOF - Amenities Building  - Edgar Street, Coffs Harbour</t>
  </si>
  <si>
    <t>ROOF - Toilet Block  - Boronia Street, Sawtell</t>
  </si>
  <si>
    <t>ROOF - Toilet Block  - Elizabeth Street, Coffs Harbour</t>
  </si>
  <si>
    <t>FLOOR - Toilet Block  - Elizabeth Street, Coffs Harbour</t>
  </si>
  <si>
    <t>STRUCTURE - Toilet Block  - Elizabeth Street, Coffs Harbour</t>
  </si>
  <si>
    <t>ROOF - Machine Shed  - Coramba Road, Karangi</t>
  </si>
  <si>
    <t>ROOF - Toilet Block  - Bay Drive, Coffs Harbour</t>
  </si>
  <si>
    <t>FLOOR FITOUT - Toilet Block  - Pullen Street, Woolgoolga</t>
  </si>
  <si>
    <t>FLOOR - Toilet Block  - Pullen Street, Woolgoolga</t>
  </si>
  <si>
    <t>ROOF - Toilet Block  - Pullen Street, Woolgoolga</t>
  </si>
  <si>
    <t>STRUCTURE - Toilet Block  - Pullen Street, Woolgoolga</t>
  </si>
  <si>
    <t>FLOOR FITOUT - Storeshed (Rear of Pony Clubhouse)  - 75 Morrow's Road, Nana Glen</t>
  </si>
  <si>
    <t>STRUCTURE - Toilet Block (Refurbished 2012)  - Coff Street, Coffs Harbour</t>
  </si>
  <si>
    <t>FLOOR FITOUT - Toilet Block (Refurbished 2012)  - Coff Street, Coffs Harbour</t>
  </si>
  <si>
    <t>ROOF - Toilet Block (Refurbished 2012)  - Coff Street, Coffs Harbour</t>
  </si>
  <si>
    <t>FLOOR - Toilet Block (Refurbished 2012)  - Coff Street, Coffs Harbour</t>
  </si>
  <si>
    <t>ROOF - Amenities Block &amp; Awning  - Toormina Road, Toormina</t>
  </si>
  <si>
    <t>FLOOR - Amenities Block &amp; Awning  - Toormina Road, Toormina</t>
  </si>
  <si>
    <t>STRUCTURE - Amenities Block &amp; Awning  - Toormina Road, Toormina</t>
  </si>
  <si>
    <t>FLOOR - Amenities Block  - Orlando Street, Coffs Harbour</t>
  </si>
  <si>
    <t>FLOOR FITOUT - Community Centre  - 171 Toormina Road, Toormina</t>
  </si>
  <si>
    <t>ROOF - Cottage (Kendall House)  - 14 Earl Street, Coffs Harbour</t>
  </si>
  <si>
    <t>FLOOR - Carport /Machinery Storage Area  - Orara Way (opposite Priors Rd), Coramba</t>
  </si>
  <si>
    <t>ROOF - Carport /Machinery Storage Area  - Orara Way (opposite Priors Rd), Coramba</t>
  </si>
  <si>
    <t>FLOOR - Old Canteen/Kiosk  - Orara Way (opposite Priors Rd), Coramba</t>
  </si>
  <si>
    <t>STRUCTURE - Old Canteen/Kiosk  - Orara Way (opposite Priors Rd), Coramba</t>
  </si>
  <si>
    <t>ROOF - Old Canteen/Kiosk  - Orara Way (opposite Priors Rd), Coramba</t>
  </si>
  <si>
    <t>FLOOR FITOUT - Community Hall  - Dorrigo Street, Coramba</t>
  </si>
  <si>
    <t>FLOOR - Community Hall  - Dorrigo Street, Coramba</t>
  </si>
  <si>
    <t>STRUCTURE - Community Hall  - Dorrigo Street, Coramba</t>
  </si>
  <si>
    <t>INTERNAL FITOUT - Community Hall  - Dorrigo Street, Coramba</t>
  </si>
  <si>
    <t>ROOF - Community Hall  - Dorrigo Street, Coramba</t>
  </si>
  <si>
    <t>FLOOR - Tennis Shed  - Timmsvale Road, Ulong</t>
  </si>
  <si>
    <t>ROOF - Garage (to Harbour Dr)  - 215 A Harbour Drive, Coffs Harbour</t>
  </si>
  <si>
    <t>STRUCTURE - Tennis Shed  - Timmsvale Road, Ulong</t>
  </si>
  <si>
    <t>ROOF - Tennis Shed  - Timmsvale Road, Ulong</t>
  </si>
  <si>
    <t>FLOOR FITOUT - New Site Office near Recovery Shop  - Englands Road, Boambee</t>
  </si>
  <si>
    <t>FLOOR FITOUT - Waste Services Transport Office  - Englands Road, Boambee</t>
  </si>
  <si>
    <t>INTERNAL FITOUT - Waste Services Transport Office  - Englands Road, Boambee</t>
  </si>
  <si>
    <t>FLOOR - Recycle Centre Building 1 Glass Crushing Shed  - Englands Road, Boambee</t>
  </si>
  <si>
    <t>FLOOR - Recycle Centre Building 2 - Handybin Storage Shed  - Englands Road, Boambee</t>
  </si>
  <si>
    <t>STRUCTURE - Old Museum - Table Tennis  - 189 B Harbour Drive, Coffs Harbour</t>
  </si>
  <si>
    <t>STRUCTURE - Amenities -Fibro Iron  - Coff Street, Coffs Harbour</t>
  </si>
  <si>
    <t>ROOF - Amenities -Fibro Iron  - Coff Street, Coffs Harbour</t>
  </si>
  <si>
    <t>STRUCTURE - Cottage (Old ) North  - 32 Aviation Drive, Coffs Harbour</t>
  </si>
  <si>
    <t>ROOF - Cottage (Old ) North  - 32 Aviation Drive, Coffs Harbour</t>
  </si>
  <si>
    <t>STRUCTURE - GA Terminal Building  - Aviation Drive, Coffs Harbour</t>
  </si>
  <si>
    <t>ROOF - Shed   - Coff Street, Coffs Harbour</t>
  </si>
  <si>
    <t>FLOOR - Glass House  - Coff Street, Coffs Harbour</t>
  </si>
  <si>
    <t>STRUCTURE - Glass House  - Coff Street, Coffs Harbour</t>
  </si>
  <si>
    <t>ROOF - Glass House  - Coff Street, Coffs Harbour</t>
  </si>
  <si>
    <t>ROOF - Office &amp; Information Centre Hall &amp; Toilets  - Coff Street, Coffs Harbour</t>
  </si>
  <si>
    <t>FLOOR - Youth Services (Block G)  - Earl Street, Coffs Harbour</t>
  </si>
  <si>
    <t>STRUCTURE - Youth Services (Block G)  - Earl Street, Coffs Harbour</t>
  </si>
  <si>
    <t>INTERNAL FITOUT - Youth Services (Block G)  - Earl Street, Coffs Harbour</t>
  </si>
  <si>
    <t>TRANSPORTATION - Youth Services (Block G)  - Earl Street, Coffs Harbour</t>
  </si>
  <si>
    <t>STRUCTURE - Storage Shed Sewer Storage   - Howard Street, Coffs Harbour</t>
  </si>
  <si>
    <t>ROOF - Storage Shed Sewer Storage   - Howard Street, Coffs Harbour</t>
  </si>
  <si>
    <t>STRUCTURE - Pre-School (Tiny Tots)  - King Street, Coffs Harbour</t>
  </si>
  <si>
    <t>ROOF - Pre-School (Tiny Tots)  - King Street, Coffs Harbour</t>
  </si>
  <si>
    <t>STRUCTURE - Water/Sewer O'seers Office/Laboratory  - Marcia Street, Coffs Harbour</t>
  </si>
  <si>
    <t>ROOF - Water/Sewer O'seers Office/Laboratory  - Marcia Street, Coffs Harbour</t>
  </si>
  <si>
    <t>FLOOR FITOUT - Cottage (now used as office premises)  - Coff Street, Coffs Harbour</t>
  </si>
  <si>
    <t>FLOOR - Office &amp; Awning  - Nana Street, Coffs Harbour</t>
  </si>
  <si>
    <t>STRUCTURE - Office &amp; Awning  - Nana Street, Coffs Harbour</t>
  </si>
  <si>
    <t>STRUCTURE - Amenities Block  - Orlando Street, Coffs Harbour</t>
  </si>
  <si>
    <t>ROOF - Amenities Block  - Orlando Street, Coffs Harbour</t>
  </si>
  <si>
    <t>FLOOR - Tennis Shed/Toilets  - 4 Grafton Road, Lowanna</t>
  </si>
  <si>
    <t>STRUCTURE - Tennis Shed/Toilets  - 4 Grafton Road, Lowanna</t>
  </si>
  <si>
    <t>ROOF - Tennis Shed/Toilets  - 4 Grafton Road, Lowanna</t>
  </si>
  <si>
    <t>FLOOR - Pony Clubhouse  - 75 Morrow's Road, Nana Glen</t>
  </si>
  <si>
    <t>ROOF - Amenities Block  - Bucca Road, Nana Glen</t>
  </si>
  <si>
    <t>ROOF - Tennis Clubhouse  - Nelson Street, Nana Glen</t>
  </si>
  <si>
    <t>FLOOR FITOUT - Baby Health Centre/SES  - Park Avenue, Coffs Harbour</t>
  </si>
  <si>
    <t>INTERNAL FITOUT - Baby Health Centre/SES  - Park Avenue, Coffs Harbour</t>
  </si>
  <si>
    <t>FLOOR - Amenities Block/Kiosk  - York Street, Coffs Harbour</t>
  </si>
  <si>
    <t>ROOF - Amenities Block/Kiosk  - York Street, Coffs Harbour</t>
  </si>
  <si>
    <t>STRUCTURE - Amenities Block/Kiosk  - York Street, Coffs Harbour</t>
  </si>
  <si>
    <t>FLOOR - Grandstand  - Earl Street, Coffs Harbour</t>
  </si>
  <si>
    <t>STRUCTURE - Grandstand  - Earl Street, Coffs Harbour</t>
  </si>
  <si>
    <t>ROOF - Grandstand  - Earl Street, Coffs Harbour</t>
  </si>
  <si>
    <t>FLOOR - Club Room/Kiosk  - McLean Street, Coffs Harbour</t>
  </si>
  <si>
    <t>STRUCTURE - Club Room/Kiosk  - McLean Street, Coffs Harbour</t>
  </si>
  <si>
    <t>ROOF - Club Room/Kiosk  - McLean Street, Coffs Harbour</t>
  </si>
  <si>
    <t>FLOOR - Amenities Block/Kiosk  - McLean Street, Coffs Harbour</t>
  </si>
  <si>
    <t>STRUCTURE - Amenities Block/Kiosk  - McLean Street, Coffs Harbour</t>
  </si>
  <si>
    <t>ROOF - Amenities Block/Kiosk  - McLean Street, Coffs Harbour</t>
  </si>
  <si>
    <t>ROOF - Public Hall  - 25 Elizabeth Street, Sawtell</t>
  </si>
  <si>
    <t>FLOOR - Plant Room (not incl, filtration comp)  - Stanley Drive, Sawtell</t>
  </si>
  <si>
    <t>FLOOR - Garage/Shed  - 21 Lake Road, Woolgoolga</t>
  </si>
  <si>
    <t>STRUCTURE - Garage/Shed  - 21 Lake Road, Woolgoolga</t>
  </si>
  <si>
    <t>ROOF - Garage/Shed  - 21 Lake Road, Woolgoolga</t>
  </si>
  <si>
    <t>FLOOR - Cottage  - 21 Lake Road, Woolgoolga</t>
  </si>
  <si>
    <t>STRUCTURE - Cottage  - 21 Lake Road, Woolgoolga</t>
  </si>
  <si>
    <t>ROOF - Cottage  - 21 Lake Road, Woolgoolga</t>
  </si>
  <si>
    <t>ROOF - Hall, Kitchen &amp; Amenities Area  - 8 Boundary Street, Woolgoolga</t>
  </si>
  <si>
    <t>ROOF - Shed  - Lyons Road, Sawtell</t>
  </si>
  <si>
    <t>FLOOR - Now enclosed Machinery Shed &amp; Skillion (enclosed)  - Hogbin Drive, Toormina</t>
  </si>
  <si>
    <t>ROOF - Club Rooms (Amateur Radio Club)  - Hogbin Drive, Toormina</t>
  </si>
  <si>
    <t>FLOOR - Change rooms &amp; attached Storage Room  - Hogbin Drive, Toormina</t>
  </si>
  <si>
    <t>STRUCTURE - Bush Fire Shed  - 92 Newmans Road, Woolgoolga</t>
  </si>
  <si>
    <t>STRUCTURE - Shed   - Centenary Drive, Woolgoolga</t>
  </si>
  <si>
    <t>ROOF - Shed   - Centenary Drive, Woolgoolga</t>
  </si>
  <si>
    <t>FLOOR - Tennis Clubhouse  - Centenary Drive, Woolgoolga</t>
  </si>
  <si>
    <t>year 10</t>
  </si>
  <si>
    <t>STRUCTURE - Tennis Clubhouse  - Centenary Drive, Woolgoolga</t>
  </si>
  <si>
    <t>ROOF - Tennis Clubhouse  - Centenary Drive, Woolgoolga</t>
  </si>
  <si>
    <t>FLOOR - Amenities Block (Southern)  - Centenary Drive, Woolgoolga</t>
  </si>
  <si>
    <t>STRUCTURE - Office  - Willis Road, Woolgoolga</t>
  </si>
  <si>
    <t>ROOF - Office  - Willis Road, Woolgoolga</t>
  </si>
  <si>
    <t>FLOOR - Cottage /Office  - 12 Earl Street, Coffs Harbour</t>
  </si>
  <si>
    <t>INTERNAL FITOUT - Cottage /Office  - 12 Earl Street, Coffs Harbour</t>
  </si>
  <si>
    <t>ROOF - Cottage /Office  - 12 Earl Street, Coffs Harbour</t>
  </si>
  <si>
    <t>FLOOR - Cottage  - 10 Earle Street, Coffs Harbour</t>
  </si>
  <si>
    <t>STRUCTURE - Cottage  - 10 Earle Street, Coffs Harbour</t>
  </si>
  <si>
    <t>FLOOR FITOUT - Cottage  - 10 Earle Street, Coffs Harbour</t>
  </si>
  <si>
    <t>INTERNAL FITOUT - Cottage  - 10 Earle Street, Coffs Harbour</t>
  </si>
  <si>
    <t>FLOOR - Cottage (Kendall House)  - 14 Earl Street, Coffs Harbour</t>
  </si>
  <si>
    <t>STRUCTURE - Cottage (Kendall House)  - 14 Earl Street, Coffs Harbour</t>
  </si>
  <si>
    <t>INTERNAL FITOUT - Cottage  - 41 Gordon Street, Coffs Harbour</t>
  </si>
  <si>
    <t>ROOF - Bunker Cartoon Gallery  - 133 Albany Street, Coffs Harbour</t>
  </si>
  <si>
    <t>ROOF - Old Museum - Table Tennis  - 189 B Harbour Drive, Coffs Harbour</t>
  </si>
  <si>
    <t>FLOOR - Garage/Offices (ex Salvation Army)  - 25-31 Gordon Street, Coffs Harbour</t>
  </si>
  <si>
    <t>INTERNAL FITOUT - Garage/Offices (ex Salvation Army)  - 25-31 Gordon Street, Coffs Harbour</t>
  </si>
  <si>
    <t>FLOOR - Garage  - 32 Aviation Drive, Coffs Harbour</t>
  </si>
  <si>
    <t>STRUCTURE - Garage  - 32 Aviation Drive, Coffs Harbour</t>
  </si>
  <si>
    <t>ROOF - Garage  - 32 Aviation Drive, Coffs Harbour</t>
  </si>
  <si>
    <t>INTERNAL FITOUT - Cottage (Old ) North  - 32 Aviation Drive, Coffs Harbour</t>
  </si>
  <si>
    <t>FLOOR - Machine /Storeshed  - Aviation Drive, Coffs Harbour</t>
  </si>
  <si>
    <t>FLOOR FITOUT - Office/Amenities  - Aviation Drive, Coffs Harbour</t>
  </si>
  <si>
    <t>INTERNAL FITOUT - R&amp;R Disability Services (Block B)  - Earl Street, Coffs Harbour</t>
  </si>
  <si>
    <t>FLOOR - Glass House/Propagation Shed  - Nana Street, Coffs Harbour</t>
  </si>
  <si>
    <t>FLOOR FITOUT - Office &amp; Awning  - Nana Street, Coffs Harbour</t>
  </si>
  <si>
    <t>INTERNAL FITOUT - Office &amp; Awning  - Nana Street, Coffs Harbour</t>
  </si>
  <si>
    <t>ROOF - On track Community Programs  - Rose Avenue/Marcia Street, Coffs Harbour</t>
  </si>
  <si>
    <t>FLOOR FITOUT - Two Villa Units  - 49 Kangaroo Trail Road, Corindi Beach</t>
  </si>
  <si>
    <t>FLOOR - Garage  - 872 Bucca Road, Lower Bucca</t>
  </si>
  <si>
    <t>ROOF - Garage  - 872 Bucca Road, Lower Bucca</t>
  </si>
  <si>
    <t>FLOOR - Amenities Block  - Bucca Road, Nana Glen</t>
  </si>
  <si>
    <t>STRUCTURE - Amenities Block  - Bucca Road, Nana Glen</t>
  </si>
  <si>
    <t>FLOOR - Shed  - Lyons Road, Sawtell</t>
  </si>
  <si>
    <t>STRUCTURE - Shed  - Lyons Road, Sawtell</t>
  </si>
  <si>
    <t>2014/15 BUILDINGS RENEWAL TOTAL</t>
  </si>
  <si>
    <t>2015/16 BUILDINGS RENEWAL TOTAL</t>
  </si>
  <si>
    <t>2016/17 BUILDINGS RENEWAL TOTAL</t>
  </si>
  <si>
    <t>2017/18 BUILDINGS RENEWAL TOTAL</t>
  </si>
  <si>
    <t>2018/19 BUILDINGS RENEWAL TOTAL</t>
  </si>
  <si>
    <t>2019/20 BUILDINGS RENEWAL TOTAL</t>
  </si>
  <si>
    <t>2020/21 BUILDINGS RENEWAL TOTAL</t>
  </si>
  <si>
    <t>2021/22 BUILDINGS RENEWAL TOTAL</t>
  </si>
  <si>
    <t>Woolgoolga swimming pool replacement - $6.1 million dollar project</t>
  </si>
  <si>
    <t>2022/23 BUILDINGS RENEWAL TOTAL</t>
  </si>
  <si>
    <t>2023/24 BUILDINGS RENEWAL TOTAL</t>
  </si>
  <si>
    <t>2014/15 ROADS REHABILITATION TOTAL</t>
  </si>
  <si>
    <t>2015/16 ROADS REHABILITATION TOTAL</t>
  </si>
  <si>
    <t>Road/Street Name</t>
  </si>
  <si>
    <t>2016/17 ROADS REHABILITATION TOTAL</t>
  </si>
  <si>
    <t>2017/18 ROADS REHABILITATION TOTAL</t>
  </si>
  <si>
    <t>2018/19 ROADS REHABILITATION TOTAL</t>
  </si>
  <si>
    <t>2019/20 ROADS REHABILITATION TOTAL</t>
  </si>
  <si>
    <t>2020/21 ROADS REHABILITATION TOTAL</t>
  </si>
  <si>
    <t>2021/22 ROADS REHABILITATION TOTAL</t>
  </si>
  <si>
    <t>2022/23 ROADS REHABILITATION TOTAL</t>
  </si>
  <si>
    <t>2023/24 ROADS REHABILITATION TOTAL</t>
  </si>
  <si>
    <t>Special Rate Variation - $679,924
Roads to Recovery - $896,265
Revenue - $100,000</t>
  </si>
  <si>
    <t>Special Rate Variation - $1,341,999
Roads to Recovery - $896,265
Revenue - $100,000</t>
  </si>
  <si>
    <t>Special Rate Variation - $2,004,633
Roads to Recovery - $896,265
Revenue - $100,000</t>
  </si>
  <si>
    <t>2014/15</t>
  </si>
  <si>
    <t>2015/16</t>
  </si>
  <si>
    <t>2016/17</t>
  </si>
  <si>
    <t>Special Rate Variation - $2,064,772
Roads to Recovery - $896,265
Revenue - $100,000</t>
  </si>
  <si>
    <t>2017/18</t>
  </si>
  <si>
    <t>2018/19</t>
  </si>
  <si>
    <t>Special Rate Variation - $2,126,715
Roads to Recovery - $896,265
Revenue - $100,000</t>
  </si>
  <si>
    <t>2019/20</t>
  </si>
  <si>
    <t>2020/21</t>
  </si>
  <si>
    <t>Special Rate Variation - $2,190,517
Roads to Recovery - $896,265
Revenue - $100,000</t>
  </si>
  <si>
    <t>Special Rate Variation - $2,256,232
Roads to Recovery - $896,265
Revenue - $100,000</t>
  </si>
  <si>
    <t>Special Rate Variation - $2,323,919
Roads to Recovery - $896,265
Revenue - $100,000</t>
  </si>
  <si>
    <t>2021/22</t>
  </si>
  <si>
    <t>2022/23</t>
  </si>
  <si>
    <t>Special Rate Variation - $2,393,637
Roads to Recovery - $896,265
Revenue - $100,000</t>
  </si>
  <si>
    <t>Special Rate Variation - $2,465,446
Roads to Recovery - $896,265
Revenue - $100,000</t>
  </si>
  <si>
    <t>2023/24</t>
  </si>
  <si>
    <t>Program Funding</t>
  </si>
  <si>
    <t>Program Funding breakdown</t>
  </si>
  <si>
    <t>Rate per Sq Metre</t>
  </si>
  <si>
    <t>Pavement Area (Sq. Metres)</t>
  </si>
  <si>
    <t>Location (Street Name)</t>
  </si>
  <si>
    <t>Cond</t>
  </si>
  <si>
    <t>ROBIN ST  TO AZALEA AVE</t>
  </si>
  <si>
    <t>YORK ST  TO RICHMOND DR</t>
  </si>
  <si>
    <t>EDINBURGH ST  TO HOOD ST</t>
  </si>
  <si>
    <t>START KERB  TO ROYAL PALMS DR</t>
  </si>
  <si>
    <t>BULTITUDE ST  TO SCARBOROUGH ST</t>
  </si>
  <si>
    <t>RIVER ST  TO SHORT ST</t>
  </si>
  <si>
    <t>O'KEEFE DR  TO WINGARA DR</t>
  </si>
  <si>
    <t>ORLANDO ST (EAST)  TO 300.0 M</t>
  </si>
  <si>
    <t>TURON PDE (NTH)  TO NEWMAN ST</t>
  </si>
  <si>
    <t>SHORT ST  TO ROAD NARROWS</t>
  </si>
  <si>
    <t>CURACOA ST  TO END</t>
  </si>
  <si>
    <t>BRAY ST  TO BERNE CL</t>
  </si>
  <si>
    <t>MOONEE BEACH RD  TO DAWN DVE</t>
  </si>
  <si>
    <t>CORAL AVE  TO JUNE ST</t>
  </si>
  <si>
    <t>JACK LADD ST  TO GREEN LEA CRES (STH)</t>
  </si>
  <si>
    <t>JOYCE ST  TO DIANNE CL</t>
  </si>
  <si>
    <t>PETER CL  TO OXLEY PL</t>
  </si>
  <si>
    <t>GORDON ST  TO EARL ST</t>
  </si>
  <si>
    <t>AMAROO CR  TO BANGALEE CR</t>
  </si>
  <si>
    <t>HULBERTS RD  TO MIRROOLA CR</t>
  </si>
  <si>
    <t>REID DR  TO GREENLINKS AVE</t>
  </si>
  <si>
    <t>PLANTATION AVE  TO ANN ST</t>
  </si>
  <si>
    <t>SHORT ST  TO BULTITUDE ST</t>
  </si>
  <si>
    <t>BEACH ST  TO SHORT ST</t>
  </si>
  <si>
    <t>SECOND AVE  TO BELLGROVE ST</t>
  </si>
  <si>
    <t>TOORMINA RD  TO NARIAH CR</t>
  </si>
  <si>
    <t>TOORMINA RD  TO NYAH PL</t>
  </si>
  <si>
    <t>ALKINA ST  TO MERINDA AVE</t>
  </si>
  <si>
    <t>CANOMIE ST  TO HEADLAND RD</t>
  </si>
  <si>
    <t>RICHMOND DR  TO NAMBUCCA AVE</t>
  </si>
  <si>
    <t>NYMBOIDA CL  TO KARUAH AVE</t>
  </si>
  <si>
    <t>MANNING AVE  TO TWEED CL</t>
  </si>
  <si>
    <t>DEBORAH CL  TO RAYMOND ST</t>
  </si>
  <si>
    <t>BAILEY AVE  TO JACK LADD ST</t>
  </si>
  <si>
    <t>BERYL ST  TO BAILEY AVE</t>
  </si>
  <si>
    <t>MEADOW ST.  TO COMBINE ST.</t>
  </si>
  <si>
    <t>PET PORPOISE POOL  TO START BRIDGE</t>
  </si>
  <si>
    <t>BRODIE DR  TO SERVICE RD</t>
  </si>
  <si>
    <t>SERVICE RD TO END OF KERB</t>
  </si>
  <si>
    <t>HOGBIN DR  TO DIBBS ST</t>
  </si>
  <si>
    <t>MOONEE ST  TO GRAFTON ST</t>
  </si>
  <si>
    <t>END OF KERB  TO MILDURA ST</t>
  </si>
  <si>
    <t>START KERB  TO END KERB</t>
  </si>
  <si>
    <t>NEWCASTLE DR  TO END OF KERB &amp; GUTTER</t>
  </si>
  <si>
    <t>TOLHURST PL  TO AUBREY CR</t>
  </si>
  <si>
    <t>COMBINE ST.  TO MCLEAN ST.</t>
  </si>
  <si>
    <t>NIMBIN PL  TO GRAFTON ST</t>
  </si>
  <si>
    <t>SCARBOROUGH ST  TO BOUNDRY ST</t>
  </si>
  <si>
    <t>KORORA SCHOOL DR  TO START CONCRETE F</t>
  </si>
  <si>
    <t>HIGHWAY  TO START OF KERB</t>
  </si>
  <si>
    <t>THIRTEENTH AVE  TO MAY ST</t>
  </si>
  <si>
    <t>LONG ST  TO ALEXANDER ST</t>
  </si>
  <si>
    <t>KATHERINE CL  TO FREDERICK ST</t>
  </si>
  <si>
    <t>START A/C  TO SHEPHARDS LANE</t>
  </si>
  <si>
    <t>COFF ST  TO HIGH ST</t>
  </si>
  <si>
    <t>DYER ROAD  TO MURPHY CRES</t>
  </si>
  <si>
    <t>HOOD ST  TO EDGAR ST</t>
  </si>
  <si>
    <t>EDGAR ST  TO ORLANDO ST</t>
  </si>
  <si>
    <t>COLLINGWOOD ST  TO EDINBURGH ST</t>
  </si>
  <si>
    <t>CORAMBA RD  TO MCCANNS BRIDGE</t>
  </si>
  <si>
    <t>WOODHOUSE RD  TO WANSBOROUGH AVE</t>
  </si>
  <si>
    <t>HIGH ST  TO COLLINGWOOD ST</t>
  </si>
  <si>
    <t>PARK AVE  TO ALBANY ST</t>
  </si>
  <si>
    <t>NELSON ST  TO WATERLOO ST</t>
  </si>
  <si>
    <t>BEACH ST  TO TURON PDE</t>
  </si>
  <si>
    <t>BEACH ST  TO SCARBOROUGH ST</t>
  </si>
  <si>
    <t>START KERB  TO SIMON ST</t>
  </si>
  <si>
    <t>SEVENTH AVE  TO ELIZABETH ST</t>
  </si>
  <si>
    <t>END ROUNDABOUT EARL ST TO START ROUNDABOUT GORDON ST</t>
  </si>
  <si>
    <t>DAMLEN ST  TO START AC</t>
  </si>
  <si>
    <t>BELLGROVE ST (STH)  TO BELLGROVE ST (</t>
  </si>
  <si>
    <t>RAMORNIE DR  TO KINTORIE CR</t>
  </si>
  <si>
    <t>LAKESIDE DR  TO END</t>
  </si>
  <si>
    <t>LINKS AVE  TO END</t>
  </si>
  <si>
    <t>PARKES DR (STH)  TO ARDEN ST</t>
  </si>
  <si>
    <t>PACIFIC AVE  TO YORK ST</t>
  </si>
  <si>
    <t>KING ST  TO END</t>
  </si>
  <si>
    <t>ARTHUR ST  TO COLUMBUS CIRCUIT</t>
  </si>
  <si>
    <t>ANTARIES AVE (NTH)  TO ABEL TASMAN DR</t>
  </si>
  <si>
    <t>WARRAWEE ST  TO ALKINA ST</t>
  </si>
  <si>
    <t>MERINDA AVE  TO NARDIE ST</t>
  </si>
  <si>
    <t>TURON PDE STH  TO TURON PDE NTH</t>
  </si>
  <si>
    <t>LAUREL ST  TO BELLEVUE DR</t>
  </si>
  <si>
    <t>ARDEN ST  TO KORORA BAY DR</t>
  </si>
  <si>
    <t>ELM ST  TO MAPLE ST</t>
  </si>
  <si>
    <t>VERA DR (NTH)  TO VERA DR (STH)</t>
  </si>
  <si>
    <t>ANTARIES AVE (STH)  TO PERRY DR</t>
  </si>
  <si>
    <t>YORK ST  TO PHILLIP ST</t>
  </si>
  <si>
    <t>VINCENT ST  TO PRINCE ST</t>
  </si>
  <si>
    <t>CAR PARK ENTRANCE  TO START AC</t>
  </si>
  <si>
    <t>MOORE ST  TO NILE ST</t>
  </si>
  <si>
    <t>AVENUE ST  TO CURACOA ST</t>
  </si>
  <si>
    <t>ROBERT GARRETT ST  TO FERAN CRES</t>
  </si>
  <si>
    <t>MORRISON CL  TO REID DR (SOUTH)</t>
  </si>
  <si>
    <t>RIDGE ST  TO DIVIDED RD</t>
  </si>
  <si>
    <t>FIFTEENTH AVE  TO SEVENTEENTH AVE</t>
  </si>
  <si>
    <t>LONG ST  TO HILLVIEW CRES (WEST)</t>
  </si>
  <si>
    <t>ZARA PL  TO CORAL AVE</t>
  </si>
  <si>
    <t>CORFE ST  TO MARTIN ST</t>
  </si>
  <si>
    <t>JEMALONG CRES  TO RAMORNIE DR</t>
  </si>
  <si>
    <t>MEADOW ST.  TO HILL ST.</t>
  </si>
  <si>
    <t>ALBANY ST  TO LITTLE ST</t>
  </si>
  <si>
    <t>JOYCE ST (STH)  TO ROSEDALE RD (STH)</t>
  </si>
  <si>
    <t>CORAL AVE  TO LUCAS AVE</t>
  </si>
  <si>
    <t>COMBINE ST  TO PETERSON RD</t>
  </si>
  <si>
    <t>SPICER CL  TO KINGFISHER CL</t>
  </si>
  <si>
    <t>BONVILLE WATERS DR  TO CUL DE SAC</t>
  </si>
  <si>
    <t>TOM ALBERT PL  TO MOLLER DR</t>
  </si>
  <si>
    <t>GILLIBRI CR (NTH)  TO TINDARRA DR (NT</t>
  </si>
  <si>
    <t>NEPEAN CL  TO KARUAH AVE</t>
  </si>
  <si>
    <t>BRADLEY ST  TO RAYMOND ST</t>
  </si>
  <si>
    <t>ELM ST  TO BRADLEY ST</t>
  </si>
  <si>
    <t>BRADLEY ST  TO DEBORAH CL</t>
  </si>
  <si>
    <t>HIGHWAY  TO ELM ST</t>
  </si>
  <si>
    <t>JOYCE ST  TO ZARA PL</t>
  </si>
  <si>
    <t>ROSEDALE RD (STH)  TO CALALA PL</t>
  </si>
  <si>
    <t>GREEN LEA CRES (STH)  TO JACKSON PL</t>
  </si>
  <si>
    <t>NORTH BOAMBEE DR  TO KEONA CRC</t>
  </si>
  <si>
    <t>MEADOW ST  TO END</t>
  </si>
  <si>
    <t>FIRST AVE  TO FOURTH AVE</t>
  </si>
  <si>
    <t>GALE ST  TO KEEVERS CL</t>
  </si>
  <si>
    <t>THOMPSONS RD  TO GREENLINKS AVE</t>
  </si>
  <si>
    <t>CORIEDALE DR  TO ROMNEY CL</t>
  </si>
  <si>
    <t>BICKNELL DR  TO END</t>
  </si>
  <si>
    <t>TALOUMBI RD  TO END</t>
  </si>
  <si>
    <t>DIGGERS BCH RD  TO COCKLE COURT</t>
  </si>
  <si>
    <t>BAY DR TO SH10</t>
  </si>
  <si>
    <t>ARDEN ST  TO PARKES DR (NTH)</t>
  </si>
  <si>
    <t>WARRAWEE ST  TO ELOUERA DR</t>
  </si>
  <si>
    <t>WOODHOUSE RD  TO END</t>
  </si>
  <si>
    <t>ARRAWARRA RD  TO END</t>
  </si>
  <si>
    <t>NTH BELLGROVE ST  TO BELLGROVE ST (NT</t>
  </si>
  <si>
    <t>PLAYFORD AVE  TO DUNCAN CL</t>
  </si>
  <si>
    <t>86M  TO END</t>
  </si>
  <si>
    <t>HIGH ST  TO END</t>
  </si>
  <si>
    <t>PACIFIC ST  TO 364M</t>
  </si>
  <si>
    <t>HUBBARD ST  TO BARNES ST</t>
  </si>
  <si>
    <t>SARE ST  TO SMAILS CL</t>
  </si>
  <si>
    <t>MATHEWS PARADE  TO NILAND CRS</t>
  </si>
  <si>
    <t>MATHEWS PARADE  TO END</t>
  </si>
  <si>
    <t>ARGYLL ST (EST)  TO ARGYLL ST (WST)</t>
  </si>
  <si>
    <t>ARGYLL ST  TO END</t>
  </si>
  <si>
    <t>BRAY ST  TO KURRAJONG ST</t>
  </si>
  <si>
    <t>TALOUMBI RD  TO WILGA PL</t>
  </si>
  <si>
    <t>FIRMAN DR  TO BAY DR</t>
  </si>
  <si>
    <t>COLUMBUS CIRCUIT  TO PARK BEACH RD</t>
  </si>
  <si>
    <t>GENTLE ST  TO START A\C</t>
  </si>
  <si>
    <t>BRODIE DR (NTH)  TO LEE ST</t>
  </si>
  <si>
    <t>JARRETT ST  TO SHORT ST</t>
  </si>
  <si>
    <t>218 TO END</t>
  </si>
  <si>
    <t>MASONARY RD  TO A/C</t>
  </si>
  <si>
    <t>ROBY CL  TO TOORMINA RD</t>
  </si>
  <si>
    <t>ALVERSON CL  TO LADY BELLMORE DR</t>
  </si>
  <si>
    <t>MAY ST  TO CIRCULAR AVE (WEST)</t>
  </si>
  <si>
    <t>DIRRIGEREE CR (STH)  TO DIRRIGEREE CR</t>
  </si>
  <si>
    <t>JARRETT ST  TO VICTORIA ST</t>
  </si>
  <si>
    <t>BAILEY AVENUE  TO END</t>
  </si>
  <si>
    <t>MCLEAN ST.  TO HIGH ST.</t>
  </si>
  <si>
    <t>GREENLINKS AVE.  TO END OF RD.</t>
  </si>
  <si>
    <t>HIGH ST  TO BRIDGE</t>
  </si>
  <si>
    <t>PETERSON RD  TO PITT SQUARE (NORTH)</t>
  </si>
  <si>
    <t>NOTORIS PL  TO ALVERSON CL</t>
  </si>
  <si>
    <t>SIMON ST  TO DAMLEN ST</t>
  </si>
  <si>
    <t>TASMAN ST  TO CARAVAN PARK ENT</t>
  </si>
  <si>
    <t>MARTIN ST  TO FLAHERTY ST</t>
  </si>
  <si>
    <t>HOWEA CRT  TO END</t>
  </si>
  <si>
    <t>BONVILLE WATERS DR  TO DAVID WATT CL</t>
  </si>
  <si>
    <t>KERB &amp; GUTTER  TO LALAGULI DR</t>
  </si>
  <si>
    <t>BLUE WATER PL TO END</t>
  </si>
  <si>
    <t>KORORA BAY DR  TO END</t>
  </si>
  <si>
    <t>JAMES SMALL DR  TO END</t>
  </si>
  <si>
    <t>RICHMOND DR  TO END</t>
  </si>
  <si>
    <t>RICHMOND DR  TO HIGHWAY</t>
  </si>
  <si>
    <t>SAN FRANCISCO AVE  TO PACIFIC AVE</t>
  </si>
  <si>
    <t>FINCH CRES (STH)  TO FINCH CRES (NTH)</t>
  </si>
  <si>
    <t>BRAY ST (WEST)  TO BRAY ST (EAST)</t>
  </si>
  <si>
    <t>MALOUF CL  TO END</t>
  </si>
  <si>
    <t>BRAY ST  TO END</t>
  </si>
  <si>
    <t>END K&amp;G  TO JOYCE ST</t>
  </si>
  <si>
    <t>GREEN LEA CR (STH)  TO GREEN LEA CR (</t>
  </si>
  <si>
    <t>CORAL AVE  TO PLANTATION AVE</t>
  </si>
  <si>
    <t>BAILEY AVE  TO CORAL AVE</t>
  </si>
  <si>
    <t>MARCIA ST  TO PRINCE JAMES AVE</t>
  </si>
  <si>
    <t>BERYL ST  TO CHURINGA PL</t>
  </si>
  <si>
    <t>MURRAY DR (EAST)  TO MURRAY DR (WEST)</t>
  </si>
  <si>
    <t>TASMAN AVE  TO END</t>
  </si>
  <si>
    <t>COMBINE ST  TO END</t>
  </si>
  <si>
    <t>ORMAN CL  TO COMBINE ST (WEST)</t>
  </si>
  <si>
    <t>AZALEA AVE  TO LEA CL</t>
  </si>
  <si>
    <t>SAND ST.  TO END OF RD.</t>
  </si>
  <si>
    <t>CASSANDRA CL  TO END OF RD</t>
  </si>
  <si>
    <t>NILE ST  TO JARRETT ST</t>
  </si>
  <si>
    <t>AVENUE : From : 118.6 To : EARL ST</t>
  </si>
  <si>
    <t>BELLGROVE : From : CIRCULAR AVE (EAST) To : ELIZABETH ST</t>
  </si>
  <si>
    <t>BELLGROVE : From : MAY ST To : CIRCULAR AVE (WEST)</t>
  </si>
  <si>
    <t>BELLGROVE : From : CIRCULAR AVE (WEST) To : CIRCULAR AVE</t>
  </si>
  <si>
    <t>MCALPINE : From : SYMONS AVE To : YARAD PL</t>
  </si>
  <si>
    <t>MCALPINE : From : YARAD PL To : END DISH CROSSING</t>
  </si>
  <si>
    <t>BORONIA : From : THIRTEENTH AVE To : MAY ST</t>
  </si>
  <si>
    <t>PACIFIC : From : SAN FRANCISCO AVE To : COLUMBUS CIRC</t>
  </si>
  <si>
    <t>ALBANY ST : From : CURACOA ST To : START ROUNDABOUT EARL ST</t>
  </si>
  <si>
    <t>LINKS : From : KOTARA PL To : ARDEN ST</t>
  </si>
  <si>
    <t>LINKS : From : LAUREL ST To : BELLEVUE DR</t>
  </si>
  <si>
    <t>ALKINA : From : WARRAWEE ST To : ELOUERA DR</t>
  </si>
  <si>
    <t>ANN ST : From : PLANTATION AVE To : BERYL ST</t>
  </si>
  <si>
    <t>BOULTWOOD : From : OCEAN PDE To : HOGBIN DR NTH</t>
  </si>
  <si>
    <t>BRAY : From : KATHERINE CL To : FREDERICK ST</t>
  </si>
  <si>
    <t>CANOMIE : From : WARRAWEE ST To : ELOUERA DR</t>
  </si>
  <si>
    <t>COLUMBUS : From : PACIFIC AVE To : YORK ST</t>
  </si>
  <si>
    <t>COOK : From : O'KEEFE DR To : WINGARA DR</t>
  </si>
  <si>
    <t>EDGAR : From : MILDURA ST To : END OF KERB</t>
  </si>
  <si>
    <t>EIGHTH : From : BORONIA ST To : ELIZABETH ST</t>
  </si>
  <si>
    <t>ELOUERA : From : ALKINA ST To : MERINDA AVE</t>
  </si>
  <si>
    <t>ELOUERA : From : CANOMIE ST To : HEADLAND RD</t>
  </si>
  <si>
    <t>ELOUERA : From : MERINDA AVE To : NARDIE ST</t>
  </si>
  <si>
    <t>ELOUERA : From : NARDIE ST To : CANOMIE ST</t>
  </si>
  <si>
    <t>ELOUERA : From : WARRAWEE ST To : ALKINA ST</t>
  </si>
  <si>
    <t>HILLVIEW : From : MURRAY DR (EAST) To : MURRAY DR (WEST)</t>
  </si>
  <si>
    <t>JOYCE : From : BAILEY AVE To : JACK LADD ST</t>
  </si>
  <si>
    <t>KORORA BAY : From : LINKS AVE To : MIRANDA PL</t>
  </si>
  <si>
    <t>LINKS : From : ARDEN ST To : KORORA BAY DR</t>
  </si>
  <si>
    <t>LINKS : From : START OF KERB &amp; GUTT To : LAUREL ST</t>
  </si>
  <si>
    <t>MAPLE : From : ARGYLL ST To : END</t>
  </si>
  <si>
    <t>MAY : From : BELLGROVE ST To : ELEVENTH AVE</t>
  </si>
  <si>
    <t>MAY : From : BORONIA ST To : BELLGROVE ST</t>
  </si>
  <si>
    <t>MERINDA : From : WARRAWEE ST To : ELOUERA DR</t>
  </si>
  <si>
    <t>MOONEE : From : ELBOW ST To : END ROAD</t>
  </si>
  <si>
    <t>MURRAY DR : From : LONG ST To : HILLVIEW CRES (WEST)</t>
  </si>
  <si>
    <t>NARDIE ST : From : WARRAWEE ST To : ELOUERA DR</t>
  </si>
  <si>
    <t>NORMAN HILL : From : JAMES SMALL DR To : CREEK</t>
  </si>
  <si>
    <t>OKEEFE : From : WINGARA DR To : END</t>
  </si>
  <si>
    <t>ORLANDO : From : BRODIE DR To : SERVICE RD</t>
  </si>
  <si>
    <t>PARKES : From : ARDEN ST To : PARKES DR (NTH)</t>
  </si>
  <si>
    <t>PARKES : From : PARKES DR (STH) To : ARDEN ST</t>
  </si>
  <si>
    <t>PRINCE JAMES : From : CORAL AVE To : PLANTATION AVE</t>
  </si>
  <si>
    <t>SECOND : From : ELIZABETH ST To : FIRST AVE</t>
  </si>
  <si>
    <t>SECOND : From : FIRST AVE To : FOURTH AVE</t>
  </si>
  <si>
    <t>ZARA : From : BAILEY AVENUE To : END</t>
  </si>
  <si>
    <t>Estimated renewal cost $</t>
  </si>
  <si>
    <t>Estimated Renewal Cost ($)</t>
  </si>
  <si>
    <t>Rate per Length</t>
  </si>
  <si>
    <t>2014/15 KERB RENEWAL TOTAL</t>
  </si>
  <si>
    <t>2015/16 KERB RENEWAL TOTAL</t>
  </si>
  <si>
    <t>2016/17 KERB RENEWAL TOTAL</t>
  </si>
  <si>
    <t>2017/18 KERB RENEWAL TOTAL</t>
  </si>
  <si>
    <t>2018/19 KERB RENEWAL TOTAL</t>
  </si>
  <si>
    <t>2019/20 KERB RENEWAL TOTAL</t>
  </si>
  <si>
    <t>2020/21 KERB RENEWAL TOTAL</t>
  </si>
  <si>
    <t>2023/24 KERB RENEWAL TOTAL</t>
  </si>
  <si>
    <t>2022/23 KERB RENEWAL TOTAL</t>
  </si>
  <si>
    <t>2021/22 KERB RENEWAL TOTAL</t>
  </si>
  <si>
    <t>Length</t>
  </si>
  <si>
    <t>CAR PARK BOAMBEE CREEK</t>
  </si>
  <si>
    <t>HOGBIN DR</t>
  </si>
  <si>
    <t>CAR PARK KORORA</t>
  </si>
  <si>
    <t>HILLS BEACH</t>
  </si>
  <si>
    <t>CAR PARK JORDON ESPLANADE NO1</t>
  </si>
  <si>
    <t>SOUTHERN END</t>
  </si>
  <si>
    <t>CAR PARK BONVILLE HEADLAND</t>
  </si>
  <si>
    <t>BORONIA STREET</t>
  </si>
  <si>
    <t>CAR PARK BONVILLE CREEK</t>
  </si>
  <si>
    <t>LYONS ROAD</t>
  </si>
  <si>
    <t>CAR PARK PORPOISE POOL</t>
  </si>
  <si>
    <t>ORLANDO STREET</t>
  </si>
  <si>
    <t>CAR PARK JORDON ESPLANADE NO2</t>
  </si>
  <si>
    <t>NORTHERN END</t>
  </si>
  <si>
    <t>SANDY BEACH DRIVE</t>
  </si>
  <si>
    <t>CAR PARK PARK BEACH</t>
  </si>
  <si>
    <t>OCEAN PDE/ORLANDO ST</t>
  </si>
  <si>
    <t xml:space="preserve">CAR PARK SQUASH COURTS  </t>
  </si>
  <si>
    <t>CNR PARK AVE-EARL ST</t>
  </si>
  <si>
    <t>CAR PARK BEACON HIL LOOKOUTL</t>
  </si>
  <si>
    <t>VICTORIA STREET</t>
  </si>
  <si>
    <t>CAR PARK BOAMBEE CREEK (first left)</t>
  </si>
  <si>
    <t>FIRST AVE</t>
  </si>
  <si>
    <t xml:space="preserve">CAR PARK DUKE STREET  </t>
  </si>
  <si>
    <t>OPP CENTRE LINK</t>
  </si>
  <si>
    <t>CAR PARK FISHING CLUB CARPARK</t>
  </si>
  <si>
    <t>JORDON ESPLANADE</t>
  </si>
  <si>
    <t>CAR PARK BRAY STREET</t>
  </si>
  <si>
    <t>SPORT STADIUM</t>
  </si>
  <si>
    <t>CAR PARK AIRPORT</t>
  </si>
  <si>
    <t>OLD TERMINAL NO 2</t>
  </si>
  <si>
    <t>CAR PARK BOTANIC GARDENS</t>
  </si>
  <si>
    <t>COFF STREET</t>
  </si>
  <si>
    <t>CAR PARK PARK BEACH No1 (OCEAN PARADE/VINCENT ST)</t>
  </si>
  <si>
    <t>OCEAN PARADE/VINCENT ST</t>
  </si>
  <si>
    <t>CAR PARK BRELSFORD PARK</t>
  </si>
  <si>
    <t>EARL STREET</t>
  </si>
  <si>
    <t>CAR PARK EARL ST</t>
  </si>
  <si>
    <t>COMMUNITY VILLAGE</t>
  </si>
  <si>
    <t>CAR PARK WOOLWORTHS CARPARK</t>
  </si>
  <si>
    <t>PARK AVENUE</t>
  </si>
  <si>
    <t>CAR PARK BIG W CARPARK NO2</t>
  </si>
  <si>
    <t>CNR CASTLE ST-VERNON ST</t>
  </si>
  <si>
    <t xml:space="preserve">CAR PARK ELBOW STREET  </t>
  </si>
  <si>
    <t>CNR MOONEE ST-ELBOW ST</t>
  </si>
  <si>
    <t>CAR PARK SEVENTEENTH AVE</t>
  </si>
  <si>
    <t>RICHARDSON PARK</t>
  </si>
  <si>
    <t>CAR PARK CENTENARY DRIVE</t>
  </si>
  <si>
    <t>WOOLGOOLGA CEMETRY</t>
  </si>
  <si>
    <t>CAR PARK BOAMBEE HEADLAND</t>
  </si>
  <si>
    <t>FIRST AVENUE</t>
  </si>
  <si>
    <t>CAR PARK JETTY FORESHORE</t>
  </si>
  <si>
    <t>TS VENDETTA</t>
  </si>
  <si>
    <t>CAR PARK DIGGERS BEACH</t>
  </si>
  <si>
    <t>CARPARK NO2</t>
  </si>
  <si>
    <t>CARPARK NO1</t>
  </si>
  <si>
    <t>ADMINISTRATION</t>
  </si>
  <si>
    <t>INTERNATIONAL TERMINAL NO2</t>
  </si>
  <si>
    <t>CAR PARK MACAULEYS HEADLAND</t>
  </si>
  <si>
    <t>END OCEAN PARADE</t>
  </si>
  <si>
    <t xml:space="preserve">CAR PARK GORDON STREET  </t>
  </si>
  <si>
    <t>CNR GORDON ST-ALBANY ST</t>
  </si>
  <si>
    <t>CAR PARK MARKET STREET  NO1</t>
  </si>
  <si>
    <t>MARKET ST WOOLGOOLGA</t>
  </si>
  <si>
    <t>CAR PARK TOORMINA ROAD</t>
  </si>
  <si>
    <t>SAWTELL COMMUNITY VILLAGE</t>
  </si>
  <si>
    <t>CAR PARK HERMAN REICK AVE</t>
  </si>
  <si>
    <t>SOCCER FEILDS</t>
  </si>
  <si>
    <t>CAR PARK MULLAWAY</t>
  </si>
  <si>
    <t>MULLAWAY HEADLAND</t>
  </si>
  <si>
    <t>CAR PARK INTERNATIONAL STADIUM NO2</t>
  </si>
  <si>
    <t>STADIUM DRIVE</t>
  </si>
  <si>
    <t>CAR PARK BIG W CARPARK NO1</t>
  </si>
  <si>
    <t>INTERNATIONAL TERMINAL NO1</t>
  </si>
  <si>
    <t>CONTROL TOWER</t>
  </si>
  <si>
    <t>SECURED CARPARK</t>
  </si>
  <si>
    <t xml:space="preserve">CAR PARK COFFS STREET  </t>
  </si>
  <si>
    <t>COFFS STREET - FITZROY OVAL</t>
  </si>
  <si>
    <t>CAR PARK MURRAY DRIVE</t>
  </si>
  <si>
    <t>NETBALL COURTS</t>
  </si>
  <si>
    <t>CAR PARK INTERNATIONAL STADIUM NO1</t>
  </si>
  <si>
    <t>MAIN CARPARK - STG 1</t>
  </si>
  <si>
    <t xml:space="preserve">CAR PARK LYSTER STREET  </t>
  </si>
  <si>
    <t>LYSTER STREET</t>
  </si>
  <si>
    <t xml:space="preserve">CAR PARK ADVOCATE  </t>
  </si>
  <si>
    <t>MOONEE STREET</t>
  </si>
  <si>
    <t xml:space="preserve">CAR PARK FOURTH AVENUE  </t>
  </si>
  <si>
    <t>CNR 1ST AVE-2ND AVE</t>
  </si>
  <si>
    <t xml:space="preserve">CAR PARK NANA GLEN POOL  </t>
  </si>
  <si>
    <t>GRAFTON ST NG</t>
  </si>
  <si>
    <t>MAIN CARPARK - STG 2</t>
  </si>
  <si>
    <t>CAR PARK MARKET STREET  NO2</t>
  </si>
  <si>
    <t>OLD TERMINAL NO 1</t>
  </si>
  <si>
    <t xml:space="preserve">CAR PARK SCARBA STREET  </t>
  </si>
  <si>
    <t>SCARBA STREET</t>
  </si>
  <si>
    <t>CAR PARK SEALEY LOOKOUT</t>
  </si>
  <si>
    <t>SEALEY LOOKOUT DRIVE</t>
  </si>
  <si>
    <t>Location Description</t>
  </si>
  <si>
    <t>Physical Description</t>
  </si>
  <si>
    <t>Unit of Measure</t>
  </si>
  <si>
    <t xml:space="preserve"> Renewal  Costs $</t>
  </si>
  <si>
    <t>NANA ST  (33.3m)</t>
  </si>
  <si>
    <t>FROM: Crn Of Church St  TO: To First Driveway No 16</t>
  </si>
  <si>
    <t>NANA GLEN</t>
  </si>
  <si>
    <t>Cracking of concrete path paving with more than 40mm displacement</t>
  </si>
  <si>
    <t>m2</t>
  </si>
  <si>
    <t>BEACH ST  (171.6m)</t>
  </si>
  <si>
    <t>FROM: Scarborough St   TO: Short St</t>
  </si>
  <si>
    <t xml:space="preserve">Stepping of concrete path paving with a vertical displacement greater than or equal to 40mm and or constitutes a hazard </t>
  </si>
  <si>
    <t>GORDON ST  (248.9m)</t>
  </si>
  <si>
    <t>FROM: House No 5/7  TO: Albany St</t>
  </si>
  <si>
    <t>GORDON ST  (34.7m)</t>
  </si>
  <si>
    <t>FROM: House No 30  TO: House No 30</t>
  </si>
  <si>
    <t xml:space="preserve">Displacement of the surface of earthen path paving greater than 40mm less than 100mm </t>
  </si>
  <si>
    <t>EARL ST  (51.8m)</t>
  </si>
  <si>
    <t>FROM: Park Avenue  TO: Park Avenue lane</t>
  </si>
  <si>
    <t>FIRST AVE  (347m)</t>
  </si>
  <si>
    <t>FROM: Second Ave  TO: Third Ave</t>
  </si>
  <si>
    <t>PACIFIC ST  (905.1m)</t>
  </si>
  <si>
    <t>FROM: Crn Of Gordon St  TO: Crn Of Grafton St Northside</t>
  </si>
  <si>
    <t>GALE ST  (51.3m)</t>
  </si>
  <si>
    <t>FROM: House No 37  TO: House No 45</t>
  </si>
  <si>
    <t>Cracking of concrete path paving more than 10mm wide  less than 40mm displacement</t>
  </si>
  <si>
    <t>GALE ST  (41.3m)</t>
  </si>
  <si>
    <t>FROM: House No 33  TO: House No 37</t>
  </si>
  <si>
    <t xml:space="preserve">Displacement of the surface of concrete path paving greater than 40mm less than 100mm </t>
  </si>
  <si>
    <t>GALE ST  (161m)</t>
  </si>
  <si>
    <t>FROM: Duncan Bridge Rd  TO: Eastern Side Of Bridge</t>
  </si>
  <si>
    <t>BEACH ST  (63.3m)</t>
  </si>
  <si>
    <t>FROM: Wharf St  TO: To House No 51</t>
  </si>
  <si>
    <t>WHARF ST  (55.3m)</t>
  </si>
  <si>
    <t xml:space="preserve">FROM: House No 19  TO: Toward Beach St </t>
  </si>
  <si>
    <t>MARKET/ BEACH  (55m)</t>
  </si>
  <si>
    <t>FROM: Next To No 5 Market St  TO: No 58 Beach St Woolgoolga</t>
  </si>
  <si>
    <t>BEACH ST  (126.2m)</t>
  </si>
  <si>
    <t>FROM: No 25 Beach St  TO: End Boundary St</t>
  </si>
  <si>
    <t>Stepping of concrete path paving with a vertical displacement greater than or equal to 20mm but less than 40mm</t>
  </si>
  <si>
    <t>BEACH ST  (74.5m)</t>
  </si>
  <si>
    <t>FROM: Start of House No 46  TO: To Nightingale St</t>
  </si>
  <si>
    <t>RIVER ST  (53.9m)</t>
  </si>
  <si>
    <t>FROM: House No 58  TO: House No 60</t>
  </si>
  <si>
    <t>RIVER ST  (335.8m)</t>
  </si>
  <si>
    <t>FROM: House No 15  TO: House  No 61</t>
  </si>
  <si>
    <t>SCARBA ST  (272.1m)</t>
  </si>
  <si>
    <t>FROM: Crn Of Moonee St  TO: House No 19 North Side</t>
  </si>
  <si>
    <t>MOONEE ST  (103.1m)</t>
  </si>
  <si>
    <t>FROM: Crn Of West High St  TO: Crn Of Scarba St</t>
  </si>
  <si>
    <t>HIGH ST W  (15.5m)</t>
  </si>
  <si>
    <t>FROM: House No 99  TO: Crn Of Murdock St</t>
  </si>
  <si>
    <t>PACIFC HWY  (110m)</t>
  </si>
  <si>
    <t>FROM: Crn Of West High St  TO: Crn Of Moonee St</t>
  </si>
  <si>
    <t>COX LN  (191.8m)</t>
  </si>
  <si>
    <t>FROM: West High St  TO: To Elbow St</t>
  </si>
  <si>
    <t>SALAMENDER ST  (22m)</t>
  </si>
  <si>
    <t>FROM: House No 3  TO: House No 5</t>
  </si>
  <si>
    <t>ALBANY ST  (96.5m)</t>
  </si>
  <si>
    <t>FROM: Bellingen rd  TO: Nimbin pl</t>
  </si>
  <si>
    <t>ALBANY ST  (204.9m)</t>
  </si>
  <si>
    <t>FROM: Gordon Street  TO: Earl Street</t>
  </si>
  <si>
    <t>HARBOUR DR  (214.5m)</t>
  </si>
  <si>
    <t>FROM: Earl St Southern Side  TO: Curacoa St</t>
  </si>
  <si>
    <t>HIGH ST  (41m)</t>
  </si>
  <si>
    <t>FROM: Crn Of Gordon St  TO: House No 183</t>
  </si>
  <si>
    <t>HIGH ST  (167.3m)</t>
  </si>
  <si>
    <t>FROM: House No 183  TO: Crn Of Earl St</t>
  </si>
  <si>
    <t>HARBOUR DR  (13.2m)</t>
  </si>
  <si>
    <t>FROM: House No 230  TO: House No 230</t>
  </si>
  <si>
    <t>HIGH ST  (47.9m)</t>
  </si>
  <si>
    <t>FROM: Crn Of Gordon St  TO: House No 216</t>
  </si>
  <si>
    <t>PARK AVE  (64.9m)</t>
  </si>
  <si>
    <t>FROM: House No 29  TO: House No 33</t>
  </si>
  <si>
    <t>GORDON ST  (51.8m)</t>
  </si>
  <si>
    <t>FROM: Park Avenue  TO: To Lane Way Near Car Yard</t>
  </si>
  <si>
    <t>GORDON ST  (202.6m)</t>
  </si>
  <si>
    <t>FROM: Coff St  TO: Vernon St Western Side</t>
  </si>
  <si>
    <t>GALE ST  (23.7m)</t>
  </si>
  <si>
    <t>FROM: House No 13   TO: House No 17</t>
  </si>
  <si>
    <t>CASTLE ST  (28.4m)</t>
  </si>
  <si>
    <t>FROM: Start Vernon St   TO: 28m Up Castle St</t>
  </si>
  <si>
    <t>VERNON ST  (46.3m)</t>
  </si>
  <si>
    <t>FROM: Crn Of Castle St  TO: RSL Car Park Heading West</t>
  </si>
  <si>
    <t>VERNON ST  (50.7m)</t>
  </si>
  <si>
    <t>FROM: Crn Of Riding Lane   TO: Crn Of Gordon St</t>
  </si>
  <si>
    <t>LITTLE ST  (89.4m)</t>
  </si>
  <si>
    <t>FROM: Crn Of Market St  TO: Crn Of Dalley St</t>
  </si>
  <si>
    <t>GORDON ST  (108.7m)</t>
  </si>
  <si>
    <t>FROM: Park Avenue Western Side  TO: Albany St</t>
  </si>
  <si>
    <t>SECOND AVE  (45.9m)</t>
  </si>
  <si>
    <t>FROM: Crn Of First Ave South Side  TO: Head East Toward The Beach</t>
  </si>
  <si>
    <t>NANA ST  (249.6m)</t>
  </si>
  <si>
    <t>FROM: Crn Of Church St  TO: Crn Of Grafton St</t>
  </si>
  <si>
    <t>Stepping of concrete path paving with a vertical displacement greater than or equal to 10mm but less than 20mm</t>
  </si>
  <si>
    <t>m</t>
  </si>
  <si>
    <t>Cracking of concrete path paving more than 3mm wide  less than 10mm wide  less than 40mm displacement</t>
  </si>
  <si>
    <t>DORRIGO ST  (89m)</t>
  </si>
  <si>
    <t>FROM: House No 63 Dorrigo St  TO: Short St</t>
  </si>
  <si>
    <t>GALE ST  (104.3m)</t>
  </si>
  <si>
    <t>FROM: House No 17  TO: House No 31</t>
  </si>
  <si>
    <t>GALE ST  (48.7m)</t>
  </si>
  <si>
    <t>FROM: House No 2 Duncan Bridge Rd  TO: House No 1 Gale St</t>
  </si>
  <si>
    <t>CORAMBA RD  (96.4m)</t>
  </si>
  <si>
    <t>FROM: The Church  TO: Martin St</t>
  </si>
  <si>
    <t>BEACH ST  (137.2m)</t>
  </si>
  <si>
    <t>FROM: Start 12mtrs in wharf st  TO: End At Caravan Park</t>
  </si>
  <si>
    <t>BEACH ST  (70.1m)</t>
  </si>
  <si>
    <t>FROM: Start At No 42    TO: Finishes at 44 At corner block</t>
  </si>
  <si>
    <t xml:space="preserve">Growth with limbs of diameter &gt;40 mm projecting over a footpath at a height &lt;1.9 m or any limb positioned so as to be a </t>
  </si>
  <si>
    <t>hours</t>
  </si>
  <si>
    <t>PACIFC HWY  (167.7m)</t>
  </si>
  <si>
    <t>FROM: Crn Of James Small Dr Head South  TO: Toward Bridge Near School Entrance</t>
  </si>
  <si>
    <t>Cracking of Asphalt path paving more than 10mm wide  less than 40mm displacement</t>
  </si>
  <si>
    <t>ROBIN ST  (190.7m)</t>
  </si>
  <si>
    <t>FROM: House No 33 West High St  TO: 11 Mtrs Past House No 9</t>
  </si>
  <si>
    <t>ROBIN ST  (82.8m)</t>
  </si>
  <si>
    <t>FROM: School Gate Head South   TO: 11 Mtrs Short Of House No 9</t>
  </si>
  <si>
    <t>ROBIN ST  (28.8m)</t>
  </si>
  <si>
    <t>FROM: School Gate Head North   TO: Toward Bridge Opp House No 28</t>
  </si>
  <si>
    <t>BRAY ST  (150.8m)</t>
  </si>
  <si>
    <t>FROM: Joyce St  TO: To School Bus Shelter</t>
  </si>
  <si>
    <t>JOYCE ST  (111.7m)</t>
  </si>
  <si>
    <t>FROM: Crn Of West Argyll St  TO: House No 18</t>
  </si>
  <si>
    <t>JOYCE ST  (103.6m)</t>
  </si>
  <si>
    <t>FROM: Crn Of West Argyll St  TO: Crn Of Jackson Place</t>
  </si>
  <si>
    <t>JOYCE ST  (324.5m)</t>
  </si>
  <si>
    <t>FROM: Crn Of Jackson Place  TO: 7 Mtrs Short Of Bray St</t>
  </si>
  <si>
    <t>MACKAYS RD  (76.7m)</t>
  </si>
  <si>
    <t>FROM: From Hospital Head North  TO: Ends At Drive Way</t>
  </si>
  <si>
    <t>BRAY ST  (370.4m)</t>
  </si>
  <si>
    <t>FROM: Hooson St   TO: To Apollo Dr</t>
  </si>
  <si>
    <t>HARBOUR DR  (95.3m)</t>
  </si>
  <si>
    <t>FROM: Edinburgh St  TO: Start Of Post Office</t>
  </si>
  <si>
    <t>SALAMANDER ST  (184m)</t>
  </si>
  <si>
    <t>FROM: Crn Of Harbour Dr  TO: North Of  House No 5</t>
  </si>
  <si>
    <t>HOGBIN DRIVE  (415.2m)</t>
  </si>
  <si>
    <t>FROM: Crn Of Harbour Dr  TO: TAFE Front Gates</t>
  </si>
  <si>
    <t>GLENREAGH ST  (202.7m)</t>
  </si>
  <si>
    <t>ALBANY ST  (278.2m)</t>
  </si>
  <si>
    <t>FROM: Gordon Street  TO: 25m East  of Nimbin Pl</t>
  </si>
  <si>
    <t>HIGH ST  (35.3m)</t>
  </si>
  <si>
    <t>FROM: House No 218  TO: House No 218</t>
  </si>
  <si>
    <t>GORDON ST-PATHWAYS  (145.7m)</t>
  </si>
  <si>
    <t>FROM: Crn Of Albany St Park  TO: Gordon St Park</t>
  </si>
  <si>
    <t>CASTLE ST  (188.1m)</t>
  </si>
  <si>
    <t>FROM: Vernon St Carpark Side  TO: 17 Mtrs Short of Coff St</t>
  </si>
  <si>
    <t>CASTLE ST  (95.7m)</t>
  </si>
  <si>
    <t>FROM: Start Coff St RSL Side   TO: 96Mtrs Up Castle St</t>
  </si>
  <si>
    <t>GRAFTON ST  (150.7m)</t>
  </si>
  <si>
    <t>FROM: Coff St  TO: 20 Mtrs Short of Vernon St</t>
  </si>
  <si>
    <t>VERNON ST  (119.3m)</t>
  </si>
  <si>
    <t>FROM: Crn Of HWY  TO: Southern Side Of Road 15Mtrs Past Last Parking Bay</t>
  </si>
  <si>
    <t>VERNON ST  (94.3m)</t>
  </si>
  <si>
    <t>FROM: Crn Of HWY Northern Side  TO: Down Towards Park</t>
  </si>
  <si>
    <t>Erosion of concrete path paving greater than 20mm deep, less than 40mm deep covering less than 50% of the paved width</t>
  </si>
  <si>
    <t>LITTLE ST  (72.6m)</t>
  </si>
  <si>
    <t xml:space="preserve">FROM: From Lane Way  TO: Up Lane Way To Car Park Start </t>
  </si>
  <si>
    <t>PARK AVE  (43.9m)</t>
  </si>
  <si>
    <t>FROM: Crn Of Gordon St  TO: House No 24 Western Side</t>
  </si>
  <si>
    <t>CAVANBA RD  (622.1m)</t>
  </si>
  <si>
    <t xml:space="preserve">FROM: Jeffress Pl  TO: To Armstrong Rd </t>
  </si>
  <si>
    <t>CAVANBA RD  (57.9m)</t>
  </si>
  <si>
    <t>FROM: End of Bus Bay  TO: Toormina High School Gate</t>
  </si>
  <si>
    <t>FIRST AVE  (392m)</t>
  </si>
  <si>
    <t>FROM: Second Ave  TO: Eleventh Ave</t>
  </si>
  <si>
    <t>FIRST AVE  (198.5m)</t>
  </si>
  <si>
    <t>FROM: Second Ave  TO: Boronia St Western side</t>
  </si>
  <si>
    <t>SECOND AVE  (57.3m)</t>
  </si>
  <si>
    <t>FROM: Crn Of First Ave  TO: To Kidd Lane</t>
  </si>
  <si>
    <t>FIRST AVE  (203.6m)</t>
  </si>
  <si>
    <t>FROM: Boronia St  TO: Second Ave Eastern Side</t>
  </si>
  <si>
    <t>SECOND AVE  (28.6m)</t>
  </si>
  <si>
    <t>FROM: Crn Of Fourth Ave   TO: RSL Car Park Driveway</t>
  </si>
  <si>
    <t>HOGBIN DR  (1593.2m)</t>
  </si>
  <si>
    <t>FROM: Crn Of Airport Dr  TO: Crn Of Doug Knight Dr</t>
  </si>
  <si>
    <t>HOGBIN DR  (1483.3m)</t>
  </si>
  <si>
    <t>FROM: Crn Of Doug Knight Dr  TO: To Start Of Bridge Sawtell End</t>
  </si>
  <si>
    <t>HOGBIN DR  (711m)</t>
  </si>
  <si>
    <t>FROM: Crn Of Rex Hardarce Lane  TO: Head North Towards Bridge</t>
  </si>
  <si>
    <t>BEACH ST  (114.7m)</t>
  </si>
  <si>
    <t>FROM: Carrington St   TO: Queen St Beach side</t>
  </si>
  <si>
    <t>BEACH ST  (48.3m)</t>
  </si>
  <si>
    <t>FROM: East side of Caravan park  TO: 48 Mtrs into park</t>
  </si>
  <si>
    <t>BEACH ST  (54.7m)</t>
  </si>
  <si>
    <t>FROM: Starts House No 17  TO: Ends  House No 25</t>
  </si>
  <si>
    <t>COWRIE CLOSE  (112.8m)</t>
  </si>
  <si>
    <t>CORINDI BEACH</t>
  </si>
  <si>
    <t>SCARBOROUGH ST  (254.4m)</t>
  </si>
  <si>
    <t>FROM: Crn Of Beach St Eastern Side  TO: Crn Of Hastings St</t>
  </si>
  <si>
    <t>SAYE CL  (99.3m)</t>
  </si>
  <si>
    <t>FROM: School Main Gate   TO: Head North Down The Hill</t>
  </si>
  <si>
    <t>SANDY BEACH</t>
  </si>
  <si>
    <t>DIAMOND HEAD DR  (210.2m)</t>
  </si>
  <si>
    <t>FROM: Coral Dr  TO: Mahogany Ave</t>
  </si>
  <si>
    <t>Displacement of the surface of earthen path paving greater than 100mm</t>
  </si>
  <si>
    <t>Displacement of the surface of concrete path paving greater than 100mm</t>
  </si>
  <si>
    <t>NIGHTINGALE ST  (116.1m)</t>
  </si>
  <si>
    <t>FROM: Crn Of Trafalgar St  TO: House No 6</t>
  </si>
  <si>
    <t>MOONEE BEACH RD  (147.1m)</t>
  </si>
  <si>
    <t>FROM: House No 4  TO: Driveway At No 2 (Pub )</t>
  </si>
  <si>
    <t>MOONEE BEACH</t>
  </si>
  <si>
    <t>MOONEE BEACH RD  (95.7m)</t>
  </si>
  <si>
    <t>FROM: Crn Of Moonee Beach Rd   TO: To Shopping Centre Entrance</t>
  </si>
  <si>
    <t>PINE BRUSH CRES  (28.5m)</t>
  </si>
  <si>
    <t>FROM: Next To House No 5  TO: Into The Res</t>
  </si>
  <si>
    <t>WOOLGOOLGA RD  (240.3m)</t>
  </si>
  <si>
    <t>FROM: Crn Of Bray St  TO: Crn Of Argyll St</t>
  </si>
  <si>
    <t>PACIFC HWY  (29.1m)</t>
  </si>
  <si>
    <t>NORTH BOAMBEE VALLEY</t>
  </si>
  <si>
    <t>Displacement of the surface of asphalt path paving greater than 100mm</t>
  </si>
  <si>
    <t>MT PLEASANT RD  (58.6m)</t>
  </si>
  <si>
    <t>FROM: Crn Of Patmos Dr  TO: House No 16</t>
  </si>
  <si>
    <t>PACIFIC HWY  (150.1m)</t>
  </si>
  <si>
    <t>FROM: Crn Of Halls Rd  TO: House No 168 (Big Windmill)</t>
  </si>
  <si>
    <t>COMBINE ST  (127.6m)</t>
  </si>
  <si>
    <t>FROM: Elizabeth St   TO: to Hill St</t>
  </si>
  <si>
    <t>Stepping of asphalt path paving with a vertical displacement greater than or equal to 40mm and or constitutes a hazard t</t>
  </si>
  <si>
    <t>ADELINES WAY  (85.5m)</t>
  </si>
  <si>
    <t xml:space="preserve">FROM: Wrong Address  TO: </t>
  </si>
  <si>
    <t>WILLS ST/ORIANA ST  (121.8m)</t>
  </si>
  <si>
    <t>FROM: House No 23 Wills St  TO: House No 24 Oriana St</t>
  </si>
  <si>
    <t>BERYL ST/JACK LADD S  (87.7m)</t>
  </si>
  <si>
    <t>FROM: Beryl St At House No 116  TO: Outside No 25 Jackladd St</t>
  </si>
  <si>
    <t>JEAN ST  (64.7m)</t>
  </si>
  <si>
    <t>FROM: House No 11  TO: House No 23</t>
  </si>
  <si>
    <t>CORAMBA RD  (249.9m)</t>
  </si>
  <si>
    <t>FROM: Robin St  TO: Hosue No 34</t>
  </si>
  <si>
    <t>CORAMBA RD  (298.4m)</t>
  </si>
  <si>
    <t>FROM: House No 42  TO: Lane Way 100 East Of Shephards Lane</t>
  </si>
  <si>
    <t xml:space="preserve">Displacement of the surface of concrete path paving greater than 20mm less than 40mm </t>
  </si>
  <si>
    <t>JOYCE ST  (173.2m)</t>
  </si>
  <si>
    <t>FROM: Crn Of Greenlea Cr North  TO: 7 Mtrs Short Of Bray St</t>
  </si>
  <si>
    <t>COFFS CK WALKWAY  (61.2m)</t>
  </si>
  <si>
    <t>Spalling of asphalt path paving covering more than 50% of the paving width</t>
  </si>
  <si>
    <t>JORDAN ESP  (563.1m)</t>
  </si>
  <si>
    <t>FROM: 20Mtrs South Of Sun Dial  TO: Boat Ramp Car Park</t>
  </si>
  <si>
    <t>PACIFIC HWY  (565.5m)</t>
  </si>
  <si>
    <t>FROM: Crn Of Macauley Headland Dr  TO: Head South Toward Arthur St</t>
  </si>
  <si>
    <t>PACIFC HWY  (184.1m)</t>
  </si>
  <si>
    <t>FROM: Crn Of Orlando St  TO: Crn Of Park Beach Rd</t>
  </si>
  <si>
    <t>GRAFTON ST  (149.3m)</t>
  </si>
  <si>
    <t>FROM: Opp Beryl St North Facing  TO: Towards Showground</t>
  </si>
  <si>
    <t>OCEAN PDE  (173.6m)</t>
  </si>
  <si>
    <t>FROM: From Train Bridge North   TO: Till Corner In Road</t>
  </si>
  <si>
    <t>HOOD ST  (79.7m)</t>
  </si>
  <si>
    <t xml:space="preserve">FROM: House No 357  TO: Down To Harbour Dr Crossing </t>
  </si>
  <si>
    <t>CAMPERDOWN ST  (42.1m)</t>
  </si>
  <si>
    <t>FROM: Hosue No 10  TO: House No 8</t>
  </si>
  <si>
    <t>HARBOUR DR  (132m)</t>
  </si>
  <si>
    <t>FROM: Crn Of Curacoa St  TO: North St</t>
  </si>
  <si>
    <t>HARBOUR DR  (104.6m)</t>
  </si>
  <si>
    <t>FROM: House No 219  TO: Hardarce St</t>
  </si>
  <si>
    <t>GORDON ST  (114.8m)</t>
  </si>
  <si>
    <t>FROM: Bonville St   TO: Albany st</t>
  </si>
  <si>
    <t>EARL ST  (52m)</t>
  </si>
  <si>
    <t>FROM: Park Avenue  TO: South To Preschoool</t>
  </si>
  <si>
    <t>COFF ST  (25.8m)</t>
  </si>
  <si>
    <t>FROM: From 27/29 Coff Street  TO: To Duke St</t>
  </si>
  <si>
    <t>PACIFC HWY  (133.8m)</t>
  </si>
  <si>
    <t>FROM: Crn Of Park Ave  TO: Crn Of Little St</t>
  </si>
  <si>
    <t>ANDERSON ST  (224.7m)</t>
  </si>
  <si>
    <t>FROM: Hobbs Cr South side  TO: To Hobbs Cr South side</t>
  </si>
  <si>
    <t>HOBBS CR  (277.3m)</t>
  </si>
  <si>
    <t>FROM: Crn Of Courtney Close  TO: Crn Of Hamey Close</t>
  </si>
  <si>
    <t>WHIPBIRD PL  (76.9m)</t>
  </si>
  <si>
    <t>FROM: Next To House No 5  TO: House No 39 Wedgetail Crs</t>
  </si>
  <si>
    <t>BOAMBEE EAST</t>
  </si>
  <si>
    <t>WEDGETAIL CRES  (43.5m)</t>
  </si>
  <si>
    <t>FROM: Next To House No 13  TO: Into The Res</t>
  </si>
  <si>
    <t>LOWERY ST  (198.4m)</t>
  </si>
  <si>
    <t>FROM: House No 2  TO: Toormina Rd</t>
  </si>
  <si>
    <t>CAVANBA RD  (114.7m)</t>
  </si>
  <si>
    <t>FROM: Toormina High School Gate  TO: HN 2 Alleena Drive</t>
  </si>
  <si>
    <t>TOORMINA RD  (336.4m)</t>
  </si>
  <si>
    <t>FROM: Crn Of Mirroola Crs  TO: 15 Mtrs South Of House No 88</t>
  </si>
  <si>
    <t>DEWS AVE  (12.5m)</t>
  </si>
  <si>
    <t>TOORMINA RD  (836.1m)</t>
  </si>
  <si>
    <t>FROM: Crn Of Linden Ave  TO: 15Mtrs South Of House No 88</t>
  </si>
  <si>
    <t>TOORMINA RD  (202.4m)</t>
  </si>
  <si>
    <t>FROM: Crossing Outside School Head North  TO: Up To Pre School Eastern Side Of Road</t>
  </si>
  <si>
    <t>metres</t>
  </si>
  <si>
    <t>TOORMINA RD  (318.2m)</t>
  </si>
  <si>
    <t>FROM: Crossing Outside School Head North  TO: To Playford Ave</t>
  </si>
  <si>
    <t>WALSH CL  (41.8m)</t>
  </si>
  <si>
    <t>FROM: Next To House No 7  TO: Into the Res</t>
  </si>
  <si>
    <t>LYONS RD  (435.7m)</t>
  </si>
  <si>
    <t xml:space="preserve">FROM: Crn Of Mcfadyn St  TO: School Front Gate </t>
  </si>
  <si>
    <t>BANGALOW TCE  (92.4m)</t>
  </si>
  <si>
    <t>FROM: Beside No 9  Bangalow Tce  TO: Lyons rd</t>
  </si>
  <si>
    <t>GRAFTON ST L  (480.5m)</t>
  </si>
  <si>
    <t>Erosion of the asphalt paving greater than 40mm deep covering more than 50% of the paved width</t>
  </si>
  <si>
    <t>PACIFC HWY  (206.7m)</t>
  </si>
  <si>
    <t>FROM: Crn Of Deans Rd   TO: To Bridge Western Side</t>
  </si>
  <si>
    <t>Fencing defect constituting hazard to pedestrians and commuters, or where inspection reveils repair is required</t>
  </si>
  <si>
    <t>item</t>
  </si>
  <si>
    <t>PACIFC HWY  (136.6m)</t>
  </si>
  <si>
    <t>FROM: Lindsay Rd Southern end Near Servo  TO: To Bridge Under Bridge Head North</t>
  </si>
  <si>
    <t>PACIFC HWY  (336.3m)</t>
  </si>
  <si>
    <t>FROM: 290Mtrs South Of Bruce King Dr  TO: 20Mtrs Past Bridge On HWY</t>
  </si>
  <si>
    <t>PACIFC HWY  (970.9m)</t>
  </si>
  <si>
    <t>FROM: Crn Of Lyons Rd Head North  TO: 20Mtrs Short Of Bridge</t>
  </si>
  <si>
    <t>PACIFC HWY  (427.7m)</t>
  </si>
  <si>
    <t>FROM: Sporting Fields Entrance South  TO: Down Sawtell Rd Toward Bridge</t>
  </si>
  <si>
    <t>PACIFC HWY  (1482.5m)</t>
  </si>
  <si>
    <t>FROM: Crn Of Stadium Dr South   TO: Sporting Fields Entrance</t>
  </si>
  <si>
    <t>HOGBIN DR  (360.2m)</t>
  </si>
  <si>
    <t>FROM: Crn Of Christmas Bell Rd  TO: Crn Of Howard St</t>
  </si>
  <si>
    <t>HOGBIN DR  (1337m)</t>
  </si>
  <si>
    <t>FROM: Crn Of Christmas Bell Rd  TO: Crn Of Airport Dr</t>
  </si>
  <si>
    <t>HOGBIN DR  (202.1m)</t>
  </si>
  <si>
    <t xml:space="preserve">FROM: Crn Of Rex Hardarce Lane  TO: Head South </t>
  </si>
  <si>
    <t>HOGBIN DR  (381.2m)</t>
  </si>
  <si>
    <t>FROM: Crn Of Barcoo Court  TO: Start Of Football Oval</t>
  </si>
  <si>
    <t>PACIFC HWY W  (233.2m)</t>
  </si>
  <si>
    <t>PACIFC HWY W  (253.3m)</t>
  </si>
  <si>
    <t>CARRINGTON ST  (449m)</t>
  </si>
  <si>
    <t>FROM: Carrington St End Grass Road  TO: Through Reserve To High St</t>
  </si>
  <si>
    <t>Any misaligned sign or post that creates a safety issue for motorists, cyclist and pedestrians</t>
  </si>
  <si>
    <t>WHARF ST  (101.8m)</t>
  </si>
  <si>
    <t>FROM: House No 19   TO: House No 29</t>
  </si>
  <si>
    <t>MARKET ST  (198.1m)</t>
  </si>
  <si>
    <t>FROM: Northern Side Of Market St  TO: Corner To Corner</t>
  </si>
  <si>
    <t>BEACH ST  (90.4m)</t>
  </si>
  <si>
    <t>NIGHTINGALE ST  (68.5m)</t>
  </si>
  <si>
    <t>FROM: Crn Of Nelson St  TO: Crn Of Waterloo St</t>
  </si>
  <si>
    <t>NIGHTINGALE ST  (130.2m)</t>
  </si>
  <si>
    <t>FROM: Crn Of Market St  TO: Crn of Trafalgar St</t>
  </si>
  <si>
    <t>ADMIRALTY DRIVE  (229.3m)</t>
  </si>
  <si>
    <t>ADMIRALTY DRIVE</t>
  </si>
  <si>
    <t>SAFETY BEACH</t>
  </si>
  <si>
    <t>ADMIRALTY DRIVE  (104.5m)</t>
  </si>
  <si>
    <t>Any instance of gravel creating a hazard to pedestrians or cyclists at typical travel speeds.</t>
  </si>
  <si>
    <t>SALTWATER CRESCENT  (81m)</t>
  </si>
  <si>
    <t>PACIFIC STREET  (233m)</t>
  </si>
  <si>
    <t>JABIRU WAY  (164.8m)</t>
  </si>
  <si>
    <t>FROM: House No 9 Macdouguall St  TO: House No 15</t>
  </si>
  <si>
    <t>GOLDEN PENDA DR  (121.9m)</t>
  </si>
  <si>
    <t>FROM: Tasman St  TO: Lomandra Crt</t>
  </si>
  <si>
    <t>SIMON ST  (289.3m)</t>
  </si>
  <si>
    <t>MATHEWS PDE  (238.3m)</t>
  </si>
  <si>
    <t>FROM: House No 87  TO: House No 59</t>
  </si>
  <si>
    <t>SALTWATER CRESCENT  (401.5m)</t>
  </si>
  <si>
    <t>FROM: Crn Of Coral St  TO: House No 95</t>
  </si>
  <si>
    <t>CORAL ST  (223.6m)</t>
  </si>
  <si>
    <t>FROM: Pacific St   TO: Red Rock Rd</t>
  </si>
  <si>
    <t>SHORT ST  (128.5m)</t>
  </si>
  <si>
    <t>FROM: Crn Of Beach St North Side  TO: Crn Of Scarborough St</t>
  </si>
  <si>
    <t>BEACH ST W  (401.2m)</t>
  </si>
  <si>
    <t>SAYE CL  (17.9m)</t>
  </si>
  <si>
    <t xml:space="preserve">FROM: Same Number  TO: </t>
  </si>
  <si>
    <t>DIAMOND HEAD DR  (370.1m)</t>
  </si>
  <si>
    <t>FROM: Pacific Hwy  TO: No 100 Diamond Head Dr</t>
  </si>
  <si>
    <t>SANDY BEACH DR  (66.7m)</t>
  </si>
  <si>
    <t>FROM: Opp House No 100  TO: Down To Boat Ramp</t>
  </si>
  <si>
    <t>BLUFF RD  (135.8m)</t>
  </si>
  <si>
    <t>FROM: Outside House No 70  TO: Outside House No 76</t>
  </si>
  <si>
    <t>FIDDAMAN RD  (195.2m)</t>
  </si>
  <si>
    <t>FROM: Crn Of Islandview St  TO: Crn Of Fishermans Dr</t>
  </si>
  <si>
    <t>FIDDAMAN RD  (12.6m)</t>
  </si>
  <si>
    <t>FROM: House No 104  TO: House No 104</t>
  </si>
  <si>
    <t>FIDDAMAN RD  (34.7m)</t>
  </si>
  <si>
    <t>FIDDAMAN RD  (210.7m)</t>
  </si>
  <si>
    <t>FROM: Crn Of Fishermans Dr  TO: House No 117</t>
  </si>
  <si>
    <t>FIRMAN DR  (173.3m)</t>
  </si>
  <si>
    <t>FROM: 75 Mtrs Past Timbertops Dr North  TO: Behide House No 8 Muirfield Close</t>
  </si>
  <si>
    <t>FERNLEIGH/DAINTREE  (63.6m)</t>
  </si>
  <si>
    <t>FROM: House No 22 Fernleight Ave  TO: House No 19 Daintree Dr</t>
  </si>
  <si>
    <t>SANDY BEACH RD  (40.7m)</t>
  </si>
  <si>
    <t>FROM: House No 31  TO: Down Towards House No 33</t>
  </si>
  <si>
    <t>BREAKERS WAY  (26.4m)</t>
  </si>
  <si>
    <t>FROM: House No 30   TO: 26m Into  Res</t>
  </si>
  <si>
    <t>JAMES SMALL DR  (107.6m)</t>
  </si>
  <si>
    <t>FROM: House No 39  TO: House No 29</t>
  </si>
  <si>
    <t>WOOLGOOLGA RD  (232.5m)</t>
  </si>
  <si>
    <t>FROM: Crn Of Wentworth Ave  TO: Crn Of Argyll St</t>
  </si>
  <si>
    <t>WOOLGOOLGA RD  (323.3m)</t>
  </si>
  <si>
    <t>FROM: Crn Of Bailey Ave Along HWY  TO: Rear Of House No 61 Marica St</t>
  </si>
  <si>
    <t>WOOLGOOLGA RD  (105.6m)</t>
  </si>
  <si>
    <t>FROM: Crn Of Bailey Ave   TO: Crn Of Wentworth Ave</t>
  </si>
  <si>
    <t>PACIFC HWY  (303m)</t>
  </si>
  <si>
    <t xml:space="preserve">Displacement of the surface of asphalt path paving greater than 40mm less than 100mm </t>
  </si>
  <si>
    <t>ISLES DR  (124.6m)</t>
  </si>
  <si>
    <t>FROM: Crn Of Englands Rd  TO: House No 51 Eastern Side</t>
  </si>
  <si>
    <t>Slippary surface of concrete path paving with a diameter greater than 500mm covering less than 50% of the paved width</t>
  </si>
  <si>
    <t>HALLS RD  (130.4m)</t>
  </si>
  <si>
    <t>FROM: House No 26  TO: House No 5 Lophostemon Dr</t>
  </si>
  <si>
    <t>LOPHOSTEMON DR  (96m)</t>
  </si>
  <si>
    <t>FROM: Crn Of House No 2 Ellis Crs  TO: House No 15</t>
  </si>
  <si>
    <t>ELLIS CRES  (150m)</t>
  </si>
  <si>
    <t>FROM: Crn Of Lophostemon Sr  TO: House No 14</t>
  </si>
  <si>
    <t>BELLINGEN RD  (314.4m)</t>
  </si>
  <si>
    <t>FROM: House No 44 Bellingen Rd  TO: Combine St</t>
  </si>
  <si>
    <t>ELIZABETH ST  (137.2m)</t>
  </si>
  <si>
    <t>FROM: Combine St  TO: Toormina Place</t>
  </si>
  <si>
    <t>AZALEA AVE  (255m)</t>
  </si>
  <si>
    <t>FROM: West High St  TO: To Mclean St Eastside</t>
  </si>
  <si>
    <t>COMBINE ST  (158.1m)</t>
  </si>
  <si>
    <t>FROM: SAME  TO: NUMBER</t>
  </si>
  <si>
    <t>CEANOTHUS CL  (257.8m)</t>
  </si>
  <si>
    <t xml:space="preserve">FROM: House No 1  TO: House No 24 </t>
  </si>
  <si>
    <t>CALLISTEMON PL  (11.2m)</t>
  </si>
  <si>
    <t>FROM: No 1Ceanothus Cl  TO: Callistemon Pl</t>
  </si>
  <si>
    <t>McENTYRE ST  (263.8m)</t>
  </si>
  <si>
    <t>FROM: Crn Of Roselands Dr  TO: House No 30</t>
  </si>
  <si>
    <t>SHEPHARDS LNE  (374.9m)</t>
  </si>
  <si>
    <t>FROM: House No 145  TO: House No 167</t>
  </si>
  <si>
    <t>HAMPSHIRE CL  (67.2m)</t>
  </si>
  <si>
    <t>FROM: House No 1  TO: Crn Of Merino Dr</t>
  </si>
  <si>
    <t>KEILAWARRA RIDGE  (217.7m)</t>
  </si>
  <si>
    <t>FROM: House No 3  TO: House No 17</t>
  </si>
  <si>
    <t>Any instance of leaf litter or debris creating a hazard to pedestrians or cyclists at typical travel speeds.</t>
  </si>
  <si>
    <t>WISTERIA CL  (34.9m)</t>
  </si>
  <si>
    <t>FROM: Next To House No 11  TO: Into The Res</t>
  </si>
  <si>
    <t>ADELINES WAY  (35.8m)</t>
  </si>
  <si>
    <t xml:space="preserve">FROM: Between 66 and 64   TO: Res at rear </t>
  </si>
  <si>
    <t>TREE FERN CL-PATHWA  (42.3m)</t>
  </si>
  <si>
    <t>FROM: Next To House No 8  TO: Into The Res</t>
  </si>
  <si>
    <t>GREENLEA CRES  (45.9m)</t>
  </si>
  <si>
    <t>FROM: House No 23  TO: Into The Res</t>
  </si>
  <si>
    <t>GREEN LEA CR  (67.1m)</t>
  </si>
  <si>
    <t>WILLS ST  (59.3m)</t>
  </si>
  <si>
    <t>FROM: Next To House No 18  TO: Into The Res</t>
  </si>
  <si>
    <t>CORAMBA RD  (72.2m)</t>
  </si>
  <si>
    <t>FROM: House No 34  TO: House  No 42</t>
  </si>
  <si>
    <t>CORAMBA RD  (451.4m)</t>
  </si>
  <si>
    <t>FROM: Robin St  TO: 30Mtrs Past House No 55</t>
  </si>
  <si>
    <t>MASTRACOLAS RD  (138.4m)</t>
  </si>
  <si>
    <t>FROM: Crn Of Hwy SouthernSide  TO: To Roundabout South Side</t>
  </si>
  <si>
    <t>PACIFIC HWY  (157.2m)</t>
  </si>
  <si>
    <t>FROM: Turning Lane Into Homebse  TO: Crn Of Mastracolas Rd</t>
  </si>
  <si>
    <t>PACIFIC HWY  (235.4m)</t>
  </si>
  <si>
    <t>TALOUMBI RD  (252.2m)</t>
  </si>
  <si>
    <t>FROM: House No 20 Bray St   TO: House No 94 Driveway</t>
  </si>
  <si>
    <t>HUGHES CL/GRANT CL  (107.5m)</t>
  </si>
  <si>
    <t>FROM: Next To 18 Hughes Close  TO: Start Of House No 36 Grant Close</t>
  </si>
  <si>
    <t>BRAY ST  (75m)</t>
  </si>
  <si>
    <t>FROM: Dianne Cl  TO: To Michelle Cl</t>
  </si>
  <si>
    <t>BRAY ST  (61m)</t>
  </si>
  <si>
    <t>FROM: Frederick St  TO: East up Bray 61m</t>
  </si>
  <si>
    <t>BRAY ST  (134m)</t>
  </si>
  <si>
    <t>FROM: Opp Side Of No 50  TO: Opp Side Of No 40</t>
  </si>
  <si>
    <t>BRAY ST  (135.3m)</t>
  </si>
  <si>
    <t xml:space="preserve">FROM: 15 Mtrs Pass Bridge West  TO: Opp Side Of  No 40 </t>
  </si>
  <si>
    <t>BRAY ST  (362.7m)</t>
  </si>
  <si>
    <t>FROM: Elm St Goes West  TO: 15 Mtrs Past Bridge</t>
  </si>
  <si>
    <t>BRAY ST  (276.3m)</t>
  </si>
  <si>
    <t>FROM: Norfolk Cr   TO: Norfolk Cr</t>
  </si>
  <si>
    <t>COFFS CK WALKWAY  (212.6m)</t>
  </si>
  <si>
    <t>FROM: Start Level With Duke St In Bush  TO: 60Mtrs Short Of Concrete Path</t>
  </si>
  <si>
    <t>JORDAN ESP  (316.1m)</t>
  </si>
  <si>
    <t>FROM: End Of Loop Near Sun Dial  TO: Head North Toward Last Shelter</t>
  </si>
  <si>
    <t>JORDAN ESP  (200.9m)</t>
  </si>
  <si>
    <t>FROM: From Last Shelter North   TO: To Start Of Jetty</t>
  </si>
  <si>
    <t>ORLANDO ST  (726.5m)</t>
  </si>
  <si>
    <t xml:space="preserve">FROM: From Bridge Under Train Track  TO: Along Beach Track End At North Wall </t>
  </si>
  <si>
    <t>ORLANDO ST  (55.7m)</t>
  </si>
  <si>
    <t xml:space="preserve">FROM: Car Park Train Track Side  TO: Toward Creek </t>
  </si>
  <si>
    <t>HOGBIN DR NORTH  (216.1m)</t>
  </si>
  <si>
    <t>FROM: Crn Of Orlando St  TO: Head North Down Hill</t>
  </si>
  <si>
    <t>HOGBIN DR NORTH  (476.2m)</t>
  </si>
  <si>
    <t>FROM: 90Mtrs From Park Beach Rd Roundabout  TO: Head North To Pump Station</t>
  </si>
  <si>
    <t>PACIFIC HWY  (292.2m)</t>
  </si>
  <si>
    <t>FROM: Crn Of Park Beach Rd  TO: 60Mtrs Short Of Arthur St</t>
  </si>
  <si>
    <t>COLUMBUS CCT PWAYS  (177.3m)</t>
  </si>
  <si>
    <t>FROM: End Of Colombus Crt  TO: 177Mtrs  Into ParkToward Plaza</t>
  </si>
  <si>
    <t>PARK BEACH RD PWAYS  (270.8m)</t>
  </si>
  <si>
    <t>FROM: Next To House No 55  TO: Into Res Heading Toward Plaza</t>
  </si>
  <si>
    <t>PARK BEACH RD  (66.6m)</t>
  </si>
  <si>
    <t>FROM: 20Mtrs From Roundabout West  TO: To MacDonalds</t>
  </si>
  <si>
    <t>PARK BEACH RD  (37.5m)</t>
  </si>
  <si>
    <t>FROM: Crn Of Walter Morris Close  TO: South Side Back Toward HWY</t>
  </si>
  <si>
    <t>WALTER MORRIS CL  (53.9m)</t>
  </si>
  <si>
    <t>FROM: House No 31  TO: House No 31</t>
  </si>
  <si>
    <t>PARK BEACH RD  (391.4m)</t>
  </si>
  <si>
    <t>FROM: House No 71  TO: Plaza Entrance Eastern side</t>
  </si>
  <si>
    <t>PARK BEACH RD  (15.9m)</t>
  </si>
  <si>
    <t>FROM: From Bus Shelter Head East  TO: 20 Mtrs Short Of Driveway</t>
  </si>
  <si>
    <t>PARK BEACH RD  (235.2m)</t>
  </si>
  <si>
    <t>FROM: House No 103  TO: West To Northside Shopping Centre</t>
  </si>
  <si>
    <t>WEST HIGHT ST  (581m)</t>
  </si>
  <si>
    <t>FROM: Crn Of Gundagai Place  TO: House No 33</t>
  </si>
  <si>
    <t>PACIFC HWY  (332.1m)</t>
  </si>
  <si>
    <t>FROM: Crn Of Marica St Head South  TO: Past Showground</t>
  </si>
  <si>
    <t>OCEAN PDE  (242.1m)</t>
  </si>
  <si>
    <t>FROM: Crn Of Surf Club Road Entrance  TO: Head North 20Mtrs Past Toilets</t>
  </si>
  <si>
    <t>HARBOUR DR  (261.6m)</t>
  </si>
  <si>
    <t>FROM: House No 259  TO: East Towards Saltwater Park</t>
  </si>
  <si>
    <t>THOMPSONS RD  (369.3m)</t>
  </si>
  <si>
    <t>FROM: Crn Of Fairway Place  TO: Crn Of Raleigh St</t>
  </si>
  <si>
    <t>JARRAH CT  (104m)</t>
  </si>
  <si>
    <t>FROM: Crn Of House No 3 Redwood   TO: House No 7</t>
  </si>
  <si>
    <t>THOMPSONS RD  (106.1m)</t>
  </si>
  <si>
    <t>FROM: Crn Of Aubrey Crs  TO: Crn Of Redwood St</t>
  </si>
  <si>
    <t>EDINBURGH ST  (201.7m)</t>
  </si>
  <si>
    <t>FROM: Nile St  TO: House No 152A Eastern Side</t>
  </si>
  <si>
    <t>VICTORIA ST  (220m)</t>
  </si>
  <si>
    <t>FROM: Crn Of Dibbs St   TO: Crn Of Boambee St</t>
  </si>
  <si>
    <t>HARBOUR DR  (259.8m)</t>
  </si>
  <si>
    <t>FROM: Dibbs St  TO: Boambee St</t>
  </si>
  <si>
    <t>HARBOUR DR  (242.4m)</t>
  </si>
  <si>
    <t>FROM: Dibbs St  TO: 6 Mtrs Short Of Barrie St</t>
  </si>
  <si>
    <t>HARBOUR DR  (263m)</t>
  </si>
  <si>
    <t>FROM: Barrie St North Side  TO: Dibbs St North Side</t>
  </si>
  <si>
    <t>NORTH ST  (63.2m)</t>
  </si>
  <si>
    <t>FROM: 5 Mtrs From Crn Of Harbour Dr  TO: House No 1 Lane Way</t>
  </si>
  <si>
    <t>EARL ST  (118.5m)</t>
  </si>
  <si>
    <t>FROM: Bovnille St  TO: Avenve St Western Side</t>
  </si>
  <si>
    <t>GORDON ST  (113.6m)</t>
  </si>
  <si>
    <t>FROM: Bonville St   TO: Southern Side Of Church CarPark</t>
  </si>
  <si>
    <t>NIMBIN PL  (30m)</t>
  </si>
  <si>
    <t>FROM: Crn Of Albany St  TO: House No 1</t>
  </si>
  <si>
    <t>EARL ST  (56.4m)</t>
  </si>
  <si>
    <t>FROM: House No 6   TO: Crn Of Albany</t>
  </si>
  <si>
    <t>MARKET ST  (112.3m)</t>
  </si>
  <si>
    <t>FROM: Crn Of Albany St Eastern Side  TO: Crn Of Little St Eastern Side</t>
  </si>
  <si>
    <t>MARKET ST  (114.7m)</t>
  </si>
  <si>
    <t>FROM: Crn Of Albany St Western Side  TO: Crn Of Grafton St</t>
  </si>
  <si>
    <t>MARIAN CL  (186m)</t>
  </si>
  <si>
    <t>FROM: Crn Of Sawtell Rd  TO: Eastern Side Of Road To Drive Way</t>
  </si>
  <si>
    <t>CORONATION AVE  (73.1m)</t>
  </si>
  <si>
    <t>ELEVENTH AVE  (78.1m)</t>
  </si>
  <si>
    <t>ELIZABETH ST  (387.9m)</t>
  </si>
  <si>
    <t>FROM: Eleventh Ave  TO: Second Ave Eastern side</t>
  </si>
  <si>
    <t>ALEXANDRA CRT  (94.9m)</t>
  </si>
  <si>
    <t>FROM: 5A Alexandra  Crt  TO: 26 Bangalow Terrace</t>
  </si>
  <si>
    <t>AMAROO/JEMALONG  (106.2m)</t>
  </si>
  <si>
    <t>FROM: 35 Amaroo Cr  TO: 25 Jemalong Crt</t>
  </si>
  <si>
    <t>ANDERSON ST  (382.4m)</t>
  </si>
  <si>
    <t>FROM: Hobbs Cr  TO: No 34 Anderson St</t>
  </si>
  <si>
    <t>HOBBS CR  (151m)</t>
  </si>
  <si>
    <t>FROM: House No 46  TO: Crn Of Scott Close</t>
  </si>
  <si>
    <t>DEWS AVE  (209.1m)</t>
  </si>
  <si>
    <t>FROM: Next To House No 59  TO: Into Res Ends Near Preschool</t>
  </si>
  <si>
    <t>RUTLAND ST  (174.1m)</t>
  </si>
  <si>
    <t>FROM: Next To House No 26  TO: 50Mtrs Short Of Paddymelon Ctr</t>
  </si>
  <si>
    <t>SUNRISE DR  (76.6m)</t>
  </si>
  <si>
    <t>FROM: Next To House No 27  TO: House No 18 Kingfisher Cl</t>
  </si>
  <si>
    <t>JABIRU CT  (176.4m)</t>
  </si>
  <si>
    <t>FROM: Next To House No 11  TO: House No 17 Kestrel Place</t>
  </si>
  <si>
    <t>TALLOWWOOD/TAMARIND  (77.7m)</t>
  </si>
  <si>
    <t>FROM: House No 4  TO: House No 3A</t>
  </si>
  <si>
    <t>KINCHELA/ NILPENA  (83.1m)</t>
  </si>
  <si>
    <t>FROM: House No 4  TO: House No 3 Nilpena Close</t>
  </si>
  <si>
    <t>KINCHELA AVE  (301.8m)</t>
  </si>
  <si>
    <t>FROM: House No 39  TO: House No 67</t>
  </si>
  <si>
    <t>SAWTELL RD  (98.7m)</t>
  </si>
  <si>
    <t>FROM: House No 19  TO: 25 Mtrs East Of House No 7</t>
  </si>
  <si>
    <t>SAWTELL RD  (312.6m)</t>
  </si>
  <si>
    <t>BRUCE KING DR  (257.2m)</t>
  </si>
  <si>
    <t>FROM: Linden Ave  TO: To charkate Cl</t>
  </si>
  <si>
    <t>WAGTAIL CL  (75.3m)</t>
  </si>
  <si>
    <t>BRONZEWING PL  (83.6m)</t>
  </si>
  <si>
    <t>FROM: Bronzewing Pl No 7  TO: Wedgetail Cr No 10</t>
  </si>
  <si>
    <t>EUNGELLA ST  (37.1m)</t>
  </si>
  <si>
    <t xml:space="preserve">FROM: Bus Bay Western side  TO: Lowery St </t>
  </si>
  <si>
    <t>EUNGELLA ST  (94.9m)</t>
  </si>
  <si>
    <t>FROM: House No 6  TO: House No 12</t>
  </si>
  <si>
    <t>AMAROO CR  (395.5m)</t>
  </si>
  <si>
    <t>FROM: Nariah Cr  TO: To Toormina Rd</t>
  </si>
  <si>
    <t>BANGALEE CR  (275.2m)</t>
  </si>
  <si>
    <t>FROM: Roby Pl  TO: To Toormina Rd</t>
  </si>
  <si>
    <t>MINORIE DR  (197.5m)</t>
  </si>
  <si>
    <t>FROM: Crn Of Wirrabilla Dr   TO: House No 46</t>
  </si>
  <si>
    <t>TOORMINA RD  (676.5m)</t>
  </si>
  <si>
    <t>TOORMINA RD  (113.8m)</t>
  </si>
  <si>
    <t>LOURNE AVE  (58.7m)</t>
  </si>
  <si>
    <t>FROM: Opp House No 11  TO: Into Res To Toormina Rd</t>
  </si>
  <si>
    <t>ANDERSON ST  (42.9m)</t>
  </si>
  <si>
    <t>FROM: Pathway Between Anderson   TO: Toormina Rd</t>
  </si>
  <si>
    <t>SHELTON CL  (127.5m)</t>
  </si>
  <si>
    <t>FROM: Next To House No 14  TO: Lyons Rd</t>
  </si>
  <si>
    <t>LYONS RD  (150.8m)</t>
  </si>
  <si>
    <t>BORONIA ST  (34.4m)</t>
  </si>
  <si>
    <t>FROM:   TO: SAME NUMBER</t>
  </si>
  <si>
    <t>TWENTIETH AVE  (37.5m)</t>
  </si>
  <si>
    <t>FROM: Crn Of First Ave House No 144  TO: To Lane Way Southern Side</t>
  </si>
  <si>
    <t>ARRAWARRA HDLND RD  (893m)</t>
  </si>
  <si>
    <t>MULLAWAY</t>
  </si>
  <si>
    <t>OCEAN PDE  (144.6m)</t>
  </si>
  <si>
    <t>FROM: Crn Of Prince St  TO: Crn Of Vincent St</t>
  </si>
  <si>
    <t>Cracking of Asphalt path paving more than 3mm wide  less than 10mm wide  less than 40mm displacement</t>
  </si>
  <si>
    <t>PACIFC HWY  (280.7m)</t>
  </si>
  <si>
    <t>FROM: 15Mtrs Short Of Bruce King Dr  TO: Head South Toward Lyons Rd</t>
  </si>
  <si>
    <t>LYONS RD  (83.5m)</t>
  </si>
  <si>
    <t>FROM: Lyons Rd Roundabout Head North  TO: Toward HWY</t>
  </si>
  <si>
    <t xml:space="preserve">Displacement of the surface of asphalt path paving greater than 20mm less than 40mm </t>
  </si>
  <si>
    <t>Erosion of the asphalt paving greater than 20mm deep, less than 40mm deep covering less than 50% of the paved width</t>
  </si>
  <si>
    <t>GRAFTON ST L  (72.2m)</t>
  </si>
  <si>
    <t>VISTA CLOSE  (238.1m)</t>
  </si>
  <si>
    <t>PANDANUS PL  (37.2m)</t>
  </si>
  <si>
    <t>OCEAN ST  (148m)</t>
  </si>
  <si>
    <t>FROM: Crn Of Arthur St  TO: House No 41</t>
  </si>
  <si>
    <t>BOUNDARY ST  (119.6m)</t>
  </si>
  <si>
    <t xml:space="preserve">FROM: House No 6  TO: Start Of Car park No 18 </t>
  </si>
  <si>
    <t>NIGHTINGALE ST  (129.1m)</t>
  </si>
  <si>
    <t>FROM: Crn Of Trafalgar St  TO: Crn Of Nelson St</t>
  </si>
  <si>
    <t>DARKUM RD  (54.3m)</t>
  </si>
  <si>
    <t>OUTRIGGER PLACE  (130.9m)</t>
  </si>
  <si>
    <t>OUTRIGGER PLACE</t>
  </si>
  <si>
    <t>ELLEM CL  (618.1m)</t>
  </si>
  <si>
    <t>FROM: Behide House No 12 In Res  TO: Head North Into Res</t>
  </si>
  <si>
    <t>ARRAWARRA</t>
  </si>
  <si>
    <t>ELLEM CL  (45.9m)</t>
  </si>
  <si>
    <t xml:space="preserve">FROM: Next To House No 12  TO: Into Res </t>
  </si>
  <si>
    <t>PACIFIC STREET  (533.7m)</t>
  </si>
  <si>
    <t>LOMANDRA CT  (185.7m)</t>
  </si>
  <si>
    <t>FROM: House No 4  TO: House No 24</t>
  </si>
  <si>
    <t>MATTHEWS PDE  (104.1m)</t>
  </si>
  <si>
    <t>SALTWATER CRESCENT  (219.5m)</t>
  </si>
  <si>
    <t>MATHEWS PDE  (162.4m)</t>
  </si>
  <si>
    <t>FROM: Next To House No 67  TO: Onto Pacific St</t>
  </si>
  <si>
    <t>SAYE CL  (34.2m)</t>
  </si>
  <si>
    <t>DIAMOND HEAD DR  (109.7m)</t>
  </si>
  <si>
    <t>FROM: 100 Diamond Head Dr   TO: Ironbark Ave</t>
  </si>
  <si>
    <t>Occurrence of noxious weed or growth covering 20% of area or length as appropriate.</t>
  </si>
  <si>
    <t>DIAMOND HEAD DR  (77.7m)</t>
  </si>
  <si>
    <t>FROM: Mahogany Ave   TO: Highway Overpass western Side</t>
  </si>
  <si>
    <t>ESTUARY DRIVE  (13m)</t>
  </si>
  <si>
    <t>Item</t>
  </si>
  <si>
    <t>MOONEE BEACH RD  (266m)</t>
  </si>
  <si>
    <t>FROM: Crn Of Woodhouse Rd  TO: Crn Of Wansborough Ave</t>
  </si>
  <si>
    <t>MOONEE BEACH RD  (114.2m)</t>
  </si>
  <si>
    <t>FROM: Crn Of North Solitary Dr   TO: Crn Of Woodhouse Rd</t>
  </si>
  <si>
    <t>PAPERBARK ST  (17.7m)</t>
  </si>
  <si>
    <t>FROM: House No 8  TO: House No 8</t>
  </si>
  <si>
    <t>SAPPHIRE BEACH</t>
  </si>
  <si>
    <t>SPLIT SOLITARY RD  (66.6m)</t>
  </si>
  <si>
    <t>FROM: House No 2  TO: House No 18</t>
  </si>
  <si>
    <t>SPLIT SOLITARY RD  (34.2m)</t>
  </si>
  <si>
    <t>FROM: House No 1  TO: Crn Of San Simeon Circuit</t>
  </si>
  <si>
    <t>CRYSTAL DR  (46.8m)</t>
  </si>
  <si>
    <t>FIRMAN DR  (211.3m)</t>
  </si>
  <si>
    <t>FROM: North Of Resort Into Res  TO: Head Towards The Beach</t>
  </si>
  <si>
    <t>MEADOWLANDS CRS PWAY  (52m)</t>
  </si>
  <si>
    <t>FROM: Next To House No 6  TO: Rear Of House No 6</t>
  </si>
  <si>
    <t>FIRMAN DR  (81.1m)</t>
  </si>
  <si>
    <t>FROM: 75 Mtrs Past Timbertops Dr North  TO: Backs Onto The Res</t>
  </si>
  <si>
    <t>BREAKERS WAY  (44.9m)</t>
  </si>
  <si>
    <t>FROM: Behind No 30 in Res   TO: Rear Of House No 30 In Res</t>
  </si>
  <si>
    <t>JAMES SMALL DR  (224.1m)</t>
  </si>
  <si>
    <t>FROM: House No 125  TO: House No 95</t>
  </si>
  <si>
    <t>BALLANTIVE DR  (154.9m)</t>
  </si>
  <si>
    <t>FROM: From No 19 Ballantine Dr  TO: To Tranquility Dr Through Res</t>
  </si>
  <si>
    <t>BALLANTINE DR  (223.5m)</t>
  </si>
  <si>
    <t>FROM: House No 1   TO: House No 19</t>
  </si>
  <si>
    <t>DRIFTWOOD/TIMBERTOP  (106m)</t>
  </si>
  <si>
    <t>FROM: House No 26 Driftwood Court  TO: House No 21Timbertops Dr</t>
  </si>
  <si>
    <t>PACIFC HWY  (42.2m)</t>
  </si>
  <si>
    <t>FROM: Ambulance Station  TO: To HWY Crossing</t>
  </si>
  <si>
    <t>PACIFIC HWY  (103.4m)</t>
  </si>
  <si>
    <t>FROM: Crn Of Cook Dr  TO: House No 251A</t>
  </si>
  <si>
    <t>PACIFC HWY  (260.8m)</t>
  </si>
  <si>
    <t>FROM: Rear Of No 10 Ray Mccarthy Dr  TO: House No 251 Driveway</t>
  </si>
  <si>
    <t>PACIFC HWY  (80.1m)</t>
  </si>
  <si>
    <t>PACIFC HWY  (84.1m)</t>
  </si>
  <si>
    <t>FROM: Crn Of Pacific Hwy Western Side  TO: Crn Of Englands Rd Northern side</t>
  </si>
  <si>
    <t>PACIFIC HWY  (248.2m)</t>
  </si>
  <si>
    <t>FROM: House No 168 (Big Windmill)  TO: Up The Hill</t>
  </si>
  <si>
    <t>BELLINGEN RD  (305.9m)</t>
  </si>
  <si>
    <t>FROM: Starts at Azalea  TO: Bellingen Rd 306m</t>
  </si>
  <si>
    <t>MCLEAN ST  (110.9m)</t>
  </si>
  <si>
    <t>FROM: Crn Of Meadow St   TO: Crn Of Azalea Ave</t>
  </si>
  <si>
    <t>COMBINE ST  (113.5m)</t>
  </si>
  <si>
    <t>FROM: Azalea Ave  TO: To Meadow St</t>
  </si>
  <si>
    <t>ELIZABETH ST  (295.8m)</t>
  </si>
  <si>
    <t>CARDINAL CL-PAHTWAY  (34.7m)</t>
  </si>
  <si>
    <t>FROM: Next To House No 7  TO: Into The Res</t>
  </si>
  <si>
    <t>GILLON ST  (100.2m)</t>
  </si>
  <si>
    <t>FROM: House No 11  TO: House No 19</t>
  </si>
  <si>
    <t>ROSELANDS DR  (178.9m)</t>
  </si>
  <si>
    <t>FROM: Crn Of Barnet Close  TO: House No 60</t>
  </si>
  <si>
    <t>BARNET ST/CARRALL CL  (184.3m)</t>
  </si>
  <si>
    <t>FROM: Roselands Dr  TO: To Carrall Cl</t>
  </si>
  <si>
    <t>CORIEDALE DR  (49.2m)</t>
  </si>
  <si>
    <t>FROM: House No 64   TO: House No 68 Coriedale Dr</t>
  </si>
  <si>
    <t>DONN-PATTERSON DR  (303.3m)</t>
  </si>
  <si>
    <t>FROM: Griffith Ave   TO: Mackays St</t>
  </si>
  <si>
    <t>KORFF ST  (32.9m)</t>
  </si>
  <si>
    <t>FROM: Korff St Lane   TO: Down To The Bridge</t>
  </si>
  <si>
    <t>Any instance of vandalism where the footway surface has been maliciously damaged or defaced.</t>
  </si>
  <si>
    <t>GUNDAGAI ST/SCARBA S  (384.4m)</t>
  </si>
  <si>
    <t>FROM: House No 22A  TO: Murdock St</t>
  </si>
  <si>
    <t>MARCIA STREET  (224m)</t>
  </si>
  <si>
    <t>MARCIA STREET</t>
  </si>
  <si>
    <t>PACIFIC HWY  (20.4m)</t>
  </si>
  <si>
    <t>FROM: Crn Of HWY  TO: Cnr Of Mastracolas Rd</t>
  </si>
  <si>
    <t>TALOUMBI RD  (58.3m)</t>
  </si>
  <si>
    <t>FROM: House No 92 Driveway   TO: House No 94 Driveway</t>
  </si>
  <si>
    <t>MYUNA PL  (158m)</t>
  </si>
  <si>
    <t>FROM: End Of Namoi Place  TO: Next To House No 18 Hughes Cl</t>
  </si>
  <si>
    <t>BRAY ST  (75.5m)</t>
  </si>
  <si>
    <t>FROM: Michelle Cl  TO: To Katherine Cl</t>
  </si>
  <si>
    <t>BRAY ST  (77.7m)</t>
  </si>
  <si>
    <t>FROM: Katherine Cl  TO: To Frederrick St</t>
  </si>
  <si>
    <t>PERRY DRIVE  (169.3m)</t>
  </si>
  <si>
    <t>FROM: At Play Ground   TO: Next To 52 Mackay Rd</t>
  </si>
  <si>
    <t>&gt;20% sign legend illegible at 150 m under low beam or in daylight or sight distance criteria not met.</t>
  </si>
  <si>
    <t>BRAY ST  (180.2m)</t>
  </si>
  <si>
    <t>FROM: Peter Cl   TO: Hooson St</t>
  </si>
  <si>
    <t>HOWARD ST  (771.9m)</t>
  </si>
  <si>
    <t>FROM: End Of Howard Near Sewage Work  TO: End In Camperdown St</t>
  </si>
  <si>
    <t>HOGBIN DR NORTH  (215.1m)</t>
  </si>
  <si>
    <t>FROM: 200 Mtrs North Of Roundabout   TO: Crn Of Prince St</t>
  </si>
  <si>
    <t>HOGBIN DR NORTH  (113.8m)</t>
  </si>
  <si>
    <t>FROM: Crn Of Boultwood St Head North  TO: 40Mtrs Short Of Park Beach Rd</t>
  </si>
  <si>
    <t>HOGBIN DR NORTH  (124.4m)</t>
  </si>
  <si>
    <t>FROM: Prince St Roundabout Head North  TO: Crn Of Boultwood St Eastern Side</t>
  </si>
  <si>
    <t>PARK BEACH RD  (183.5m)</t>
  </si>
  <si>
    <t>FROM: Crn Of HWY North Side  TO: Plaza Entrance</t>
  </si>
  <si>
    <t>PARK BEACH RD  (32.9m)</t>
  </si>
  <si>
    <t xml:space="preserve">FROM: East Side Of Walter Morris Cl  TO: Crn Of Roundabout </t>
  </si>
  <si>
    <t>WEST HIGHT ST  (148.3m)</t>
  </si>
  <si>
    <t>FROM: Crn Of Gundagai Place  TO: Crn Of Murdock St</t>
  </si>
  <si>
    <t>ELBOW ST  (46.9m)</t>
  </si>
  <si>
    <t>FROM: House No 100  TO: House no 100</t>
  </si>
  <si>
    <t>OCEAN PDE  (351.6m)</t>
  </si>
  <si>
    <t>FROM: Surf Club Road Entrance  TO: To Car Park Eastern Side Of Road</t>
  </si>
  <si>
    <t>ORLANDO ST  (93.5m)</t>
  </si>
  <si>
    <t>FROM: Crn Of Mildura St   TO: House No 15</t>
  </si>
  <si>
    <t>THOMPSONS RD  (188.7m)</t>
  </si>
  <si>
    <t>FROM: House No 46  TO: Crn Of Fairway Place</t>
  </si>
  <si>
    <t>HARBOUR DR  (60.5m)</t>
  </si>
  <si>
    <t>FROM: Moore St  TO: Nile St Lane</t>
  </si>
  <si>
    <t>BENT ST  (25.6m)</t>
  </si>
  <si>
    <t>FROM: Starts At House No 20  TO: Outside House No 20</t>
  </si>
  <si>
    <t>VICTORIA ST  (231.6m)</t>
  </si>
  <si>
    <t>FROM: House No 54  TO: House No 76</t>
  </si>
  <si>
    <t>HIGH ST  (63.1m)</t>
  </si>
  <si>
    <t>FROM: Crn Of Hogbin Dr   TO: Crn Of Barrie St Northern Side</t>
  </si>
  <si>
    <t>CURACOA ST  (98.8m)</t>
  </si>
  <si>
    <t>FROM: Harbour Dr   TO: House No 19</t>
  </si>
  <si>
    <t>ALBANY ST  (210.7m)</t>
  </si>
  <si>
    <t>EARL ST  (115.2m)</t>
  </si>
  <si>
    <t>FROM: Albany St  TO: Bonville St Western Side</t>
  </si>
  <si>
    <t>ALBANY ST  (158m)</t>
  </si>
  <si>
    <t>FROM: 63 Albany  TO: Corner of Earl</t>
  </si>
  <si>
    <t>GRAFTON ST  (255m)</t>
  </si>
  <si>
    <t>FROM: Albany St  TO: Market St</t>
  </si>
  <si>
    <t>DALLEY ST  (94.5m)</t>
  </si>
  <si>
    <t>FROM: Albany St  TO: Little St East Side</t>
  </si>
  <si>
    <t>SAWTELL RD  (285.7m)</t>
  </si>
  <si>
    <t>FROM: Crn Of Wirrabilla Dr   TO: Crn Of Toormina Rd</t>
  </si>
  <si>
    <t>BORONIA ST  (177.1m)</t>
  </si>
  <si>
    <t>FIRST AVE  (165m)</t>
  </si>
  <si>
    <t>FROM: Twenty First Ave  TO: Eighteenth Ave</t>
  </si>
  <si>
    <t>JEMALONG/KINTORIE  (109.2m)</t>
  </si>
  <si>
    <t>FROM: Next To House 30 Jemalong  TO: Next To 17 Kintorie Crs</t>
  </si>
  <si>
    <t>MIRROOLA CRES  (39.3m)</t>
  </si>
  <si>
    <t>FROM: Next To House No 24  TO: Into The Res</t>
  </si>
  <si>
    <t>HOBBS CR  (196.6m)</t>
  </si>
  <si>
    <t>FROM: Crn Of Graff Ave  TO: House No 44</t>
  </si>
  <si>
    <t>HULBERTS LN  (156.9m)</t>
  </si>
  <si>
    <t xml:space="preserve">FROM: Next To House No 2 Tait Close  TO: Next To House No 20 Graff Ave </t>
  </si>
  <si>
    <t>FRIENDSHIP CL  (109.7m)</t>
  </si>
  <si>
    <t>FROM: Next To House No 7  TO: House No 8 Soren Larsen Cr</t>
  </si>
  <si>
    <t>EGRET CL  (75.4m)</t>
  </si>
  <si>
    <t>FROM: Next To House No 10  TO: Next To House No 26 Harvie Dr</t>
  </si>
  <si>
    <t>SUNRISE DR  (249.3m)</t>
  </si>
  <si>
    <t>FROM: Next To House No 38  TO: Head Toward Water Towers</t>
  </si>
  <si>
    <t>WOODSWALLOW CL  (72.1m)</t>
  </si>
  <si>
    <t>FROM: House No 14  TO: House No 16 Kookaburra Close</t>
  </si>
  <si>
    <t>WORLAND DR  (390.9m)</t>
  </si>
  <si>
    <t>FROM: House No 25  TO: Crn Of Lambert Rd</t>
  </si>
  <si>
    <t>CORDWELL GROVE  (68.1m)</t>
  </si>
  <si>
    <t>NIGHTJAR PL  (65m)</t>
  </si>
  <si>
    <t>FROM: Next To House No 6  TO: Next To House No 5 Pitta Crt</t>
  </si>
  <si>
    <t>LILLY PILLY TCE  (43.5m)</t>
  </si>
  <si>
    <t>CORRIGAN/ HESKETT  (79.2m)</t>
  </si>
  <si>
    <t>FROM: Next To No 24 Corrigan Ave   TO: House No 6 Heskett close</t>
  </si>
  <si>
    <t>BARDSLEY/ MAKINSON  (89.3m)</t>
  </si>
  <si>
    <t>FROM: Bardsley St opp No 10  TO: Makinson Cl next to No 6</t>
  </si>
  <si>
    <t>KINCHELA AVE  (40.5m)</t>
  </si>
  <si>
    <t>FROM: House No 35  TO: Into The Res</t>
  </si>
  <si>
    <t>DUNLOP DR  (380.2m)</t>
  </si>
  <si>
    <t>FROM: House No 11  TO: House No 37 The Whole Loop</t>
  </si>
  <si>
    <t>BRUCE KING DR  (418.1m)</t>
  </si>
  <si>
    <t>FROM: Linden Ave   TO: Community Village</t>
  </si>
  <si>
    <t>LADY BELMORE DR-PATH  (122.3m)</t>
  </si>
  <si>
    <t>FROM: Beside House No 40  TO: Into Res Past Dam To Kichela</t>
  </si>
  <si>
    <t>LADY BELMORE DR  (333.8m)</t>
  </si>
  <si>
    <t>FROM: House No 51  TO: Crn Of Linden Ave</t>
  </si>
  <si>
    <t>SILVEREYE CL  (74.6m)</t>
  </si>
  <si>
    <t>FROM: Next To House No 20  TO: Next To House No 12 Lorikeet Ave</t>
  </si>
  <si>
    <t>JANE CIRCUIT  (323.2m)</t>
  </si>
  <si>
    <t>FROM: 50Mtr Off Cavanba Rd   TO: Next To House No 17 Archibald Pl</t>
  </si>
  <si>
    <t>AMAROO CR  (419.5m)</t>
  </si>
  <si>
    <t>FROM: 50M Down Nariah Northside  TO: 420m In Res rear of houses</t>
  </si>
  <si>
    <t>TOORMINA RD  (93.6m)</t>
  </si>
  <si>
    <t>FROM: Crn Of Bangalee Crs  TO: Crn Of Amaroo Crs</t>
  </si>
  <si>
    <t>TOORMINA RD  (107.2m)</t>
  </si>
  <si>
    <t>FROM: Crn Of Coorabin Crs  TO: Crn Of Bangalee Crs</t>
  </si>
  <si>
    <t>TOORMINA RD  (192.9m)</t>
  </si>
  <si>
    <t>FROM: Crn Of Minorie Dr  TO: Opp House No 14</t>
  </si>
  <si>
    <t>TOORMINA RD  (482.3m)</t>
  </si>
  <si>
    <t>LYONS RD  (250.5m)</t>
  </si>
  <si>
    <t>FROM: Crn Of Mcfadyn St  TO: Rear Of 56 Bower Crs</t>
  </si>
  <si>
    <t>SECOND AVE S  (41m)</t>
  </si>
  <si>
    <t>STAGE 1</t>
  </si>
  <si>
    <t>2014/15 FOOTPATH/CYCLEWAY RENEWAL TOTAL</t>
  </si>
  <si>
    <t>2015/16 FOOTPATH/CYCLEWAY RENEWAL TOTAL</t>
  </si>
  <si>
    <t>2016/17 FOOTPATH/CYCLEWAY RENEWAL TOTAL</t>
  </si>
  <si>
    <t>2017/18 FOOTPATH/CYCLEWAY RENEWAL TOTAL</t>
  </si>
  <si>
    <t>2018/19 FOOTPATH/CYCLEWAY RENEWAL TOTAL</t>
  </si>
  <si>
    <t>Rate per m2</t>
  </si>
  <si>
    <t>Estimated m2</t>
  </si>
  <si>
    <t>2019/20 FOOTPATH/CYCLEWAY RENEWAL TOTAL</t>
  </si>
  <si>
    <t>2020/21 FOOTPATH/CYCLEWAY RENEWAL TOTAL</t>
  </si>
  <si>
    <t>2021/22 FOOTPATH/CYCLEWAY RENEWAL TOTAL</t>
  </si>
  <si>
    <t>2022/23 FOOTPATH/CYCLEWAY RENEWAL TOTAL</t>
  </si>
  <si>
    <t>2023/24 FOOTPATH/CYCLEWAY RENEWAL TOTAL</t>
  </si>
  <si>
    <t>Prog Cond 0-10</t>
  </si>
  <si>
    <t>O/A Cond 0-10</t>
  </si>
  <si>
    <t>Car Park Location</t>
  </si>
  <si>
    <t>Repair Rate per m2</t>
  </si>
  <si>
    <t>Reseal Rate per m2</t>
  </si>
  <si>
    <t>Estimated Renewal  Costs $</t>
  </si>
  <si>
    <t>2014/15 CAR PARK RENEWAL TOTAL</t>
  </si>
  <si>
    <t>2015/16 CAR PARK RENEWAL TOTAL</t>
  </si>
  <si>
    <t>2016/17 CAR PARK RENEWAL TOTAL</t>
  </si>
  <si>
    <t>2017/18 CAR PARK RENEWAL TOTAL</t>
  </si>
  <si>
    <t>2018/19 CAR PARK RENEWAL TOTAL</t>
  </si>
  <si>
    <t>2019/20 CAR PARK RENEWAL TOTAL</t>
  </si>
  <si>
    <t>2020/21 CAR PARK RENEWAL TOTAL</t>
  </si>
  <si>
    <t>2021/22 CAR PARK RENEWAL TOTAL</t>
  </si>
  <si>
    <t>2022/23 CAR PARK RENEWAL TOTAL</t>
  </si>
  <si>
    <t>2023/24 CAR PARK RENEWAL TOTAL</t>
  </si>
  <si>
    <t>Cost of Repairs ($)</t>
  </si>
  <si>
    <t>Reseal Costs ($)</t>
  </si>
  <si>
    <t>Condition Index</t>
  </si>
  <si>
    <t>Replacement Cost</t>
  </si>
  <si>
    <t>ISLAND LOOP RD NTH</t>
  </si>
  <si>
    <t>OLD BUCCA RD</t>
  </si>
  <si>
    <t>EASTBANK RD</t>
  </si>
  <si>
    <t>CORAMBA RD</t>
  </si>
  <si>
    <t>LOWER BUCCA ROAD</t>
  </si>
  <si>
    <t>FOURTH AVE</t>
  </si>
  <si>
    <t>MANNING AVE</t>
  </si>
  <si>
    <t>SHEPHARDS LANE</t>
  </si>
  <si>
    <t>CORAMBA RD - STG 1</t>
  </si>
  <si>
    <t>CORAMBA RD - STG 2</t>
  </si>
  <si>
    <t>Length m2</t>
  </si>
  <si>
    <t>2014/15 GUARDRAIL RENEWAL TOTAL</t>
  </si>
  <si>
    <t>2015/16 GUARDRAIL RENEWAL TOTAL</t>
  </si>
  <si>
    <t>2016/17 GUARDRAIL RENEWAL TOTAL</t>
  </si>
  <si>
    <t>2017/18 GUARDRAIL RENEWAL TOTAL</t>
  </si>
  <si>
    <t>2018/19 GUARDRAIL RENEWAL TOTAL</t>
  </si>
  <si>
    <t>2019/20 GUARDRAIL RENEWAL TOTAL</t>
  </si>
  <si>
    <t>2020/21 GUARDRAIL RENEWAL TOTAL</t>
  </si>
  <si>
    <t>2021/22 GUARDRAIL RENEWAL TOTAL</t>
  </si>
  <si>
    <t>2022/23 GUARDRAIL RENEWAL TOTAL</t>
  </si>
  <si>
    <t>2023/24 GUARDRAIL RENEWAL TOTAL</t>
  </si>
  <si>
    <t>Melalauca Avenue</t>
  </si>
  <si>
    <t>Korff Street</t>
  </si>
  <si>
    <t>Park Beach Plaza</t>
  </si>
  <si>
    <t>Boambee Creek Rail Footbridge</t>
  </si>
  <si>
    <t>PINE BRUSH FOOTBRIDGE</t>
  </si>
  <si>
    <t>Renewal Cost  $</t>
  </si>
  <si>
    <t>WOOLGLGA LKE C'VAN PRK BEACH STAIRS</t>
  </si>
  <si>
    <t>BOAMBEE CK RAILWAY STAIRS - STHERN SIDE NO. 2</t>
  </si>
  <si>
    <t>BOAMBEE CK RAILWAY STAIRS - NTHRN SIDE</t>
  </si>
  <si>
    <t>BOAMBEE CK RAILWAY STAIRS - stHERN SIDE NO. 1</t>
  </si>
  <si>
    <t>JETTY - PORPOISE POOL</t>
  </si>
  <si>
    <t>JETTY - COFFS CREEK WALK</t>
  </si>
  <si>
    <t>JETTY - SALTWATER PARK</t>
  </si>
  <si>
    <t>COFFS HARBOUR JETTY stage 1</t>
  </si>
  <si>
    <t>JETTY - MELITTAS AVENUE</t>
  </si>
  <si>
    <t>JETTY - COFFS CREEK VIEW PLATFORM</t>
  </si>
  <si>
    <t>JETTY - BOTANIC GARDEN LAKE - 379906</t>
  </si>
  <si>
    <t>VIEWING PLATFORM - BOARDWALK LOOP - 379907</t>
  </si>
  <si>
    <t>VIEWING PLATFORM - BOTANIC GARDEN BIRD HIDE</t>
  </si>
  <si>
    <t>VIEWING PLATFORM - BOTANIC GARDEN BAND STAGE PICNIC AREA - 379905</t>
  </si>
  <si>
    <t>VIEWING PLATFORM - "TRACKS" VPLATFORM SAWTELL - 379880</t>
  </si>
  <si>
    <t>VIEWING PLATFORM - SAWTELL SURF CLUB - 379881</t>
  </si>
  <si>
    <t>VIEWING PLATFORM - 22ND AVENUE (SAWTELL) VPLATFORM - 379882</t>
  </si>
  <si>
    <t>VIEWING PLATFORM - 22ND AVENUE SOUTH (SAWTELL) VPLATFORM - 379883</t>
  </si>
  <si>
    <t>VIEWING PLATFORM - WLGLGA LKE C'VAN PRK BCH VIEW PLTFRM - 379891</t>
  </si>
  <si>
    <t>VIEWING PLATFORM - SAPPHIRE BEACH ESTATE</t>
  </si>
  <si>
    <t>JETTY - ROTHSAY REACH</t>
  </si>
  <si>
    <t>COFFS HARBOUR JETTY stage 2</t>
  </si>
  <si>
    <t>UNIT SUB CATEGORY</t>
  </si>
  <si>
    <t>MAUFACTURER DETAILS</t>
  </si>
  <si>
    <t>MATERIALS</t>
  </si>
  <si>
    <t>STAND ALONE</t>
  </si>
  <si>
    <t>EST COST IN ASSET MASTER</t>
  </si>
  <si>
    <t>COND</t>
  </si>
  <si>
    <t>AMENDED REPLACE COST</t>
  </si>
  <si>
    <t>PET PORPOISE POOL PARK PLYGRND</t>
  </si>
  <si>
    <t>OTHER ITEMS</t>
  </si>
  <si>
    <t>O - OTHER WATER FEAT</t>
  </si>
  <si>
    <t>COMPAN TAP</t>
  </si>
  <si>
    <t>WOOD</t>
  </si>
  <si>
    <t>YES</t>
  </si>
  <si>
    <t>O - PLAY TABLE</t>
  </si>
  <si>
    <t>KOMPAN SAND TABLE</t>
  </si>
  <si>
    <t>O - CUBBY/ PLAY HSE</t>
  </si>
  <si>
    <t>KOMPAN SAND PLAY HOUSE</t>
  </si>
  <si>
    <t>SPRING RIDE</t>
  </si>
  <si>
    <t>SR - SINGLE SEAT</t>
  </si>
  <si>
    <t>KOMPAN MOTORBIKE</t>
  </si>
  <si>
    <t>PLATEAU PARK PLYGRND</t>
  </si>
  <si>
    <t>CLIMBER</t>
  </si>
  <si>
    <t>CL - CLIMBING NET</t>
  </si>
  <si>
    <t>MFCT AUSPLAY, YR MFCT 1991</t>
  </si>
  <si>
    <t>PLASTIC</t>
  </si>
  <si>
    <t>NO</t>
  </si>
  <si>
    <t>SLIDE</t>
  </si>
  <si>
    <t>SL - CURVED (OPEN)</t>
  </si>
  <si>
    <t>CL - OTHER FRAME</t>
  </si>
  <si>
    <t>METAL</t>
  </si>
  <si>
    <t>CL - SLIDE POLE</t>
  </si>
  <si>
    <t>SWINGS</t>
  </si>
  <si>
    <t>SW - INDIVIDUAL</t>
  </si>
  <si>
    <t>O - OPN DECK/ PLATF</t>
  </si>
  <si>
    <t>SR - MULTI SEAT</t>
  </si>
  <si>
    <t>MFCTR AUSPLAY, YR OF MFCTR 1991</t>
  </si>
  <si>
    <t>JANE CRCT PLAY GROUND</t>
  </si>
  <si>
    <t>MICTR AUSPLAY, YR OF MFCT 1990</t>
  </si>
  <si>
    <t>MFCTR AUSPLAY, YR OF MFCT  1990</t>
  </si>
  <si>
    <t>ARGYL &amp; KURRAJONG PLYGROUND</t>
  </si>
  <si>
    <t>SL - STRGHT (OPEN)</t>
  </si>
  <si>
    <t>MFCTR PLAY SPACE, YR MFCTR 2006</t>
  </si>
  <si>
    <t>MYUNA PL PLAYGROUND</t>
  </si>
  <si>
    <t>BRIDGE/ TUNNEL</t>
  </si>
  <si>
    <t>BT - ENCLOSED TUBE</t>
  </si>
  <si>
    <t>MFCTR PLAYSPACE, 2006</t>
  </si>
  <si>
    <t>WILLS-DUNN PLAYGROUND</t>
  </si>
  <si>
    <t>POLWARTH PLAYGROUND</t>
  </si>
  <si>
    <t>NOVELTY PANEL</t>
  </si>
  <si>
    <t>NP - NOVELTY PANEL</t>
  </si>
  <si>
    <t>MFCTR MEGATOY, YR OF MFCTR 2000</t>
  </si>
  <si>
    <t>MFCTR MEGATOY, YR MFCT 2000</t>
  </si>
  <si>
    <t>CORAMBA PLAYGROUND</t>
  </si>
  <si>
    <t>CL - LADDER</t>
  </si>
  <si>
    <t>MFCTR KOMPAN</t>
  </si>
  <si>
    <t>BT - OTHER OPEN BRDG</t>
  </si>
  <si>
    <t>MFCTR KOMPAN, YR MFCTR 1993</t>
  </si>
  <si>
    <t>JETTYFSHR JNR PLAYGROUND</t>
  </si>
  <si>
    <t>MFCTR KOMPAN, YR OF MFCTR 1992</t>
  </si>
  <si>
    <t>MFCTR KOMPAN,YR MFCTR 1993</t>
  </si>
  <si>
    <t>COFFS CREEK RESERVE</t>
  </si>
  <si>
    <t>MFCTR KOMPAN, YR 2005</t>
  </si>
  <si>
    <t>ROPE/ TEXTILE</t>
  </si>
  <si>
    <t>COFFS CREEK PLY GRND</t>
  </si>
  <si>
    <t>MFVTR KOMPAN, YR 2005</t>
  </si>
  <si>
    <t>CL - 3X GRAB RAILS</t>
  </si>
  <si>
    <t>BORROWDALE PLAYGROUND</t>
  </si>
  <si>
    <t>SPINNER</t>
  </si>
  <si>
    <t>MULTI SEAT SPINNER</t>
  </si>
  <si>
    <t>UNKNOWN</t>
  </si>
  <si>
    <t>FIBREGLASS</t>
  </si>
  <si>
    <t>AMAROO PLAYGROUND</t>
  </si>
  <si>
    <t>SEE SAW</t>
  </si>
  <si>
    <t>SPRING SEE SAW</t>
  </si>
  <si>
    <t>SANDY BEACH PLAYGROUND</t>
  </si>
  <si>
    <t>SPRING SEAL</t>
  </si>
  <si>
    <t>RIDE REMOVED</t>
  </si>
  <si>
    <t>ELOUERA DRIVE PLYGRND</t>
  </si>
  <si>
    <t>SW - MULTI (2)</t>
  </si>
  <si>
    <t>MFCTR PLAYSPACE , YR 2004</t>
  </si>
  <si>
    <t>EMERALD BCH PLAYGROUND</t>
  </si>
  <si>
    <t>SL - WAVE (OPEN)</t>
  </si>
  <si>
    <t>MFCTR AUSPLAY, 1989</t>
  </si>
  <si>
    <t>BORONIA PARK</t>
  </si>
  <si>
    <t>SPRING SEESAW</t>
  </si>
  <si>
    <t>LALAGULI PARK</t>
  </si>
  <si>
    <t>SPRING WOMBAT</t>
  </si>
  <si>
    <t xml:space="preserve"> </t>
  </si>
  <si>
    <t>playground next to caravan park</t>
  </si>
  <si>
    <t>SWINGS x2</t>
  </si>
  <si>
    <t xml:space="preserve">PLAYMAKER DOUBLE SWING </t>
  </si>
  <si>
    <t>POLWARTH PLYGRND</t>
  </si>
  <si>
    <t>KOALA SPRING RIDE</t>
  </si>
  <si>
    <t>SHADE SAIL POSTS</t>
  </si>
  <si>
    <t>4 POSTS</t>
  </si>
  <si>
    <t>4 seater rocker</t>
  </si>
  <si>
    <t>hills beach</t>
  </si>
  <si>
    <t>rung ladder &amp; deck panels</t>
  </si>
  <si>
    <t>platform decks</t>
  </si>
  <si>
    <t>Primary Location</t>
  </si>
  <si>
    <t>Sub Location</t>
  </si>
  <si>
    <t>Comments</t>
  </si>
  <si>
    <t>Cost 
Estimate</t>
  </si>
  <si>
    <t>Sawtell</t>
  </si>
  <si>
    <t>Between 35 &amp; 37 Bonville Waters Dr</t>
  </si>
  <si>
    <t>Storm drain safety fence between 35 &amp; 37 Bonville Waters Dr</t>
  </si>
  <si>
    <t>Condition 5. Replace existing rotten storm water drain safety fenc.Approx 20m once around drain.</t>
  </si>
  <si>
    <t>CR works</t>
  </si>
  <si>
    <t>Rear 16 to 28 Tom Albert Pl to Dolmans Pt boat launch area</t>
  </si>
  <si>
    <t>Storm water drain safety fence rear 21 &amp; 23 Cunningham St Bonville</t>
  </si>
  <si>
    <t>Condition 5 Rebuild collapsed safety fence around drain with 8-2400x100mm dia cca treated timber rails &amp; 4-2 hole 1800x125mm dia posts to suit.</t>
  </si>
  <si>
    <t>Boronia Park to Eighteenth Ave</t>
  </si>
  <si>
    <t>Boronia Park bbqs</t>
  </si>
  <si>
    <t>BBQ's need removing as Concrete cracked. One door rusted will not open. One door rusted falls off hinges. condition 5 . Needs immediate removal dangerous.</t>
  </si>
  <si>
    <t>20K</t>
  </si>
  <si>
    <t>Mullaway</t>
  </si>
  <si>
    <t>E of  57 The Boulevarde to N head Darkum Creek</t>
  </si>
  <si>
    <t xml:space="preserve">Mullaway bbq </t>
  </si>
  <si>
    <t xml:space="preserve">BBQ VANDALISED REQUIRES REPLACEMENT RAISED HOT PLATE RUSTED DOOR ONLY HALF OF PLATE COOKS CONDITION 5 </t>
  </si>
  <si>
    <t>10K</t>
  </si>
  <si>
    <t>Coffs Harbour</t>
  </si>
  <si>
    <t>Coffs Creek reserve N of Coffs Creek to Macauleys Headland</t>
  </si>
  <si>
    <t>Timber slats beach access opp 41 Ocean Pde.</t>
  </si>
  <si>
    <t>Condition 4. A) Remove obviouse broken and or rotten protracting slats. B) Bobcat to lift &amp; shake board &amp; chain out of sand. Assess no of 1800x70x30 mm hard wood timber slats required. Estimate = 35.</t>
  </si>
  <si>
    <t>2K</t>
  </si>
  <si>
    <t>Coffs Creek reserve N of Coffs Creek to Macauleys Hdlnd</t>
  </si>
  <si>
    <t>Beach access N Park Beach Surf Club</t>
  </si>
  <si>
    <t>Condition 5. Management planning &amp; design team to explore options of access after storm damage. (see photo's). Has been fenced off.</t>
  </si>
  <si>
    <t>30K</t>
  </si>
  <si>
    <t>Board &amp; chain beach access opp Vincent St, Park Beach</t>
  </si>
  <si>
    <t>Condition 4. Replace 329 -1800 x 75 x 40mm hardwood timber slats, 94 lm gal chain, 658-65mm dia x_65mm gal bolts x nuts. Plant = bobcat to remove old board &amp; chain + reshape access.</t>
  </si>
  <si>
    <t>15K</t>
  </si>
  <si>
    <t>Board &amp; chain on 6ch access opp 23 Park St Swtll.</t>
  </si>
  <si>
    <t>Condition 4. A) Approx 75m board &amp; chain buried, misallgned broken req retrieval &amp; realign &amp;/or replacement. B)Management team req to plan,design &amp; org platform/stairs for access onto beach.</t>
  </si>
  <si>
    <t>Condition 4. Approx 41 lm/246- hwd timber slats 1800x70x35mm need replacing(some missing,broken , old or buried). Replace approx 82 Lm of gal chain. 492/75mmx10mm dia gal cup head bolts, washers &amp; nuts.</t>
  </si>
  <si>
    <t>25K</t>
  </si>
  <si>
    <t>TOTAL</t>
  </si>
  <si>
    <t>Slats bch access cnr 21st/22nd ave</t>
  </si>
  <si>
    <t>condition 5 1) shake out &amp; expose slats. 2)Clear lomandra &amp; grasses off lwr sect 3) Replace approx 150-1800x70x40mm hwd timber slats + 300-65mmx8mm dia cup head bolts &amp; nuts.</t>
  </si>
  <si>
    <t>18K</t>
  </si>
  <si>
    <t>Woolgoolga</t>
  </si>
  <si>
    <t>E end of Hearnes Lake Road, Carpark &amp; lakeside track</t>
  </si>
  <si>
    <t>4WD beach access Hearnes Lake</t>
  </si>
  <si>
    <t xml:space="preserve">Condition 4 A) Remove old broken boards from board &amp; chain beach access B) replace approx 12/2400 x 95 x 45mm treated hardwood timber slats, 24/90x8mm dia gal cup head bolts, nuts &amp; washers (48) to suit. treated hardwood. Note: use machine- </t>
  </si>
  <si>
    <t>Dept Lands</t>
  </si>
  <si>
    <t>Beach access opposite 22-29 Ocean Pde.</t>
  </si>
  <si>
    <t>Condition 5. Replace approx 50m of board &amp; chain.Approx 340 - 1800x75x40 hardwood  timber boards. Dig,shake &amp; retrieve board &amp; chains from sand &amp; encroaching veg. Small tracked bobcat would be helpful.</t>
  </si>
  <si>
    <t>Board &amp; chain beach access opp 39 Ocean Pde</t>
  </si>
  <si>
    <t>Condition 4. Replace approx 200- 1800x70x30mm hardwood timber boards,400 gal cup head gal bolts. Dig and shake out board and chain to retrieve from sand and encroaching vegetation.</t>
  </si>
  <si>
    <t>Coffs Crrek reserve N of Coffs Creek to Macauleys Hdlnd</t>
  </si>
  <si>
    <t>N beach access board and chain Macauleys car park.</t>
  </si>
  <si>
    <t>Condition 5. Replace 10 m of 1800x70x30 hwd timber board and chain. Approx 70 boards, 140- 65 mm X 8mm dia gal cup head bolts. Check existing chain. Note: erosion approaching access req approx 1 cubic m road base compacted._x000D_</t>
  </si>
  <si>
    <t>3K</t>
  </si>
  <si>
    <t xml:space="preserve">SEpedestrian beach access Park Bch surf club car park </t>
  </si>
  <si>
    <t>Condition 4. Lift &amp; replace approx 25m of board &amp; chain. Apprc 175 -1800x70x30 hardwood timber boards. 50m gal chain, 350 gal cup head bolts. In the mean time remove broken &amp; rotting boards.</t>
  </si>
  <si>
    <t>8K</t>
  </si>
  <si>
    <t>SE of 28 Breakers Way to Crest of MaCauleys Hdlnd</t>
  </si>
  <si>
    <t>Board and chain Bch Access main Cntr Diggers car park.</t>
  </si>
  <si>
    <t>Condition 4_x000D_
Lift approx 14m of rotting &amp; broken board &amp; chain. Replace approx 98 - 1800 x 70 x 40mm hwd timber slats. 196 65mm, 10mm dia gal cup head bolts.</t>
  </si>
  <si>
    <t>5K</t>
  </si>
  <si>
    <t>Beach access adj 30 The Boulevarde, Mullaway.</t>
  </si>
  <si>
    <t>Condition 4. Heavy erosion, sand slips causing slats to fail. Very temp fix with sandbags, boards, posts and stakes. Inspection required with tech team to explore and plan options for both temp repairs and longer term solution i e stairs and or ramp.</t>
  </si>
  <si>
    <t>80K</t>
  </si>
  <si>
    <t>Middle beach access track and steps off Mullaway Bch carpark</t>
  </si>
  <si>
    <t>Condition 5. Uneven, eroded, requires stairs and ramp to be designed, costed and built. Discuss closing and redirecting pedestrians to northern access until solution found.</t>
  </si>
  <si>
    <t>60K</t>
  </si>
  <si>
    <t>Arrawarra Headland</t>
  </si>
  <si>
    <t>Adj 17 First Ave around the headland to opp 1 to 11Third Ave</t>
  </si>
  <si>
    <t>Board and chain beach access opp 23 Third Ave Arrawarra Head</t>
  </si>
  <si>
    <t>Board &amp; chain condition 4, partially buried, rotting timber slats. Shake chain and boards free of sand by hand or tracked bobcat. Renew approx 400 - 1200x70X35 dar hardwood timber slats &amp; 800 4.6 gal Cuphead bolts 165mm long, 8mm dia + nuts, chain ok.</t>
  </si>
  <si>
    <t>19K</t>
  </si>
  <si>
    <t>Beach dunal system S side Woopi Hdlnd .6 Km S</t>
  </si>
  <si>
    <t>Board + chain beach access E and market st Woopi</t>
  </si>
  <si>
    <t>Condition 4. Initial action remove broken slats. Lift boards and chain out of sand, assess qty timber hardwood slats 1800x75x40mm, 100 mm x 8mm din gal cup head bolts.. 80 m length at approx 7 slats per mtr. Possible Regional Park funding?</t>
  </si>
  <si>
    <t>E of Woolgoolga treatment Works</t>
  </si>
  <si>
    <t>Beach access E woopi Sports fields High St slats at E end</t>
  </si>
  <si>
    <t>Remove broken, rotten and jagged slats as initial safety action. Approx 70m of board and chain deteriorated to Condition 4 (deterioration affects the fabric of asset requiring major reconstructional refurbishment).</t>
  </si>
  <si>
    <t>21K</t>
  </si>
  <si>
    <t>Res S end Jetty Bch to Jetty car park entrnce</t>
  </si>
  <si>
    <t>Bollards in centre Car Park Jetty foreshores</t>
  </si>
  <si>
    <t>Condition 4. Approx 103- 1200x300 mm dia hardwood timber are rotting, disintegrating or missing from around perimiter of Carpark. Discuss replacement options &amp; action.</t>
  </si>
  <si>
    <t>24K</t>
  </si>
  <si>
    <t>Between Porpoise Pool &amp; Creek</t>
  </si>
  <si>
    <t>Bollards at Edgar st boat ramp &amp; Creek walk.</t>
  </si>
  <si>
    <t>Condition 4. Replace 8-1500x250-300 mm dia bollards that are rotting with timber hwd bollards &amp; galcollar,similar to surrounding bollards(see photo).</t>
  </si>
  <si>
    <t>Coramba</t>
  </si>
  <si>
    <t>Adj 11 to 21 Thrower Ave</t>
  </si>
  <si>
    <t>Headwall fence in Thrower A Res, Coramba</t>
  </si>
  <si>
    <t>Condition 5. A) Prune vegetation off collapsing, rotten timber fence. B) remove existing fence remains &amp; replace with pencil round timber post &amp; rail. 6/1800x150mm dia 2 hole post, 10/2400x125mm dia cca pencil round rails.</t>
  </si>
  <si>
    <t>Carpark surface E end Darkum Headland Drive</t>
  </si>
  <si>
    <t>Condition 4. Grade &amp; seal eroded carpark/turnaround area. Requires site assessment, plan + quote from Works engineers.</t>
  </si>
  <si>
    <t>4K</t>
  </si>
  <si>
    <t>Emerald Beach</t>
  </si>
  <si>
    <t>E of 117 Fiddaman Rd to 41 Ocean View Cr</t>
  </si>
  <si>
    <t>Emerald beach boat ramp</t>
  </si>
  <si>
    <t>Condition 5. boat ramp cracked and steel exposed. needs replacement</t>
  </si>
  <si>
    <t>Master plan ?</t>
  </si>
  <si>
    <t>Toormina</t>
  </si>
  <si>
    <t>Rd side Sawtell Fire Station to Hi Tech Dr</t>
  </si>
  <si>
    <t>Boatramp Hi Tech Dr</t>
  </si>
  <si>
    <t>Condition 5. concrete tiles missing,roots causing uneveness, erosion gullies &amp; collapse through surface &amp; edges. Options + plan, design &amp; costing required.</t>
  </si>
  <si>
    <t>new design?</t>
  </si>
  <si>
    <t>Rear 22 Hobbs Cr to 2 Tate Cl</t>
  </si>
  <si>
    <t>Fence in res opp 20 -1 Graff Ave</t>
  </si>
  <si>
    <t>Condition 5. Replace missing timber post &amp; log fence. Approx 13 m. Remove remaining old posts.</t>
  </si>
  <si>
    <t>1K</t>
  </si>
  <si>
    <t>Woolgoolga Back Beach South St to Willis Creek</t>
  </si>
  <si>
    <t>Woolgoolga back beach (any treatment works) carpark</t>
  </si>
  <si>
    <t>Condition 4. A) Import approx 35 cu mtr aggregate roadbase. B) Machine- grader, roller, water tanker.</t>
  </si>
  <si>
    <t>Sandy Beach</t>
  </si>
  <si>
    <t>Opp 2 to 114 Sandy Beach Dr</t>
  </si>
  <si>
    <t>Seal on Carpark surface opp Sandy Beach Shop.</t>
  </si>
  <si>
    <t>Condition 4. Approx 1220 sq m of carpark requires hotmix re seal. Management team to assess.</t>
  </si>
  <si>
    <t>37K</t>
  </si>
  <si>
    <t>Saltwater Park to N end Nana Lane</t>
  </si>
  <si>
    <t>Saltwater Carpark &amp; driveway</t>
  </si>
  <si>
    <t>Condition 4: Approx 250 sq mtr of carpark requires machine grading, rolling &amp; hotmix re seal. The 68 lm of road in requires the pot holes filling with the Jet patcher</t>
  </si>
  <si>
    <t>Boambee East</t>
  </si>
  <si>
    <t>Rear 37 Ibis Dr &amp; rear 200 Linden Ave to Shaws Cl</t>
  </si>
  <si>
    <t>Pig wire + plain 3 strnd wire fnc res sw side Spoonbill Lke</t>
  </si>
  <si>
    <t>Condition 5. Mgmt team to discuss need to A )Remove existing overgrown, broken &amp; tangled approx 300 lm of fencing NE + W Side of regenerated veg area. B) Prune vegetation off fence along Linden Ave frontage + re wire (approx 80 lm)</t>
  </si>
  <si>
    <t>12K</t>
  </si>
  <si>
    <t>CWA Park Coramba</t>
  </si>
  <si>
    <t>Picket fence around CWA Park, Coramba.</t>
  </si>
  <si>
    <t xml:space="preserve">Condition 4. A) Remove all pickets off rails &amp; replace approx 2/1800, 2/2350, 11/2400, 9 /2450, 2/2530-90x40mm dar hardwood timber rails. Also replace 1/1800x110x85 hardwood timber fence post. B) salvage, sand &amp; repaint fence pickets ,order 180/900x70x20 </t>
  </si>
  <si>
    <t>Adj 19 Scarba to 2 Eugourie Cl</t>
  </si>
  <si>
    <t>Fence Between 5 Gundagai St and bridge.</t>
  </si>
  <si>
    <t>Condition 4 hard wood post and twin rail fence. Remove fence and replace with CCA bollards or post and rail, incorporate slip rail.</t>
  </si>
  <si>
    <t>Sandy Beach Road Reserve/Roadside post and rail fence.</t>
  </si>
  <si>
    <t>Condition 5 rating. Fence deterioration is such to render fence unserviceable. Explore replacement options. Remove components as they become detached and or broken. Posts rotten or missing as are rails.</t>
  </si>
  <si>
    <t>SE of 28 Breakers Way to Crest of Macauleys Hdlnd</t>
  </si>
  <si>
    <t>Fence between 2 beach access Bay Dr, Charlesworth Bay.</t>
  </si>
  <si>
    <t>Cond 5 Remove old wire, star pickets and shade cloth. Install 1x 2000mmx200mm dia straining post near pump station. String 2x75m gal wire. Ram approx. 40 Star pickets in place and secure wires to them. Will have to hand prune some vegetation regrowth.</t>
  </si>
  <si>
    <t>E of 10 Third Ave to 61 The Boulevarde</t>
  </si>
  <si>
    <t>Ocean View Headland NE timber fence on w/way edge drop off</t>
  </si>
  <si>
    <t>Very poor condition 4 . temp fix replace 16 gal 120 mm X 10mm cup head bolts. Then replace whole fence (see attachment details)</t>
  </si>
  <si>
    <t>Korora</t>
  </si>
  <si>
    <t>N Head creek at Opal Cove to S bndry Moonee Nature Res</t>
  </si>
  <si>
    <t>Footbridge rear 56 Warrawee St.</t>
  </si>
  <si>
    <t>A) Condition 4. Bridge deck uneven &amp; twisted, very slippery, no hand rail. Req lifting, bedding logs either end, re decking with FRP mesh, hand roils construed. Mgmt, planning &amp; design team to investigate. B) Initial action scrub algae off slippery deck.</t>
  </si>
  <si>
    <t>Adj 17 Boundary St to rear 8 Ganderton St</t>
  </si>
  <si>
    <t>footbridge rear 3 Pacific st woopi, nr garage doors</t>
  </si>
  <si>
    <t>Condition 5. Replace deteriorated timber planks with 2-2500mm hardwood timber bearer logs at least 300 mm dia &amp; a sheet of composite fibre micro mesh at least 1200 x200mm.</t>
  </si>
  <si>
    <t>Rear 19 Fleming Cl to 2 Cornish St</t>
  </si>
  <si>
    <t>Timber footbridge N end Thompsons Rd Dog Park</t>
  </si>
  <si>
    <t>Condition 4 : A) Source 6 -3000 x 200 x 100 hardwood recycled timber bridge sleepers from bridge gang &amp; re deck Footbridge. Note: when deck off assess bedding logs for soundness.</t>
  </si>
  <si>
    <t>Boambee rail bridge &amp; approaches</t>
  </si>
  <si>
    <t>Boambee rail footbridge guard rail &amp; stauncions W side.</t>
  </si>
  <si>
    <t>Condition 5. 75m length of bridge safety rails &amp; stanchions heavily rushed + corroded. Requires engineer to inspect &amp; provide replacement options.</t>
  </si>
  <si>
    <t>100k</t>
  </si>
  <si>
    <t>Boambee rail footbridge deck board.</t>
  </si>
  <si>
    <t>Condition 4 Tradesman-Bridge Carpenter to replace 1-1600  x 180 x 75 mm hardwood timber deck board.</t>
  </si>
  <si>
    <t>as above</t>
  </si>
  <si>
    <t>Step risers Boambee rail footbridge</t>
  </si>
  <si>
    <t>Condition 4. Remove existing 2 rusted and jagged steel step risers with angle grinder, cold chisel and lump hammer. Replace with timber 2 boards , approx -1480 x 80 x 20 mm OR leave off.</t>
  </si>
  <si>
    <t>Rear 32 Melaleuca Ave</t>
  </si>
  <si>
    <t xml:space="preserve">Foot bridge rails and posts between Melaleuca Ave &amp; Lake Rd </t>
  </si>
  <si>
    <t xml:space="preserve">Cond 4.  Replace 28-2500 x 70 x 70mm hwd timber rails, 21-1400 x 100 x 75 hwd timber posts, 480m plain fence wire. 105- 120mm x 10mm dia gal cup head bolts, washers &amp; nuts. Deck Timbers continually coming loose due to rotting sap wood on log bearers. </t>
  </si>
  <si>
    <t>11K</t>
  </si>
  <si>
    <t>Timber fence  park adj 11 Thrower Ave, Coramba.</t>
  </si>
  <si>
    <t>Condition 5. Replace approx 45 lm of 2 railed hardwood painted timber fence which is rotten &amp; collapsing</t>
  </si>
  <si>
    <t>14K</t>
  </si>
  <si>
    <t>Res S end Jetty Beach to Jetty car park entrnce</t>
  </si>
  <si>
    <t>Park light pole, opp bottle bank Jetty foreshores, adj path</t>
  </si>
  <si>
    <t xml:space="preserve">Condition 4. Tradesman - electrician &amp; fabricator to replace existing pole. Note over 33% of circumference ground level rusted through. </t>
  </si>
  <si>
    <t>Jetty M/P ?</t>
  </si>
  <si>
    <t>Rear 2 Eighteenth Ave to 144 First Ave</t>
  </si>
  <si>
    <t>Retaining wall E side Boambee Headland Carrpark</t>
  </si>
  <si>
    <t>Condition 4. Approx 23 lm (in total)of block retaining wall needs rebuilding. Approx 155-300x230x130mm rumble face blocks (see phto for profile) need to be purchased. Key in &amp; rebuild into existing wall.</t>
  </si>
  <si>
    <t>35K</t>
  </si>
  <si>
    <t>Woopi roundabout S/W cnr</t>
  </si>
  <si>
    <t>Garden retaining log wall Apex Park adj Hubbard St</t>
  </si>
  <si>
    <t>Condition 4 : req major refurbishment. Replace approx 23m rotten hardwood log retaining/feature wall. Explore Suitable alternatives?</t>
  </si>
  <si>
    <t>Safety Beach</t>
  </si>
  <si>
    <t>Rear 28 Ocean Dr to Rear 24 Lake view Ave S</t>
  </si>
  <si>
    <t>Sealed w/way E end SSafely Beach Dr to rear 18 Ocean Dr, Safety</t>
  </si>
  <si>
    <t>Condition 4. A) Remove 85m broken edge boards, herbicide &amp; machine broom path. B) Replace 77/4800x100x20 mm timber edge boards, 385 timber pegs. c) Reseal approx 259 sq m bitumen path.</t>
  </si>
  <si>
    <t>Remove Reflect</t>
  </si>
  <si>
    <t>Betwen 10 &amp; 12 Anderson St to Hobbs Cr</t>
  </si>
  <si>
    <t>Bitumen path between 1 &amp; 9 Hamey Cl.</t>
  </si>
  <si>
    <t>Condition 4. Dig up &amp; replace 12m of breaking up bitumen path way in Plateau Park. condition 5 for 5m sect between 2 trees. Sweep remaining path of debris &amp; assess need for reseal.</t>
  </si>
  <si>
    <t>Walkway in res opp 14 Graff ave.</t>
  </si>
  <si>
    <t>Condition 4. A) Remove broken Fence post stump. B) Lift The replace approx 50m of 140 mm x 40 mm edge boards. with bitumen hotmix. or  Remove old bitumen &amp; lay concrete path.</t>
  </si>
  <si>
    <t>Coffs Creek Reserve</t>
  </si>
  <si>
    <t>Condition 4. The grassed area on the inland side of the creeks retaining wall has sunken. Repairs are required to the wall to prevent this from happening. Management to decide on repair method and funding. Note: Retaining boards both missing &amp; undermined.</t>
  </si>
  <si>
    <t>200K</t>
  </si>
  <si>
    <t>Sawtell Caravan Park  to Dolmans Point</t>
  </si>
  <si>
    <t>w/way just s Sawtell Caravan Park steps to Creek Walk to Micks Retreat</t>
  </si>
  <si>
    <t>Condition 4. Management,PIaning &amp; design team to address track erosion to 1m wide or less. Possible need for boardwalk?</t>
  </si>
  <si>
    <t>Micks Retreat to Caravan Park Walkway just below Caravan Park.</t>
  </si>
  <si>
    <t>Condition 4. Management/design team to plan &amp; organise step &amp;|or platform for eroded sect.</t>
  </si>
  <si>
    <t>Rear 28 Ocean Dr to Rear 24 Lake View Ave S</t>
  </si>
  <si>
    <t>Sealed walkway rear 12-20 ocean Dr, Safety Beach.</t>
  </si>
  <si>
    <t>Condition 4. Approx 200m of edge boards broken or failing. Replace with 44-4500x100x30 mm treated timber edgeboard &amp; 176- 300x50x25mm pegs. Assess quantity of hotmix to repair edges  &amp; pot holes after edge boards installed (4 cubic mtr ?).</t>
  </si>
  <si>
    <t>E of Lake Rd  from Hofmeier 560 m N</t>
  </si>
  <si>
    <t>Picnic shelter + table N end picnic area Lake Rd, Opp Footbridge</t>
  </si>
  <si>
    <t>Condition 4. Shelter &amp; picnic table components to replace: 4/3000x290x60 mm treated hwd timber table top &amp; seat boards. 2/1450 x 125 x 50 mm hwd timber seat bearers. 30 /180x 10 mm stainless steel bolts. 12 gal triple lock roof truss fastners.</t>
  </si>
  <si>
    <t>Jason Bailey?</t>
  </si>
  <si>
    <t>S picnic shelter &amp; table, Lake Rd picnic area opp house</t>
  </si>
  <si>
    <t>Condition 4. Repair &amp; replace components to shelter. 4/3000x290x60 treated timber hwd boards for tabletop &amp; seats. 2/1450x125x50 mm hwd seat support bearers. 30/180 x 10 mm Stainless steel bolts &amp; nuts. 12 rafter to bearer truss triple lock fastners.</t>
  </si>
  <si>
    <t>N picnic Shltr, N picnic area, E side Lake Rd Woopi.</t>
  </si>
  <si>
    <t>Cond 4: Replace 4/3000x290x60 mm treated hwd timber tabletop &amp; bench boards. 2/1450x125x50 mm hwd timber seat bearers. 30/180 x1Omm dia ss bolts. 12 gal triple lock roof truss fastners.</t>
  </si>
  <si>
    <t>Trusses s shelter Coffs Creek Res Park Beach.</t>
  </si>
  <si>
    <t>Condition 4. Tradesman- Carpenter to replace missing &amp; heavily corroded truss triple L fastners (16). Also check truss gang nail plates &amp; replace as nessesary.</t>
  </si>
  <si>
    <t>Roof truss brackets Boronia Park Picnic shelter</t>
  </si>
  <si>
    <t>Condition 4: Tradesman- Carpenter to A) replace all rusted &amp; disintegrating triple lock roof truss fasteners. B) Inspect &amp; replace any compromised gang nail plates on roof trusses.</t>
  </si>
  <si>
    <t>Rear 4 &amp; 6 East St</t>
  </si>
  <si>
    <t>Picnic shelter N end Lyle Rose Park</t>
  </si>
  <si>
    <t>Condition 4, Roof bearer to pier anchor bracket nuts &amp; bolts heavily corroded or missing. Tradesman- carpenter to investigate &amp; replace.</t>
  </si>
  <si>
    <t>Res S end Jetty Beach to Jetty car park entrance</t>
  </si>
  <si>
    <t>Support posts main s shelter Jetty foreshores</t>
  </si>
  <si>
    <t>Condition 4. A) Make safe by acro prop + safety fence shelter off. B) Tradesman = Carpenter assess rest of shelter &amp; report on repairs required + quote. C) Carry out necessary repairs</t>
  </si>
  <si>
    <t>Lake Rd N end adj Lake</t>
  </si>
  <si>
    <t>Picnic shelter adj Woolgoolga Mens Club amenities Woolgoolga</t>
  </si>
  <si>
    <t>Condition 5 (Substantial deterioration req substantial maintenance) Roof truss framework req replacement + main support posts. Needs assessment and quote from Carpenter. May need full replacement?</t>
  </si>
  <si>
    <t>Beach access stairs rear 28 Ocean Dr Safety Beach</t>
  </si>
  <si>
    <t>Condition 4. A) Remove unstable posts &amp; rails at bottom of stairs. B) Management team assess &amp; plan for alternative above ground stair structure to replace current unstable and deteriorating stairs.</t>
  </si>
  <si>
    <t>Sapphire Beach</t>
  </si>
  <si>
    <t>Rear 41 to 52 Warrawee St</t>
  </si>
  <si>
    <t>Steps to Campbells Beach, Betwn 12 &amp; 14 Eloura Ave Sapphire</t>
  </si>
  <si>
    <t>Condition 4. Failing or missing risers + treads. Exposed pegs. Approx 31m lousy avg 1500m, wide. requires tech and management team site visit to discuss options . Initial safety measure cut raised pegs Lower, secure or replace loose rotting Ones.</t>
  </si>
  <si>
    <t>40K</t>
  </si>
  <si>
    <t>Stairs to beach rear 20 Ocean Dr Safety Beach.</t>
  </si>
  <si>
    <t>Condition 4. Risers and bank retaining boards rotting and collapsing. Total rebuild above ground design required. Decision req management and tech team. Note: 2 alternative beach access are approx 100-150m to N out S so could close access. Management deci</t>
  </si>
  <si>
    <t>Beach steps N side Darkum Hdlnd via Darkum Headland Drive</t>
  </si>
  <si>
    <t xml:space="preserve">Condition 4. Timber &amp; earth steps failing. Replace risers with 20 -2000 x 200 x 50 mm treated timber. Stake with 35mm dia steel pipe &amp; Gal bracket, backfill with roadbase, (see photo).Not a Council Constructed or sanctioned walkway._x000D_
</t>
  </si>
  <si>
    <t>aready funded</t>
  </si>
  <si>
    <t>E of 24 Links Ave to 28 Breakers Way</t>
  </si>
  <si>
    <t>Stairs to beach rear 19 Kotara Pl Korora</t>
  </si>
  <si>
    <t xml:space="preserve">condition 4 . Handrail has sections missing and remaining rail broken rusting. Earth and board steps eroded, uneven + some failing. Note: this is not a council constructed or sanctioned stairway. </t>
  </si>
  <si>
    <t>Table and stumps nr NW most bin old mens club Woopi Lake</t>
  </si>
  <si>
    <t>Condition 5. Remove &amp; replace remnants of old picnic setting</t>
  </si>
  <si>
    <t>Showground E side</t>
  </si>
  <si>
    <t>3 picric tables E side showground Creek Walk.</t>
  </si>
  <si>
    <t>Management team to determine if showground creek walk still open. IF N0T: Remove 3 tables. Or use 1 Condition 4 table to repair remaing 2.</t>
  </si>
  <si>
    <t>N Wall, Yacht Club, Beach, Corrabirra Pt</t>
  </si>
  <si>
    <t>Picnic setting, steel frame, adj N wall carpark.</t>
  </si>
  <si>
    <t>Condition 4. Remove table + seat combo due to rusting &amp; disintegrating frame.</t>
  </si>
  <si>
    <t>Sth Centenary Dr to Creek</t>
  </si>
  <si>
    <t>Approaches to footbridge 300m N of Woolgoolga  sportsground on tra</t>
  </si>
  <si>
    <t xml:space="preserve">Condition 4. Management planning team to explore options to repair heavily eroded section of track either side of footbridge. </t>
  </si>
  <si>
    <t>Woolgoolga Lake wlk 80m N sportsground boardwalk</t>
  </si>
  <si>
    <t>Condition 4. heavily eroded w/way management planning, team to explore options i.e. possible 45m board walk section.</t>
  </si>
  <si>
    <t>36K</t>
  </si>
  <si>
    <t>Rear 18 to 24 Daintree Dr</t>
  </si>
  <si>
    <t>Unsealed coastal walk rear 26-28 Daintree Dr, Korora</t>
  </si>
  <si>
    <t>Condition 4. 28m of 270m unsealed w/way severely eroded. Requires boardwalk over severest sect off end of pavers. Management planning, co-ordinating &amp; design team to investigate options. Possible need for ''uneven surface'' sign in the interim?</t>
  </si>
  <si>
    <t>N side of Coffs Creek rear of 5 to 30 Honeyeater Way</t>
  </si>
  <si>
    <t>Coffs creek walkway from honeyeater way.</t>
  </si>
  <si>
    <t>Condition 5, 13 boards@ 4800x 75x30 treated timber edge boards. 52 hardwood timber pegs. 7.2 cubic mtr road base compacted.</t>
  </si>
  <si>
    <t>Timber viewing platform &amp; ramp to beach Mullawara</t>
  </si>
  <si>
    <t>Condition 4. Repl 2 miss timber safety rails 200 x 90 x 40mm. 7 hardwood ramp slip boards 1500 x 80 x 50, Rusting bolts 16/10mm dia x 180mm ss &amp; 40/12mm dia x 200 ss cup head bolts. 18/75 x 50 ss angle brackets replce rusted ones under ramp. loose board.</t>
  </si>
  <si>
    <t>Rear 28 Ocean Dr to Rear 24 Lake view Ave S - STAGE 1</t>
  </si>
  <si>
    <t>Lake walk rear retaining wall N side Woolgoolga Lake.</t>
  </si>
  <si>
    <t>Condition 5. Management team required to assess options ie boardwalk construction or close this section &amp; divert users or other? Note: Foot bridge isolated by compromised track either side.</t>
  </si>
  <si>
    <t>152K</t>
  </si>
  <si>
    <t>Viewing Platform Beach access Park St</t>
  </si>
  <si>
    <t>Condition 4: A) Install missing safety rail N end hardwood timber rail 2230 x 100 x 50 mm. B) sister bolt 6/100 x 100 mm treated hardwood posts of various length to existing posts &amp; refit rails to inside the posts.</t>
  </si>
  <si>
    <t>E end of Hearnes Lake Rd, Carpark &amp; lakeside track</t>
  </si>
  <si>
    <t>Hearnes Lake unsealed shared walkway /road</t>
  </si>
  <si>
    <t>Condition 4. Grade &amp; spread approx 30 cubic mtr of road base. Plant required, note grader likely to be to big. Maybe backhoe, roller &amp; water cart.</t>
  </si>
  <si>
    <t>2014/15 FENCING AND ACCESSWAYS RENEWAL TOTAL</t>
  </si>
  <si>
    <t>Board &amp; chain bch access off Wonga park</t>
  </si>
  <si>
    <t>2019/20 FENCING AND ACCESSWAYS RENEWAL TOTAL</t>
  </si>
  <si>
    <t>2015/16 FENCING AND ACCESSWAYS RENEWAL TOTAL</t>
  </si>
  <si>
    <t>2020/21 FENCING AND ACCESSWAYS RENEWAL TOTAL</t>
  </si>
  <si>
    <t>2021/22 FENCING AND ACCESSWAYS RENEWAL TOTAL</t>
  </si>
  <si>
    <t>2014/15 PLAYGROUND UNIT RENEWAL TOTAL</t>
  </si>
  <si>
    <t>2015/16 PLAYGROUND UNIT RENEWAL TOTAL</t>
  </si>
  <si>
    <t>2014/15 JETTIES RENEWAL TOTAL</t>
  </si>
  <si>
    <t>2015/16 JETTIES RENEWAL TOTAL</t>
  </si>
  <si>
    <t>2016/17 JETTIES RENEWAL TOTAL</t>
  </si>
  <si>
    <t>2017/18 JETTIES RENEWAL TOTAL</t>
  </si>
  <si>
    <t>2018/19 JETTIES RENEWAL TOTAL</t>
  </si>
  <si>
    <t>2015/16 STAIRS RENEWAL TOTAL</t>
  </si>
  <si>
    <t>Unit Category</t>
  </si>
  <si>
    <t>2019/20 FOOTBRIDGES RENEWAL TOTAL</t>
  </si>
  <si>
    <t>2020/21 FOOTBRIDGES RENEWAL TOTAL</t>
  </si>
  <si>
    <t>2021/22 FOOTBRIDGES RENEWAL TOTAL</t>
  </si>
  <si>
    <t>Description &amp; Location</t>
  </si>
  <si>
    <t>Proposed Additional Special Variation Income and Expenditure</t>
  </si>
  <si>
    <t>Program 015</t>
  </si>
  <si>
    <t>Sum of 10 years</t>
  </si>
  <si>
    <t>INCOME</t>
  </si>
  <si>
    <t>SRV income above the rate peg (Sustainability SRV) - 015705</t>
  </si>
  <si>
    <t>OPERATING EXPENSES</t>
  </si>
  <si>
    <t>Additional Roads Maintenance Program - 015150</t>
  </si>
  <si>
    <t>Additional Building Maintenance Program - 015165</t>
  </si>
  <si>
    <t>Asset Management Expenditure - 015160</t>
  </si>
  <si>
    <t>CAPITAL EXPENDITURE</t>
  </si>
  <si>
    <t>Additional Road Rehabilitation Program - 015505</t>
  </si>
  <si>
    <t>Other Transport Assets Renewal Program - 015510</t>
  </si>
  <si>
    <t>Buildings Renewal Program - 015515</t>
  </si>
  <si>
    <t>Recreation Services Asset Renewal Program - 015512</t>
  </si>
  <si>
    <t>Difference between additional SRV income and its uses</t>
  </si>
  <si>
    <t>T2S Expenditure Reduction (Balanced GF Budget)</t>
  </si>
  <si>
    <t>Fences &amp; Accessways</t>
  </si>
  <si>
    <t>Playgrounds</t>
  </si>
  <si>
    <t>Jetties</t>
  </si>
  <si>
    <t>Stairs</t>
  </si>
  <si>
    <t>Footbridges</t>
  </si>
  <si>
    <t>Total</t>
  </si>
  <si>
    <t>Kerbs</t>
  </si>
  <si>
    <t>Car Parks</t>
  </si>
  <si>
    <t>Footpaths &amp; Cycleways</t>
  </si>
  <si>
    <t>Guard Rail</t>
  </si>
  <si>
    <t>TOTAL Use of SRV (above Rate Peg)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</si>
</sst>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0.00;[Red]\-&quot;$&quot;#,##0.00"/>
    <numFmt numFmtId="44" formatCode="_-&quot;$&quot;* #,##0.00_-;\-&quot;$&quot;* #,##0.00_-;_-&quot;$&quot;* &quot;-&quot;??_-;_-@_-"/>
    <numFmt numFmtId="43" formatCode="_-* #,##0.00_-;\-* #,##0.00_-;_-* &quot;-&quot;??_-;_-@_-"/>
    <numFmt numFmtId="164" formatCode="&quot;$&quot;#,##0.00"/>
    <numFmt numFmtId="165" formatCode="_(* #,##0.00_);_(* \(#,##0.00\);_(* &quot;-&quot;??_);_(@_)"/>
    <numFmt numFmtId="166" formatCode="_(* #,##0_);_(* \(#,##0\);_(* &quot;-&quot;??_);_(@_)"/>
    <numFmt numFmtId="167" formatCode="_-* #,##0_-;\-* #,##0_-;_-* &quot;-&quot;??_-;_-@_-"/>
    <numFmt numFmtId="168" formatCode="&quot;$&quot;#,##0"/>
    <numFmt numFmtId="169" formatCode="_(* #,##0.00_);_(* \(#,##0.00\);_(* &quot;-&quot;_);_(@_)"/>
    <numFmt numFmtId="170" formatCode="_(* #,##0_);_(* \(#,##0\);_(* &quot;-&quot;_);_(@_)"/>
    <numFmt numFmtId="171"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0"/>
      <name val="MS Sans Serif"/>
      <family val="2"/>
    </font>
    <font>
      <sz val="10"/>
      <name val="Arial"/>
      <family val="2"/>
    </font>
    <font>
      <sz val="10"/>
      <color indexed="8"/>
      <name val="Arial"/>
      <family val="2"/>
    </font>
    <font>
      <b/>
      <sz val="12"/>
      <name val="Arial"/>
      <family val="2"/>
    </font>
    <font>
      <b/>
      <sz val="14"/>
      <name val="Arial"/>
      <family val="2"/>
    </font>
    <font>
      <sz val="10"/>
      <name val="Arial"/>
    </font>
    <font>
      <b/>
      <sz val="10"/>
      <name val="Arial"/>
      <family val="2"/>
    </font>
    <font>
      <u/>
      <sz val="10"/>
      <color indexed="12"/>
      <name val="Arial"/>
      <family val="2"/>
    </font>
    <font>
      <sz val="11"/>
      <name val="Arial"/>
      <family val="2"/>
    </font>
    <font>
      <b/>
      <sz val="11"/>
      <name val="Arial"/>
      <family val="2"/>
    </font>
    <font>
      <sz val="11"/>
      <color rgb="FF1F497D"/>
      <name val="Arial"/>
      <family val="2"/>
    </font>
    <font>
      <sz val="11"/>
      <color theme="1"/>
      <name val="Arial"/>
      <family val="2"/>
    </font>
    <font>
      <b/>
      <sz val="11"/>
      <color theme="1"/>
      <name val="Arial"/>
      <family val="2"/>
    </font>
    <font>
      <sz val="11"/>
      <color indexed="10"/>
      <name val="Arial"/>
      <family val="2"/>
    </font>
    <font>
      <sz val="9"/>
      <name val="Arial"/>
      <family val="2"/>
    </font>
    <font>
      <b/>
      <sz val="10"/>
      <color indexed="10"/>
      <name val="Arial"/>
      <family val="2"/>
    </font>
    <font>
      <b/>
      <sz val="11"/>
      <color indexed="8"/>
      <name val="Arial"/>
      <family val="2"/>
    </font>
    <font>
      <sz val="14"/>
      <name val="Arial"/>
      <family val="2"/>
    </font>
    <font>
      <sz val="14"/>
      <color rgb="FFFF0000"/>
      <name val="Arial"/>
      <family val="2"/>
    </font>
    <font>
      <b/>
      <sz val="14"/>
      <color rgb="FFFF0000"/>
      <name val="Arial"/>
      <family val="2"/>
    </font>
    <font>
      <sz val="9"/>
      <color indexed="14"/>
      <name val="Arial"/>
      <family val="2"/>
    </font>
    <font>
      <b/>
      <sz val="16"/>
      <name val="Arial"/>
      <family val="2"/>
    </font>
    <font>
      <b/>
      <sz val="9"/>
      <color indexed="9"/>
      <name val="Arial"/>
      <family val="2"/>
    </font>
    <font>
      <b/>
      <sz val="10"/>
      <color indexed="57"/>
      <name val="Arial"/>
      <family val="2"/>
    </font>
    <font>
      <sz val="9"/>
      <color indexed="10"/>
      <name val="Arial"/>
      <family val="2"/>
    </font>
  </fonts>
  <fills count="17">
    <fill>
      <patternFill patternType="none"/>
    </fill>
    <fill>
      <patternFill patternType="gray125"/>
    </fill>
    <fill>
      <patternFill patternType="solid">
        <fgColor rgb="FFFFEB9C"/>
      </patternFill>
    </fill>
    <fill>
      <patternFill patternType="solid">
        <fgColor theme="5" tint="0.79998168889431442"/>
        <bgColor indexed="64"/>
      </patternFill>
    </fill>
    <fill>
      <patternFill patternType="solid">
        <fgColor theme="6" tint="0.59996337778862885"/>
        <bgColor indexed="64"/>
      </patternFill>
    </fill>
    <fill>
      <patternFill patternType="solid">
        <fgColor rgb="FFFFFF00"/>
        <bgColor indexed="64"/>
      </patternFill>
    </fill>
    <fill>
      <patternFill patternType="solid">
        <fgColor rgb="FFFFFFCC"/>
      </patternFill>
    </fill>
    <fill>
      <patternFill patternType="solid">
        <fgColor rgb="FFC6EFCE"/>
      </patternFill>
    </fill>
    <fill>
      <patternFill patternType="solid">
        <fgColor theme="9" tint="0.39994506668294322"/>
        <bgColor indexed="64"/>
      </patternFill>
    </fill>
    <fill>
      <patternFill patternType="solid">
        <fgColor theme="8" tint="0.79998168889431442"/>
        <bgColor indexed="64"/>
      </patternFill>
    </fill>
    <fill>
      <patternFill patternType="solid">
        <fgColor rgb="FFFFC7CE"/>
      </patternFill>
    </fill>
    <fill>
      <patternFill patternType="solid">
        <fgColor theme="6" tint="0.79998168889431442"/>
        <bgColor indexed="65"/>
      </patternFill>
    </fill>
    <fill>
      <patternFill patternType="solid">
        <fgColor indexed="41"/>
        <bgColor indexed="64"/>
      </patternFill>
    </fill>
    <fill>
      <patternFill patternType="lightGray">
        <fgColor indexed="13"/>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rgb="FFB3995D"/>
      </left>
      <right style="thin">
        <color indexed="64"/>
      </right>
      <top style="thin">
        <color indexed="64"/>
      </top>
      <bottom style="medium">
        <color indexed="64"/>
      </bottom>
      <diagonal/>
    </border>
    <border>
      <left style="thin">
        <color rgb="FFB3995D"/>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rgb="FFB2B2B2"/>
      </left>
      <right style="thin">
        <color rgb="FFB2B2B2"/>
      </right>
      <top style="thin">
        <color rgb="FFB2B2B2"/>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9">
    <xf numFmtId="0" fontId="0" fillId="0" borderId="0" applyNumberFormat="0" applyFont="0" applyBorder="0" applyAlignment="0" applyProtection="0"/>
    <xf numFmtId="0" fontId="4" fillId="4" borderId="0" applyNumberFormat="0" applyFont="0" applyBorder="0" applyAlignment="0" applyProtection="0"/>
    <xf numFmtId="0" fontId="5" fillId="3" borderId="0" applyNumberFormat="0" applyFont="0" applyBorder="0" applyAlignment="0" applyProtection="0"/>
    <xf numFmtId="0" fontId="6" fillId="2" borderId="0" applyNumberFormat="0" applyFont="0" applyBorder="0" applyAlignment="0" applyProtection="0"/>
    <xf numFmtId="0" fontId="7" fillId="0" borderId="0"/>
    <xf numFmtId="0" fontId="9" fillId="0" borderId="0"/>
    <xf numFmtId="0" fontId="8" fillId="0" borderId="0"/>
    <xf numFmtId="0" fontId="3" fillId="6" borderId="3" applyNumberFormat="0" applyFont="0" applyBorder="0" applyAlignment="0" applyProtection="0"/>
    <xf numFmtId="0" fontId="12" fillId="0" borderId="0"/>
    <xf numFmtId="165" fontId="8" fillId="0" borderId="0" applyFont="0" applyFill="0" applyBorder="0" applyAlignment="0" applyProtection="0"/>
    <xf numFmtId="0" fontId="4" fillId="7" borderId="0" applyNumberFormat="0" applyFont="0" applyBorder="0" applyAlignment="0" applyProtection="0"/>
    <xf numFmtId="0" fontId="5" fillId="8" borderId="0" applyNumberFormat="0" applyFont="0" applyBorder="0" applyAlignment="0" applyProtection="0"/>
    <xf numFmtId="0" fontId="8" fillId="6" borderId="3" applyNumberFormat="0" applyFont="0" applyAlignment="0" applyProtection="0"/>
    <xf numFmtId="0" fontId="14" fillId="0" borderId="0" applyNumberFormat="0" applyFill="0" applyBorder="0" applyAlignment="0" applyProtection="0">
      <alignment vertical="top"/>
      <protection locked="0"/>
    </xf>
    <xf numFmtId="0" fontId="3" fillId="0" borderId="0" applyNumberFormat="0" applyFont="0" applyBorder="0" applyAlignment="0" applyProtection="0"/>
    <xf numFmtId="0" fontId="8" fillId="0" borderId="0"/>
    <xf numFmtId="43" fontId="12" fillId="0" borderId="0" applyFont="0" applyFill="0" applyBorder="0" applyAlignment="0" applyProtection="0"/>
    <xf numFmtId="0" fontId="8" fillId="0" borderId="0"/>
    <xf numFmtId="0" fontId="2" fillId="0" borderId="0"/>
    <xf numFmtId="43" fontId="2" fillId="0" borderId="0" applyFont="0" applyFill="0" applyBorder="0" applyAlignment="0" applyProtection="0"/>
    <xf numFmtId="0" fontId="6" fillId="2" borderId="0" applyNumberFormat="0" applyFont="0" applyBorder="0" applyAlignment="0" applyProtection="0"/>
    <xf numFmtId="0" fontId="6" fillId="2" borderId="0" applyNumberFormat="0" applyBorder="0" applyAlignment="0" applyProtection="0"/>
    <xf numFmtId="0" fontId="5" fillId="10" borderId="0" applyNumberFormat="0" applyBorder="0" applyAlignment="0" applyProtection="0"/>
    <xf numFmtId="0" fontId="1" fillId="11" borderId="0" applyNumberFormat="0" applyBorder="0" applyAlignment="0" applyProtection="0"/>
    <xf numFmtId="0" fontId="1" fillId="0" borderId="0"/>
    <xf numFmtId="0" fontId="1" fillId="6" borderId="3" applyNumberFormat="0" applyFont="0" applyAlignment="0" applyProtection="0"/>
    <xf numFmtId="0" fontId="8" fillId="6" borderId="3" applyNumberFormat="0" applyFont="0" applyAlignment="0" applyProtection="0"/>
    <xf numFmtId="0" fontId="5" fillId="10" borderId="0" applyNumberFormat="0" applyFont="0" applyBorder="0" applyAlignment="0" applyProtection="0"/>
    <xf numFmtId="43" fontId="1" fillId="0" borderId="0" applyFont="0" applyFill="0" applyBorder="0" applyAlignment="0" applyProtection="0"/>
    <xf numFmtId="0" fontId="21" fillId="0" borderId="0"/>
    <xf numFmtId="44" fontId="21" fillId="0" borderId="0" applyFont="0" applyFill="0" applyBorder="0" applyAlignment="0" applyProtection="0"/>
    <xf numFmtId="169" fontId="27" fillId="0" borderId="0">
      <alignment horizontal="left"/>
    </xf>
    <xf numFmtId="170" fontId="21" fillId="13" borderId="0">
      <alignment horizontal="left"/>
      <protection locked="0"/>
    </xf>
    <xf numFmtId="171" fontId="21" fillId="13" borderId="0">
      <alignment horizontal="right"/>
      <protection locked="0"/>
    </xf>
    <xf numFmtId="0" fontId="28" fillId="0" borderId="0" applyNumberFormat="0" applyFill="0" applyBorder="0" applyAlignment="0"/>
    <xf numFmtId="0" fontId="11" fillId="0" borderId="0" applyNumberFormat="0" applyFill="0" applyBorder="0" applyAlignment="0"/>
    <xf numFmtId="0" fontId="10" fillId="0" borderId="41" applyNumberFormat="0" applyFill="0" applyBorder="0" applyAlignment="0"/>
    <xf numFmtId="171" fontId="8" fillId="12" borderId="0" applyFont="0" applyBorder="0" applyAlignment="0">
      <protection locked="0"/>
    </xf>
    <xf numFmtId="170" fontId="8" fillId="12" borderId="40" applyNumberFormat="0" applyFont="0" applyBorder="0" applyAlignment="0">
      <alignment horizontal="right"/>
      <protection locked="0"/>
    </xf>
    <xf numFmtId="170" fontId="8" fillId="14" borderId="0" applyFont="0" applyBorder="0" applyAlignment="0">
      <alignment horizontal="right"/>
      <protection locked="0"/>
    </xf>
    <xf numFmtId="170" fontId="8" fillId="14" borderId="0" applyFont="0" applyBorder="0" applyAlignment="0">
      <alignment horizontal="right"/>
      <protection locked="0"/>
    </xf>
    <xf numFmtId="170" fontId="8" fillId="14" borderId="0" applyFont="0" applyBorder="0" applyAlignment="0">
      <alignment horizontal="right"/>
      <protection locked="0"/>
    </xf>
    <xf numFmtId="10" fontId="8" fillId="14" borderId="0" applyFont="0" applyBorder="0">
      <alignment horizontal="right"/>
      <protection locked="0"/>
    </xf>
    <xf numFmtId="10" fontId="8" fillId="14" borderId="0" applyFont="0" applyBorder="0">
      <alignment horizontal="right"/>
      <protection locked="0"/>
    </xf>
    <xf numFmtId="10" fontId="8" fillId="14" borderId="0" applyFont="0" applyBorder="0">
      <alignment horizontal="right"/>
      <protection locked="0"/>
    </xf>
    <xf numFmtId="170" fontId="29" fillId="15" borderId="0"/>
    <xf numFmtId="0" fontId="30" fillId="0" borderId="0"/>
    <xf numFmtId="0" fontId="29" fillId="16" borderId="0" applyNumberFormat="0" applyAlignment="0"/>
    <xf numFmtId="0" fontId="31" fillId="0" borderId="0"/>
  </cellStyleXfs>
  <cellXfs count="482">
    <xf numFmtId="0" fontId="0" fillId="0" borderId="0" xfId="0"/>
    <xf numFmtId="2" fontId="13" fillId="0" borderId="5" xfId="8" applyNumberFormat="1" applyFont="1" applyFill="1" applyBorder="1" applyAlignment="1">
      <alignment horizontal="center" vertical="center" wrapText="1"/>
    </xf>
    <xf numFmtId="14" fontId="13" fillId="0" borderId="5" xfId="8" applyNumberFormat="1" applyFont="1" applyFill="1" applyBorder="1" applyAlignment="1">
      <alignment horizontal="center" vertical="center" wrapText="1"/>
    </xf>
    <xf numFmtId="0" fontId="13" fillId="0" borderId="0" xfId="8" applyFont="1" applyFill="1" applyBorder="1" applyAlignment="1">
      <alignment horizontal="center" wrapText="1"/>
    </xf>
    <xf numFmtId="2" fontId="12" fillId="0" borderId="1" xfId="8" applyNumberFormat="1" applyFill="1" applyBorder="1"/>
    <xf numFmtId="14" fontId="12" fillId="0" borderId="1" xfId="8" applyNumberFormat="1" applyFill="1" applyBorder="1"/>
    <xf numFmtId="2" fontId="12" fillId="0" borderId="1" xfId="8" applyNumberFormat="1" applyFill="1" applyBorder="1" applyAlignment="1">
      <alignment horizontal="center"/>
    </xf>
    <xf numFmtId="0" fontId="12" fillId="0" borderId="0" xfId="8" applyFill="1" applyBorder="1"/>
    <xf numFmtId="2" fontId="8" fillId="0" borderId="1" xfId="10" applyNumberFormat="1" applyFont="1" applyFill="1" applyBorder="1"/>
    <xf numFmtId="14" fontId="8" fillId="0" borderId="1" xfId="10" applyNumberFormat="1" applyFont="1" applyFill="1" applyBorder="1"/>
    <xf numFmtId="2" fontId="8" fillId="0" borderId="1" xfId="10" applyNumberFormat="1" applyFont="1" applyFill="1" applyBorder="1" applyAlignment="1">
      <alignment horizontal="center"/>
    </xf>
    <xf numFmtId="0" fontId="8" fillId="0" borderId="0" xfId="10" applyFont="1" applyFill="1" applyBorder="1"/>
    <xf numFmtId="2" fontId="8" fillId="0" borderId="1" xfId="7" applyNumberFormat="1" applyFont="1" applyFill="1" applyBorder="1"/>
    <xf numFmtId="14" fontId="8" fillId="0" borderId="1" xfId="7" applyNumberFormat="1" applyFont="1" applyFill="1" applyBorder="1"/>
    <xf numFmtId="2" fontId="8" fillId="0" borderId="1" xfId="7" applyNumberFormat="1" applyFont="1" applyFill="1" applyBorder="1" applyAlignment="1">
      <alignment horizontal="center"/>
    </xf>
    <xf numFmtId="0" fontId="8" fillId="0" borderId="0" xfId="7" applyFont="1" applyFill="1" applyBorder="1"/>
    <xf numFmtId="2" fontId="8" fillId="0" borderId="7" xfId="7" applyNumberFormat="1" applyFont="1" applyFill="1" applyBorder="1"/>
    <xf numFmtId="14" fontId="8" fillId="0" borderId="7" xfId="7" applyNumberFormat="1" applyFont="1" applyFill="1" applyBorder="1"/>
    <xf numFmtId="2" fontId="8" fillId="0" borderId="7" xfId="7" applyNumberFormat="1" applyFont="1" applyFill="1" applyBorder="1" applyAlignment="1">
      <alignment horizontal="center"/>
    </xf>
    <xf numFmtId="2" fontId="12" fillId="0" borderId="8" xfId="8" applyNumberFormat="1" applyFill="1" applyBorder="1"/>
    <xf numFmtId="14" fontId="12" fillId="0" borderId="8" xfId="8" applyNumberFormat="1" applyFill="1" applyBorder="1"/>
    <xf numFmtId="2" fontId="12" fillId="0" borderId="8" xfId="8" applyNumberFormat="1" applyFill="1" applyBorder="1" applyAlignment="1">
      <alignment horizontal="center"/>
    </xf>
    <xf numFmtId="2" fontId="8" fillId="0" borderId="1" xfId="11" applyNumberFormat="1" applyFont="1" applyFill="1" applyBorder="1"/>
    <xf numFmtId="14" fontId="8" fillId="0" borderId="1" xfId="11" applyNumberFormat="1" applyFont="1" applyFill="1" applyBorder="1"/>
    <xf numFmtId="2" fontId="8" fillId="0" borderId="1" xfId="11" applyNumberFormat="1" applyFont="1" applyFill="1" applyBorder="1" applyAlignment="1">
      <alignment horizontal="center"/>
    </xf>
    <xf numFmtId="0" fontId="8" fillId="0" borderId="0" xfId="11" applyFont="1" applyFill="1" applyBorder="1"/>
    <xf numFmtId="2" fontId="8" fillId="0" borderId="1" xfId="12" applyNumberFormat="1" applyFont="1" applyFill="1" applyBorder="1"/>
    <xf numFmtId="14" fontId="8" fillId="0" borderId="1" xfId="12" applyNumberFormat="1" applyFont="1" applyFill="1" applyBorder="1"/>
    <xf numFmtId="2" fontId="8" fillId="0" borderId="1" xfId="12" applyNumberFormat="1" applyFont="1" applyFill="1" applyBorder="1" applyAlignment="1">
      <alignment horizontal="center"/>
    </xf>
    <xf numFmtId="0" fontId="8" fillId="0" borderId="0" xfId="12" applyFont="1" applyFill="1" applyBorder="1"/>
    <xf numFmtId="2" fontId="12" fillId="0" borderId="7" xfId="8" applyNumberFormat="1" applyFill="1" applyBorder="1"/>
    <xf numFmtId="14" fontId="12" fillId="0" borderId="7" xfId="8" applyNumberFormat="1" applyFill="1" applyBorder="1"/>
    <xf numFmtId="2" fontId="12" fillId="0" borderId="7" xfId="8" applyNumberFormat="1" applyFill="1" applyBorder="1" applyAlignment="1">
      <alignment horizontal="center"/>
    </xf>
    <xf numFmtId="2" fontId="8" fillId="0" borderId="8" xfId="12" applyNumberFormat="1" applyFont="1" applyFill="1" applyBorder="1"/>
    <xf numFmtId="14" fontId="8" fillId="0" borderId="8" xfId="12" applyNumberFormat="1" applyFont="1" applyFill="1" applyBorder="1"/>
    <xf numFmtId="2" fontId="8" fillId="0" borderId="8" xfId="12" applyNumberFormat="1" applyFont="1" applyFill="1" applyBorder="1" applyAlignment="1">
      <alignment horizontal="center"/>
    </xf>
    <xf numFmtId="2" fontId="8" fillId="0" borderId="1" xfId="14" applyNumberFormat="1" applyFont="1" applyFill="1" applyBorder="1"/>
    <xf numFmtId="14" fontId="8" fillId="0" borderId="1" xfId="14" applyNumberFormat="1" applyFont="1" applyFill="1" applyBorder="1"/>
    <xf numFmtId="2" fontId="8" fillId="0" borderId="1" xfId="14" applyNumberFormat="1" applyFont="1" applyFill="1" applyBorder="1" applyAlignment="1">
      <alignment horizontal="center"/>
    </xf>
    <xf numFmtId="0" fontId="0" fillId="0" borderId="0" xfId="14" applyFont="1" applyFill="1" applyBorder="1"/>
    <xf numFmtId="2" fontId="12" fillId="0" borderId="9" xfId="8" applyNumberFormat="1" applyFill="1" applyBorder="1"/>
    <xf numFmtId="2" fontId="8" fillId="0" borderId="10" xfId="7" applyNumberFormat="1" applyFont="1" applyFill="1" applyBorder="1"/>
    <xf numFmtId="14" fontId="8" fillId="0" borderId="11" xfId="7" applyNumberFormat="1" applyFont="1" applyFill="1" applyBorder="1"/>
    <xf numFmtId="2" fontId="8" fillId="0" borderId="11" xfId="7" applyNumberFormat="1" applyFont="1" applyFill="1" applyBorder="1"/>
    <xf numFmtId="2" fontId="8" fillId="0" borderId="11" xfId="7" applyNumberFormat="1" applyFont="1" applyFill="1" applyBorder="1" applyAlignment="1">
      <alignment horizontal="center"/>
    </xf>
    <xf numFmtId="166" fontId="12" fillId="0" borderId="0" xfId="8" applyNumberFormat="1" applyFill="1" applyBorder="1"/>
    <xf numFmtId="2" fontId="12" fillId="0" borderId="0" xfId="8" applyNumberFormat="1" applyFill="1"/>
    <xf numFmtId="14" fontId="12" fillId="0" borderId="0" xfId="8" applyNumberFormat="1" applyFill="1"/>
    <xf numFmtId="2" fontId="12" fillId="0" borderId="0" xfId="8" applyNumberFormat="1" applyFill="1" applyAlignment="1">
      <alignment horizontal="center"/>
    </xf>
    <xf numFmtId="0" fontId="8" fillId="0" borderId="0" xfId="8" applyNumberFormat="1" applyFont="1" applyFill="1"/>
    <xf numFmtId="166" fontId="0" fillId="0" borderId="0" xfId="9" applyNumberFormat="1" applyFont="1" applyFill="1"/>
    <xf numFmtId="0" fontId="12" fillId="0" borderId="0" xfId="8" applyFill="1" applyAlignment="1">
      <alignment horizontal="center"/>
    </xf>
    <xf numFmtId="2" fontId="8" fillId="0" borderId="13" xfId="7" applyNumberFormat="1" applyFont="1" applyFill="1" applyBorder="1"/>
    <xf numFmtId="14" fontId="8" fillId="0" borderId="13" xfId="7" applyNumberFormat="1" applyFont="1" applyFill="1" applyBorder="1"/>
    <xf numFmtId="2" fontId="8" fillId="0" borderId="13" xfId="7" applyNumberFormat="1" applyFont="1" applyFill="1" applyBorder="1" applyAlignment="1">
      <alignment horizontal="center"/>
    </xf>
    <xf numFmtId="2" fontId="8" fillId="0" borderId="2" xfId="7" applyNumberFormat="1" applyFont="1" applyFill="1" applyBorder="1" applyAlignment="1">
      <alignment horizontal="center"/>
    </xf>
    <xf numFmtId="2" fontId="12" fillId="0" borderId="13" xfId="8" applyNumberFormat="1" applyFill="1" applyBorder="1"/>
    <xf numFmtId="14" fontId="12" fillId="0" borderId="13" xfId="8" applyNumberFormat="1" applyFill="1" applyBorder="1"/>
    <xf numFmtId="2" fontId="12" fillId="0" borderId="13" xfId="8" applyNumberFormat="1" applyFill="1" applyBorder="1" applyAlignment="1">
      <alignment horizontal="center"/>
    </xf>
    <xf numFmtId="2" fontId="12" fillId="0" borderId="2" xfId="8" applyNumberFormat="1" applyFill="1" applyBorder="1" applyAlignment="1">
      <alignment horizontal="center"/>
    </xf>
    <xf numFmtId="2" fontId="12" fillId="0" borderId="10" xfId="8" applyNumberFormat="1" applyFill="1" applyBorder="1"/>
    <xf numFmtId="14" fontId="12" fillId="0" borderId="11" xfId="8" applyNumberFormat="1" applyFill="1" applyBorder="1"/>
    <xf numFmtId="2" fontId="12" fillId="0" borderId="11" xfId="8" applyNumberFormat="1" applyFill="1" applyBorder="1"/>
    <xf numFmtId="2" fontId="12" fillId="0" borderId="11" xfId="8" applyNumberFormat="1" applyFill="1" applyBorder="1" applyAlignment="1">
      <alignment horizontal="center"/>
    </xf>
    <xf numFmtId="2" fontId="8" fillId="0" borderId="17" xfId="7" applyNumberFormat="1" applyFont="1" applyFill="1" applyBorder="1"/>
    <xf numFmtId="0" fontId="15" fillId="0" borderId="1" xfId="8" applyNumberFormat="1" applyFont="1" applyFill="1" applyBorder="1"/>
    <xf numFmtId="0" fontId="15" fillId="0" borderId="1" xfId="8" applyFont="1" applyFill="1" applyBorder="1"/>
    <xf numFmtId="2" fontId="15" fillId="0" borderId="1" xfId="8" applyNumberFormat="1" applyFont="1" applyFill="1" applyBorder="1"/>
    <xf numFmtId="166" fontId="15" fillId="0" borderId="1" xfId="9" applyNumberFormat="1" applyFont="1" applyFill="1" applyBorder="1"/>
    <xf numFmtId="0" fontId="15" fillId="0" borderId="1" xfId="10" applyNumberFormat="1" applyFont="1" applyFill="1" applyBorder="1"/>
    <xf numFmtId="0" fontId="15" fillId="0" borderId="1" xfId="7" applyNumberFormat="1" applyFont="1" applyFill="1" applyBorder="1"/>
    <xf numFmtId="0" fontId="15" fillId="0" borderId="1" xfId="7" applyNumberFormat="1" applyFont="1" applyFill="1" applyBorder="1" applyAlignment="1" applyProtection="1"/>
    <xf numFmtId="0" fontId="15" fillId="0" borderId="7" xfId="7" applyNumberFormat="1" applyFont="1" applyFill="1" applyBorder="1"/>
    <xf numFmtId="166" fontId="15" fillId="0" borderId="7" xfId="9" applyNumberFormat="1" applyFont="1" applyFill="1" applyBorder="1"/>
    <xf numFmtId="0" fontId="16" fillId="5" borderId="14" xfId="7" applyNumberFormat="1" applyFont="1" applyFill="1" applyBorder="1"/>
    <xf numFmtId="166" fontId="16" fillId="5" borderId="15" xfId="9" applyNumberFormat="1" applyFont="1" applyFill="1" applyBorder="1"/>
    <xf numFmtId="0" fontId="16" fillId="5" borderId="16" xfId="7" applyFont="1" applyFill="1" applyBorder="1" applyAlignment="1">
      <alignment horizontal="center"/>
    </xf>
    <xf numFmtId="0" fontId="15" fillId="0" borderId="8" xfId="8" applyNumberFormat="1" applyFont="1" applyFill="1" applyBorder="1"/>
    <xf numFmtId="166" fontId="15" fillId="0" borderId="8" xfId="9" applyNumberFormat="1" applyFont="1" applyFill="1" applyBorder="1"/>
    <xf numFmtId="0" fontId="15" fillId="0" borderId="1" xfId="11" applyNumberFormat="1" applyFont="1" applyFill="1" applyBorder="1"/>
    <xf numFmtId="2" fontId="15" fillId="0" borderId="1" xfId="11" applyNumberFormat="1" applyFont="1" applyFill="1" applyBorder="1"/>
    <xf numFmtId="0" fontId="15" fillId="0" borderId="1" xfId="12" applyNumberFormat="1" applyFont="1" applyFill="1" applyBorder="1"/>
    <xf numFmtId="2" fontId="15" fillId="0" borderId="1" xfId="12" applyNumberFormat="1" applyFont="1" applyFill="1" applyBorder="1"/>
    <xf numFmtId="166" fontId="15" fillId="0" borderId="1" xfId="12" applyNumberFormat="1" applyFont="1" applyFill="1" applyBorder="1"/>
    <xf numFmtId="0" fontId="15" fillId="0" borderId="1" xfId="13" applyNumberFormat="1" applyFont="1" applyFill="1" applyBorder="1" applyAlignment="1" applyProtection="1"/>
    <xf numFmtId="0" fontId="15" fillId="0" borderId="7" xfId="8" applyNumberFormat="1" applyFont="1" applyFill="1" applyBorder="1"/>
    <xf numFmtId="2" fontId="15" fillId="0" borderId="7" xfId="8" applyNumberFormat="1" applyFont="1" applyFill="1" applyBorder="1"/>
    <xf numFmtId="0" fontId="16" fillId="5" borderId="14" xfId="8" applyNumberFormat="1" applyFont="1" applyFill="1" applyBorder="1"/>
    <xf numFmtId="0" fontId="16" fillId="5" borderId="16" xfId="8" applyFont="1" applyFill="1" applyBorder="1" applyAlignment="1">
      <alignment horizontal="center"/>
    </xf>
    <xf numFmtId="0" fontId="15" fillId="0" borderId="8" xfId="12" applyNumberFormat="1" applyFont="1" applyFill="1" applyBorder="1"/>
    <xf numFmtId="166" fontId="15" fillId="0" borderId="8" xfId="12" applyNumberFormat="1" applyFont="1" applyFill="1" applyBorder="1"/>
    <xf numFmtId="166" fontId="17" fillId="0" borderId="1" xfId="9" applyNumberFormat="1" applyFont="1" applyFill="1" applyBorder="1" applyAlignment="1">
      <alignment vertical="center"/>
    </xf>
    <xf numFmtId="0" fontId="15" fillId="0" borderId="1" xfId="14" applyNumberFormat="1" applyFont="1" applyFill="1" applyBorder="1"/>
    <xf numFmtId="0" fontId="15" fillId="0" borderId="11" xfId="7" applyNumberFormat="1" applyFont="1" applyFill="1" applyBorder="1" applyAlignment="1">
      <alignment horizontal="left" vertical="center"/>
    </xf>
    <xf numFmtId="166" fontId="15" fillId="0" borderId="11" xfId="7" applyNumberFormat="1" applyFont="1" applyFill="1" applyBorder="1"/>
    <xf numFmtId="166" fontId="15" fillId="0" borderId="11" xfId="9" applyNumberFormat="1" applyFont="1" applyFill="1" applyBorder="1"/>
    <xf numFmtId="0" fontId="15" fillId="0" borderId="12" xfId="7" applyFont="1" applyFill="1" applyBorder="1" applyAlignment="1">
      <alignment horizontal="center"/>
    </xf>
    <xf numFmtId="0" fontId="15" fillId="0" borderId="1" xfId="12" applyNumberFormat="1" applyFont="1" applyFill="1" applyBorder="1" applyAlignment="1" applyProtection="1"/>
    <xf numFmtId="0" fontId="16" fillId="5" borderId="5" xfId="8" applyNumberFormat="1" applyFont="1" applyFill="1" applyBorder="1" applyAlignment="1">
      <alignment horizontal="center" vertical="center" wrapText="1"/>
    </xf>
    <xf numFmtId="166" fontId="16" fillId="5" borderId="5" xfId="9" applyNumberFormat="1" applyFont="1" applyFill="1" applyBorder="1" applyAlignment="1">
      <alignment horizontal="center" vertical="center" wrapText="1"/>
    </xf>
    <xf numFmtId="0" fontId="16" fillId="5" borderId="6" xfId="8" applyFont="1" applyFill="1" applyBorder="1" applyAlignment="1">
      <alignment horizontal="center" vertical="center" wrapText="1"/>
    </xf>
    <xf numFmtId="0" fontId="18" fillId="0" borderId="0" xfId="18" applyFont="1"/>
    <xf numFmtId="0" fontId="18" fillId="0" borderId="0" xfId="18" applyFont="1" applyAlignment="1">
      <alignment vertical="center"/>
    </xf>
    <xf numFmtId="0" fontId="18" fillId="0" borderId="0" xfId="18" applyFont="1" applyAlignment="1">
      <alignment vertical="center" wrapText="1"/>
    </xf>
    <xf numFmtId="43" fontId="18" fillId="0" borderId="0" xfId="19" applyFont="1"/>
    <xf numFmtId="0" fontId="18" fillId="0" borderId="0" xfId="18" applyFont="1" applyAlignment="1">
      <alignment horizontal="center" vertical="center"/>
    </xf>
    <xf numFmtId="0" fontId="18" fillId="0" borderId="0" xfId="18" applyFont="1" applyAlignment="1">
      <alignment horizontal="center"/>
    </xf>
    <xf numFmtId="167" fontId="19" fillId="5" borderId="11" xfId="16" applyNumberFormat="1" applyFont="1" applyFill="1" applyBorder="1" applyAlignment="1">
      <alignment vertical="center"/>
    </xf>
    <xf numFmtId="167" fontId="18" fillId="0" borderId="0" xfId="19" applyNumberFormat="1" applyFont="1" applyAlignment="1">
      <alignment horizontal="center"/>
    </xf>
    <xf numFmtId="0" fontId="18" fillId="0" borderId="1" xfId="18" applyFont="1" applyBorder="1"/>
    <xf numFmtId="43" fontId="18" fillId="0" borderId="1" xfId="19" applyFont="1" applyBorder="1"/>
    <xf numFmtId="3" fontId="18" fillId="0" borderId="1" xfId="18" applyNumberFormat="1" applyFont="1" applyBorder="1" applyAlignment="1">
      <alignment horizontal="center"/>
    </xf>
    <xf numFmtId="0" fontId="18" fillId="0" borderId="1" xfId="18" applyFont="1" applyBorder="1" applyAlignment="1">
      <alignment horizontal="center"/>
    </xf>
    <xf numFmtId="0" fontId="18" fillId="0" borderId="7" xfId="18" applyFont="1" applyBorder="1"/>
    <xf numFmtId="43" fontId="18" fillId="0" borderId="7" xfId="19" applyFont="1" applyBorder="1"/>
    <xf numFmtId="3" fontId="18" fillId="0" borderId="7" xfId="18" applyNumberFormat="1" applyFont="1" applyBorder="1" applyAlignment="1">
      <alignment horizontal="center"/>
    </xf>
    <xf numFmtId="4" fontId="18" fillId="0" borderId="1" xfId="18" applyNumberFormat="1" applyFont="1" applyBorder="1"/>
    <xf numFmtId="0" fontId="18" fillId="0" borderId="8" xfId="18" applyFont="1" applyBorder="1"/>
    <xf numFmtId="43" fontId="18" fillId="0" borderId="8" xfId="19" applyFont="1" applyBorder="1"/>
    <xf numFmtId="3" fontId="18" fillId="0" borderId="8" xfId="18" applyNumberFormat="1" applyFont="1" applyBorder="1" applyAlignment="1">
      <alignment horizontal="center"/>
    </xf>
    <xf numFmtId="1" fontId="16" fillId="5" borderId="15" xfId="17" applyNumberFormat="1" applyFont="1" applyFill="1" applyBorder="1" applyAlignment="1" applyProtection="1">
      <alignment horizontal="center" vertical="center"/>
      <protection locked="0"/>
    </xf>
    <xf numFmtId="0" fontId="19" fillId="5" borderId="15" xfId="18" applyFont="1" applyFill="1" applyBorder="1" applyAlignment="1">
      <alignment vertical="center"/>
    </xf>
    <xf numFmtId="167" fontId="19" fillId="5" borderId="15" xfId="16" applyNumberFormat="1" applyFont="1" applyFill="1" applyBorder="1" applyAlignment="1">
      <alignment vertical="center"/>
    </xf>
    <xf numFmtId="38" fontId="16" fillId="5" borderId="15" xfId="6" applyNumberFormat="1" applyFont="1" applyFill="1" applyBorder="1" applyAlignment="1">
      <alignment vertical="center"/>
    </xf>
    <xf numFmtId="167" fontId="16" fillId="5" borderId="15" xfId="16" applyNumberFormat="1" applyFont="1" applyFill="1" applyBorder="1" applyAlignment="1">
      <alignment horizontal="right" vertical="center"/>
    </xf>
    <xf numFmtId="167" fontId="16" fillId="5" borderId="15" xfId="16" applyNumberFormat="1" applyFont="1" applyFill="1" applyBorder="1" applyAlignment="1">
      <alignment vertical="center"/>
    </xf>
    <xf numFmtId="43" fontId="18" fillId="0" borderId="0" xfId="18" applyNumberFormat="1" applyFont="1"/>
    <xf numFmtId="167" fontId="18" fillId="0" borderId="0" xfId="18" applyNumberFormat="1" applyFont="1"/>
    <xf numFmtId="167" fontId="16" fillId="5" borderId="11" xfId="16" applyNumberFormat="1" applyFont="1" applyFill="1" applyBorder="1" applyAlignment="1">
      <alignment vertical="center"/>
    </xf>
    <xf numFmtId="3" fontId="18" fillId="0" borderId="1" xfId="18" applyNumberFormat="1" applyFont="1" applyBorder="1"/>
    <xf numFmtId="3" fontId="18" fillId="0" borderId="7" xfId="18" applyNumberFormat="1" applyFont="1" applyBorder="1"/>
    <xf numFmtId="0" fontId="18" fillId="0" borderId="7" xfId="18" applyFont="1" applyBorder="1" applyAlignment="1">
      <alignment horizontal="center"/>
    </xf>
    <xf numFmtId="0" fontId="18" fillId="0" borderId="18" xfId="18" applyFont="1" applyBorder="1"/>
    <xf numFmtId="3" fontId="18" fillId="0" borderId="18" xfId="18" applyNumberFormat="1" applyFont="1" applyBorder="1"/>
    <xf numFmtId="3" fontId="18" fillId="0" borderId="8" xfId="18" applyNumberFormat="1" applyFont="1" applyBorder="1"/>
    <xf numFmtId="167" fontId="19" fillId="5" borderId="7" xfId="16" applyNumberFormat="1" applyFont="1" applyFill="1" applyBorder="1" applyAlignment="1">
      <alignment vertical="center"/>
    </xf>
    <xf numFmtId="167" fontId="16" fillId="5" borderId="7" xfId="16" applyNumberFormat="1" applyFont="1" applyFill="1" applyBorder="1" applyAlignment="1">
      <alignment vertical="center"/>
    </xf>
    <xf numFmtId="0" fontId="18" fillId="0" borderId="8" xfId="18" applyFont="1" applyBorder="1" applyAlignment="1">
      <alignment horizontal="center"/>
    </xf>
    <xf numFmtId="43" fontId="18" fillId="0" borderId="1" xfId="16" applyFont="1" applyBorder="1"/>
    <xf numFmtId="43" fontId="18" fillId="0" borderId="7" xfId="16" applyFont="1" applyBorder="1"/>
    <xf numFmtId="43" fontId="16" fillId="5" borderId="11" xfId="16" applyFont="1" applyFill="1" applyBorder="1" applyAlignment="1">
      <alignment vertical="center"/>
    </xf>
    <xf numFmtId="43" fontId="18" fillId="0" borderId="8" xfId="16" applyFont="1" applyBorder="1"/>
    <xf numFmtId="43" fontId="16" fillId="5" borderId="7" xfId="16" applyFont="1" applyFill="1" applyBorder="1" applyAlignment="1">
      <alignment vertical="center"/>
    </xf>
    <xf numFmtId="43" fontId="18" fillId="0" borderId="4" xfId="16" applyFont="1" applyBorder="1" applyAlignment="1">
      <alignment horizontal="center" vertical="top"/>
    </xf>
    <xf numFmtId="43" fontId="18" fillId="0" borderId="13" xfId="16" applyFont="1" applyBorder="1" applyAlignment="1">
      <alignment horizontal="center" vertical="top"/>
    </xf>
    <xf numFmtId="43" fontId="18" fillId="0" borderId="11" xfId="16" applyFont="1" applyBorder="1" applyAlignment="1">
      <alignment horizontal="center" vertical="top"/>
    </xf>
    <xf numFmtId="0" fontId="16" fillId="5" borderId="18" xfId="5" applyFont="1" applyFill="1" applyBorder="1" applyAlignment="1">
      <alignment horizontal="center" vertical="center" wrapText="1"/>
    </xf>
    <xf numFmtId="0" fontId="15" fillId="0" borderId="0" xfId="18" applyFont="1"/>
    <xf numFmtId="166" fontId="15" fillId="0" borderId="0" xfId="19" applyNumberFormat="1" applyFont="1" applyAlignment="1">
      <alignment vertical="center"/>
    </xf>
    <xf numFmtId="0" fontId="15" fillId="0" borderId="0" xfId="18" applyFont="1" applyAlignment="1">
      <alignment horizontal="center" vertical="center"/>
    </xf>
    <xf numFmtId="166" fontId="15" fillId="0" borderId="1" xfId="19" applyNumberFormat="1" applyFont="1" applyBorder="1" applyAlignment="1">
      <alignment vertical="center"/>
    </xf>
    <xf numFmtId="0" fontId="15" fillId="0" borderId="1" xfId="18" applyFont="1" applyBorder="1" applyAlignment="1">
      <alignment horizontal="center" vertical="center"/>
    </xf>
    <xf numFmtId="166" fontId="15" fillId="0" borderId="7" xfId="19" applyNumberFormat="1" applyFont="1" applyBorder="1" applyAlignment="1">
      <alignment vertical="center"/>
    </xf>
    <xf numFmtId="0" fontId="15" fillId="0" borderId="7" xfId="18" applyFont="1" applyBorder="1" applyAlignment="1">
      <alignment horizontal="center" vertical="center"/>
    </xf>
    <xf numFmtId="166" fontId="15" fillId="0" borderId="8" xfId="19" applyNumberFormat="1" applyFont="1" applyBorder="1" applyAlignment="1">
      <alignment vertical="center"/>
    </xf>
    <xf numFmtId="2" fontId="15" fillId="0" borderId="1" xfId="18" applyNumberFormat="1" applyFont="1" applyBorder="1" applyAlignment="1">
      <alignment horizontal="center" vertical="center"/>
    </xf>
    <xf numFmtId="0" fontId="15" fillId="0" borderId="1" xfId="18" applyFont="1" applyBorder="1" applyAlignment="1">
      <alignment horizontal="left" vertical="center"/>
    </xf>
    <xf numFmtId="168" fontId="15" fillId="0" borderId="1" xfId="18" applyNumberFormat="1" applyFont="1" applyBorder="1" applyAlignment="1">
      <alignment horizontal="right" vertical="center"/>
    </xf>
    <xf numFmtId="167" fontId="15" fillId="0" borderId="1" xfId="16" applyNumberFormat="1" applyFont="1" applyBorder="1" applyAlignment="1">
      <alignment horizontal="right" vertical="center"/>
    </xf>
    <xf numFmtId="0" fontId="15" fillId="0" borderId="7" xfId="18" applyFont="1" applyBorder="1" applyAlignment="1">
      <alignment horizontal="left" vertical="center"/>
    </xf>
    <xf numFmtId="168" fontId="15" fillId="0" borderId="7" xfId="18" applyNumberFormat="1" applyFont="1" applyBorder="1" applyAlignment="1">
      <alignment horizontal="right" vertical="center"/>
    </xf>
    <xf numFmtId="167" fontId="16" fillId="5" borderId="15" xfId="16" applyNumberFormat="1" applyFont="1" applyFill="1" applyBorder="1" applyAlignment="1">
      <alignment horizontal="center" vertical="center"/>
    </xf>
    <xf numFmtId="0" fontId="15" fillId="0" borderId="8" xfId="18" applyFont="1" applyBorder="1" applyAlignment="1">
      <alignment horizontal="left" vertical="center"/>
    </xf>
    <xf numFmtId="0" fontId="15" fillId="0" borderId="8" xfId="18" applyFont="1" applyBorder="1" applyAlignment="1">
      <alignment horizontal="center" vertical="center"/>
    </xf>
    <xf numFmtId="168" fontId="15" fillId="0" borderId="8" xfId="18" applyNumberFormat="1" applyFont="1" applyBorder="1" applyAlignment="1">
      <alignment horizontal="right" vertical="center"/>
    </xf>
    <xf numFmtId="167" fontId="15" fillId="0" borderId="8" xfId="16" applyNumberFormat="1" applyFont="1" applyBorder="1" applyAlignment="1">
      <alignment horizontal="right" vertical="center"/>
    </xf>
    <xf numFmtId="2" fontId="15" fillId="0" borderId="8" xfId="18" applyNumberFormat="1" applyFont="1" applyBorder="1" applyAlignment="1">
      <alignment horizontal="center" vertical="center"/>
    </xf>
    <xf numFmtId="2" fontId="16" fillId="5" borderId="15" xfId="16" applyNumberFormat="1" applyFont="1" applyFill="1" applyBorder="1" applyAlignment="1">
      <alignment vertical="center"/>
    </xf>
    <xf numFmtId="167" fontId="16" fillId="5" borderId="4" xfId="16" applyNumberFormat="1" applyFont="1" applyFill="1" applyBorder="1" applyAlignment="1">
      <alignment vertical="center"/>
    </xf>
    <xf numFmtId="167" fontId="16" fillId="5" borderId="4" xfId="16" applyNumberFormat="1" applyFont="1" applyFill="1" applyBorder="1" applyAlignment="1">
      <alignment horizontal="center" vertical="center"/>
    </xf>
    <xf numFmtId="2" fontId="16" fillId="5" borderId="4" xfId="16" applyNumberFormat="1" applyFont="1" applyFill="1" applyBorder="1" applyAlignment="1">
      <alignment vertical="center"/>
    </xf>
    <xf numFmtId="167" fontId="16" fillId="5" borderId="11" xfId="16" applyNumberFormat="1" applyFont="1" applyFill="1" applyBorder="1" applyAlignment="1">
      <alignment horizontal="center" vertical="center"/>
    </xf>
    <xf numFmtId="0" fontId="15" fillId="0" borderId="0" xfId="18" applyFont="1" applyAlignment="1">
      <alignment vertical="center"/>
    </xf>
    <xf numFmtId="0" fontId="15" fillId="0" borderId="0" xfId="18" applyFont="1" applyAlignment="1">
      <alignment horizontal="right" vertical="center"/>
    </xf>
    <xf numFmtId="0" fontId="1" fillId="0" borderId="0" xfId="24"/>
    <xf numFmtId="0" fontId="1" fillId="0" borderId="0" xfId="24" applyAlignment="1">
      <alignment horizontal="center" vertical="center"/>
    </xf>
    <xf numFmtId="0" fontId="1" fillId="0" borderId="0" xfId="24" applyAlignment="1">
      <alignment horizontal="center"/>
    </xf>
    <xf numFmtId="0" fontId="8" fillId="0" borderId="1" xfId="6" applyFont="1" applyFill="1" applyBorder="1"/>
    <xf numFmtId="0" fontId="22" fillId="0" borderId="1" xfId="6" applyFont="1" applyFill="1" applyBorder="1" applyAlignment="1">
      <alignment horizontal="center"/>
    </xf>
    <xf numFmtId="0" fontId="8" fillId="0" borderId="29" xfId="6" applyFont="1" applyFill="1" applyBorder="1"/>
    <xf numFmtId="0" fontId="0" fillId="10" borderId="0" xfId="27" applyFont="1" applyAlignment="1">
      <alignment horizontal="center"/>
    </xf>
    <xf numFmtId="167" fontId="0" fillId="0" borderId="0" xfId="28" applyNumberFormat="1" applyFont="1" applyAlignment="1">
      <alignment wrapText="1"/>
    </xf>
    <xf numFmtId="0" fontId="1" fillId="0" borderId="0" xfId="24" applyBorder="1"/>
    <xf numFmtId="0" fontId="1" fillId="0" borderId="1" xfId="24" applyBorder="1"/>
    <xf numFmtId="0" fontId="23" fillId="0" borderId="18" xfId="24" applyFont="1" applyBorder="1" applyAlignment="1">
      <alignment horizontal="center" vertical="center" wrapText="1"/>
    </xf>
    <xf numFmtId="0" fontId="20" fillId="0" borderId="18" xfId="24" applyFont="1" applyBorder="1" applyAlignment="1">
      <alignment horizontal="center" vertical="center" wrapText="1"/>
    </xf>
    <xf numFmtId="0" fontId="18" fillId="0" borderId="0" xfId="24" applyFont="1"/>
    <xf numFmtId="0" fontId="18" fillId="0" borderId="0" xfId="24" applyFont="1" applyFill="1"/>
    <xf numFmtId="49" fontId="18" fillId="0" borderId="1" xfId="24" applyNumberFormat="1" applyFont="1" applyBorder="1" applyAlignment="1">
      <alignment wrapText="1"/>
    </xf>
    <xf numFmtId="49" fontId="18" fillId="0" borderId="1" xfId="24" applyNumberFormat="1" applyFont="1" applyBorder="1" applyAlignment="1">
      <alignment horizontal="center" wrapText="1"/>
    </xf>
    <xf numFmtId="0" fontId="20" fillId="0" borderId="1" xfId="24" applyFont="1" applyBorder="1" applyAlignment="1">
      <alignment horizontal="center" wrapText="1"/>
    </xf>
    <xf numFmtId="167" fontId="18" fillId="0" borderId="1" xfId="24" applyNumberFormat="1" applyFont="1" applyBorder="1" applyAlignment="1">
      <alignment wrapText="1"/>
    </xf>
    <xf numFmtId="0" fontId="18" fillId="0" borderId="1" xfId="24" applyFont="1" applyBorder="1"/>
    <xf numFmtId="49" fontId="18" fillId="0" borderId="7" xfId="24" applyNumberFormat="1" applyFont="1" applyBorder="1" applyAlignment="1">
      <alignment wrapText="1"/>
    </xf>
    <xf numFmtId="49" fontId="18" fillId="0" borderId="7" xfId="24" applyNumberFormat="1" applyFont="1" applyBorder="1" applyAlignment="1">
      <alignment horizontal="center" wrapText="1"/>
    </xf>
    <xf numFmtId="0" fontId="20" fillId="0" borderId="7" xfId="24" applyFont="1" applyBorder="1" applyAlignment="1">
      <alignment horizontal="center" wrapText="1"/>
    </xf>
    <xf numFmtId="167" fontId="18" fillId="0" borderId="7" xfId="24" applyNumberFormat="1" applyFont="1" applyBorder="1" applyAlignment="1">
      <alignment wrapText="1"/>
    </xf>
    <xf numFmtId="0" fontId="18" fillId="0" borderId="0" xfId="24" applyFont="1" applyFill="1" applyBorder="1"/>
    <xf numFmtId="0" fontId="18" fillId="0" borderId="0" xfId="24" applyFont="1" applyBorder="1"/>
    <xf numFmtId="49" fontId="18" fillId="0" borderId="8" xfId="24" applyNumberFormat="1" applyFont="1" applyBorder="1" applyAlignment="1">
      <alignment wrapText="1"/>
    </xf>
    <xf numFmtId="49" fontId="18" fillId="0" borderId="8" xfId="24" applyNumberFormat="1" applyFont="1" applyBorder="1" applyAlignment="1">
      <alignment horizontal="center" wrapText="1"/>
    </xf>
    <xf numFmtId="0" fontId="20" fillId="0" borderId="8" xfId="24" applyFont="1" applyBorder="1" applyAlignment="1">
      <alignment horizontal="center" wrapText="1"/>
    </xf>
    <xf numFmtId="167" fontId="18" fillId="0" borderId="8" xfId="24" applyNumberFormat="1" applyFont="1" applyBorder="1" applyAlignment="1">
      <alignment wrapText="1"/>
    </xf>
    <xf numFmtId="0" fontId="18" fillId="0" borderId="0" xfId="24" applyFont="1" applyFill="1" applyAlignment="1">
      <alignment horizontal="center"/>
    </xf>
    <xf numFmtId="167" fontId="18" fillId="0" borderId="1" xfId="24" applyNumberFormat="1" applyFont="1" applyBorder="1"/>
    <xf numFmtId="167" fontId="18" fillId="0" borderId="1" xfId="24" applyNumberFormat="1" applyFont="1" applyFill="1" applyBorder="1" applyAlignment="1">
      <alignment wrapText="1"/>
    </xf>
    <xf numFmtId="0" fontId="18" fillId="0" borderId="0" xfId="24" applyFont="1" applyAlignment="1">
      <alignment horizontal="center" wrapText="1"/>
    </xf>
    <xf numFmtId="167" fontId="18" fillId="0" borderId="0" xfId="24" applyNumberFormat="1" applyFont="1"/>
    <xf numFmtId="167" fontId="15" fillId="0" borderId="0" xfId="28" applyNumberFormat="1" applyFont="1" applyAlignment="1">
      <alignment horizontal="center" vertical="center" wrapText="1"/>
    </xf>
    <xf numFmtId="167" fontId="15" fillId="0" borderId="1" xfId="28" applyNumberFormat="1" applyFont="1" applyBorder="1" applyAlignment="1">
      <alignment wrapText="1"/>
    </xf>
    <xf numFmtId="167" fontId="15" fillId="0" borderId="1" xfId="28" applyNumberFormat="1" applyFont="1" applyBorder="1" applyAlignment="1">
      <alignment horizontal="center" wrapText="1"/>
    </xf>
    <xf numFmtId="167" fontId="15" fillId="0" borderId="7" xfId="28" applyNumberFormat="1" applyFont="1" applyBorder="1" applyAlignment="1">
      <alignment wrapText="1"/>
    </xf>
    <xf numFmtId="167" fontId="15" fillId="0" borderId="8" xfId="28" applyNumberFormat="1" applyFont="1" applyBorder="1" applyAlignment="1">
      <alignment wrapText="1"/>
    </xf>
    <xf numFmtId="167" fontId="15" fillId="0" borderId="8" xfId="28" applyNumberFormat="1" applyFont="1" applyBorder="1" applyAlignment="1">
      <alignment horizontal="center" wrapText="1"/>
    </xf>
    <xf numFmtId="0" fontId="15" fillId="0" borderId="0" xfId="27" applyFont="1" applyFill="1" applyAlignment="1">
      <alignment horizontal="center"/>
    </xf>
    <xf numFmtId="0" fontId="15" fillId="0" borderId="1" xfId="27" applyFont="1" applyFill="1" applyBorder="1" applyAlignment="1">
      <alignment horizontal="center"/>
    </xf>
    <xf numFmtId="167" fontId="15" fillId="0" borderId="0" xfId="28" applyNumberFormat="1" applyFont="1" applyAlignment="1">
      <alignment wrapText="1"/>
    </xf>
    <xf numFmtId="0" fontId="16" fillId="5" borderId="37" xfId="5" applyFont="1" applyFill="1" applyBorder="1" applyAlignment="1">
      <alignment horizontal="center" vertical="center" wrapText="1"/>
    </xf>
    <xf numFmtId="0" fontId="16" fillId="5" borderId="1" xfId="5" applyFont="1" applyFill="1" applyBorder="1" applyAlignment="1">
      <alignment horizontal="center" vertical="center" wrapText="1"/>
    </xf>
    <xf numFmtId="167" fontId="8" fillId="0" borderId="1" xfId="16" applyNumberFormat="1" applyFont="1" applyFill="1" applyBorder="1"/>
    <xf numFmtId="167" fontId="1" fillId="0" borderId="1" xfId="16" applyNumberFormat="1" applyFont="1" applyBorder="1"/>
    <xf numFmtId="0" fontId="1" fillId="0" borderId="1" xfId="24" applyBorder="1" applyAlignment="1">
      <alignment horizontal="center"/>
    </xf>
    <xf numFmtId="0" fontId="8" fillId="0" borderId="1" xfId="6" applyFont="1" applyFill="1" applyBorder="1" applyAlignment="1">
      <alignment horizontal="center"/>
    </xf>
    <xf numFmtId="167" fontId="16" fillId="5" borderId="23" xfId="16" applyNumberFormat="1" applyFont="1" applyFill="1" applyBorder="1" applyAlignment="1">
      <alignment horizontal="left"/>
    </xf>
    <xf numFmtId="167" fontId="16" fillId="5" borderId="13" xfId="16" applyNumberFormat="1" applyFont="1" applyFill="1" applyBorder="1" applyAlignment="1">
      <alignment vertical="center"/>
    </xf>
    <xf numFmtId="167" fontId="16" fillId="5" borderId="15" xfId="16" applyNumberFormat="1" applyFont="1" applyFill="1" applyBorder="1" applyAlignment="1">
      <alignment horizontal="left"/>
    </xf>
    <xf numFmtId="0" fontId="15" fillId="0" borderId="0" xfId="27" applyFont="1" applyFill="1"/>
    <xf numFmtId="0" fontId="15" fillId="6" borderId="38" xfId="25" applyFont="1" applyBorder="1" applyAlignment="1">
      <alignment horizontal="center" vertical="center" wrapText="1"/>
    </xf>
    <xf numFmtId="166" fontId="15" fillId="6" borderId="38" xfId="28" applyNumberFormat="1" applyFont="1" applyFill="1" applyBorder="1" applyAlignment="1">
      <alignment horizontal="center" vertical="center" wrapText="1"/>
    </xf>
    <xf numFmtId="0" fontId="15" fillId="0" borderId="0" xfId="6" applyFont="1" applyAlignment="1">
      <alignment vertical="center"/>
    </xf>
    <xf numFmtId="0" fontId="15" fillId="0" borderId="0" xfId="6" applyFont="1" applyAlignment="1">
      <alignment horizontal="center" vertical="center"/>
    </xf>
    <xf numFmtId="166" fontId="15" fillId="0" borderId="0" xfId="9" applyNumberFormat="1" applyFont="1" applyAlignment="1">
      <alignment vertical="center"/>
    </xf>
    <xf numFmtId="0" fontId="15" fillId="0" borderId="0" xfId="24" applyFont="1"/>
    <xf numFmtId="0" fontId="15" fillId="0" borderId="1" xfId="24" applyFont="1" applyBorder="1" applyAlignment="1">
      <alignment vertical="center"/>
    </xf>
    <xf numFmtId="0" fontId="15" fillId="0" borderId="1" xfId="24" applyFont="1" applyBorder="1" applyAlignment="1">
      <alignment horizontal="center" vertical="center"/>
    </xf>
    <xf numFmtId="166" fontId="15" fillId="11" borderId="1" xfId="23" applyNumberFormat="1" applyFont="1" applyBorder="1" applyAlignment="1">
      <alignment vertical="center"/>
    </xf>
    <xf numFmtId="166" fontId="15" fillId="0" borderId="1" xfId="28" applyNumberFormat="1" applyFont="1" applyBorder="1" applyAlignment="1">
      <alignment vertical="center"/>
    </xf>
    <xf numFmtId="0" fontId="15" fillId="0" borderId="1" xfId="24" applyFont="1" applyBorder="1" applyAlignment="1">
      <alignment horizontal="left" vertical="center"/>
    </xf>
    <xf numFmtId="166" fontId="15" fillId="11" borderId="1" xfId="23" applyNumberFormat="1" applyFont="1" applyBorder="1" applyAlignment="1">
      <alignment horizontal="left" vertical="center"/>
    </xf>
    <xf numFmtId="0" fontId="15" fillId="0" borderId="1" xfId="28" applyNumberFormat="1" applyFont="1" applyBorder="1" applyAlignment="1">
      <alignment horizontal="center" vertical="center"/>
    </xf>
    <xf numFmtId="166" fontId="15" fillId="0" borderId="0" xfId="24" applyNumberFormat="1" applyFont="1"/>
    <xf numFmtId="0" fontId="15" fillId="0" borderId="0" xfId="24" applyFont="1" applyFill="1"/>
    <xf numFmtId="0" fontId="15" fillId="6" borderId="38" xfId="26" applyFont="1" applyBorder="1" applyAlignment="1">
      <alignment horizontal="center" vertical="center" wrapText="1"/>
    </xf>
    <xf numFmtId="166" fontId="15" fillId="6" borderId="38" xfId="26" applyNumberFormat="1" applyFont="1" applyBorder="1" applyAlignment="1">
      <alignment horizontal="center" vertical="center" wrapText="1"/>
    </xf>
    <xf numFmtId="0" fontId="15" fillId="0" borderId="1" xfId="6" applyFont="1" applyBorder="1" applyAlignment="1">
      <alignment horizontal="left" vertical="center" wrapText="1"/>
    </xf>
    <xf numFmtId="0" fontId="15" fillId="0" borderId="1" xfId="6" applyFont="1" applyBorder="1" applyAlignment="1">
      <alignment horizontal="center" vertical="center"/>
    </xf>
    <xf numFmtId="166" fontId="15" fillId="0" borderId="1" xfId="6" applyNumberFormat="1" applyFont="1" applyBorder="1" applyAlignment="1">
      <alignment vertical="center"/>
    </xf>
    <xf numFmtId="0" fontId="15" fillId="0" borderId="7" xfId="6" applyFont="1" applyBorder="1" applyAlignment="1">
      <alignment horizontal="left" vertical="center" wrapText="1"/>
    </xf>
    <xf numFmtId="0" fontId="15" fillId="0" borderId="7" xfId="6" applyFont="1" applyBorder="1" applyAlignment="1">
      <alignment horizontal="center" vertical="center"/>
    </xf>
    <xf numFmtId="166" fontId="15" fillId="0" borderId="7" xfId="6" applyNumberFormat="1" applyFont="1" applyBorder="1" applyAlignment="1">
      <alignment vertical="center"/>
    </xf>
    <xf numFmtId="167" fontId="16" fillId="5" borderId="13" xfId="16" applyNumberFormat="1" applyFont="1" applyFill="1" applyBorder="1" applyAlignment="1">
      <alignment horizontal="center" vertical="center"/>
    </xf>
    <xf numFmtId="166" fontId="15" fillId="0" borderId="7" xfId="23" applyNumberFormat="1" applyFont="1" applyFill="1" applyBorder="1" applyAlignment="1">
      <alignment horizontal="left" vertical="center"/>
    </xf>
    <xf numFmtId="166" fontId="15" fillId="0" borderId="1" xfId="23" applyNumberFormat="1" applyFont="1" applyFill="1" applyBorder="1" applyAlignment="1">
      <alignment horizontal="left" vertical="center"/>
    </xf>
    <xf numFmtId="0" fontId="18" fillId="0" borderId="7" xfId="24" applyFont="1" applyBorder="1" applyAlignment="1">
      <alignment horizontal="center" vertical="center"/>
    </xf>
    <xf numFmtId="0" fontId="18" fillId="0" borderId="15" xfId="24" applyFont="1" applyBorder="1" applyAlignment="1">
      <alignment horizontal="center" vertical="center"/>
    </xf>
    <xf numFmtId="0" fontId="18" fillId="0" borderId="0" xfId="24" applyFont="1" applyAlignment="1">
      <alignment horizontal="center"/>
    </xf>
    <xf numFmtId="166" fontId="18" fillId="0" borderId="0" xfId="24" applyNumberFormat="1" applyFont="1"/>
    <xf numFmtId="0" fontId="15" fillId="6" borderId="38" xfId="25" applyFont="1" applyBorder="1" applyAlignment="1">
      <alignment horizontal="center" vertical="center"/>
    </xf>
    <xf numFmtId="166" fontId="15" fillId="6" borderId="38" xfId="25" applyNumberFormat="1" applyFont="1" applyBorder="1" applyAlignment="1">
      <alignment horizontal="left" vertical="center"/>
    </xf>
    <xf numFmtId="0" fontId="15" fillId="0" borderId="7" xfId="24" applyFont="1" applyBorder="1" applyAlignment="1">
      <alignment horizontal="left" vertical="center"/>
    </xf>
    <xf numFmtId="0" fontId="15" fillId="0" borderId="7" xfId="24" applyFont="1" applyBorder="1" applyAlignment="1">
      <alignment horizontal="center" vertical="center"/>
    </xf>
    <xf numFmtId="166" fontId="18" fillId="0" borderId="7" xfId="9" applyNumberFormat="1" applyFont="1" applyBorder="1" applyAlignment="1">
      <alignment vertical="center"/>
    </xf>
    <xf numFmtId="0" fontId="15" fillId="0" borderId="15" xfId="24" applyFont="1" applyBorder="1" applyAlignment="1">
      <alignment horizontal="left" vertical="center"/>
    </xf>
    <xf numFmtId="0" fontId="15" fillId="0" borderId="15" xfId="24" applyFont="1" applyBorder="1" applyAlignment="1">
      <alignment horizontal="center" vertical="center"/>
    </xf>
    <xf numFmtId="166" fontId="15" fillId="0" borderId="15" xfId="9" applyNumberFormat="1" applyFont="1" applyBorder="1" applyAlignment="1">
      <alignment vertical="center"/>
    </xf>
    <xf numFmtId="0" fontId="15" fillId="0" borderId="8" xfId="24" applyFont="1" applyBorder="1" applyAlignment="1">
      <alignment horizontal="left" vertical="center"/>
    </xf>
    <xf numFmtId="0" fontId="15" fillId="0" borderId="8" xfId="24" applyFont="1" applyBorder="1" applyAlignment="1">
      <alignment horizontal="center" vertical="center"/>
    </xf>
    <xf numFmtId="166" fontId="15" fillId="0" borderId="8" xfId="9" applyNumberFormat="1" applyFont="1" applyBorder="1" applyAlignment="1">
      <alignment vertical="center"/>
    </xf>
    <xf numFmtId="166" fontId="15" fillId="0" borderId="1" xfId="9" applyNumberFormat="1" applyFont="1" applyBorder="1" applyAlignment="1">
      <alignment vertical="center"/>
    </xf>
    <xf numFmtId="166" fontId="15" fillId="0" borderId="7" xfId="9" applyNumberFormat="1" applyFont="1" applyBorder="1" applyAlignment="1">
      <alignment vertical="center"/>
    </xf>
    <xf numFmtId="166" fontId="18" fillId="0" borderId="7" xfId="23" applyNumberFormat="1" applyFont="1" applyFill="1" applyBorder="1" applyAlignment="1">
      <alignment horizontal="left" vertical="center"/>
    </xf>
    <xf numFmtId="166" fontId="18" fillId="0" borderId="15" xfId="23" applyNumberFormat="1" applyFont="1" applyFill="1" applyBorder="1" applyAlignment="1">
      <alignment horizontal="left" vertical="center"/>
    </xf>
    <xf numFmtId="166" fontId="18" fillId="0" borderId="8" xfId="23" applyNumberFormat="1" applyFont="1" applyFill="1" applyBorder="1" applyAlignment="1">
      <alignment horizontal="left" vertical="center"/>
    </xf>
    <xf numFmtId="166" fontId="18" fillId="0" borderId="1" xfId="23" applyNumberFormat="1" applyFont="1" applyFill="1" applyBorder="1" applyAlignment="1">
      <alignment horizontal="left" vertical="center"/>
    </xf>
    <xf numFmtId="0" fontId="15" fillId="0" borderId="0" xfId="4" applyFont="1" applyFill="1"/>
    <xf numFmtId="0" fontId="15" fillId="0" borderId="1" xfId="2" applyFont="1" applyFill="1" applyBorder="1" applyAlignment="1">
      <alignment vertical="center" wrapText="1"/>
    </xf>
    <xf numFmtId="38" fontId="15" fillId="0" borderId="1" xfId="2" applyNumberFormat="1" applyFont="1" applyFill="1" applyBorder="1" applyAlignment="1">
      <alignment horizontal="center" vertical="center"/>
    </xf>
    <xf numFmtId="0" fontId="15" fillId="0" borderId="1" xfId="2" applyFont="1" applyFill="1" applyBorder="1" applyAlignment="1">
      <alignment horizontal="center" vertical="center"/>
    </xf>
    <xf numFmtId="1" fontId="15" fillId="0" borderId="1" xfId="2" applyNumberFormat="1" applyFont="1" applyFill="1" applyBorder="1" applyAlignment="1" applyProtection="1">
      <alignment horizontal="center" vertical="center"/>
    </xf>
    <xf numFmtId="38" fontId="15" fillId="0" borderId="1" xfId="2" applyNumberFormat="1" applyFont="1" applyFill="1" applyBorder="1" applyAlignment="1">
      <alignment vertical="center"/>
    </xf>
    <xf numFmtId="0" fontId="15" fillId="0" borderId="0" xfId="2" applyFont="1" applyFill="1"/>
    <xf numFmtId="0" fontId="15" fillId="0" borderId="1" xfId="4" applyFont="1" applyFill="1" applyBorder="1" applyAlignment="1">
      <alignment vertical="center" wrapText="1"/>
    </xf>
    <xf numFmtId="38" fontId="15" fillId="0" borderId="1" xfId="4" applyNumberFormat="1" applyFont="1" applyFill="1" applyBorder="1" applyAlignment="1">
      <alignment horizontal="center" vertical="center"/>
    </xf>
    <xf numFmtId="0" fontId="15" fillId="0" borderId="1" xfId="4" applyFont="1" applyFill="1" applyBorder="1" applyAlignment="1">
      <alignment horizontal="center" vertical="center"/>
    </xf>
    <xf numFmtId="1" fontId="15" fillId="0" borderId="1" xfId="4" applyNumberFormat="1" applyFont="1" applyFill="1" applyBorder="1" applyAlignment="1" applyProtection="1">
      <alignment horizontal="center" vertical="center"/>
    </xf>
    <xf numFmtId="38" fontId="15" fillId="0" borderId="1" xfId="4" applyNumberFormat="1" applyFont="1" applyFill="1" applyBorder="1" applyAlignment="1">
      <alignment vertical="center"/>
    </xf>
    <xf numFmtId="0" fontId="16" fillId="5" borderId="1" xfId="6" applyFont="1" applyFill="1" applyBorder="1" applyAlignment="1">
      <alignment vertical="center"/>
    </xf>
    <xf numFmtId="0" fontId="16" fillId="5" borderId="1" xfId="6" applyFont="1" applyFill="1" applyBorder="1" applyAlignment="1">
      <alignment horizontal="center" vertical="center"/>
    </xf>
    <xf numFmtId="1" fontId="16" fillId="5" borderId="1" xfId="6" applyNumberFormat="1" applyFont="1" applyFill="1" applyBorder="1" applyAlignment="1">
      <alignment horizontal="center" vertical="center"/>
    </xf>
    <xf numFmtId="38" fontId="16" fillId="5" borderId="1" xfId="6" applyNumberFormat="1" applyFont="1" applyFill="1" applyBorder="1" applyAlignment="1">
      <alignment vertical="center"/>
    </xf>
    <xf numFmtId="0" fontId="15" fillId="0" borderId="0" xfId="6" applyFont="1" applyFill="1"/>
    <xf numFmtId="0" fontId="15" fillId="0" borderId="1" xfId="1" applyFont="1" applyFill="1" applyBorder="1" applyAlignment="1">
      <alignment vertical="center" wrapText="1"/>
    </xf>
    <xf numFmtId="38" fontId="15" fillId="0" borderId="1" xfId="1" applyNumberFormat="1" applyFont="1" applyFill="1" applyBorder="1" applyAlignment="1">
      <alignment horizontal="center" vertical="center"/>
    </xf>
    <xf numFmtId="0" fontId="15" fillId="0" borderId="1" xfId="1" applyFont="1" applyFill="1" applyBorder="1" applyAlignment="1">
      <alignment horizontal="center" vertical="center"/>
    </xf>
    <xf numFmtId="1" fontId="15" fillId="0" borderId="1" xfId="1" applyNumberFormat="1" applyFont="1" applyFill="1" applyBorder="1" applyAlignment="1" applyProtection="1">
      <alignment horizontal="center" vertical="center"/>
    </xf>
    <xf numFmtId="0" fontId="15" fillId="0" borderId="0" xfId="1" applyFont="1" applyFill="1"/>
    <xf numFmtId="0" fontId="15" fillId="0" borderId="1" xfId="3" applyFont="1" applyFill="1" applyBorder="1" applyAlignment="1">
      <alignment vertical="center" wrapText="1"/>
    </xf>
    <xf numFmtId="38" fontId="15" fillId="0" borderId="1" xfId="3" applyNumberFormat="1" applyFont="1" applyFill="1" applyBorder="1" applyAlignment="1">
      <alignment horizontal="center" vertical="center"/>
    </xf>
    <xf numFmtId="0" fontId="15" fillId="0" borderId="1" xfId="3" applyFont="1" applyFill="1" applyBorder="1" applyAlignment="1">
      <alignment horizontal="center" vertical="center"/>
    </xf>
    <xf numFmtId="1" fontId="15" fillId="0" borderId="1" xfId="3" applyNumberFormat="1" applyFont="1" applyFill="1" applyBorder="1" applyAlignment="1" applyProtection="1">
      <alignment horizontal="center" vertical="center"/>
    </xf>
    <xf numFmtId="0" fontId="15" fillId="0" borderId="0" xfId="3" applyFont="1" applyFill="1"/>
    <xf numFmtId="0" fontId="15" fillId="0" borderId="0" xfId="4" applyFont="1" applyFill="1" applyBorder="1"/>
    <xf numFmtId="0" fontId="15" fillId="0" borderId="0" xfId="3" applyFont="1" applyFill="1" applyBorder="1"/>
    <xf numFmtId="0" fontId="15" fillId="0" borderId="0" xfId="4" applyFont="1" applyFill="1" applyAlignment="1">
      <alignment vertical="center"/>
    </xf>
    <xf numFmtId="0" fontId="15" fillId="0" borderId="0" xfId="4" applyFont="1" applyFill="1" applyAlignment="1">
      <alignment horizontal="center" vertical="center"/>
    </xf>
    <xf numFmtId="1" fontId="15" fillId="0" borderId="1" xfId="17" applyNumberFormat="1" applyFont="1" applyFill="1" applyBorder="1" applyAlignment="1" applyProtection="1">
      <alignment horizontal="center" vertical="center"/>
      <protection locked="0"/>
    </xf>
    <xf numFmtId="0" fontId="18" fillId="0" borderId="1" xfId="18" applyFont="1" applyBorder="1" applyAlignment="1">
      <alignment vertical="center"/>
    </xf>
    <xf numFmtId="167" fontId="18" fillId="0" borderId="1" xfId="16" applyNumberFormat="1" applyFont="1" applyFill="1" applyBorder="1" applyAlignment="1">
      <alignment vertical="center"/>
    </xf>
    <xf numFmtId="0" fontId="18" fillId="0" borderId="0" xfId="18" applyFont="1" applyFill="1" applyAlignment="1">
      <alignment horizontal="center" vertical="center"/>
    </xf>
    <xf numFmtId="0" fontId="18" fillId="0" borderId="0" xfId="18" applyFont="1" applyFill="1" applyAlignment="1">
      <alignment vertical="center"/>
    </xf>
    <xf numFmtId="0" fontId="18" fillId="0" borderId="0" xfId="18" applyFont="1" applyFill="1"/>
    <xf numFmtId="1" fontId="15" fillId="0" borderId="7" xfId="17" applyNumberFormat="1" applyFont="1" applyFill="1" applyBorder="1" applyAlignment="1" applyProtection="1">
      <alignment horizontal="center" vertical="center"/>
      <protection locked="0"/>
    </xf>
    <xf numFmtId="0" fontId="18" fillId="0" borderId="7" xfId="18" applyFont="1" applyBorder="1" applyAlignment="1">
      <alignment vertical="center"/>
    </xf>
    <xf numFmtId="167" fontId="18" fillId="0" borderId="7" xfId="16" applyNumberFormat="1" applyFont="1" applyFill="1" applyBorder="1" applyAlignment="1">
      <alignment vertical="center"/>
    </xf>
    <xf numFmtId="0" fontId="16" fillId="5" borderId="11" xfId="7" applyNumberFormat="1" applyFont="1" applyFill="1" applyBorder="1"/>
    <xf numFmtId="1" fontId="16" fillId="5" borderId="11" xfId="17" applyNumberFormat="1" applyFont="1" applyFill="1" applyBorder="1" applyAlignment="1" applyProtection="1">
      <alignment horizontal="center" vertical="center"/>
      <protection locked="0"/>
    </xf>
    <xf numFmtId="0" fontId="19" fillId="5" borderId="11" xfId="18" applyFont="1" applyFill="1" applyBorder="1" applyAlignment="1">
      <alignment vertical="center"/>
    </xf>
    <xf numFmtId="0" fontId="16" fillId="5" borderId="15" xfId="6" applyFont="1" applyFill="1" applyBorder="1" applyAlignment="1">
      <alignment horizontal="center" vertical="center"/>
    </xf>
    <xf numFmtId="0" fontId="19" fillId="5" borderId="11" xfId="18" applyFont="1" applyFill="1" applyBorder="1"/>
    <xf numFmtId="0" fontId="19" fillId="0" borderId="0" xfId="18" applyFont="1" applyFill="1"/>
    <xf numFmtId="1" fontId="15" fillId="0" borderId="8" xfId="17" applyNumberFormat="1" applyFont="1" applyFill="1" applyBorder="1" applyAlignment="1" applyProtection="1">
      <alignment horizontal="center" vertical="center"/>
      <protection locked="0"/>
    </xf>
    <xf numFmtId="0" fontId="18" fillId="0" borderId="8" xfId="18" applyFont="1" applyBorder="1" applyAlignment="1">
      <alignment vertical="center"/>
    </xf>
    <xf numFmtId="167" fontId="18" fillId="0" borderId="8" xfId="16" applyNumberFormat="1" applyFont="1" applyFill="1" applyBorder="1" applyAlignment="1">
      <alignment vertical="center"/>
    </xf>
    <xf numFmtId="0" fontId="18" fillId="9" borderId="1" xfId="18" applyFont="1" applyFill="1" applyBorder="1" applyAlignment="1">
      <alignment vertical="center"/>
    </xf>
    <xf numFmtId="0" fontId="15" fillId="0" borderId="1" xfId="17" applyFont="1" applyFill="1" applyBorder="1" applyAlignment="1" applyProtection="1">
      <alignment wrapText="1"/>
      <protection locked="0"/>
    </xf>
    <xf numFmtId="38" fontId="15" fillId="0" borderId="1" xfId="17" applyNumberFormat="1" applyFont="1" applyFill="1" applyBorder="1" applyAlignment="1" applyProtection="1">
      <alignment horizontal="right" vertical="center"/>
      <protection locked="0"/>
    </xf>
    <xf numFmtId="0" fontId="15" fillId="0" borderId="1" xfId="17" applyFont="1" applyFill="1" applyBorder="1" applyAlignment="1"/>
    <xf numFmtId="0" fontId="15" fillId="0" borderId="1" xfId="17" applyFont="1" applyFill="1" applyBorder="1" applyAlignment="1">
      <alignment horizontal="center" vertical="center"/>
    </xf>
    <xf numFmtId="0" fontId="15" fillId="0" borderId="7" xfId="17" applyFont="1" applyFill="1" applyBorder="1" applyAlignment="1"/>
    <xf numFmtId="0" fontId="15" fillId="0" borderId="7" xfId="17" applyFont="1" applyFill="1" applyBorder="1" applyAlignment="1">
      <alignment horizontal="center" vertical="center"/>
    </xf>
    <xf numFmtId="38" fontId="15" fillId="0" borderId="7" xfId="17" applyNumberFormat="1" applyFont="1" applyFill="1" applyBorder="1" applyAlignment="1" applyProtection="1">
      <alignment horizontal="right" vertical="center"/>
      <protection locked="0"/>
    </xf>
    <xf numFmtId="167" fontId="18" fillId="0" borderId="11" xfId="16" applyNumberFormat="1" applyFont="1" applyFill="1" applyBorder="1" applyAlignment="1">
      <alignment vertical="center"/>
    </xf>
    <xf numFmtId="0" fontId="16" fillId="5" borderId="15" xfId="7" applyNumberFormat="1" applyFont="1" applyFill="1" applyBorder="1"/>
    <xf numFmtId="0" fontId="19" fillId="5" borderId="15" xfId="18" applyFont="1" applyFill="1" applyBorder="1"/>
    <xf numFmtId="0" fontId="15" fillId="0" borderId="8" xfId="17" applyFont="1" applyFill="1" applyBorder="1" applyAlignment="1"/>
    <xf numFmtId="0" fontId="15" fillId="0" borderId="8" xfId="17" applyFont="1" applyFill="1" applyBorder="1" applyAlignment="1">
      <alignment horizontal="center" vertical="center"/>
    </xf>
    <xf numFmtId="38" fontId="15" fillId="0" borderId="8" xfId="17" applyNumberFormat="1" applyFont="1" applyFill="1" applyBorder="1" applyAlignment="1" applyProtection="1">
      <alignment horizontal="right" vertical="center"/>
      <protection locked="0"/>
    </xf>
    <xf numFmtId="2" fontId="18" fillId="0" borderId="0" xfId="18" applyNumberFormat="1" applyFont="1" applyFill="1"/>
    <xf numFmtId="8" fontId="18" fillId="0" borderId="0" xfId="18" applyNumberFormat="1" applyFont="1" applyFill="1"/>
    <xf numFmtId="0" fontId="15" fillId="0" borderId="7" xfId="17" applyFont="1" applyFill="1" applyBorder="1" applyAlignment="1" applyProtection="1">
      <alignment wrapText="1"/>
      <protection locked="0"/>
    </xf>
    <xf numFmtId="38" fontId="16" fillId="5" borderId="11" xfId="6" applyNumberFormat="1" applyFont="1" applyFill="1" applyBorder="1" applyAlignment="1">
      <alignment vertical="center"/>
    </xf>
    <xf numFmtId="0" fontId="16" fillId="5" borderId="11" xfId="6" applyFont="1" applyFill="1" applyBorder="1" applyAlignment="1">
      <alignment horizontal="center" vertical="center"/>
    </xf>
    <xf numFmtId="167" fontId="18" fillId="0" borderId="0" xfId="18" applyNumberFormat="1" applyFont="1" applyFill="1"/>
    <xf numFmtId="0" fontId="15" fillId="0" borderId="1" xfId="17" applyFont="1" applyFill="1" applyBorder="1" applyAlignment="1">
      <alignment horizontal="right" vertical="center"/>
    </xf>
    <xf numFmtId="167" fontId="18" fillId="0" borderId="0" xfId="16" applyNumberFormat="1" applyFont="1" applyFill="1" applyAlignment="1">
      <alignment vertical="center"/>
    </xf>
    <xf numFmtId="167" fontId="15" fillId="0" borderId="1" xfId="19" applyNumberFormat="1" applyFont="1" applyBorder="1"/>
    <xf numFmtId="167" fontId="15" fillId="0" borderId="7" xfId="19" applyNumberFormat="1" applyFont="1" applyBorder="1"/>
    <xf numFmtId="0" fontId="16" fillId="5" borderId="11" xfId="7" applyNumberFormat="1" applyFont="1" applyFill="1" applyBorder="1" applyAlignment="1">
      <alignment horizontal="center"/>
    </xf>
    <xf numFmtId="167" fontId="15" fillId="0" borderId="8" xfId="19" applyNumberFormat="1" applyFont="1" applyBorder="1"/>
    <xf numFmtId="167" fontId="15" fillId="0" borderId="18" xfId="19" applyNumberFormat="1" applyFont="1" applyBorder="1"/>
    <xf numFmtId="0" fontId="16" fillId="5" borderId="7" xfId="7" applyNumberFormat="1" applyFont="1" applyFill="1" applyBorder="1" applyAlignment="1">
      <alignment horizontal="center"/>
    </xf>
    <xf numFmtId="167" fontId="15" fillId="0" borderId="0" xfId="19" applyNumberFormat="1" applyFont="1"/>
    <xf numFmtId="167" fontId="0" fillId="0" borderId="1" xfId="28" applyNumberFormat="1" applyFont="1" applyBorder="1" applyAlignment="1">
      <alignment horizontal="center" vertical="center"/>
    </xf>
    <xf numFmtId="0" fontId="21" fillId="12" borderId="0" xfId="29" applyFill="1" applyBorder="1" applyProtection="1">
      <protection locked="0"/>
    </xf>
    <xf numFmtId="0" fontId="21" fillId="0" borderId="0" xfId="29" applyFill="1" applyBorder="1" applyProtection="1">
      <protection locked="0"/>
    </xf>
    <xf numFmtId="0" fontId="21" fillId="0" borderId="0" xfId="29"/>
    <xf numFmtId="0" fontId="21" fillId="12" borderId="0" xfId="29" applyFill="1" applyBorder="1" applyProtection="1"/>
    <xf numFmtId="3" fontId="11" fillId="0" borderId="1" xfId="29" applyNumberFormat="1" applyFont="1" applyFill="1" applyBorder="1" applyProtection="1">
      <protection locked="0"/>
    </xf>
    <xf numFmtId="3" fontId="24" fillId="0" borderId="1" xfId="29" applyNumberFormat="1" applyFont="1" applyFill="1" applyBorder="1" applyProtection="1">
      <protection locked="0"/>
    </xf>
    <xf numFmtId="0" fontId="0" fillId="0" borderId="0" xfId="0" applyAlignment="1">
      <alignment wrapText="1"/>
    </xf>
    <xf numFmtId="167" fontId="0" fillId="5" borderId="11" xfId="28" applyNumberFormat="1" applyFont="1" applyFill="1" applyBorder="1" applyAlignment="1">
      <alignment horizontal="center" vertical="center"/>
    </xf>
    <xf numFmtId="167" fontId="0" fillId="0" borderId="7" xfId="28" applyNumberFormat="1" applyFont="1" applyBorder="1" applyAlignment="1">
      <alignment horizontal="center" vertical="center"/>
    </xf>
    <xf numFmtId="167" fontId="0" fillId="0" borderId="8" xfId="28" applyNumberFormat="1" applyFont="1" applyBorder="1" applyAlignment="1">
      <alignment horizontal="center" vertical="center"/>
    </xf>
    <xf numFmtId="0" fontId="1" fillId="0" borderId="32" xfId="24" applyBorder="1" applyAlignment="1">
      <alignment horizontal="center" vertical="center"/>
    </xf>
    <xf numFmtId="167" fontId="1" fillId="0" borderId="33" xfId="24" applyNumberFormat="1" applyBorder="1" applyAlignment="1">
      <alignment horizontal="center" vertical="center"/>
    </xf>
    <xf numFmtId="0" fontId="1" fillId="0" borderId="28" xfId="24" applyBorder="1" applyAlignment="1">
      <alignment horizontal="center" vertical="center"/>
    </xf>
    <xf numFmtId="167" fontId="1" fillId="0" borderId="29" xfId="24" applyNumberFormat="1" applyBorder="1" applyAlignment="1">
      <alignment horizontal="center" vertical="center"/>
    </xf>
    <xf numFmtId="0" fontId="1" fillId="0" borderId="30" xfId="24" applyBorder="1" applyAlignment="1">
      <alignment horizontal="center" vertical="center"/>
    </xf>
    <xf numFmtId="167" fontId="1" fillId="0" borderId="31" xfId="24" applyNumberFormat="1" applyBorder="1" applyAlignment="1">
      <alignment horizontal="center" vertical="center"/>
    </xf>
    <xf numFmtId="0" fontId="1" fillId="5" borderId="42" xfId="24" applyFill="1" applyBorder="1" applyAlignment="1">
      <alignment horizontal="center" vertical="center"/>
    </xf>
    <xf numFmtId="167" fontId="1" fillId="5" borderId="12" xfId="24" applyNumberFormat="1" applyFill="1" applyBorder="1" applyAlignment="1">
      <alignment horizontal="center" vertical="center"/>
    </xf>
    <xf numFmtId="0" fontId="19" fillId="5" borderId="15" xfId="24" applyFont="1" applyFill="1" applyBorder="1" applyAlignment="1">
      <alignment horizontal="center" vertical="center" wrapText="1"/>
    </xf>
    <xf numFmtId="0" fontId="19" fillId="5" borderId="14" xfId="24" applyFont="1" applyFill="1" applyBorder="1" applyAlignment="1">
      <alignment horizontal="center" vertical="center" wrapText="1"/>
    </xf>
    <xf numFmtId="0" fontId="19" fillId="5" borderId="24" xfId="24" applyFont="1" applyFill="1" applyBorder="1" applyAlignment="1">
      <alignment horizontal="center" vertical="center" wrapText="1"/>
    </xf>
    <xf numFmtId="167" fontId="0" fillId="0" borderId="39" xfId="28" applyNumberFormat="1" applyFont="1" applyBorder="1" applyAlignment="1">
      <alignment horizontal="center" vertical="center"/>
    </xf>
    <xf numFmtId="167" fontId="0" fillId="0" borderId="34" xfId="28" applyNumberFormat="1" applyFont="1" applyBorder="1" applyAlignment="1">
      <alignment horizontal="center" vertical="center"/>
    </xf>
    <xf numFmtId="167" fontId="0" fillId="0" borderId="36" xfId="28" applyNumberFormat="1" applyFont="1" applyBorder="1" applyAlignment="1">
      <alignment horizontal="center" vertical="center"/>
    </xf>
    <xf numFmtId="167" fontId="0" fillId="5" borderId="26" xfId="28" applyNumberFormat="1" applyFont="1" applyFill="1" applyBorder="1" applyAlignment="1">
      <alignment horizontal="center" vertical="center"/>
    </xf>
    <xf numFmtId="0" fontId="19" fillId="5" borderId="43" xfId="24" applyFont="1" applyFill="1" applyBorder="1" applyAlignment="1">
      <alignment horizontal="center" vertical="center" wrapText="1"/>
    </xf>
    <xf numFmtId="0" fontId="24" fillId="0" borderId="35" xfId="29" applyFont="1" applyFill="1" applyBorder="1" applyAlignment="1" applyProtection="1">
      <protection locked="0"/>
    </xf>
    <xf numFmtId="0" fontId="11" fillId="0" borderId="1" xfId="29" applyFont="1" applyFill="1" applyBorder="1" applyAlignment="1" applyProtection="1">
      <alignment horizontal="center"/>
    </xf>
    <xf numFmtId="0" fontId="11" fillId="0" borderId="1" xfId="29" applyFont="1" applyFill="1" applyBorder="1" applyAlignment="1" applyProtection="1">
      <alignment horizontal="center" vertical="center" wrapText="1"/>
    </xf>
    <xf numFmtId="0" fontId="24" fillId="0" borderId="44" xfId="29" applyFont="1" applyFill="1" applyBorder="1" applyProtection="1"/>
    <xf numFmtId="0" fontId="24" fillId="0" borderId="28" xfId="29" applyFont="1" applyFill="1" applyBorder="1" applyProtection="1"/>
    <xf numFmtId="0" fontId="11" fillId="0" borderId="28" xfId="29" applyFont="1" applyFill="1" applyBorder="1" applyProtection="1"/>
    <xf numFmtId="3" fontId="11" fillId="0" borderId="29" xfId="29" applyNumberFormat="1" applyFont="1" applyFill="1" applyBorder="1" applyProtection="1">
      <protection locked="0"/>
    </xf>
    <xf numFmtId="0" fontId="24" fillId="0" borderId="28" xfId="29" applyFont="1" applyFill="1" applyBorder="1" applyAlignment="1" applyProtection="1">
      <protection locked="0"/>
    </xf>
    <xf numFmtId="3" fontId="24" fillId="0" borderId="29" xfId="29" applyNumberFormat="1" applyFont="1" applyFill="1" applyBorder="1" applyProtection="1">
      <protection locked="0"/>
    </xf>
    <xf numFmtId="0" fontId="24" fillId="0" borderId="28" xfId="29" applyFont="1" applyFill="1" applyBorder="1" applyProtection="1">
      <protection locked="0"/>
    </xf>
    <xf numFmtId="0" fontId="11" fillId="0" borderId="28" xfId="29" applyFont="1" applyFill="1" applyBorder="1" applyAlignment="1" applyProtection="1">
      <alignment wrapText="1"/>
      <protection locked="0"/>
    </xf>
    <xf numFmtId="4" fontId="24" fillId="0" borderId="28" xfId="29" applyNumberFormat="1" applyFont="1" applyFill="1" applyBorder="1" applyAlignment="1" applyProtection="1">
      <alignment wrapText="1"/>
      <protection locked="0"/>
    </xf>
    <xf numFmtId="0" fontId="11" fillId="0" borderId="14" xfId="29" applyFont="1" applyFill="1" applyBorder="1" applyProtection="1">
      <protection locked="0"/>
    </xf>
    <xf numFmtId="3" fontId="25" fillId="0" borderId="15" xfId="29" applyNumberFormat="1" applyFont="1" applyFill="1" applyBorder="1" applyProtection="1">
      <protection locked="0"/>
    </xf>
    <xf numFmtId="3" fontId="26" fillId="0" borderId="16" xfId="29" applyNumberFormat="1" applyFont="1" applyFill="1" applyBorder="1" applyProtection="1">
      <protection locked="0"/>
    </xf>
    <xf numFmtId="0" fontId="11" fillId="0" borderId="45" xfId="29" applyFont="1" applyFill="1" applyBorder="1" applyAlignment="1" applyProtection="1">
      <protection locked="0"/>
    </xf>
    <xf numFmtId="0" fontId="24" fillId="0" borderId="46" xfId="29" applyFont="1" applyFill="1" applyBorder="1" applyAlignment="1" applyProtection="1">
      <protection locked="0"/>
    </xf>
    <xf numFmtId="0" fontId="11" fillId="0" borderId="5" xfId="29" applyFont="1" applyFill="1" applyBorder="1" applyAlignment="1" applyProtection="1">
      <alignment horizontal="center"/>
    </xf>
    <xf numFmtId="0" fontId="24" fillId="0" borderId="5" xfId="29" applyFont="1" applyFill="1" applyBorder="1" applyAlignment="1" applyProtection="1"/>
    <xf numFmtId="0" fontId="24" fillId="0" borderId="6" xfId="29" applyFont="1" applyFill="1" applyBorder="1" applyAlignment="1" applyProtection="1"/>
    <xf numFmtId="0" fontId="11" fillId="0" borderId="1" xfId="29" applyFont="1" applyFill="1" applyBorder="1" applyAlignment="1" applyProtection="1">
      <alignment horizontal="center"/>
    </xf>
    <xf numFmtId="0" fontId="24" fillId="0" borderId="1" xfId="29" applyFont="1" applyFill="1" applyBorder="1" applyAlignment="1" applyProtection="1"/>
    <xf numFmtId="0" fontId="24" fillId="0" borderId="29" xfId="29" applyFont="1" applyFill="1" applyBorder="1" applyAlignment="1" applyProtection="1"/>
    <xf numFmtId="0" fontId="11" fillId="0" borderId="29" xfId="29" applyFont="1" applyFill="1" applyBorder="1" applyAlignment="1" applyProtection="1">
      <alignment horizontal="center" vertical="center" wrapText="1"/>
    </xf>
    <xf numFmtId="0" fontId="15" fillId="0" borderId="21" xfId="8" applyFont="1" applyFill="1" applyBorder="1" applyAlignment="1">
      <alignment horizontal="center" vertical="top"/>
    </xf>
    <xf numFmtId="0" fontId="15" fillId="0" borderId="20" xfId="8" applyFont="1" applyFill="1" applyBorder="1" applyAlignment="1">
      <alignment horizontal="center" vertical="top"/>
    </xf>
    <xf numFmtId="0" fontId="15" fillId="0" borderId="12" xfId="8" applyFont="1" applyFill="1" applyBorder="1" applyAlignment="1">
      <alignment horizontal="center" vertical="top"/>
    </xf>
    <xf numFmtId="0" fontId="15" fillId="0" borderId="19" xfId="8" applyFont="1" applyFill="1" applyBorder="1" applyAlignment="1">
      <alignment horizontal="center" vertical="top"/>
    </xf>
    <xf numFmtId="0" fontId="15" fillId="0" borderId="21" xfId="12" applyFont="1" applyFill="1" applyBorder="1" applyAlignment="1">
      <alignment horizontal="center" vertical="top"/>
    </xf>
    <xf numFmtId="0" fontId="15" fillId="0" borderId="20" xfId="12" applyFont="1" applyFill="1" applyBorder="1" applyAlignment="1">
      <alignment horizontal="center" vertical="top"/>
    </xf>
    <xf numFmtId="0" fontId="15" fillId="0" borderId="12" xfId="12" applyFont="1" applyFill="1" applyBorder="1" applyAlignment="1">
      <alignment horizontal="center" vertical="top"/>
    </xf>
    <xf numFmtId="0" fontId="15" fillId="0" borderId="18" xfId="2" applyFont="1" applyFill="1" applyBorder="1" applyAlignment="1">
      <alignment horizontal="left" vertical="top" wrapText="1"/>
    </xf>
    <xf numFmtId="0" fontId="15" fillId="0" borderId="13" xfId="2" applyFont="1" applyFill="1" applyBorder="1" applyAlignment="1">
      <alignment horizontal="left" vertical="top" wrapText="1"/>
    </xf>
    <xf numFmtId="0" fontId="15" fillId="0" borderId="8" xfId="2" applyFont="1" applyFill="1" applyBorder="1" applyAlignment="1">
      <alignment horizontal="left" vertical="top" wrapText="1"/>
    </xf>
    <xf numFmtId="0" fontId="15" fillId="0" borderId="13" xfId="2" applyFont="1" applyFill="1" applyBorder="1" applyAlignment="1">
      <alignment horizontal="left" vertical="top"/>
    </xf>
    <xf numFmtId="0" fontId="15" fillId="0" borderId="8" xfId="2" applyFont="1" applyFill="1" applyBorder="1" applyAlignment="1">
      <alignment horizontal="left" vertical="top"/>
    </xf>
    <xf numFmtId="164" fontId="15" fillId="0" borderId="18" xfId="4" applyNumberFormat="1" applyFont="1" applyFill="1" applyBorder="1" applyAlignment="1">
      <alignment horizontal="center" vertical="top"/>
    </xf>
    <xf numFmtId="164" fontId="15" fillId="0" borderId="13" xfId="4" applyNumberFormat="1" applyFont="1" applyFill="1" applyBorder="1" applyAlignment="1">
      <alignment horizontal="center" vertical="top"/>
    </xf>
    <xf numFmtId="164" fontId="15" fillId="0" borderId="8" xfId="4" applyNumberFormat="1" applyFont="1" applyFill="1" applyBorder="1" applyAlignment="1">
      <alignment horizontal="center" vertical="top"/>
    </xf>
    <xf numFmtId="0" fontId="15" fillId="0" borderId="18" xfId="2" applyFont="1" applyFill="1" applyBorder="1" applyAlignment="1">
      <alignment horizontal="center" vertical="top"/>
    </xf>
    <xf numFmtId="0" fontId="15" fillId="0" borderId="13" xfId="2" applyFont="1" applyFill="1" applyBorder="1" applyAlignment="1">
      <alignment horizontal="center" vertical="top"/>
    </xf>
    <xf numFmtId="0" fontId="15" fillId="0" borderId="8" xfId="2" applyFont="1" applyFill="1" applyBorder="1" applyAlignment="1">
      <alignment horizontal="center" vertical="top"/>
    </xf>
    <xf numFmtId="0" fontId="15" fillId="0" borderId="18" xfId="4" applyFont="1" applyFill="1" applyBorder="1" applyAlignment="1">
      <alignment horizontal="center" vertical="top"/>
    </xf>
    <xf numFmtId="0" fontId="15" fillId="0" borderId="13" xfId="4" applyFont="1" applyFill="1" applyBorder="1" applyAlignment="1">
      <alignment horizontal="center" vertical="top"/>
    </xf>
    <xf numFmtId="0" fontId="15" fillId="0" borderId="8" xfId="4" applyFont="1" applyFill="1" applyBorder="1" applyAlignment="1">
      <alignment horizontal="center" vertical="top"/>
    </xf>
    <xf numFmtId="164" fontId="15" fillId="0" borderId="18" xfId="2" applyNumberFormat="1" applyFont="1" applyFill="1" applyBorder="1" applyAlignment="1">
      <alignment horizontal="center" vertical="top"/>
    </xf>
    <xf numFmtId="164" fontId="15" fillId="0" borderId="13" xfId="2" applyNumberFormat="1" applyFont="1" applyFill="1" applyBorder="1" applyAlignment="1">
      <alignment horizontal="center" vertical="top"/>
    </xf>
    <xf numFmtId="164" fontId="15" fillId="0" borderId="8" xfId="2" applyNumberFormat="1" applyFont="1" applyFill="1" applyBorder="1" applyAlignment="1">
      <alignment horizontal="center" vertical="top"/>
    </xf>
    <xf numFmtId="8" fontId="18" fillId="0" borderId="4" xfId="18" applyNumberFormat="1" applyFont="1" applyBorder="1" applyAlignment="1">
      <alignment horizontal="center" vertical="top"/>
    </xf>
    <xf numFmtId="8" fontId="18" fillId="0" borderId="13" xfId="18" applyNumberFormat="1" applyFont="1" applyBorder="1" applyAlignment="1">
      <alignment horizontal="center" vertical="top"/>
    </xf>
    <xf numFmtId="8" fontId="18" fillId="0" borderId="11" xfId="18" applyNumberFormat="1" applyFont="1" applyBorder="1" applyAlignment="1">
      <alignment horizontal="center" vertical="top"/>
    </xf>
    <xf numFmtId="0" fontId="18" fillId="0" borderId="4" xfId="18" applyFont="1" applyBorder="1" applyAlignment="1">
      <alignment horizontal="center" vertical="top"/>
    </xf>
    <xf numFmtId="0" fontId="18" fillId="0" borderId="13" xfId="18" applyFont="1" applyBorder="1" applyAlignment="1">
      <alignment horizontal="center" vertical="top"/>
    </xf>
    <xf numFmtId="0" fontId="18" fillId="0" borderId="11" xfId="18" applyFont="1" applyBorder="1" applyAlignment="1">
      <alignment horizontal="center" vertical="top"/>
    </xf>
    <xf numFmtId="0" fontId="18" fillId="0" borderId="8" xfId="18" applyFont="1" applyBorder="1" applyAlignment="1">
      <alignment horizontal="center" vertical="top"/>
    </xf>
    <xf numFmtId="8" fontId="18" fillId="0" borderId="18" xfId="18" applyNumberFormat="1" applyFont="1" applyBorder="1" applyAlignment="1">
      <alignment horizontal="center" vertical="top"/>
    </xf>
    <xf numFmtId="0" fontId="18" fillId="0" borderId="18" xfId="18" applyFont="1" applyBorder="1" applyAlignment="1">
      <alignment horizontal="center" vertical="top"/>
    </xf>
    <xf numFmtId="8" fontId="18" fillId="0" borderId="8" xfId="18" applyNumberFormat="1" applyFont="1" applyBorder="1" applyAlignment="1">
      <alignment horizontal="center" vertical="top"/>
    </xf>
    <xf numFmtId="43" fontId="18" fillId="0" borderId="4" xfId="16" applyFont="1" applyBorder="1" applyAlignment="1">
      <alignment horizontal="center" vertical="top"/>
    </xf>
    <xf numFmtId="43" fontId="18" fillId="0" borderId="13" xfId="16" applyFont="1" applyBorder="1" applyAlignment="1">
      <alignment horizontal="center" vertical="top"/>
    </xf>
    <xf numFmtId="43" fontId="18" fillId="0" borderId="11" xfId="16" applyFont="1" applyBorder="1" applyAlignment="1">
      <alignment horizontal="center" vertical="top"/>
    </xf>
    <xf numFmtId="0" fontId="16" fillId="5" borderId="11" xfId="7" applyNumberFormat="1" applyFont="1" applyFill="1" applyBorder="1" applyAlignment="1">
      <alignment horizontal="left"/>
    </xf>
    <xf numFmtId="43" fontId="18" fillId="0" borderId="18" xfId="16" applyFont="1" applyBorder="1" applyAlignment="1">
      <alignment horizontal="center" vertical="top"/>
    </xf>
    <xf numFmtId="43" fontId="18" fillId="0" borderId="8" xfId="16" applyFont="1" applyBorder="1" applyAlignment="1">
      <alignment horizontal="center" vertical="top"/>
    </xf>
    <xf numFmtId="0" fontId="15" fillId="0" borderId="4" xfId="19" applyNumberFormat="1" applyFont="1" applyBorder="1" applyAlignment="1">
      <alignment horizontal="center" vertical="top"/>
    </xf>
    <xf numFmtId="0" fontId="15" fillId="0" borderId="13" xfId="19" applyNumberFormat="1" applyFont="1" applyBorder="1" applyAlignment="1">
      <alignment horizontal="center" vertical="top"/>
    </xf>
    <xf numFmtId="0" fontId="15" fillId="0" borderId="11" xfId="19" applyNumberFormat="1" applyFont="1" applyBorder="1" applyAlignment="1">
      <alignment horizontal="center" vertical="top"/>
    </xf>
    <xf numFmtId="0" fontId="16" fillId="5" borderId="24" xfId="7" applyNumberFormat="1" applyFont="1" applyFill="1" applyBorder="1" applyAlignment="1">
      <alignment horizontal="left"/>
    </xf>
    <xf numFmtId="0" fontId="16" fillId="5" borderId="23" xfId="7" applyNumberFormat="1" applyFont="1" applyFill="1" applyBorder="1" applyAlignment="1">
      <alignment horizontal="left"/>
    </xf>
    <xf numFmtId="0" fontId="16" fillId="5" borderId="25" xfId="7" applyNumberFormat="1" applyFont="1" applyFill="1" applyBorder="1" applyAlignment="1">
      <alignment horizontal="left"/>
    </xf>
    <xf numFmtId="43" fontId="18" fillId="0" borderId="18" xfId="19" applyFont="1" applyBorder="1" applyAlignment="1">
      <alignment horizontal="center" vertical="top"/>
    </xf>
    <xf numFmtId="43" fontId="18" fillId="0" borderId="13" xfId="19" applyFont="1" applyBorder="1" applyAlignment="1">
      <alignment horizontal="center" vertical="top"/>
    </xf>
    <xf numFmtId="43" fontId="18" fillId="0" borderId="11" xfId="19" applyFont="1" applyBorder="1" applyAlignment="1">
      <alignment horizontal="center" vertical="top"/>
    </xf>
    <xf numFmtId="43" fontId="18" fillId="0" borderId="4" xfId="19" applyFont="1" applyBorder="1" applyAlignment="1">
      <alignment horizontal="center" vertical="top"/>
    </xf>
    <xf numFmtId="2" fontId="15" fillId="0" borderId="4" xfId="18" applyNumberFormat="1" applyFont="1" applyBorder="1" applyAlignment="1">
      <alignment horizontal="center" vertical="top"/>
    </xf>
    <xf numFmtId="2" fontId="15" fillId="0" borderId="11" xfId="18" applyNumberFormat="1" applyFont="1" applyBorder="1" applyAlignment="1">
      <alignment horizontal="center" vertical="top"/>
    </xf>
    <xf numFmtId="2" fontId="15" fillId="0" borderId="13" xfId="18" applyNumberFormat="1" applyFont="1" applyBorder="1" applyAlignment="1">
      <alignment horizontal="center" vertical="top"/>
    </xf>
    <xf numFmtId="0" fontId="15" fillId="0" borderId="18" xfId="18" applyFont="1" applyBorder="1" applyAlignment="1">
      <alignment horizontal="center" vertical="top"/>
    </xf>
    <xf numFmtId="0" fontId="15" fillId="0" borderId="13" xfId="18" applyFont="1" applyBorder="1" applyAlignment="1">
      <alignment horizontal="center" vertical="top"/>
    </xf>
    <xf numFmtId="0" fontId="15" fillId="0" borderId="11" xfId="18" applyFont="1" applyBorder="1" applyAlignment="1">
      <alignment horizontal="center" vertical="top"/>
    </xf>
    <xf numFmtId="0" fontId="18" fillId="0" borderId="18" xfId="24" applyFont="1" applyBorder="1" applyAlignment="1">
      <alignment horizontal="center" vertical="top" wrapText="1"/>
    </xf>
    <xf numFmtId="0" fontId="18" fillId="0" borderId="13" xfId="24" applyFont="1" applyBorder="1" applyAlignment="1">
      <alignment horizontal="center" vertical="top" wrapText="1"/>
    </xf>
    <xf numFmtId="0" fontId="18" fillId="0" borderId="11" xfId="24" applyFont="1" applyBorder="1" applyAlignment="1">
      <alignment horizontal="center" vertical="top" wrapText="1"/>
    </xf>
    <xf numFmtId="0" fontId="18" fillId="0" borderId="4" xfId="24" applyFont="1" applyBorder="1" applyAlignment="1">
      <alignment horizontal="center" vertical="top" wrapText="1"/>
    </xf>
    <xf numFmtId="0" fontId="18" fillId="0" borderId="4" xfId="24" applyFont="1" applyBorder="1" applyAlignment="1">
      <alignment horizontal="center" vertical="top"/>
    </xf>
    <xf numFmtId="0" fontId="18" fillId="0" borderId="13" xfId="24" applyFont="1" applyBorder="1" applyAlignment="1">
      <alignment horizontal="center" vertical="top"/>
    </xf>
    <xf numFmtId="0" fontId="18" fillId="0" borderId="11" xfId="24" applyFont="1" applyBorder="1" applyAlignment="1">
      <alignment horizontal="center" vertical="top"/>
    </xf>
    <xf numFmtId="0" fontId="1" fillId="0" borderId="18" xfId="24" applyBorder="1" applyAlignment="1">
      <alignment horizontal="center" vertical="top"/>
    </xf>
    <xf numFmtId="0" fontId="1" fillId="0" borderId="13" xfId="24" applyBorder="1" applyAlignment="1">
      <alignment horizontal="center" vertical="top"/>
    </xf>
    <xf numFmtId="0" fontId="1" fillId="0" borderId="11" xfId="24" applyBorder="1" applyAlignment="1">
      <alignment horizontal="center" vertical="top"/>
    </xf>
    <xf numFmtId="0" fontId="15" fillId="0" borderId="18" xfId="28" applyNumberFormat="1" applyFont="1" applyBorder="1" applyAlignment="1">
      <alignment horizontal="center" vertical="top"/>
    </xf>
    <xf numFmtId="0" fontId="15" fillId="0" borderId="11" xfId="28" applyNumberFormat="1" applyFont="1" applyBorder="1" applyAlignment="1">
      <alignment horizontal="center" vertical="top"/>
    </xf>
    <xf numFmtId="0" fontId="15" fillId="0" borderId="4" xfId="28" applyNumberFormat="1" applyFont="1" applyBorder="1" applyAlignment="1">
      <alignment horizontal="center" vertical="top"/>
    </xf>
    <xf numFmtId="0" fontId="15" fillId="0" borderId="13" xfId="28" applyNumberFormat="1" applyFont="1" applyBorder="1" applyAlignment="1">
      <alignment horizontal="center" vertical="top"/>
    </xf>
    <xf numFmtId="0" fontId="16" fillId="5" borderId="2" xfId="7" applyNumberFormat="1" applyFont="1" applyFill="1" applyBorder="1" applyAlignment="1">
      <alignment horizontal="left"/>
    </xf>
    <xf numFmtId="0" fontId="16" fillId="5" borderId="0" xfId="7" applyNumberFormat="1" applyFont="1" applyFill="1" applyBorder="1" applyAlignment="1">
      <alignment horizontal="left"/>
    </xf>
    <xf numFmtId="0" fontId="16" fillId="5" borderId="27" xfId="7" applyNumberFormat="1" applyFont="1" applyFill="1" applyBorder="1" applyAlignment="1">
      <alignment horizontal="left"/>
    </xf>
    <xf numFmtId="0" fontId="16" fillId="5" borderId="26" xfId="7" applyNumberFormat="1" applyFont="1" applyFill="1" applyBorder="1" applyAlignment="1">
      <alignment horizontal="left"/>
    </xf>
    <xf numFmtId="0" fontId="16" fillId="5" borderId="22" xfId="7" applyNumberFormat="1" applyFont="1" applyFill="1" applyBorder="1" applyAlignment="1">
      <alignment horizontal="left"/>
    </xf>
    <xf numFmtId="0" fontId="16" fillId="5" borderId="17" xfId="7" applyNumberFormat="1" applyFont="1" applyFill="1" applyBorder="1" applyAlignment="1">
      <alignment horizontal="left"/>
    </xf>
    <xf numFmtId="166" fontId="15" fillId="0" borderId="18" xfId="6" applyNumberFormat="1" applyFont="1" applyBorder="1" applyAlignment="1">
      <alignment horizontal="center" vertical="top"/>
    </xf>
    <xf numFmtId="166" fontId="15" fillId="0" borderId="13" xfId="6" applyNumberFormat="1" applyFont="1" applyBorder="1" applyAlignment="1">
      <alignment horizontal="center" vertical="top"/>
    </xf>
    <xf numFmtId="166" fontId="15" fillId="0" borderId="11" xfId="6" applyNumberFormat="1" applyFont="1" applyBorder="1" applyAlignment="1">
      <alignment horizontal="center" vertical="top"/>
    </xf>
  </cellXfs>
  <cellStyles count="49">
    <cellStyle name="20% - Accent3" xfId="23" builtinId="38"/>
    <cellStyle name="Bad" xfId="2" builtinId="27"/>
    <cellStyle name="Bad 2" xfId="11"/>
    <cellStyle name="Bad 3" xfId="22"/>
    <cellStyle name="Bad 4" xfId="27"/>
    <cellStyle name="Comma" xfId="16" builtinId="3"/>
    <cellStyle name="Comma 2" xfId="9"/>
    <cellStyle name="Comma 3" xfId="19"/>
    <cellStyle name="Comma 4" xfId="28"/>
    <cellStyle name="Currency 2" xfId="30"/>
    <cellStyle name="Error checks" xfId="31"/>
    <cellStyle name="Forecast Input" xfId="32"/>
    <cellStyle name="Forecast Input%" xfId="33"/>
    <cellStyle name="Good" xfId="1" builtinId="26"/>
    <cellStyle name="Good 2" xfId="10"/>
    <cellStyle name="Heading1" xfId="34"/>
    <cellStyle name="Heading2" xfId="35"/>
    <cellStyle name="Heading3" xfId="36"/>
    <cellStyle name="Hyperlink" xfId="13" builtinId="8"/>
    <cellStyle name="Info input %" xfId="37"/>
    <cellStyle name="Info Input1" xfId="38"/>
    <cellStyle name="Input1" xfId="39"/>
    <cellStyle name="Input1 2" xfId="40"/>
    <cellStyle name="Input1 3" xfId="41"/>
    <cellStyle name="Input1%" xfId="42"/>
    <cellStyle name="Input1% 2" xfId="43"/>
    <cellStyle name="Input1% 3" xfId="44"/>
    <cellStyle name="key outputs" xfId="45"/>
    <cellStyle name="links" xfId="46"/>
    <cellStyle name="Neutral" xfId="3" builtinId="28"/>
    <cellStyle name="Neutral 2" xfId="20"/>
    <cellStyle name="Neutral 3" xfId="21"/>
    <cellStyle name="Normal" xfId="0" builtinId="0" customBuiltin="1"/>
    <cellStyle name="Normal 2" xfId="6"/>
    <cellStyle name="Normal 2 2" xfId="14"/>
    <cellStyle name="Normal 3" xfId="8"/>
    <cellStyle name="Normal 3 2" xfId="17"/>
    <cellStyle name="Normal 4" xfId="18"/>
    <cellStyle name="Normal 5" xfId="15"/>
    <cellStyle name="Normal 6" xfId="24"/>
    <cellStyle name="Normal 7" xfId="29"/>
    <cellStyle name="Normal_MASTER SHEET" xfId="5"/>
    <cellStyle name="Normal_Pavement Condition 2011(Moloney)310511" xfId="4"/>
    <cellStyle name="Note 2" xfId="7"/>
    <cellStyle name="Note 2 2" xfId="26"/>
    <cellStyle name="Note 3" xfId="12"/>
    <cellStyle name="Note 4" xfId="25"/>
    <cellStyle name="QA" xfId="47"/>
    <cellStyle name="Warnings" xfId="48"/>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lamy\AppData\Local\Microsoft\Windows\Temporary%20Internet%20Files\Content.Outlook\UBANLJJH\Application_form_Part_A_-_Section_508A_-_Special_Variation_Application_-_201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orks.ENG\AAA%20New%20Structure\Asset%20Management\Roads\Pavement%20Condition%202011%20(Moloney)\Pavement%20Condition%202011(Moloney)3105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K1 - Identification"/>
      <sheetName val="WK2 - Notional General Income"/>
      <sheetName val="WK3 - Notional General Income"/>
      <sheetName val="WK4 - Calculation"/>
      <sheetName val="WK5a - Impact on Rates"/>
      <sheetName val="WK5b - Impact on Rates"/>
      <sheetName val="WK6 - Expenditure Program"/>
    </sheetNames>
    <sheetDataSet>
      <sheetData sheetId="0"/>
      <sheetData sheetId="1">
        <row r="28">
          <cell r="C28" t="str">
            <v>2014/15</v>
          </cell>
        </row>
      </sheetData>
      <sheetData sheetId="2">
        <row r="83">
          <cell r="K83">
            <v>36070064.211304799</v>
          </cell>
        </row>
      </sheetData>
      <sheetData sheetId="3">
        <row r="40">
          <cell r="L40">
            <v>37637053.752751797</v>
          </cell>
        </row>
        <row r="63">
          <cell r="L63">
            <v>1281860.9940008</v>
          </cell>
        </row>
        <row r="78">
          <cell r="L78">
            <v>0</v>
          </cell>
        </row>
        <row r="81">
          <cell r="K81">
            <v>38918914.746752597</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CHCC_Road_allassnums_alh_31051"/>
      <sheetName val="Assessment 2011"/>
      <sheetName val="Seal_PavementCondition_1-5 "/>
      <sheetName val="Unsealed pav"/>
      <sheetName val="Car Park Condition 2012"/>
      <sheetName val="Sheet2"/>
      <sheetName val="Sheet1"/>
      <sheetName val="Sheet3"/>
      <sheetName val="Sheet4"/>
      <sheetName val="GregP"/>
      <sheetName val="Criteria"/>
      <sheetName val="Seal_Local"/>
      <sheetName val="10 Year Seal Prog"/>
      <sheetName val="Seal_Reg"/>
      <sheetName val="Pav_Local"/>
      <sheetName val="10 Year Pav Program "/>
      <sheetName val="Pav_ Regional"/>
      <sheetName val="New Asset Life"/>
      <sheetName val="CarParks"/>
      <sheetName val="Condition Code"/>
      <sheetName val="SealCondition_1-5 "/>
    </sheetNames>
    <sheetDataSet>
      <sheetData sheetId="0">
        <row r="1">
          <cell r="A1" t="str">
            <v>SGMNT_ASSNUM</v>
          </cell>
          <cell r="B1" t="str">
            <v>FORM_ASSNUM</v>
          </cell>
          <cell r="C1" t="str">
            <v>PAVE_ASSNUM</v>
          </cell>
          <cell r="D1" t="str">
            <v>SURF_ASSNUM</v>
          </cell>
        </row>
        <row r="2">
          <cell r="A2" t="str">
            <v>10437</v>
          </cell>
          <cell r="B2" t="str">
            <v>268334</v>
          </cell>
          <cell r="C2" t="str">
            <v>265377</v>
          </cell>
        </row>
        <row r="3">
          <cell r="A3" t="str">
            <v>10443</v>
          </cell>
          <cell r="B3" t="str">
            <v>270843</v>
          </cell>
          <cell r="C3" t="str">
            <v>267886</v>
          </cell>
          <cell r="D3" t="str">
            <v>264929</v>
          </cell>
        </row>
        <row r="4">
          <cell r="A4" t="str">
            <v>10444</v>
          </cell>
          <cell r="B4" t="str">
            <v>269797</v>
          </cell>
          <cell r="C4" t="str">
            <v>266840</v>
          </cell>
          <cell r="D4" t="str">
            <v>263883</v>
          </cell>
        </row>
        <row r="5">
          <cell r="A5" t="str">
            <v>10447</v>
          </cell>
          <cell r="B5" t="str">
            <v>269798</v>
          </cell>
          <cell r="C5" t="str">
            <v>266841</v>
          </cell>
          <cell r="D5" t="str">
            <v>263884</v>
          </cell>
        </row>
        <row r="6">
          <cell r="A6" t="str">
            <v>10450</v>
          </cell>
          <cell r="B6" t="str">
            <v>269799</v>
          </cell>
          <cell r="C6" t="str">
            <v>266842</v>
          </cell>
          <cell r="D6" t="str">
            <v>263885</v>
          </cell>
        </row>
        <row r="7">
          <cell r="A7" t="str">
            <v>10451</v>
          </cell>
          <cell r="B7" t="str">
            <v>270058</v>
          </cell>
          <cell r="C7" t="str">
            <v>267101</v>
          </cell>
          <cell r="D7" t="str">
            <v>264144</v>
          </cell>
        </row>
        <row r="8">
          <cell r="A8" t="str">
            <v>10458</v>
          </cell>
          <cell r="B8" t="str">
            <v>270059</v>
          </cell>
          <cell r="C8" t="str">
            <v>267102</v>
          </cell>
          <cell r="D8" t="str">
            <v>264145</v>
          </cell>
        </row>
        <row r="9">
          <cell r="A9" t="str">
            <v>10460</v>
          </cell>
          <cell r="B9" t="str">
            <v>268335</v>
          </cell>
          <cell r="C9" t="str">
            <v>265378</v>
          </cell>
        </row>
        <row r="10">
          <cell r="A10" t="str">
            <v>10466</v>
          </cell>
          <cell r="B10" t="str">
            <v>268336</v>
          </cell>
          <cell r="C10" t="str">
            <v>265379</v>
          </cell>
          <cell r="D10" t="str">
            <v>262422</v>
          </cell>
        </row>
        <row r="11">
          <cell r="A11" t="str">
            <v>10471</v>
          </cell>
          <cell r="B11" t="str">
            <v>270844</v>
          </cell>
          <cell r="C11" t="str">
            <v>267887</v>
          </cell>
          <cell r="D11" t="str">
            <v>264930</v>
          </cell>
        </row>
        <row r="12">
          <cell r="A12" t="str">
            <v>10476</v>
          </cell>
          <cell r="B12" t="str">
            <v>269776</v>
          </cell>
          <cell r="C12" t="str">
            <v>266819</v>
          </cell>
          <cell r="D12" t="str">
            <v>263862</v>
          </cell>
        </row>
        <row r="13">
          <cell r="A13" t="str">
            <v>10482</v>
          </cell>
          <cell r="B13" t="str">
            <v>269777</v>
          </cell>
          <cell r="C13" t="str">
            <v>266820</v>
          </cell>
          <cell r="D13" t="str">
            <v>263863</v>
          </cell>
        </row>
        <row r="14">
          <cell r="A14" t="str">
            <v>10488</v>
          </cell>
          <cell r="B14" t="str">
            <v>269778</v>
          </cell>
          <cell r="C14" t="str">
            <v>266821</v>
          </cell>
          <cell r="D14" t="str">
            <v>263864</v>
          </cell>
        </row>
        <row r="15">
          <cell r="A15" t="str">
            <v>10496</v>
          </cell>
          <cell r="B15" t="str">
            <v>269779</v>
          </cell>
          <cell r="C15" t="str">
            <v>266822</v>
          </cell>
          <cell r="D15" t="str">
            <v>263865</v>
          </cell>
        </row>
        <row r="16">
          <cell r="A16" t="str">
            <v>10507</v>
          </cell>
          <cell r="B16" t="str">
            <v>269780</v>
          </cell>
          <cell r="C16" t="str">
            <v>266823</v>
          </cell>
          <cell r="D16" t="str">
            <v>263866</v>
          </cell>
        </row>
        <row r="17">
          <cell r="A17" t="str">
            <v>10515</v>
          </cell>
          <cell r="B17" t="str">
            <v>269781</v>
          </cell>
          <cell r="C17" t="str">
            <v>266824</v>
          </cell>
          <cell r="D17" t="str">
            <v>263867</v>
          </cell>
        </row>
        <row r="18">
          <cell r="A18" t="str">
            <v>10525</v>
          </cell>
          <cell r="B18" t="str">
            <v>269782</v>
          </cell>
          <cell r="C18" t="str">
            <v>266825</v>
          </cell>
          <cell r="D18" t="str">
            <v>263868</v>
          </cell>
        </row>
        <row r="19">
          <cell r="A19" t="str">
            <v>10532</v>
          </cell>
          <cell r="B19" t="str">
            <v>269783</v>
          </cell>
          <cell r="C19" t="str">
            <v>266826</v>
          </cell>
          <cell r="D19" t="str">
            <v>263869</v>
          </cell>
        </row>
        <row r="20">
          <cell r="A20" t="str">
            <v>10541</v>
          </cell>
          <cell r="B20" t="str">
            <v>269784</v>
          </cell>
          <cell r="C20" t="str">
            <v>266827</v>
          </cell>
          <cell r="D20" t="str">
            <v>263870</v>
          </cell>
        </row>
        <row r="21">
          <cell r="A21" t="str">
            <v>10547</v>
          </cell>
          <cell r="B21" t="str">
            <v>270845</v>
          </cell>
          <cell r="C21" t="str">
            <v>267888</v>
          </cell>
          <cell r="D21" t="str">
            <v>264931</v>
          </cell>
        </row>
        <row r="22">
          <cell r="A22" t="str">
            <v>10553</v>
          </cell>
          <cell r="B22" t="str">
            <v>270846</v>
          </cell>
          <cell r="C22" t="str">
            <v>267889</v>
          </cell>
          <cell r="D22" t="str">
            <v>264932</v>
          </cell>
        </row>
        <row r="23">
          <cell r="A23" t="str">
            <v>10565</v>
          </cell>
          <cell r="B23" t="str">
            <v>270847</v>
          </cell>
          <cell r="C23" t="str">
            <v>267890</v>
          </cell>
          <cell r="D23" t="str">
            <v>264933</v>
          </cell>
        </row>
        <row r="24">
          <cell r="A24" t="str">
            <v>10568</v>
          </cell>
          <cell r="B24" t="str">
            <v>270850</v>
          </cell>
          <cell r="C24" t="str">
            <v>267893</v>
          </cell>
        </row>
        <row r="25">
          <cell r="A25" t="str">
            <v>10574</v>
          </cell>
          <cell r="B25" t="str">
            <v>270851</v>
          </cell>
          <cell r="C25" t="str">
            <v>267894</v>
          </cell>
          <cell r="D25" t="str">
            <v>264937</v>
          </cell>
        </row>
        <row r="26">
          <cell r="A26" t="str">
            <v>10579</v>
          </cell>
          <cell r="B26" t="str">
            <v>270852</v>
          </cell>
          <cell r="C26" t="str">
            <v>267895</v>
          </cell>
          <cell r="D26" t="str">
            <v>264938</v>
          </cell>
        </row>
        <row r="27">
          <cell r="A27" t="str">
            <v>10584</v>
          </cell>
          <cell r="B27" t="str">
            <v>270853</v>
          </cell>
          <cell r="C27" t="str">
            <v>267896</v>
          </cell>
          <cell r="D27" t="str">
            <v>264939</v>
          </cell>
        </row>
        <row r="28">
          <cell r="A28" t="str">
            <v>10590</v>
          </cell>
          <cell r="B28" t="str">
            <v>270854</v>
          </cell>
          <cell r="C28" t="str">
            <v>267897</v>
          </cell>
        </row>
        <row r="29">
          <cell r="A29" t="str">
            <v>10596</v>
          </cell>
          <cell r="B29" t="str">
            <v>270855</v>
          </cell>
          <cell r="C29" t="str">
            <v>267898</v>
          </cell>
          <cell r="D29" t="str">
            <v>264941</v>
          </cell>
        </row>
        <row r="30">
          <cell r="A30" t="str">
            <v>10609</v>
          </cell>
          <cell r="B30" t="str">
            <v>270856</v>
          </cell>
          <cell r="C30" t="str">
            <v>267899</v>
          </cell>
          <cell r="D30" t="str">
            <v>264942</v>
          </cell>
        </row>
        <row r="31">
          <cell r="A31" t="str">
            <v>10620</v>
          </cell>
          <cell r="B31" t="str">
            <v>270857</v>
          </cell>
          <cell r="C31" t="str">
            <v>267900</v>
          </cell>
          <cell r="D31" t="str">
            <v>264943</v>
          </cell>
        </row>
        <row r="32">
          <cell r="A32" t="str">
            <v>10628</v>
          </cell>
          <cell r="B32" t="str">
            <v>270858</v>
          </cell>
          <cell r="C32" t="str">
            <v>267901</v>
          </cell>
          <cell r="D32" t="str">
            <v>264944</v>
          </cell>
        </row>
        <row r="33">
          <cell r="A33" t="str">
            <v>10635</v>
          </cell>
          <cell r="B33" t="str">
            <v>270859</v>
          </cell>
          <cell r="C33" t="str">
            <v>267902</v>
          </cell>
          <cell r="D33" t="str">
            <v>264945</v>
          </cell>
        </row>
        <row r="34">
          <cell r="A34" t="str">
            <v>10650</v>
          </cell>
          <cell r="B34" t="str">
            <v>270860</v>
          </cell>
          <cell r="C34" t="str">
            <v>267903</v>
          </cell>
          <cell r="D34" t="str">
            <v>264946</v>
          </cell>
        </row>
        <row r="35">
          <cell r="A35" t="str">
            <v>10663</v>
          </cell>
          <cell r="B35" t="str">
            <v>270861</v>
          </cell>
          <cell r="C35" t="str">
            <v>267904</v>
          </cell>
          <cell r="D35" t="str">
            <v>264947</v>
          </cell>
        </row>
        <row r="36">
          <cell r="A36" t="str">
            <v>10676</v>
          </cell>
          <cell r="B36" t="str">
            <v>270862</v>
          </cell>
          <cell r="C36" t="str">
            <v>267905</v>
          </cell>
          <cell r="D36" t="str">
            <v>264948</v>
          </cell>
        </row>
        <row r="37">
          <cell r="A37" t="str">
            <v>10681</v>
          </cell>
          <cell r="B37" t="str">
            <v>270863</v>
          </cell>
          <cell r="C37" t="str">
            <v>267906</v>
          </cell>
          <cell r="D37" t="str">
            <v>264949</v>
          </cell>
        </row>
        <row r="38">
          <cell r="A38" t="str">
            <v>10687</v>
          </cell>
          <cell r="B38" t="str">
            <v>270864</v>
          </cell>
          <cell r="C38" t="str">
            <v>267907</v>
          </cell>
          <cell r="D38" t="str">
            <v>264950</v>
          </cell>
        </row>
        <row r="39">
          <cell r="A39" t="str">
            <v>10705</v>
          </cell>
          <cell r="B39" t="str">
            <v>270865</v>
          </cell>
          <cell r="C39" t="str">
            <v>267908</v>
          </cell>
          <cell r="D39" t="str">
            <v>264951</v>
          </cell>
        </row>
        <row r="40">
          <cell r="A40" t="str">
            <v>10711</v>
          </cell>
          <cell r="B40" t="str">
            <v>270866</v>
          </cell>
          <cell r="C40" t="str">
            <v>267909</v>
          </cell>
          <cell r="D40" t="str">
            <v>264952</v>
          </cell>
        </row>
        <row r="41">
          <cell r="A41" t="str">
            <v>10718</v>
          </cell>
          <cell r="B41" t="str">
            <v>270867</v>
          </cell>
          <cell r="C41" t="str">
            <v>267910</v>
          </cell>
          <cell r="D41" t="str">
            <v>264953</v>
          </cell>
        </row>
        <row r="42">
          <cell r="A42" t="str">
            <v>10733</v>
          </cell>
          <cell r="B42" t="str">
            <v>270868</v>
          </cell>
          <cell r="C42" t="str">
            <v>267911</v>
          </cell>
          <cell r="D42" t="str">
            <v>264954</v>
          </cell>
        </row>
        <row r="43">
          <cell r="A43" t="str">
            <v>10737</v>
          </cell>
          <cell r="B43" t="str">
            <v>270869</v>
          </cell>
          <cell r="C43" t="str">
            <v>267912</v>
          </cell>
          <cell r="D43" t="str">
            <v>264955</v>
          </cell>
        </row>
        <row r="44">
          <cell r="A44" t="str">
            <v>10740</v>
          </cell>
          <cell r="B44" t="str">
            <v>270870</v>
          </cell>
          <cell r="C44" t="str">
            <v>267913</v>
          </cell>
        </row>
        <row r="45">
          <cell r="A45" t="str">
            <v>10746</v>
          </cell>
          <cell r="B45" t="str">
            <v>270872</v>
          </cell>
          <cell r="C45" t="str">
            <v>267915</v>
          </cell>
          <cell r="D45" t="str">
            <v>264958</v>
          </cell>
        </row>
        <row r="46">
          <cell r="A46" t="str">
            <v>10747</v>
          </cell>
          <cell r="B46" t="str">
            <v>270873</v>
          </cell>
          <cell r="C46" t="str">
            <v>267916</v>
          </cell>
          <cell r="D46" t="str">
            <v>264959</v>
          </cell>
        </row>
        <row r="47">
          <cell r="A47" t="str">
            <v>10749</v>
          </cell>
          <cell r="B47" t="str">
            <v>270874</v>
          </cell>
          <cell r="C47" t="str">
            <v>267917</v>
          </cell>
          <cell r="D47" t="str">
            <v>264960</v>
          </cell>
        </row>
        <row r="48">
          <cell r="A48" t="str">
            <v>10751</v>
          </cell>
          <cell r="B48" t="str">
            <v>270875</v>
          </cell>
          <cell r="C48" t="str">
            <v>267918</v>
          </cell>
          <cell r="D48" t="str">
            <v>264961</v>
          </cell>
        </row>
        <row r="49">
          <cell r="A49" t="str">
            <v>10755</v>
          </cell>
          <cell r="B49" t="str">
            <v>270876</v>
          </cell>
          <cell r="C49" t="str">
            <v>267919</v>
          </cell>
        </row>
        <row r="50">
          <cell r="A50" t="str">
            <v>10759</v>
          </cell>
          <cell r="B50" t="str">
            <v>270877</v>
          </cell>
          <cell r="C50" t="str">
            <v>267920</v>
          </cell>
          <cell r="D50" t="str">
            <v>264963</v>
          </cell>
        </row>
        <row r="51">
          <cell r="A51" t="str">
            <v>10765</v>
          </cell>
          <cell r="B51" t="str">
            <v>270878</v>
          </cell>
          <cell r="C51" t="str">
            <v>267921</v>
          </cell>
          <cell r="D51" t="str">
            <v>264964</v>
          </cell>
        </row>
        <row r="52">
          <cell r="A52" t="str">
            <v>10775</v>
          </cell>
          <cell r="B52" t="str">
            <v>270879</v>
          </cell>
          <cell r="C52" t="str">
            <v>267922</v>
          </cell>
          <cell r="D52" t="str">
            <v>264965</v>
          </cell>
        </row>
        <row r="53">
          <cell r="A53" t="str">
            <v>10779</v>
          </cell>
          <cell r="B53" t="str">
            <v>270880</v>
          </cell>
          <cell r="C53" t="str">
            <v>267923</v>
          </cell>
          <cell r="D53" t="str">
            <v>264966</v>
          </cell>
        </row>
        <row r="54">
          <cell r="A54" t="str">
            <v>10788</v>
          </cell>
          <cell r="B54" t="str">
            <v>269785</v>
          </cell>
          <cell r="C54" t="str">
            <v>266828</v>
          </cell>
          <cell r="D54" t="str">
            <v>263871</v>
          </cell>
        </row>
        <row r="55">
          <cell r="A55" t="str">
            <v>10794</v>
          </cell>
          <cell r="B55" t="str">
            <v>269786</v>
          </cell>
          <cell r="C55" t="str">
            <v>266829</v>
          </cell>
          <cell r="D55" t="str">
            <v>263872</v>
          </cell>
        </row>
        <row r="56">
          <cell r="A56" t="str">
            <v>10801</v>
          </cell>
          <cell r="B56" t="str">
            <v>269787</v>
          </cell>
          <cell r="C56" t="str">
            <v>266830</v>
          </cell>
          <cell r="D56" t="str">
            <v>263873</v>
          </cell>
        </row>
        <row r="57">
          <cell r="A57" t="str">
            <v>10805</v>
          </cell>
          <cell r="B57" t="str">
            <v>269788</v>
          </cell>
          <cell r="C57" t="str">
            <v>266831</v>
          </cell>
        </row>
        <row r="58">
          <cell r="A58" t="str">
            <v>10809</v>
          </cell>
          <cell r="B58" t="str">
            <v>269555</v>
          </cell>
          <cell r="C58" t="str">
            <v>266598</v>
          </cell>
          <cell r="D58" t="str">
            <v>263641</v>
          </cell>
        </row>
        <row r="59">
          <cell r="A59" t="str">
            <v>10813</v>
          </cell>
          <cell r="B59" t="str">
            <v>269556</v>
          </cell>
          <cell r="C59" t="str">
            <v>266599</v>
          </cell>
        </row>
        <row r="60">
          <cell r="A60" t="str">
            <v>10819</v>
          </cell>
          <cell r="B60" t="str">
            <v>269557</v>
          </cell>
          <cell r="C60" t="str">
            <v>266600</v>
          </cell>
          <cell r="D60" t="str">
            <v>263643</v>
          </cell>
        </row>
        <row r="61">
          <cell r="A61" t="str">
            <v>10826</v>
          </cell>
          <cell r="B61" t="str">
            <v>269558</v>
          </cell>
          <cell r="C61" t="str">
            <v>266601</v>
          </cell>
          <cell r="D61" t="str">
            <v>263644</v>
          </cell>
        </row>
        <row r="62">
          <cell r="A62" t="str">
            <v>10833</v>
          </cell>
          <cell r="B62" t="str">
            <v>269559</v>
          </cell>
          <cell r="C62" t="str">
            <v>266602</v>
          </cell>
          <cell r="D62" t="str">
            <v>263645</v>
          </cell>
        </row>
        <row r="63">
          <cell r="A63" t="str">
            <v>10841</v>
          </cell>
          <cell r="B63" t="str">
            <v>269560</v>
          </cell>
          <cell r="C63" t="str">
            <v>266603</v>
          </cell>
          <cell r="D63" t="str">
            <v>263646</v>
          </cell>
        </row>
        <row r="64">
          <cell r="A64" t="str">
            <v>10848</v>
          </cell>
          <cell r="B64" t="str">
            <v>269561</v>
          </cell>
          <cell r="C64" t="str">
            <v>266604</v>
          </cell>
          <cell r="D64" t="str">
            <v>263647</v>
          </cell>
        </row>
        <row r="65">
          <cell r="A65" t="str">
            <v>10856</v>
          </cell>
          <cell r="B65" t="str">
            <v>269562</v>
          </cell>
          <cell r="C65" t="str">
            <v>266605</v>
          </cell>
          <cell r="D65" t="str">
            <v>263648</v>
          </cell>
        </row>
        <row r="66">
          <cell r="A66" t="str">
            <v>10870</v>
          </cell>
          <cell r="B66" t="str">
            <v>269563</v>
          </cell>
          <cell r="C66" t="str">
            <v>266606</v>
          </cell>
          <cell r="D66" t="str">
            <v>263649</v>
          </cell>
        </row>
        <row r="67">
          <cell r="A67" t="str">
            <v>10882</v>
          </cell>
          <cell r="B67" t="str">
            <v>269565</v>
          </cell>
          <cell r="C67" t="str">
            <v>266608</v>
          </cell>
          <cell r="D67" t="str">
            <v>263651</v>
          </cell>
        </row>
        <row r="68">
          <cell r="A68" t="str">
            <v>10887</v>
          </cell>
          <cell r="B68" t="str">
            <v>269567</v>
          </cell>
          <cell r="C68" t="str">
            <v>266610</v>
          </cell>
          <cell r="D68" t="str">
            <v>263653</v>
          </cell>
        </row>
        <row r="69">
          <cell r="A69" t="str">
            <v>10894</v>
          </cell>
          <cell r="B69" t="str">
            <v>269568</v>
          </cell>
          <cell r="C69" t="str">
            <v>266611</v>
          </cell>
          <cell r="D69" t="str">
            <v>263654</v>
          </cell>
        </row>
        <row r="70">
          <cell r="A70" t="str">
            <v>10905</v>
          </cell>
          <cell r="B70" t="str">
            <v>269569</v>
          </cell>
          <cell r="C70" t="str">
            <v>266612</v>
          </cell>
          <cell r="D70" t="str">
            <v>263655</v>
          </cell>
        </row>
        <row r="71">
          <cell r="A71" t="str">
            <v>10909</v>
          </cell>
          <cell r="B71" t="str">
            <v>270060</v>
          </cell>
          <cell r="C71" t="str">
            <v>267103</v>
          </cell>
          <cell r="D71" t="str">
            <v>264146</v>
          </cell>
        </row>
        <row r="72">
          <cell r="A72" t="str">
            <v>10923</v>
          </cell>
          <cell r="B72" t="str">
            <v>270061</v>
          </cell>
          <cell r="C72" t="str">
            <v>267104</v>
          </cell>
        </row>
        <row r="73">
          <cell r="A73" t="str">
            <v>10927</v>
          </cell>
          <cell r="B73" t="str">
            <v>270062</v>
          </cell>
          <cell r="C73" t="str">
            <v>267105</v>
          </cell>
        </row>
        <row r="74">
          <cell r="A74" t="str">
            <v>10929</v>
          </cell>
          <cell r="B74" t="str">
            <v>270063</v>
          </cell>
          <cell r="C74" t="str">
            <v>267106</v>
          </cell>
          <cell r="D74" t="str">
            <v>264149</v>
          </cell>
        </row>
        <row r="75">
          <cell r="A75" t="str">
            <v>10931</v>
          </cell>
          <cell r="B75" t="str">
            <v>270064</v>
          </cell>
          <cell r="C75" t="str">
            <v>267107</v>
          </cell>
          <cell r="D75" t="str">
            <v>264150</v>
          </cell>
        </row>
        <row r="76">
          <cell r="A76" t="str">
            <v>10936</v>
          </cell>
          <cell r="B76" t="str">
            <v>270065</v>
          </cell>
          <cell r="C76" t="str">
            <v>267108</v>
          </cell>
          <cell r="D76" t="str">
            <v>264151</v>
          </cell>
        </row>
        <row r="77">
          <cell r="A77" t="str">
            <v>10942</v>
          </cell>
          <cell r="B77" t="str">
            <v>270066</v>
          </cell>
          <cell r="C77" t="str">
            <v>267109</v>
          </cell>
          <cell r="D77" t="str">
            <v>264152</v>
          </cell>
        </row>
        <row r="78">
          <cell r="A78" t="str">
            <v>10943</v>
          </cell>
          <cell r="B78" t="str">
            <v>270067</v>
          </cell>
          <cell r="C78" t="str">
            <v>267110</v>
          </cell>
          <cell r="D78" t="str">
            <v>264153</v>
          </cell>
        </row>
        <row r="79">
          <cell r="A79" t="str">
            <v>10950</v>
          </cell>
          <cell r="B79" t="str">
            <v>270069</v>
          </cell>
          <cell r="C79" t="str">
            <v>267112</v>
          </cell>
        </row>
        <row r="80">
          <cell r="A80" t="str">
            <v>10952</v>
          </cell>
          <cell r="B80" t="str">
            <v>270070</v>
          </cell>
          <cell r="C80" t="str">
            <v>267113</v>
          </cell>
          <cell r="D80" t="str">
            <v>264156</v>
          </cell>
        </row>
        <row r="81">
          <cell r="A81" t="str">
            <v>10956</v>
          </cell>
          <cell r="B81" t="str">
            <v>270071</v>
          </cell>
          <cell r="C81" t="str">
            <v>267114</v>
          </cell>
        </row>
        <row r="82">
          <cell r="A82" t="str">
            <v>10959</v>
          </cell>
          <cell r="B82" t="str">
            <v>270072</v>
          </cell>
          <cell r="C82" t="str">
            <v>267115</v>
          </cell>
          <cell r="D82" t="str">
            <v>264158</v>
          </cell>
        </row>
        <row r="83">
          <cell r="A83" t="str">
            <v>10965</v>
          </cell>
          <cell r="B83" t="str">
            <v>270073</v>
          </cell>
          <cell r="C83" t="str">
            <v>267116</v>
          </cell>
          <cell r="D83" t="str">
            <v>264159</v>
          </cell>
        </row>
        <row r="84">
          <cell r="A84" t="str">
            <v>10972</v>
          </cell>
          <cell r="B84" t="str">
            <v>270074</v>
          </cell>
          <cell r="C84" t="str">
            <v>267117</v>
          </cell>
          <cell r="D84" t="str">
            <v>264160</v>
          </cell>
        </row>
        <row r="85">
          <cell r="A85" t="str">
            <v>10986</v>
          </cell>
          <cell r="B85" t="str">
            <v>269894</v>
          </cell>
          <cell r="C85" t="str">
            <v>266937</v>
          </cell>
        </row>
        <row r="86">
          <cell r="A86" t="str">
            <v>10988</v>
          </cell>
          <cell r="B86" t="str">
            <v>269895</v>
          </cell>
          <cell r="C86" t="str">
            <v>266938</v>
          </cell>
        </row>
        <row r="87">
          <cell r="A87" t="str">
            <v>10991</v>
          </cell>
          <cell r="B87" t="str">
            <v>269897</v>
          </cell>
          <cell r="C87" t="str">
            <v>266940</v>
          </cell>
        </row>
        <row r="88">
          <cell r="A88" t="str">
            <v>10993</v>
          </cell>
          <cell r="B88" t="str">
            <v>269899</v>
          </cell>
          <cell r="C88" t="str">
            <v>266942</v>
          </cell>
        </row>
        <row r="89">
          <cell r="A89" t="str">
            <v>10996</v>
          </cell>
          <cell r="B89" t="str">
            <v>269900</v>
          </cell>
          <cell r="C89" t="str">
            <v>266943</v>
          </cell>
          <cell r="D89" t="str">
            <v>263986</v>
          </cell>
        </row>
        <row r="90">
          <cell r="A90" t="str">
            <v>11001</v>
          </cell>
          <cell r="B90" t="str">
            <v>269901</v>
          </cell>
          <cell r="C90" t="str">
            <v>266944</v>
          </cell>
        </row>
        <row r="91">
          <cell r="A91" t="str">
            <v>11012</v>
          </cell>
          <cell r="B91" t="str">
            <v>269902</v>
          </cell>
          <cell r="C91" t="str">
            <v>266945</v>
          </cell>
        </row>
        <row r="92">
          <cell r="A92" t="str">
            <v>11014</v>
          </cell>
          <cell r="B92" t="str">
            <v>269903</v>
          </cell>
          <cell r="C92" t="str">
            <v>266946</v>
          </cell>
          <cell r="D92" t="str">
            <v>263989</v>
          </cell>
        </row>
        <row r="93">
          <cell r="A93" t="str">
            <v>11020</v>
          </cell>
          <cell r="B93" t="str">
            <v>269904</v>
          </cell>
          <cell r="C93" t="str">
            <v>266947</v>
          </cell>
        </row>
        <row r="94">
          <cell r="A94" t="str">
            <v>11024</v>
          </cell>
          <cell r="B94" t="str">
            <v>269907</v>
          </cell>
          <cell r="C94" t="str">
            <v>266950</v>
          </cell>
        </row>
        <row r="95">
          <cell r="A95" t="str">
            <v>11028</v>
          </cell>
          <cell r="B95" t="str">
            <v>269908</v>
          </cell>
          <cell r="C95" t="str">
            <v>266951</v>
          </cell>
        </row>
        <row r="96">
          <cell r="A96" t="str">
            <v>11036</v>
          </cell>
          <cell r="B96" t="str">
            <v>269910</v>
          </cell>
          <cell r="C96" t="str">
            <v>266953</v>
          </cell>
        </row>
        <row r="97">
          <cell r="A97" t="str">
            <v>11044</v>
          </cell>
          <cell r="B97" t="str">
            <v>268399</v>
          </cell>
          <cell r="C97" t="str">
            <v>265442</v>
          </cell>
          <cell r="D97" t="str">
            <v>262485</v>
          </cell>
        </row>
        <row r="98">
          <cell r="A98" t="str">
            <v>11049</v>
          </cell>
          <cell r="B98" t="str">
            <v>268400</v>
          </cell>
          <cell r="C98" t="str">
            <v>265443</v>
          </cell>
        </row>
        <row r="99">
          <cell r="A99" t="str">
            <v>11055</v>
          </cell>
          <cell r="B99" t="str">
            <v>268401</v>
          </cell>
          <cell r="C99" t="str">
            <v>265444</v>
          </cell>
        </row>
        <row r="100">
          <cell r="A100" t="str">
            <v>11069</v>
          </cell>
          <cell r="B100" t="str">
            <v>268402</v>
          </cell>
          <cell r="C100" t="str">
            <v>265445</v>
          </cell>
        </row>
        <row r="101">
          <cell r="A101" t="str">
            <v>11072</v>
          </cell>
          <cell r="B101" t="str">
            <v>268404</v>
          </cell>
          <cell r="C101" t="str">
            <v>265447</v>
          </cell>
          <cell r="D101" t="str">
            <v>262490</v>
          </cell>
        </row>
        <row r="102">
          <cell r="A102" t="str">
            <v>11076</v>
          </cell>
          <cell r="B102" t="str">
            <v>268408</v>
          </cell>
          <cell r="C102" t="str">
            <v>265451</v>
          </cell>
        </row>
        <row r="103">
          <cell r="A103" t="str">
            <v>11078</v>
          </cell>
          <cell r="B103" t="str">
            <v>268409</v>
          </cell>
          <cell r="C103" t="str">
            <v>265452</v>
          </cell>
        </row>
        <row r="104">
          <cell r="A104" t="str">
            <v>11081</v>
          </cell>
          <cell r="B104" t="str">
            <v>268410</v>
          </cell>
          <cell r="C104" t="str">
            <v>265453</v>
          </cell>
        </row>
        <row r="105">
          <cell r="A105" t="str">
            <v>11086</v>
          </cell>
          <cell r="B105" t="str">
            <v>270076</v>
          </cell>
          <cell r="C105" t="str">
            <v>267119</v>
          </cell>
          <cell r="D105" t="str">
            <v>264162</v>
          </cell>
        </row>
        <row r="106">
          <cell r="A106" t="str">
            <v>11090</v>
          </cell>
          <cell r="B106" t="str">
            <v>268411</v>
          </cell>
          <cell r="C106" t="str">
            <v>265454</v>
          </cell>
        </row>
        <row r="107">
          <cell r="A107" t="str">
            <v>11092</v>
          </cell>
          <cell r="B107" t="str">
            <v>269911</v>
          </cell>
          <cell r="C107" t="str">
            <v>266954</v>
          </cell>
          <cell r="D107" t="str">
            <v>263997</v>
          </cell>
        </row>
        <row r="108">
          <cell r="A108" t="str">
            <v>11095</v>
          </cell>
          <cell r="B108" t="str">
            <v>269912</v>
          </cell>
          <cell r="C108" t="str">
            <v>266955</v>
          </cell>
          <cell r="D108" t="str">
            <v>263998</v>
          </cell>
        </row>
        <row r="109">
          <cell r="A109" t="str">
            <v>11098</v>
          </cell>
          <cell r="B109" t="str">
            <v>269913</v>
          </cell>
          <cell r="C109" t="str">
            <v>266956</v>
          </cell>
          <cell r="D109" t="str">
            <v>263999</v>
          </cell>
        </row>
        <row r="110">
          <cell r="A110" t="str">
            <v>11101</v>
          </cell>
          <cell r="B110" t="str">
            <v>269914</v>
          </cell>
          <cell r="C110" t="str">
            <v>266957</v>
          </cell>
          <cell r="D110" t="str">
            <v>264000</v>
          </cell>
        </row>
        <row r="111">
          <cell r="A111" t="str">
            <v>11104</v>
          </cell>
          <cell r="B111" t="str">
            <v>269915</v>
          </cell>
          <cell r="C111" t="str">
            <v>266958</v>
          </cell>
          <cell r="D111" t="str">
            <v>264001</v>
          </cell>
        </row>
        <row r="112">
          <cell r="A112" t="str">
            <v>11107</v>
          </cell>
          <cell r="B112" t="str">
            <v>269916</v>
          </cell>
          <cell r="C112" t="str">
            <v>266959</v>
          </cell>
          <cell r="D112" t="str">
            <v>264002</v>
          </cell>
        </row>
        <row r="113">
          <cell r="A113" t="str">
            <v>11110</v>
          </cell>
          <cell r="B113" t="str">
            <v>269917</v>
          </cell>
          <cell r="C113" t="str">
            <v>266960</v>
          </cell>
          <cell r="D113" t="str">
            <v>264003</v>
          </cell>
        </row>
        <row r="114">
          <cell r="A114" t="str">
            <v>11113</v>
          </cell>
          <cell r="B114" t="str">
            <v>269918</v>
          </cell>
          <cell r="C114" t="str">
            <v>266961</v>
          </cell>
          <cell r="D114" t="str">
            <v>264004</v>
          </cell>
        </row>
        <row r="115">
          <cell r="A115" t="str">
            <v>11116</v>
          </cell>
          <cell r="B115" t="str">
            <v>269919</v>
          </cell>
          <cell r="C115" t="str">
            <v>266962</v>
          </cell>
          <cell r="D115" t="str">
            <v>264005</v>
          </cell>
        </row>
        <row r="116">
          <cell r="A116" t="str">
            <v>11119</v>
          </cell>
          <cell r="B116" t="str">
            <v>269920</v>
          </cell>
          <cell r="C116" t="str">
            <v>266963</v>
          </cell>
          <cell r="D116" t="str">
            <v>264006</v>
          </cell>
        </row>
        <row r="117">
          <cell r="A117" t="str">
            <v>11122</v>
          </cell>
          <cell r="B117" t="str">
            <v>269921</v>
          </cell>
          <cell r="C117" t="str">
            <v>266964</v>
          </cell>
          <cell r="D117" t="str">
            <v>264007</v>
          </cell>
        </row>
        <row r="118">
          <cell r="A118" t="str">
            <v>11125</v>
          </cell>
          <cell r="B118" t="str">
            <v>269922</v>
          </cell>
          <cell r="C118" t="str">
            <v>266965</v>
          </cell>
          <cell r="D118" t="str">
            <v>264008</v>
          </cell>
        </row>
        <row r="119">
          <cell r="A119" t="str">
            <v>11128</v>
          </cell>
          <cell r="B119" t="str">
            <v>269923</v>
          </cell>
          <cell r="C119" t="str">
            <v>266966</v>
          </cell>
          <cell r="D119" t="str">
            <v>264009</v>
          </cell>
        </row>
        <row r="120">
          <cell r="A120" t="str">
            <v>11131</v>
          </cell>
          <cell r="B120" t="str">
            <v>269924</v>
          </cell>
          <cell r="C120" t="str">
            <v>266967</v>
          </cell>
          <cell r="D120" t="str">
            <v>264010</v>
          </cell>
        </row>
        <row r="121">
          <cell r="A121" t="str">
            <v>11134</v>
          </cell>
          <cell r="B121" t="str">
            <v>269925</v>
          </cell>
          <cell r="C121" t="str">
            <v>266968</v>
          </cell>
          <cell r="D121" t="str">
            <v>264011</v>
          </cell>
        </row>
        <row r="122">
          <cell r="A122" t="str">
            <v>11137</v>
          </cell>
          <cell r="B122" t="str">
            <v>269926</v>
          </cell>
          <cell r="C122" t="str">
            <v>266969</v>
          </cell>
          <cell r="D122" t="str">
            <v>264012</v>
          </cell>
        </row>
        <row r="123">
          <cell r="A123" t="str">
            <v>11142</v>
          </cell>
          <cell r="B123" t="str">
            <v>269928</v>
          </cell>
          <cell r="C123" t="str">
            <v>266971</v>
          </cell>
        </row>
        <row r="124">
          <cell r="A124" t="str">
            <v>11145</v>
          </cell>
          <cell r="B124" t="str">
            <v>269930</v>
          </cell>
          <cell r="C124" t="str">
            <v>266973</v>
          </cell>
        </row>
        <row r="125">
          <cell r="A125" t="str">
            <v>11148</v>
          </cell>
          <cell r="B125" t="str">
            <v>269931</v>
          </cell>
          <cell r="C125" t="str">
            <v>266974</v>
          </cell>
        </row>
        <row r="126">
          <cell r="A126" t="str">
            <v>11151</v>
          </cell>
          <cell r="B126" t="str">
            <v>269932</v>
          </cell>
          <cell r="C126" t="str">
            <v>266975</v>
          </cell>
        </row>
        <row r="127">
          <cell r="A127" t="str">
            <v>11154</v>
          </cell>
          <cell r="B127" t="str">
            <v>269933</v>
          </cell>
          <cell r="C127" t="str">
            <v>266976</v>
          </cell>
        </row>
        <row r="128">
          <cell r="A128" t="str">
            <v>11157</v>
          </cell>
          <cell r="B128" t="str">
            <v>269934</v>
          </cell>
          <cell r="C128" t="str">
            <v>266977</v>
          </cell>
        </row>
        <row r="129">
          <cell r="A129" t="str">
            <v>11160</v>
          </cell>
          <cell r="B129" t="str">
            <v>269935</v>
          </cell>
          <cell r="C129" t="str">
            <v>266978</v>
          </cell>
        </row>
        <row r="130">
          <cell r="A130" t="str">
            <v>11163</v>
          </cell>
          <cell r="B130" t="str">
            <v>269936</v>
          </cell>
          <cell r="C130" t="str">
            <v>266979</v>
          </cell>
        </row>
        <row r="131">
          <cell r="A131" t="str">
            <v>11166</v>
          </cell>
          <cell r="B131" t="str">
            <v>269937</v>
          </cell>
          <cell r="C131" t="str">
            <v>266980</v>
          </cell>
        </row>
        <row r="132">
          <cell r="A132" t="str">
            <v>11168</v>
          </cell>
          <cell r="B132" t="str">
            <v>268412</v>
          </cell>
          <cell r="C132" t="str">
            <v>265455</v>
          </cell>
          <cell r="D132" t="str">
            <v>262498</v>
          </cell>
        </row>
        <row r="133">
          <cell r="A133" t="str">
            <v>11171</v>
          </cell>
          <cell r="B133" t="str">
            <v>268413</v>
          </cell>
          <cell r="C133" t="str">
            <v>265456</v>
          </cell>
        </row>
        <row r="134">
          <cell r="A134" t="str">
            <v>11182</v>
          </cell>
          <cell r="B134" t="str">
            <v>269938</v>
          </cell>
          <cell r="C134" t="str">
            <v>266981</v>
          </cell>
        </row>
        <row r="135">
          <cell r="A135" t="str">
            <v>11186</v>
          </cell>
          <cell r="B135" t="str">
            <v>270078</v>
          </cell>
          <cell r="C135" t="str">
            <v>267121</v>
          </cell>
        </row>
        <row r="136">
          <cell r="A136" t="str">
            <v>11193</v>
          </cell>
          <cell r="B136" t="str">
            <v>270080</v>
          </cell>
          <cell r="C136" t="str">
            <v>267123</v>
          </cell>
        </row>
        <row r="137">
          <cell r="A137" t="str">
            <v>11197</v>
          </cell>
          <cell r="B137" t="str">
            <v>270084</v>
          </cell>
          <cell r="C137" t="str">
            <v>267127</v>
          </cell>
          <cell r="D137" t="str">
            <v>264170</v>
          </cell>
        </row>
        <row r="138">
          <cell r="A138" t="str">
            <v>11203</v>
          </cell>
          <cell r="B138" t="str">
            <v>270085</v>
          </cell>
          <cell r="C138" t="str">
            <v>267128</v>
          </cell>
          <cell r="D138" t="str">
            <v>264171</v>
          </cell>
        </row>
        <row r="139">
          <cell r="A139" t="str">
            <v>11208</v>
          </cell>
          <cell r="B139" t="str">
            <v>270086</v>
          </cell>
          <cell r="C139" t="str">
            <v>267129</v>
          </cell>
          <cell r="D139" t="str">
            <v>264172</v>
          </cell>
        </row>
        <row r="140">
          <cell r="A140" t="str">
            <v>11213</v>
          </cell>
          <cell r="B140" t="str">
            <v>270087</v>
          </cell>
          <cell r="C140" t="str">
            <v>267130</v>
          </cell>
          <cell r="D140" t="str">
            <v>264173</v>
          </cell>
        </row>
        <row r="141">
          <cell r="A141" t="str">
            <v>11217</v>
          </cell>
          <cell r="B141" t="str">
            <v>270088</v>
          </cell>
          <cell r="C141" t="str">
            <v>267131</v>
          </cell>
          <cell r="D141" t="str">
            <v>264174</v>
          </cell>
        </row>
        <row r="142">
          <cell r="A142" t="str">
            <v>11221</v>
          </cell>
          <cell r="B142" t="str">
            <v>268414</v>
          </cell>
          <cell r="C142" t="str">
            <v>265457</v>
          </cell>
        </row>
        <row r="143">
          <cell r="A143" t="str">
            <v>11224</v>
          </cell>
          <cell r="B143" t="str">
            <v>268415</v>
          </cell>
          <cell r="C143" t="str">
            <v>265458</v>
          </cell>
          <cell r="D143" t="str">
            <v>262501</v>
          </cell>
        </row>
        <row r="144">
          <cell r="A144" t="str">
            <v>11230</v>
          </cell>
          <cell r="B144" t="str">
            <v>268416</v>
          </cell>
          <cell r="C144" t="str">
            <v>265459</v>
          </cell>
        </row>
        <row r="145">
          <cell r="A145" t="str">
            <v>11233</v>
          </cell>
          <cell r="B145" t="str">
            <v>268417</v>
          </cell>
          <cell r="C145" t="str">
            <v>265460</v>
          </cell>
        </row>
        <row r="146">
          <cell r="A146" t="str">
            <v>11236</v>
          </cell>
          <cell r="B146" t="str">
            <v>268418</v>
          </cell>
          <cell r="C146" t="str">
            <v>265461</v>
          </cell>
          <cell r="D146" t="str">
            <v>262504</v>
          </cell>
        </row>
        <row r="147">
          <cell r="A147" t="str">
            <v>11242</v>
          </cell>
          <cell r="B147" t="str">
            <v>268419</v>
          </cell>
          <cell r="C147" t="str">
            <v>265462</v>
          </cell>
        </row>
        <row r="148">
          <cell r="A148" t="str">
            <v>11245</v>
          </cell>
          <cell r="B148" t="str">
            <v>268420</v>
          </cell>
          <cell r="C148" t="str">
            <v>265463</v>
          </cell>
          <cell r="D148" t="str">
            <v>262506</v>
          </cell>
        </row>
        <row r="149">
          <cell r="A149" t="str">
            <v>11250</v>
          </cell>
          <cell r="B149" t="str">
            <v>268421</v>
          </cell>
          <cell r="C149" t="str">
            <v>265464</v>
          </cell>
        </row>
        <row r="150">
          <cell r="A150" t="str">
            <v>11253</v>
          </cell>
          <cell r="B150" t="str">
            <v>268424</v>
          </cell>
          <cell r="C150" t="str">
            <v>265467</v>
          </cell>
        </row>
        <row r="151">
          <cell r="A151" t="str">
            <v>11256</v>
          </cell>
          <cell r="B151" t="str">
            <v>268425</v>
          </cell>
          <cell r="C151" t="str">
            <v>265468</v>
          </cell>
          <cell r="D151" t="str">
            <v>262511</v>
          </cell>
        </row>
        <row r="152">
          <cell r="A152" t="str">
            <v>11260</v>
          </cell>
          <cell r="B152" t="str">
            <v>268426</v>
          </cell>
          <cell r="C152" t="str">
            <v>265469</v>
          </cell>
        </row>
        <row r="153">
          <cell r="A153" t="str">
            <v>11262</v>
          </cell>
          <cell r="B153" t="str">
            <v>268427</v>
          </cell>
          <cell r="C153" t="str">
            <v>265470</v>
          </cell>
          <cell r="D153" t="str">
            <v>262513</v>
          </cell>
        </row>
        <row r="154">
          <cell r="A154" t="str">
            <v>11266</v>
          </cell>
          <cell r="B154" t="str">
            <v>268428</v>
          </cell>
          <cell r="C154" t="str">
            <v>265471</v>
          </cell>
          <cell r="D154" t="str">
            <v>262514</v>
          </cell>
        </row>
        <row r="155">
          <cell r="A155" t="str">
            <v>11271</v>
          </cell>
          <cell r="B155" t="str">
            <v>268429</v>
          </cell>
          <cell r="C155" t="str">
            <v>265472</v>
          </cell>
          <cell r="D155" t="str">
            <v>262515</v>
          </cell>
        </row>
        <row r="156">
          <cell r="A156" t="str">
            <v>11280</v>
          </cell>
          <cell r="B156" t="str">
            <v>268430</v>
          </cell>
          <cell r="C156" t="str">
            <v>265473</v>
          </cell>
        </row>
        <row r="157">
          <cell r="A157" t="str">
            <v>11283</v>
          </cell>
          <cell r="B157" t="str">
            <v>268431</v>
          </cell>
          <cell r="C157" t="str">
            <v>265474</v>
          </cell>
          <cell r="D157" t="str">
            <v>262517</v>
          </cell>
        </row>
        <row r="158">
          <cell r="A158" t="str">
            <v>11292</v>
          </cell>
          <cell r="B158" t="str">
            <v>268432</v>
          </cell>
          <cell r="C158" t="str">
            <v>265475</v>
          </cell>
          <cell r="D158" t="str">
            <v>262518</v>
          </cell>
        </row>
        <row r="159">
          <cell r="A159" t="str">
            <v>11298</v>
          </cell>
          <cell r="B159" t="str">
            <v>268433</v>
          </cell>
          <cell r="C159" t="str">
            <v>265476</v>
          </cell>
          <cell r="D159" t="str">
            <v>262519</v>
          </cell>
        </row>
        <row r="160">
          <cell r="A160" t="str">
            <v>11302</v>
          </cell>
          <cell r="B160" t="str">
            <v>268434</v>
          </cell>
          <cell r="C160" t="str">
            <v>265477</v>
          </cell>
          <cell r="D160" t="str">
            <v>262520</v>
          </cell>
        </row>
        <row r="161">
          <cell r="A161" t="str">
            <v>11308</v>
          </cell>
          <cell r="B161" t="str">
            <v>268435</v>
          </cell>
          <cell r="C161" t="str">
            <v>265478</v>
          </cell>
          <cell r="D161" t="str">
            <v>262521</v>
          </cell>
        </row>
        <row r="162">
          <cell r="A162" t="str">
            <v>11319</v>
          </cell>
          <cell r="B162" t="str">
            <v>268436</v>
          </cell>
          <cell r="C162" t="str">
            <v>265479</v>
          </cell>
          <cell r="D162" t="str">
            <v>262522</v>
          </cell>
        </row>
        <row r="163">
          <cell r="A163" t="str">
            <v>11323</v>
          </cell>
          <cell r="B163" t="str">
            <v>268437</v>
          </cell>
          <cell r="C163" t="str">
            <v>265480</v>
          </cell>
          <cell r="D163" t="str">
            <v>262523</v>
          </cell>
        </row>
        <row r="164">
          <cell r="A164" t="str">
            <v>11329</v>
          </cell>
          <cell r="B164" t="str">
            <v>268438</v>
          </cell>
          <cell r="C164" t="str">
            <v>265481</v>
          </cell>
          <cell r="D164" t="str">
            <v>262524</v>
          </cell>
        </row>
        <row r="165">
          <cell r="A165" t="str">
            <v>11333</v>
          </cell>
          <cell r="B165" t="str">
            <v>268439</v>
          </cell>
          <cell r="C165" t="str">
            <v>265482</v>
          </cell>
          <cell r="D165" t="str">
            <v>262525</v>
          </cell>
        </row>
        <row r="166">
          <cell r="A166" t="str">
            <v>11340</v>
          </cell>
          <cell r="B166" t="str">
            <v>268440</v>
          </cell>
          <cell r="C166" t="str">
            <v>265483</v>
          </cell>
        </row>
        <row r="167">
          <cell r="A167" t="str">
            <v>11344</v>
          </cell>
          <cell r="B167" t="str">
            <v>268441</v>
          </cell>
          <cell r="C167" t="str">
            <v>265484</v>
          </cell>
          <cell r="D167" t="str">
            <v>262527</v>
          </cell>
        </row>
        <row r="168">
          <cell r="A168" t="str">
            <v>11349</v>
          </cell>
          <cell r="B168" t="str">
            <v>268442</v>
          </cell>
          <cell r="C168" t="str">
            <v>265485</v>
          </cell>
          <cell r="D168" t="str">
            <v>262528</v>
          </cell>
        </row>
        <row r="169">
          <cell r="A169" t="str">
            <v>11351</v>
          </cell>
          <cell r="B169" t="str">
            <v>268443</v>
          </cell>
          <cell r="C169" t="str">
            <v>265486</v>
          </cell>
          <cell r="D169" t="str">
            <v>262529</v>
          </cell>
        </row>
        <row r="170">
          <cell r="A170" t="str">
            <v>11356</v>
          </cell>
          <cell r="B170" t="str">
            <v>268444</v>
          </cell>
          <cell r="C170" t="str">
            <v>265487</v>
          </cell>
          <cell r="D170" t="str">
            <v>262530</v>
          </cell>
        </row>
        <row r="171">
          <cell r="A171" t="str">
            <v>11360</v>
          </cell>
          <cell r="B171" t="str">
            <v>268445</v>
          </cell>
          <cell r="C171" t="str">
            <v>265488</v>
          </cell>
          <cell r="D171" t="str">
            <v>262531</v>
          </cell>
        </row>
        <row r="172">
          <cell r="A172" t="str">
            <v>11365</v>
          </cell>
          <cell r="B172" t="str">
            <v>268446</v>
          </cell>
          <cell r="C172" t="str">
            <v>265489</v>
          </cell>
          <cell r="D172" t="str">
            <v>262532</v>
          </cell>
        </row>
        <row r="173">
          <cell r="A173" t="str">
            <v>11372</v>
          </cell>
          <cell r="B173" t="str">
            <v>268451</v>
          </cell>
          <cell r="C173" t="str">
            <v>265494</v>
          </cell>
        </row>
        <row r="174">
          <cell r="A174" t="str">
            <v>11404</v>
          </cell>
          <cell r="B174" t="str">
            <v>269800</v>
          </cell>
          <cell r="C174" t="str">
            <v>266843</v>
          </cell>
          <cell r="D174" t="str">
            <v>263886</v>
          </cell>
        </row>
        <row r="175">
          <cell r="A175" t="str">
            <v>11412</v>
          </cell>
          <cell r="B175" t="str">
            <v>269801</v>
          </cell>
          <cell r="C175" t="str">
            <v>266844</v>
          </cell>
          <cell r="D175" t="str">
            <v>263887</v>
          </cell>
        </row>
        <row r="176">
          <cell r="A176" t="str">
            <v>11423</v>
          </cell>
          <cell r="B176" t="str">
            <v>269802</v>
          </cell>
          <cell r="C176" t="str">
            <v>266845</v>
          </cell>
          <cell r="D176" t="str">
            <v>263888</v>
          </cell>
        </row>
        <row r="177">
          <cell r="A177" t="str">
            <v>11432</v>
          </cell>
          <cell r="B177" t="str">
            <v>269803</v>
          </cell>
          <cell r="C177" t="str">
            <v>266846</v>
          </cell>
          <cell r="D177" t="str">
            <v>263889</v>
          </cell>
        </row>
        <row r="178">
          <cell r="A178" t="str">
            <v>11439</v>
          </cell>
          <cell r="B178" t="str">
            <v>269804</v>
          </cell>
          <cell r="C178" t="str">
            <v>266847</v>
          </cell>
          <cell r="D178" t="str">
            <v>263890</v>
          </cell>
        </row>
        <row r="179">
          <cell r="A179" t="str">
            <v>11445</v>
          </cell>
          <cell r="B179" t="str">
            <v>269805</v>
          </cell>
          <cell r="C179" t="str">
            <v>266848</v>
          </cell>
          <cell r="D179" t="str">
            <v>263891</v>
          </cell>
        </row>
        <row r="180">
          <cell r="A180" t="str">
            <v>11447</v>
          </cell>
          <cell r="B180" t="str">
            <v>269806</v>
          </cell>
          <cell r="C180" t="str">
            <v>266849</v>
          </cell>
          <cell r="D180" t="str">
            <v>263892</v>
          </cell>
        </row>
        <row r="181">
          <cell r="A181" t="str">
            <v>11453</v>
          </cell>
          <cell r="B181" t="str">
            <v>269807</v>
          </cell>
          <cell r="C181" t="str">
            <v>266850</v>
          </cell>
          <cell r="D181" t="str">
            <v>263893</v>
          </cell>
        </row>
        <row r="182">
          <cell r="A182" t="str">
            <v>11458</v>
          </cell>
          <cell r="B182" t="str">
            <v>269808</v>
          </cell>
          <cell r="C182" t="str">
            <v>266851</v>
          </cell>
          <cell r="D182" t="str">
            <v>263894</v>
          </cell>
        </row>
        <row r="183">
          <cell r="A183" t="str">
            <v>11460</v>
          </cell>
          <cell r="B183" t="str">
            <v>269809</v>
          </cell>
          <cell r="C183" t="str">
            <v>266852</v>
          </cell>
          <cell r="D183" t="str">
            <v>263895</v>
          </cell>
        </row>
        <row r="184">
          <cell r="A184" t="str">
            <v>11466</v>
          </cell>
          <cell r="B184" t="str">
            <v>269810</v>
          </cell>
          <cell r="C184" t="str">
            <v>266853</v>
          </cell>
          <cell r="D184" t="str">
            <v>263896</v>
          </cell>
        </row>
        <row r="185">
          <cell r="A185" t="str">
            <v>11470</v>
          </cell>
          <cell r="B185" t="str">
            <v>269811</v>
          </cell>
          <cell r="C185" t="str">
            <v>266854</v>
          </cell>
          <cell r="D185" t="str">
            <v>263897</v>
          </cell>
        </row>
        <row r="186">
          <cell r="A186" t="str">
            <v>11474</v>
          </cell>
          <cell r="B186" t="str">
            <v>269961</v>
          </cell>
          <cell r="C186" t="str">
            <v>267004</v>
          </cell>
          <cell r="D186" t="str">
            <v>264047</v>
          </cell>
        </row>
        <row r="187">
          <cell r="A187" t="str">
            <v>11477</v>
          </cell>
          <cell r="B187" t="str">
            <v>269962</v>
          </cell>
          <cell r="C187" t="str">
            <v>267005</v>
          </cell>
          <cell r="D187" t="str">
            <v>264048</v>
          </cell>
        </row>
        <row r="188">
          <cell r="A188" t="str">
            <v>11481</v>
          </cell>
          <cell r="B188" t="str">
            <v>269963</v>
          </cell>
          <cell r="C188" t="str">
            <v>267006</v>
          </cell>
          <cell r="D188" t="str">
            <v>264049</v>
          </cell>
        </row>
        <row r="189">
          <cell r="A189" t="str">
            <v>11488</v>
          </cell>
          <cell r="B189" t="str">
            <v>269692</v>
          </cell>
          <cell r="C189" t="str">
            <v>266735</v>
          </cell>
          <cell r="D189" t="str">
            <v>263778</v>
          </cell>
        </row>
        <row r="190">
          <cell r="A190" t="str">
            <v>11493</v>
          </cell>
          <cell r="B190" t="str">
            <v>269693</v>
          </cell>
          <cell r="C190" t="str">
            <v>266736</v>
          </cell>
          <cell r="D190" t="str">
            <v>263779</v>
          </cell>
        </row>
        <row r="191">
          <cell r="A191" t="str">
            <v>11500</v>
          </cell>
          <cell r="B191" t="str">
            <v>269694</v>
          </cell>
          <cell r="C191" t="str">
            <v>266737</v>
          </cell>
          <cell r="D191" t="str">
            <v>263780</v>
          </cell>
        </row>
        <row r="192">
          <cell r="A192" t="str">
            <v>11512</v>
          </cell>
          <cell r="B192" t="str">
            <v>270212</v>
          </cell>
          <cell r="C192" t="str">
            <v>267255</v>
          </cell>
          <cell r="D192" t="str">
            <v>264298</v>
          </cell>
        </row>
        <row r="193">
          <cell r="A193" t="str">
            <v>11518</v>
          </cell>
          <cell r="B193" t="str">
            <v>270213</v>
          </cell>
          <cell r="C193" t="str">
            <v>267256</v>
          </cell>
          <cell r="D193" t="str">
            <v>264299</v>
          </cell>
        </row>
        <row r="194">
          <cell r="A194" t="str">
            <v>11524</v>
          </cell>
          <cell r="B194" t="str">
            <v>270214</v>
          </cell>
          <cell r="C194" t="str">
            <v>267257</v>
          </cell>
          <cell r="D194" t="str">
            <v>264300</v>
          </cell>
        </row>
        <row r="195">
          <cell r="A195" t="str">
            <v>11530</v>
          </cell>
          <cell r="B195" t="str">
            <v>270215</v>
          </cell>
          <cell r="C195" t="str">
            <v>267258</v>
          </cell>
          <cell r="D195" t="str">
            <v>264301</v>
          </cell>
        </row>
        <row r="196">
          <cell r="A196" t="str">
            <v>11542</v>
          </cell>
          <cell r="B196" t="str">
            <v>270216</v>
          </cell>
          <cell r="C196" t="str">
            <v>267259</v>
          </cell>
        </row>
        <row r="197">
          <cell r="A197" t="str">
            <v>11546</v>
          </cell>
          <cell r="B197" t="str">
            <v>270217</v>
          </cell>
          <cell r="C197" t="str">
            <v>267260</v>
          </cell>
          <cell r="D197" t="str">
            <v>264303</v>
          </cell>
        </row>
        <row r="198">
          <cell r="A198" t="str">
            <v>11551</v>
          </cell>
          <cell r="B198" t="str">
            <v>270218</v>
          </cell>
          <cell r="C198" t="str">
            <v>267261</v>
          </cell>
          <cell r="D198" t="str">
            <v>264304</v>
          </cell>
        </row>
        <row r="199">
          <cell r="A199" t="str">
            <v>11553</v>
          </cell>
          <cell r="B199" t="str">
            <v>270219</v>
          </cell>
          <cell r="C199" t="str">
            <v>267262</v>
          </cell>
          <cell r="D199" t="str">
            <v>264305</v>
          </cell>
        </row>
        <row r="200">
          <cell r="A200" t="str">
            <v>11556</v>
          </cell>
          <cell r="B200" t="str">
            <v>270220</v>
          </cell>
          <cell r="C200" t="str">
            <v>267263</v>
          </cell>
          <cell r="D200" t="str">
            <v>264306</v>
          </cell>
        </row>
        <row r="201">
          <cell r="A201" t="str">
            <v>11560</v>
          </cell>
          <cell r="B201" t="str">
            <v>270222</v>
          </cell>
          <cell r="C201" t="str">
            <v>267265</v>
          </cell>
          <cell r="D201" t="str">
            <v>264308</v>
          </cell>
        </row>
        <row r="202">
          <cell r="A202" t="str">
            <v>11563</v>
          </cell>
          <cell r="B202" t="str">
            <v>270223</v>
          </cell>
          <cell r="C202" t="str">
            <v>267266</v>
          </cell>
          <cell r="D202" t="str">
            <v>264309</v>
          </cell>
        </row>
        <row r="203">
          <cell r="A203" t="str">
            <v>11568</v>
          </cell>
          <cell r="B203" t="str">
            <v>269570</v>
          </cell>
          <cell r="C203" t="str">
            <v>266613</v>
          </cell>
        </row>
        <row r="204">
          <cell r="A204" t="str">
            <v>11570</v>
          </cell>
          <cell r="B204" t="str">
            <v>270887</v>
          </cell>
          <cell r="C204" t="str">
            <v>267930</v>
          </cell>
          <cell r="D204" t="str">
            <v>264973</v>
          </cell>
        </row>
        <row r="205">
          <cell r="A205" t="str">
            <v>11573</v>
          </cell>
          <cell r="B205" t="str">
            <v>270888</v>
          </cell>
          <cell r="C205" t="str">
            <v>267931</v>
          </cell>
          <cell r="D205" t="str">
            <v>264974</v>
          </cell>
        </row>
        <row r="206">
          <cell r="A206" t="str">
            <v>11576</v>
          </cell>
          <cell r="B206" t="str">
            <v>270889</v>
          </cell>
          <cell r="C206" t="str">
            <v>267932</v>
          </cell>
          <cell r="D206" t="str">
            <v>264975</v>
          </cell>
        </row>
        <row r="207">
          <cell r="A207" t="str">
            <v>11580</v>
          </cell>
          <cell r="B207" t="str">
            <v>270890</v>
          </cell>
          <cell r="C207" t="str">
            <v>267933</v>
          </cell>
          <cell r="D207" t="str">
            <v>264976</v>
          </cell>
        </row>
        <row r="208">
          <cell r="A208" t="str">
            <v>11584</v>
          </cell>
          <cell r="B208" t="str">
            <v>270891</v>
          </cell>
          <cell r="C208" t="str">
            <v>267934</v>
          </cell>
          <cell r="D208" t="str">
            <v>264977</v>
          </cell>
        </row>
        <row r="209">
          <cell r="A209" t="str">
            <v>11589</v>
          </cell>
          <cell r="B209" t="str">
            <v>270892</v>
          </cell>
          <cell r="C209" t="str">
            <v>267935</v>
          </cell>
          <cell r="D209" t="str">
            <v>264978</v>
          </cell>
        </row>
        <row r="210">
          <cell r="A210" t="str">
            <v>11596</v>
          </cell>
          <cell r="B210" t="str">
            <v>270893</v>
          </cell>
          <cell r="C210" t="str">
            <v>267936</v>
          </cell>
          <cell r="D210" t="str">
            <v>264979</v>
          </cell>
        </row>
        <row r="211">
          <cell r="A211" t="str">
            <v>11602</v>
          </cell>
          <cell r="B211" t="str">
            <v>270894</v>
          </cell>
          <cell r="C211" t="str">
            <v>267937</v>
          </cell>
          <cell r="D211" t="str">
            <v>264980</v>
          </cell>
        </row>
        <row r="212">
          <cell r="A212" t="str">
            <v>11607</v>
          </cell>
          <cell r="B212" t="str">
            <v>270895</v>
          </cell>
          <cell r="C212" t="str">
            <v>267938</v>
          </cell>
          <cell r="D212" t="str">
            <v>264981</v>
          </cell>
        </row>
        <row r="213">
          <cell r="A213" t="str">
            <v>11613</v>
          </cell>
          <cell r="B213" t="str">
            <v>270896</v>
          </cell>
          <cell r="C213" t="str">
            <v>267939</v>
          </cell>
          <cell r="D213" t="str">
            <v>264982</v>
          </cell>
        </row>
        <row r="214">
          <cell r="A214" t="str">
            <v>11617</v>
          </cell>
          <cell r="B214" t="str">
            <v>270897</v>
          </cell>
          <cell r="C214" t="str">
            <v>267940</v>
          </cell>
          <cell r="D214" t="str">
            <v>264983</v>
          </cell>
        </row>
        <row r="215">
          <cell r="A215" t="str">
            <v>11622</v>
          </cell>
          <cell r="B215" t="str">
            <v>270898</v>
          </cell>
          <cell r="C215" t="str">
            <v>267941</v>
          </cell>
          <cell r="D215" t="str">
            <v>264984</v>
          </cell>
        </row>
        <row r="216">
          <cell r="A216" t="str">
            <v>11627</v>
          </cell>
          <cell r="B216" t="str">
            <v>270899</v>
          </cell>
          <cell r="C216" t="str">
            <v>267942</v>
          </cell>
          <cell r="D216" t="str">
            <v>264985</v>
          </cell>
        </row>
        <row r="217">
          <cell r="A217" t="str">
            <v>11632</v>
          </cell>
          <cell r="B217" t="str">
            <v>270900</v>
          </cell>
          <cell r="C217" t="str">
            <v>267943</v>
          </cell>
          <cell r="D217" t="str">
            <v>264986</v>
          </cell>
        </row>
        <row r="218">
          <cell r="A218" t="str">
            <v>11638</v>
          </cell>
          <cell r="B218" t="str">
            <v>270901</v>
          </cell>
          <cell r="C218" t="str">
            <v>267944</v>
          </cell>
          <cell r="D218" t="str">
            <v>264987</v>
          </cell>
        </row>
        <row r="219">
          <cell r="A219" t="str">
            <v>11644</v>
          </cell>
          <cell r="B219" t="str">
            <v>270902</v>
          </cell>
          <cell r="C219" t="str">
            <v>267945</v>
          </cell>
          <cell r="D219" t="str">
            <v>264988</v>
          </cell>
        </row>
        <row r="220">
          <cell r="A220" t="str">
            <v>11649</v>
          </cell>
          <cell r="B220" t="str">
            <v>270903</v>
          </cell>
          <cell r="C220" t="str">
            <v>267946</v>
          </cell>
          <cell r="D220" t="str">
            <v>264989</v>
          </cell>
        </row>
        <row r="221">
          <cell r="A221" t="str">
            <v>11654</v>
          </cell>
          <cell r="B221" t="str">
            <v>270904</v>
          </cell>
          <cell r="C221" t="str">
            <v>267947</v>
          </cell>
          <cell r="D221" t="str">
            <v>264990</v>
          </cell>
        </row>
        <row r="222">
          <cell r="A222" t="str">
            <v>11659</v>
          </cell>
          <cell r="B222" t="str">
            <v>270905</v>
          </cell>
          <cell r="C222" t="str">
            <v>267948</v>
          </cell>
          <cell r="D222" t="str">
            <v>264991</v>
          </cell>
        </row>
        <row r="223">
          <cell r="A223" t="str">
            <v>11665</v>
          </cell>
          <cell r="B223" t="str">
            <v>270906</v>
          </cell>
          <cell r="C223" t="str">
            <v>267949</v>
          </cell>
        </row>
        <row r="224">
          <cell r="A224" t="str">
            <v>11669</v>
          </cell>
          <cell r="B224" t="str">
            <v>269789</v>
          </cell>
          <cell r="C224" t="str">
            <v>266832</v>
          </cell>
          <cell r="D224" t="str">
            <v>263875</v>
          </cell>
        </row>
        <row r="225">
          <cell r="A225" t="str">
            <v>11680</v>
          </cell>
          <cell r="B225" t="str">
            <v>270907</v>
          </cell>
          <cell r="C225" t="str">
            <v>267950</v>
          </cell>
        </row>
        <row r="226">
          <cell r="A226" t="str">
            <v>11683</v>
          </cell>
          <cell r="B226" t="str">
            <v>270908</v>
          </cell>
          <cell r="C226" t="str">
            <v>267951</v>
          </cell>
          <cell r="D226" t="str">
            <v>264994</v>
          </cell>
        </row>
        <row r="227">
          <cell r="A227" t="str">
            <v>11688</v>
          </cell>
          <cell r="B227" t="str">
            <v>270909</v>
          </cell>
          <cell r="C227" t="str">
            <v>267952</v>
          </cell>
          <cell r="D227" t="str">
            <v>264995</v>
          </cell>
        </row>
        <row r="228">
          <cell r="A228" t="str">
            <v>11693</v>
          </cell>
          <cell r="B228" t="str">
            <v>270910</v>
          </cell>
          <cell r="C228" t="str">
            <v>267953</v>
          </cell>
          <cell r="D228" t="str">
            <v>264996</v>
          </cell>
        </row>
        <row r="229">
          <cell r="A229" t="str">
            <v>11697</v>
          </cell>
          <cell r="B229" t="str">
            <v>270911</v>
          </cell>
          <cell r="C229" t="str">
            <v>267954</v>
          </cell>
          <cell r="D229" t="str">
            <v>264997</v>
          </cell>
        </row>
        <row r="230">
          <cell r="A230" t="str">
            <v>11701</v>
          </cell>
          <cell r="B230" t="str">
            <v>270913</v>
          </cell>
          <cell r="C230" t="str">
            <v>267956</v>
          </cell>
          <cell r="D230" t="str">
            <v>264999</v>
          </cell>
        </row>
        <row r="231">
          <cell r="A231" t="str">
            <v>11705</v>
          </cell>
          <cell r="B231" t="str">
            <v>270914</v>
          </cell>
          <cell r="C231" t="str">
            <v>267957</v>
          </cell>
          <cell r="D231" t="str">
            <v>265000</v>
          </cell>
        </row>
        <row r="232">
          <cell r="A232" t="str">
            <v>11713</v>
          </cell>
          <cell r="B232" t="str">
            <v>270915</v>
          </cell>
          <cell r="C232" t="str">
            <v>267958</v>
          </cell>
          <cell r="D232" t="str">
            <v>265001</v>
          </cell>
        </row>
        <row r="233">
          <cell r="A233" t="str">
            <v>11719</v>
          </cell>
          <cell r="B233" t="str">
            <v>270110</v>
          </cell>
          <cell r="C233" t="str">
            <v>267153</v>
          </cell>
          <cell r="D233" t="str">
            <v>264196</v>
          </cell>
        </row>
        <row r="234">
          <cell r="A234" t="str">
            <v>11724</v>
          </cell>
          <cell r="B234" t="str">
            <v>270111</v>
          </cell>
          <cell r="C234" t="str">
            <v>267154</v>
          </cell>
          <cell r="D234" t="str">
            <v>264197</v>
          </cell>
        </row>
        <row r="235">
          <cell r="A235" t="str">
            <v>11728</v>
          </cell>
          <cell r="B235" t="str">
            <v>270112</v>
          </cell>
          <cell r="C235" t="str">
            <v>267155</v>
          </cell>
          <cell r="D235" t="str">
            <v>264198</v>
          </cell>
        </row>
        <row r="236">
          <cell r="A236" t="str">
            <v>11732</v>
          </cell>
          <cell r="B236" t="str">
            <v>270113</v>
          </cell>
          <cell r="C236" t="str">
            <v>267156</v>
          </cell>
          <cell r="D236" t="str">
            <v>264199</v>
          </cell>
        </row>
        <row r="237">
          <cell r="A237" t="str">
            <v>11735</v>
          </cell>
          <cell r="B237" t="str">
            <v>270114</v>
          </cell>
          <cell r="C237" t="str">
            <v>267157</v>
          </cell>
          <cell r="D237" t="str">
            <v>264200</v>
          </cell>
        </row>
        <row r="238">
          <cell r="A238" t="str">
            <v>11741</v>
          </cell>
          <cell r="B238" t="str">
            <v>270115</v>
          </cell>
          <cell r="C238" t="str">
            <v>267158</v>
          </cell>
          <cell r="D238" t="str">
            <v>264201</v>
          </cell>
        </row>
        <row r="239">
          <cell r="A239" t="str">
            <v>11745</v>
          </cell>
          <cell r="B239" t="str">
            <v>270116</v>
          </cell>
          <cell r="C239" t="str">
            <v>267159</v>
          </cell>
          <cell r="D239" t="str">
            <v>264202</v>
          </cell>
        </row>
        <row r="240">
          <cell r="A240" t="str">
            <v>11751</v>
          </cell>
          <cell r="B240" t="str">
            <v>270117</v>
          </cell>
          <cell r="C240" t="str">
            <v>267160</v>
          </cell>
          <cell r="D240" t="str">
            <v>264203</v>
          </cell>
        </row>
        <row r="241">
          <cell r="A241" t="str">
            <v>11757</v>
          </cell>
          <cell r="B241" t="str">
            <v>270916</v>
          </cell>
          <cell r="C241" t="str">
            <v>267959</v>
          </cell>
          <cell r="D241" t="str">
            <v>265002</v>
          </cell>
        </row>
        <row r="242">
          <cell r="A242" t="str">
            <v>11762</v>
          </cell>
          <cell r="B242" t="str">
            <v>270917</v>
          </cell>
          <cell r="C242" t="str">
            <v>267960</v>
          </cell>
          <cell r="D242" t="str">
            <v>265003</v>
          </cell>
        </row>
        <row r="243">
          <cell r="A243" t="str">
            <v>11767</v>
          </cell>
          <cell r="B243" t="str">
            <v>270918</v>
          </cell>
          <cell r="C243" t="str">
            <v>267961</v>
          </cell>
          <cell r="D243" t="str">
            <v>265004</v>
          </cell>
        </row>
        <row r="244">
          <cell r="A244" t="str">
            <v>11772</v>
          </cell>
          <cell r="B244" t="str">
            <v>270919</v>
          </cell>
          <cell r="C244" t="str">
            <v>267962</v>
          </cell>
          <cell r="D244" t="str">
            <v>265005</v>
          </cell>
        </row>
        <row r="245">
          <cell r="A245" t="str">
            <v>11777</v>
          </cell>
          <cell r="B245" t="str">
            <v>270920</v>
          </cell>
          <cell r="C245" t="str">
            <v>267963</v>
          </cell>
          <cell r="D245" t="str">
            <v>265006</v>
          </cell>
        </row>
        <row r="246">
          <cell r="A246" t="str">
            <v>11783</v>
          </cell>
          <cell r="B246" t="str">
            <v>270921</v>
          </cell>
          <cell r="C246" t="str">
            <v>267964</v>
          </cell>
          <cell r="D246" t="str">
            <v>265007</v>
          </cell>
        </row>
        <row r="247">
          <cell r="A247" t="str">
            <v>11786</v>
          </cell>
          <cell r="B247" t="str">
            <v>270925</v>
          </cell>
          <cell r="C247" t="str">
            <v>267968</v>
          </cell>
          <cell r="D247" t="str">
            <v>265011</v>
          </cell>
        </row>
        <row r="248">
          <cell r="A248" t="str">
            <v>11789</v>
          </cell>
          <cell r="B248" t="str">
            <v>270926</v>
          </cell>
          <cell r="C248" t="str">
            <v>267969</v>
          </cell>
          <cell r="D248" t="str">
            <v>265012</v>
          </cell>
        </row>
        <row r="249">
          <cell r="A249" t="str">
            <v>11796</v>
          </cell>
          <cell r="B249" t="str">
            <v>269695</v>
          </cell>
          <cell r="C249" t="str">
            <v>266738</v>
          </cell>
          <cell r="D249" t="str">
            <v>263781</v>
          </cell>
        </row>
        <row r="250">
          <cell r="A250" t="str">
            <v>11800</v>
          </cell>
          <cell r="B250" t="str">
            <v>269696</v>
          </cell>
          <cell r="C250" t="str">
            <v>266739</v>
          </cell>
          <cell r="D250" t="str">
            <v>263782</v>
          </cell>
        </row>
        <row r="251">
          <cell r="A251" t="str">
            <v>11804</v>
          </cell>
          <cell r="B251" t="str">
            <v>269697</v>
          </cell>
          <cell r="C251" t="str">
            <v>266740</v>
          </cell>
          <cell r="D251" t="str">
            <v>263783</v>
          </cell>
        </row>
        <row r="252">
          <cell r="A252" t="str">
            <v>11809</v>
          </cell>
          <cell r="B252" t="str">
            <v>269698</v>
          </cell>
          <cell r="C252" t="str">
            <v>266741</v>
          </cell>
          <cell r="D252" t="str">
            <v>263784</v>
          </cell>
        </row>
        <row r="253">
          <cell r="A253" t="str">
            <v>11814</v>
          </cell>
          <cell r="B253" t="str">
            <v>269699</v>
          </cell>
          <cell r="C253" t="str">
            <v>266742</v>
          </cell>
          <cell r="D253" t="str">
            <v>263785</v>
          </cell>
        </row>
        <row r="254">
          <cell r="A254" t="str">
            <v>11820</v>
          </cell>
          <cell r="B254" t="str">
            <v>269700</v>
          </cell>
          <cell r="C254" t="str">
            <v>266743</v>
          </cell>
          <cell r="D254" t="str">
            <v>263786</v>
          </cell>
        </row>
        <row r="255">
          <cell r="A255" t="str">
            <v>11825</v>
          </cell>
          <cell r="B255" t="str">
            <v>269701</v>
          </cell>
          <cell r="C255" t="str">
            <v>266744</v>
          </cell>
          <cell r="D255" t="str">
            <v>263787</v>
          </cell>
        </row>
        <row r="256">
          <cell r="A256" t="str">
            <v>11829</v>
          </cell>
          <cell r="B256" t="str">
            <v>269702</v>
          </cell>
          <cell r="C256" t="str">
            <v>266745</v>
          </cell>
          <cell r="D256" t="str">
            <v>263788</v>
          </cell>
        </row>
        <row r="257">
          <cell r="A257" t="str">
            <v>11834</v>
          </cell>
          <cell r="B257" t="str">
            <v>269965</v>
          </cell>
          <cell r="C257" t="str">
            <v>267008</v>
          </cell>
          <cell r="D257" t="str">
            <v>264051</v>
          </cell>
        </row>
        <row r="258">
          <cell r="A258" t="str">
            <v>11840</v>
          </cell>
          <cell r="B258" t="str">
            <v>268452</v>
          </cell>
          <cell r="C258" t="str">
            <v>265495</v>
          </cell>
          <cell r="D258" t="str">
            <v>262538</v>
          </cell>
        </row>
        <row r="259">
          <cell r="A259" t="str">
            <v>11846</v>
          </cell>
          <cell r="B259" t="str">
            <v>268453</v>
          </cell>
          <cell r="C259" t="str">
            <v>265496</v>
          </cell>
          <cell r="D259" t="str">
            <v>262539</v>
          </cell>
        </row>
        <row r="260">
          <cell r="A260" t="str">
            <v>11852</v>
          </cell>
          <cell r="B260" t="str">
            <v>268454</v>
          </cell>
          <cell r="C260" t="str">
            <v>265497</v>
          </cell>
          <cell r="D260" t="str">
            <v>262540</v>
          </cell>
        </row>
        <row r="261">
          <cell r="A261" t="str">
            <v>11858</v>
          </cell>
          <cell r="B261" t="str">
            <v>268455</v>
          </cell>
          <cell r="C261" t="str">
            <v>265498</v>
          </cell>
          <cell r="D261" t="str">
            <v>262541</v>
          </cell>
        </row>
        <row r="262">
          <cell r="A262" t="str">
            <v>11864</v>
          </cell>
          <cell r="B262" t="str">
            <v>269966</v>
          </cell>
          <cell r="C262" t="str">
            <v>267009</v>
          </cell>
          <cell r="D262" t="str">
            <v>264052</v>
          </cell>
        </row>
        <row r="263">
          <cell r="A263" t="str">
            <v>11867</v>
          </cell>
          <cell r="B263" t="str">
            <v>269967</v>
          </cell>
          <cell r="C263" t="str">
            <v>267010</v>
          </cell>
          <cell r="D263" t="str">
            <v>264053</v>
          </cell>
        </row>
        <row r="264">
          <cell r="A264" t="str">
            <v>11873</v>
          </cell>
          <cell r="B264" t="str">
            <v>269968</v>
          </cell>
          <cell r="C264" t="str">
            <v>267011</v>
          </cell>
          <cell r="D264" t="str">
            <v>264054</v>
          </cell>
        </row>
        <row r="265">
          <cell r="A265" t="str">
            <v>11877</v>
          </cell>
          <cell r="B265" t="str">
            <v>269969</v>
          </cell>
          <cell r="C265" t="str">
            <v>267012</v>
          </cell>
          <cell r="D265" t="str">
            <v>264055</v>
          </cell>
        </row>
        <row r="266">
          <cell r="A266" t="str">
            <v>11884</v>
          </cell>
          <cell r="B266" t="str">
            <v>269970</v>
          </cell>
          <cell r="C266" t="str">
            <v>267013</v>
          </cell>
          <cell r="D266" t="str">
            <v>264056</v>
          </cell>
        </row>
        <row r="267">
          <cell r="A267" t="str">
            <v>11890</v>
          </cell>
          <cell r="B267" t="str">
            <v>269971</v>
          </cell>
          <cell r="C267" t="str">
            <v>267014</v>
          </cell>
          <cell r="D267" t="str">
            <v>264057</v>
          </cell>
        </row>
        <row r="268">
          <cell r="A268" t="str">
            <v>11896</v>
          </cell>
          <cell r="B268" t="str">
            <v>269972</v>
          </cell>
          <cell r="C268" t="str">
            <v>267015</v>
          </cell>
          <cell r="D268" t="str">
            <v>264058</v>
          </cell>
        </row>
        <row r="269">
          <cell r="A269" t="str">
            <v>11902</v>
          </cell>
          <cell r="B269" t="str">
            <v>269974</v>
          </cell>
          <cell r="C269" t="str">
            <v>267017</v>
          </cell>
          <cell r="D269" t="str">
            <v>264060</v>
          </cell>
        </row>
        <row r="270">
          <cell r="A270" t="str">
            <v>11907</v>
          </cell>
          <cell r="B270" t="str">
            <v>269975</v>
          </cell>
          <cell r="C270" t="str">
            <v>267018</v>
          </cell>
          <cell r="D270" t="str">
            <v>264061</v>
          </cell>
        </row>
        <row r="271">
          <cell r="A271" t="str">
            <v>11912</v>
          </cell>
          <cell r="B271" t="str">
            <v>269976</v>
          </cell>
          <cell r="C271" t="str">
            <v>267019</v>
          </cell>
          <cell r="D271" t="str">
            <v>264062</v>
          </cell>
        </row>
        <row r="272">
          <cell r="A272" t="str">
            <v>11917</v>
          </cell>
          <cell r="B272" t="str">
            <v>270284</v>
          </cell>
          <cell r="C272" t="str">
            <v>267327</v>
          </cell>
          <cell r="D272" t="str">
            <v>264370</v>
          </cell>
        </row>
        <row r="273">
          <cell r="A273" t="str">
            <v>11926</v>
          </cell>
          <cell r="B273" t="str">
            <v>270285</v>
          </cell>
          <cell r="C273" t="str">
            <v>267328</v>
          </cell>
          <cell r="D273" t="str">
            <v>264371</v>
          </cell>
        </row>
        <row r="274">
          <cell r="A274" t="str">
            <v>11937</v>
          </cell>
          <cell r="B274" t="str">
            <v>270286</v>
          </cell>
          <cell r="C274" t="str">
            <v>267329</v>
          </cell>
        </row>
        <row r="275">
          <cell r="A275" t="str">
            <v>11943</v>
          </cell>
          <cell r="B275" t="str">
            <v>270287</v>
          </cell>
          <cell r="C275" t="str">
            <v>267330</v>
          </cell>
          <cell r="D275" t="str">
            <v>264373</v>
          </cell>
        </row>
        <row r="276">
          <cell r="A276" t="str">
            <v>11954</v>
          </cell>
          <cell r="B276" t="str">
            <v>270288</v>
          </cell>
          <cell r="C276" t="str">
            <v>267331</v>
          </cell>
          <cell r="D276" t="str">
            <v>264374</v>
          </cell>
        </row>
        <row r="277">
          <cell r="A277" t="str">
            <v>11959</v>
          </cell>
          <cell r="B277" t="str">
            <v>270289</v>
          </cell>
          <cell r="C277" t="str">
            <v>267332</v>
          </cell>
          <cell r="D277" t="str">
            <v>264375</v>
          </cell>
        </row>
        <row r="278">
          <cell r="A278" t="str">
            <v>11965</v>
          </cell>
          <cell r="B278" t="str">
            <v>269812</v>
          </cell>
          <cell r="C278" t="str">
            <v>266855</v>
          </cell>
          <cell r="D278" t="str">
            <v>263898</v>
          </cell>
        </row>
        <row r="279">
          <cell r="A279" t="str">
            <v>11970</v>
          </cell>
          <cell r="B279" t="str">
            <v>269813</v>
          </cell>
          <cell r="C279" t="str">
            <v>266856</v>
          </cell>
          <cell r="D279" t="str">
            <v>263899</v>
          </cell>
        </row>
        <row r="280">
          <cell r="A280" t="str">
            <v>11976</v>
          </cell>
          <cell r="B280" t="str">
            <v>269814</v>
          </cell>
          <cell r="C280" t="str">
            <v>266857</v>
          </cell>
          <cell r="D280" t="str">
            <v>263900</v>
          </cell>
        </row>
        <row r="281">
          <cell r="A281" t="str">
            <v>11982</v>
          </cell>
          <cell r="B281" t="str">
            <v>269815</v>
          </cell>
          <cell r="C281" t="str">
            <v>266858</v>
          </cell>
          <cell r="D281" t="str">
            <v>263901</v>
          </cell>
        </row>
        <row r="282">
          <cell r="A282" t="str">
            <v>11988</v>
          </cell>
          <cell r="B282" t="str">
            <v>269816</v>
          </cell>
          <cell r="C282" t="str">
            <v>266859</v>
          </cell>
          <cell r="D282" t="str">
            <v>263902</v>
          </cell>
        </row>
        <row r="283">
          <cell r="A283" t="str">
            <v>11994</v>
          </cell>
          <cell r="B283" t="str">
            <v>268459</v>
          </cell>
          <cell r="C283" t="str">
            <v>265502</v>
          </cell>
          <cell r="D283" t="str">
            <v>262545</v>
          </cell>
        </row>
        <row r="284">
          <cell r="A284" t="str">
            <v>12000</v>
          </cell>
          <cell r="B284" t="str">
            <v>268460</v>
          </cell>
          <cell r="C284" t="str">
            <v>265503</v>
          </cell>
          <cell r="D284" t="str">
            <v>262546</v>
          </cell>
        </row>
        <row r="285">
          <cell r="A285" t="str">
            <v>12006</v>
          </cell>
          <cell r="B285" t="str">
            <v>268461</v>
          </cell>
          <cell r="C285" t="str">
            <v>265504</v>
          </cell>
          <cell r="D285" t="str">
            <v>262547</v>
          </cell>
        </row>
        <row r="286">
          <cell r="A286" t="str">
            <v>12010</v>
          </cell>
          <cell r="B286" t="str">
            <v>270290</v>
          </cell>
          <cell r="C286" t="str">
            <v>267333</v>
          </cell>
          <cell r="D286" t="str">
            <v>264376</v>
          </cell>
        </row>
        <row r="287">
          <cell r="A287" t="str">
            <v>12016</v>
          </cell>
          <cell r="B287" t="str">
            <v>270291</v>
          </cell>
          <cell r="C287" t="str">
            <v>267334</v>
          </cell>
          <cell r="D287" t="str">
            <v>264377</v>
          </cell>
        </row>
        <row r="288">
          <cell r="A288" t="str">
            <v>12019</v>
          </cell>
          <cell r="B288" t="str">
            <v>270292</v>
          </cell>
          <cell r="C288" t="str">
            <v>267335</v>
          </cell>
        </row>
        <row r="289">
          <cell r="A289" t="str">
            <v>12021</v>
          </cell>
          <cell r="B289" t="str">
            <v>270118</v>
          </cell>
          <cell r="C289" t="str">
            <v>267161</v>
          </cell>
          <cell r="D289" t="str">
            <v>264204</v>
          </cell>
        </row>
        <row r="290">
          <cell r="A290" t="str">
            <v>12025</v>
          </cell>
          <cell r="B290" t="str">
            <v>270119</v>
          </cell>
          <cell r="C290" t="str">
            <v>267162</v>
          </cell>
          <cell r="D290" t="str">
            <v>264205</v>
          </cell>
        </row>
        <row r="291">
          <cell r="A291" t="str">
            <v>12029</v>
          </cell>
          <cell r="B291" t="str">
            <v>270120</v>
          </cell>
          <cell r="C291" t="str">
            <v>267163</v>
          </cell>
          <cell r="D291" t="str">
            <v>264206</v>
          </cell>
        </row>
        <row r="292">
          <cell r="A292" t="str">
            <v>12034</v>
          </cell>
          <cell r="B292" t="str">
            <v>270121</v>
          </cell>
          <cell r="C292" t="str">
            <v>267164</v>
          </cell>
          <cell r="D292" t="str">
            <v>264207</v>
          </cell>
        </row>
        <row r="293">
          <cell r="A293" t="str">
            <v>12038</v>
          </cell>
          <cell r="B293" t="str">
            <v>270354</v>
          </cell>
          <cell r="C293" t="str">
            <v>267397</v>
          </cell>
          <cell r="D293" t="str">
            <v>264440</v>
          </cell>
        </row>
        <row r="294">
          <cell r="A294" t="str">
            <v>12042</v>
          </cell>
          <cell r="B294" t="str">
            <v>270355</v>
          </cell>
          <cell r="C294" t="str">
            <v>267398</v>
          </cell>
          <cell r="D294" t="str">
            <v>264441</v>
          </cell>
        </row>
        <row r="295">
          <cell r="A295" t="str">
            <v>12048</v>
          </cell>
          <cell r="B295" t="str">
            <v>270356</v>
          </cell>
          <cell r="C295" t="str">
            <v>267399</v>
          </cell>
          <cell r="D295" t="str">
            <v>264442</v>
          </cell>
        </row>
        <row r="296">
          <cell r="A296" t="str">
            <v>12053</v>
          </cell>
          <cell r="B296" t="str">
            <v>270357</v>
          </cell>
          <cell r="C296" t="str">
            <v>267400</v>
          </cell>
          <cell r="D296" t="str">
            <v>264443</v>
          </cell>
        </row>
        <row r="297">
          <cell r="A297" t="str">
            <v>12060</v>
          </cell>
          <cell r="B297" t="str">
            <v>270358</v>
          </cell>
          <cell r="C297" t="str">
            <v>267401</v>
          </cell>
          <cell r="D297" t="str">
            <v>264444</v>
          </cell>
        </row>
        <row r="298">
          <cell r="A298" t="str">
            <v>12066</v>
          </cell>
          <cell r="B298" t="str">
            <v>270359</v>
          </cell>
          <cell r="C298" t="str">
            <v>267402</v>
          </cell>
          <cell r="D298" t="str">
            <v>264445</v>
          </cell>
        </row>
        <row r="299">
          <cell r="A299" t="str">
            <v>12072</v>
          </cell>
          <cell r="B299" t="str">
            <v>270360</v>
          </cell>
          <cell r="C299" t="str">
            <v>267403</v>
          </cell>
          <cell r="D299" t="str">
            <v>264446</v>
          </cell>
        </row>
        <row r="300">
          <cell r="A300" t="str">
            <v>12074</v>
          </cell>
          <cell r="B300" t="str">
            <v>270361</v>
          </cell>
          <cell r="C300" t="str">
            <v>267404</v>
          </cell>
          <cell r="D300" t="str">
            <v>264447</v>
          </cell>
        </row>
        <row r="301">
          <cell r="A301" t="str">
            <v>12083</v>
          </cell>
          <cell r="B301" t="str">
            <v>270362</v>
          </cell>
          <cell r="C301" t="str">
            <v>267405</v>
          </cell>
          <cell r="D301" t="str">
            <v>264448</v>
          </cell>
        </row>
        <row r="302">
          <cell r="A302" t="str">
            <v>12088</v>
          </cell>
          <cell r="B302" t="str">
            <v>268498</v>
          </cell>
          <cell r="C302" t="str">
            <v>265541</v>
          </cell>
          <cell r="D302" t="str">
            <v>262584</v>
          </cell>
        </row>
        <row r="303">
          <cell r="A303" t="str">
            <v>12089</v>
          </cell>
          <cell r="B303" t="str">
            <v>268499</v>
          </cell>
          <cell r="C303" t="str">
            <v>265542</v>
          </cell>
          <cell r="D303" t="str">
            <v>262585</v>
          </cell>
        </row>
        <row r="304">
          <cell r="A304" t="str">
            <v>12094</v>
          </cell>
          <cell r="B304" t="str">
            <v>268501</v>
          </cell>
          <cell r="C304" t="str">
            <v>265544</v>
          </cell>
          <cell r="D304" t="str">
            <v>262587</v>
          </cell>
        </row>
        <row r="305">
          <cell r="A305" t="str">
            <v>12097</v>
          </cell>
          <cell r="B305" t="str">
            <v>268502</v>
          </cell>
          <cell r="C305" t="str">
            <v>265545</v>
          </cell>
          <cell r="D305" t="str">
            <v>262588</v>
          </cell>
        </row>
        <row r="306">
          <cell r="A306" t="str">
            <v>12099</v>
          </cell>
          <cell r="B306" t="str">
            <v>270364</v>
          </cell>
          <cell r="C306" t="str">
            <v>267407</v>
          </cell>
          <cell r="D306" t="str">
            <v>264450</v>
          </cell>
        </row>
        <row r="307">
          <cell r="A307" t="str">
            <v>12101</v>
          </cell>
          <cell r="B307" t="str">
            <v>270365</v>
          </cell>
          <cell r="C307" t="str">
            <v>267408</v>
          </cell>
        </row>
        <row r="308">
          <cell r="A308" t="str">
            <v>12104</v>
          </cell>
          <cell r="B308" t="str">
            <v>268504</v>
          </cell>
          <cell r="C308" t="str">
            <v>265547</v>
          </cell>
          <cell r="D308" t="str">
            <v>262590</v>
          </cell>
        </row>
        <row r="309">
          <cell r="A309" t="str">
            <v>12107</v>
          </cell>
          <cell r="B309" t="str">
            <v>268505</v>
          </cell>
          <cell r="C309" t="str">
            <v>265548</v>
          </cell>
          <cell r="D309" t="str">
            <v>262591</v>
          </cell>
        </row>
        <row r="310">
          <cell r="A310" t="str">
            <v>12110</v>
          </cell>
          <cell r="B310" t="str">
            <v>268506</v>
          </cell>
          <cell r="C310" t="str">
            <v>265549</v>
          </cell>
          <cell r="D310" t="str">
            <v>262592</v>
          </cell>
        </row>
        <row r="311">
          <cell r="A311" t="str">
            <v>12114</v>
          </cell>
          <cell r="B311" t="str">
            <v>269989</v>
          </cell>
          <cell r="C311" t="str">
            <v>267032</v>
          </cell>
          <cell r="D311" t="str">
            <v>264075</v>
          </cell>
        </row>
        <row r="312">
          <cell r="A312" t="str">
            <v>12117</v>
          </cell>
          <cell r="B312" t="str">
            <v>270122</v>
          </cell>
          <cell r="C312" t="str">
            <v>267165</v>
          </cell>
          <cell r="D312" t="str">
            <v>264208</v>
          </cell>
        </row>
        <row r="313">
          <cell r="A313" t="str">
            <v>12121</v>
          </cell>
          <cell r="B313" t="str">
            <v>270931</v>
          </cell>
          <cell r="C313" t="str">
            <v>267974</v>
          </cell>
          <cell r="D313" t="str">
            <v>265017</v>
          </cell>
        </row>
        <row r="314">
          <cell r="A314" t="str">
            <v>12124</v>
          </cell>
          <cell r="B314" t="str">
            <v>270932</v>
          </cell>
          <cell r="C314" t="str">
            <v>267975</v>
          </cell>
          <cell r="D314" t="str">
            <v>265018</v>
          </cell>
        </row>
        <row r="315">
          <cell r="A315" t="str">
            <v>12127</v>
          </cell>
          <cell r="B315" t="str">
            <v>268507</v>
          </cell>
          <cell r="C315" t="str">
            <v>265550</v>
          </cell>
          <cell r="D315" t="str">
            <v>262593</v>
          </cell>
        </row>
        <row r="316">
          <cell r="A316" t="str">
            <v>12130</v>
          </cell>
          <cell r="B316" t="str">
            <v>268508</v>
          </cell>
          <cell r="C316" t="str">
            <v>265551</v>
          </cell>
          <cell r="D316" t="str">
            <v>262594</v>
          </cell>
        </row>
        <row r="317">
          <cell r="A317" t="str">
            <v>12133</v>
          </cell>
          <cell r="B317" t="str">
            <v>268509</v>
          </cell>
          <cell r="C317" t="str">
            <v>265552</v>
          </cell>
          <cell r="D317" t="str">
            <v>262595</v>
          </cell>
        </row>
        <row r="318">
          <cell r="A318" t="str">
            <v>12136</v>
          </cell>
          <cell r="B318" t="str">
            <v>268510</v>
          </cell>
          <cell r="C318" t="str">
            <v>265553</v>
          </cell>
          <cell r="D318" t="str">
            <v>262596</v>
          </cell>
        </row>
        <row r="319">
          <cell r="A319" t="str">
            <v>12139</v>
          </cell>
          <cell r="B319" t="str">
            <v>269819</v>
          </cell>
          <cell r="C319" t="str">
            <v>266862</v>
          </cell>
          <cell r="D319" t="str">
            <v>263905</v>
          </cell>
        </row>
        <row r="320">
          <cell r="A320" t="str">
            <v>12142</v>
          </cell>
          <cell r="B320" t="str">
            <v>269820</v>
          </cell>
          <cell r="C320" t="str">
            <v>266863</v>
          </cell>
          <cell r="D320" t="str">
            <v>263906</v>
          </cell>
        </row>
        <row r="321">
          <cell r="A321" t="str">
            <v>12145</v>
          </cell>
          <cell r="B321" t="str">
            <v>269821</v>
          </cell>
          <cell r="C321" t="str">
            <v>266864</v>
          </cell>
          <cell r="D321" t="str">
            <v>263907</v>
          </cell>
        </row>
        <row r="322">
          <cell r="A322" t="str">
            <v>12148</v>
          </cell>
          <cell r="B322" t="str">
            <v>270294</v>
          </cell>
          <cell r="C322" t="str">
            <v>267337</v>
          </cell>
          <cell r="D322" t="str">
            <v>264380</v>
          </cell>
        </row>
        <row r="323">
          <cell r="A323" t="str">
            <v>12151</v>
          </cell>
          <cell r="B323" t="str">
            <v>270295</v>
          </cell>
          <cell r="C323" t="str">
            <v>267338</v>
          </cell>
          <cell r="D323" t="str">
            <v>264381</v>
          </cell>
        </row>
        <row r="324">
          <cell r="A324" t="str">
            <v>12154</v>
          </cell>
          <cell r="B324" t="str">
            <v>270296</v>
          </cell>
          <cell r="C324" t="str">
            <v>267339</v>
          </cell>
          <cell r="D324" t="str">
            <v>264382</v>
          </cell>
        </row>
        <row r="325">
          <cell r="A325" t="str">
            <v>12157</v>
          </cell>
          <cell r="B325" t="str">
            <v>270297</v>
          </cell>
          <cell r="C325" t="str">
            <v>267340</v>
          </cell>
          <cell r="D325" t="str">
            <v>264383</v>
          </cell>
        </row>
        <row r="326">
          <cell r="A326" t="str">
            <v>12160</v>
          </cell>
          <cell r="B326" t="str">
            <v>268511</v>
          </cell>
          <cell r="C326" t="str">
            <v>265554</v>
          </cell>
          <cell r="D326" t="str">
            <v>262597</v>
          </cell>
        </row>
        <row r="327">
          <cell r="A327" t="str">
            <v>12163</v>
          </cell>
          <cell r="B327" t="str">
            <v>268512</v>
          </cell>
          <cell r="C327" t="str">
            <v>265555</v>
          </cell>
          <cell r="D327" t="str">
            <v>262598</v>
          </cell>
        </row>
        <row r="328">
          <cell r="A328" t="str">
            <v>12166</v>
          </cell>
          <cell r="B328" t="str">
            <v>268514</v>
          </cell>
          <cell r="C328" t="str">
            <v>265557</v>
          </cell>
          <cell r="D328" t="str">
            <v>262600</v>
          </cell>
        </row>
        <row r="329">
          <cell r="A329" t="str">
            <v>12169</v>
          </cell>
          <cell r="B329" t="str">
            <v>268516</v>
          </cell>
          <cell r="C329" t="str">
            <v>265559</v>
          </cell>
          <cell r="D329" t="str">
            <v>262602</v>
          </cell>
        </row>
        <row r="330">
          <cell r="A330" t="str">
            <v>12172</v>
          </cell>
          <cell r="B330" t="str">
            <v>268517</v>
          </cell>
          <cell r="C330" t="str">
            <v>265560</v>
          </cell>
          <cell r="D330" t="str">
            <v>262603</v>
          </cell>
        </row>
        <row r="331">
          <cell r="A331" t="str">
            <v>12175</v>
          </cell>
          <cell r="B331" t="str">
            <v>270933</v>
          </cell>
          <cell r="C331" t="str">
            <v>267976</v>
          </cell>
          <cell r="D331" t="str">
            <v>265019</v>
          </cell>
        </row>
        <row r="332">
          <cell r="A332" t="str">
            <v>12178</v>
          </cell>
          <cell r="B332" t="str">
            <v>270934</v>
          </cell>
          <cell r="C332" t="str">
            <v>267977</v>
          </cell>
          <cell r="D332" t="str">
            <v>265020</v>
          </cell>
        </row>
        <row r="333">
          <cell r="A333" t="str">
            <v>12181</v>
          </cell>
          <cell r="B333" t="str">
            <v>270935</v>
          </cell>
          <cell r="C333" t="str">
            <v>267978</v>
          </cell>
          <cell r="D333" t="str">
            <v>265021</v>
          </cell>
        </row>
        <row r="334">
          <cell r="A334" t="str">
            <v>12184</v>
          </cell>
          <cell r="B334" t="str">
            <v>270936</v>
          </cell>
          <cell r="C334" t="str">
            <v>267979</v>
          </cell>
          <cell r="D334" t="str">
            <v>265022</v>
          </cell>
        </row>
        <row r="335">
          <cell r="A335" t="str">
            <v>12187</v>
          </cell>
          <cell r="B335" t="str">
            <v>268518</v>
          </cell>
          <cell r="C335" t="str">
            <v>265561</v>
          </cell>
          <cell r="D335" t="str">
            <v>262604</v>
          </cell>
        </row>
        <row r="336">
          <cell r="A336" t="str">
            <v>12190</v>
          </cell>
          <cell r="B336" t="str">
            <v>268519</v>
          </cell>
          <cell r="C336" t="str">
            <v>265562</v>
          </cell>
          <cell r="D336" t="str">
            <v>262605</v>
          </cell>
        </row>
        <row r="337">
          <cell r="A337" t="str">
            <v>12193</v>
          </cell>
          <cell r="B337" t="str">
            <v>270531</v>
          </cell>
          <cell r="C337" t="str">
            <v>267574</v>
          </cell>
          <cell r="D337" t="str">
            <v>264617</v>
          </cell>
        </row>
        <row r="338">
          <cell r="A338" t="str">
            <v>12196</v>
          </cell>
          <cell r="B338" t="str">
            <v>270532</v>
          </cell>
          <cell r="C338" t="str">
            <v>267575</v>
          </cell>
          <cell r="D338" t="str">
            <v>264618</v>
          </cell>
        </row>
        <row r="339">
          <cell r="A339" t="str">
            <v>12198</v>
          </cell>
          <cell r="B339" t="str">
            <v>270123</v>
          </cell>
          <cell r="C339" t="str">
            <v>267166</v>
          </cell>
          <cell r="D339" t="str">
            <v>264209</v>
          </cell>
        </row>
        <row r="340">
          <cell r="A340" t="str">
            <v>12201</v>
          </cell>
          <cell r="B340" t="str">
            <v>270937</v>
          </cell>
          <cell r="C340" t="str">
            <v>267980</v>
          </cell>
          <cell r="D340" t="str">
            <v>265023</v>
          </cell>
        </row>
        <row r="341">
          <cell r="A341" t="str">
            <v>12203</v>
          </cell>
          <cell r="B341" t="str">
            <v>268347</v>
          </cell>
          <cell r="C341" t="str">
            <v>265390</v>
          </cell>
          <cell r="D341" t="str">
            <v>262433</v>
          </cell>
        </row>
        <row r="342">
          <cell r="A342" t="str">
            <v>12206</v>
          </cell>
          <cell r="B342" t="str">
            <v>268348</v>
          </cell>
          <cell r="C342" t="str">
            <v>265391</v>
          </cell>
          <cell r="D342" t="str">
            <v>262434</v>
          </cell>
        </row>
        <row r="343">
          <cell r="A343" t="str">
            <v>12209</v>
          </cell>
          <cell r="B343" t="str">
            <v>268349</v>
          </cell>
          <cell r="C343" t="str">
            <v>265392</v>
          </cell>
          <cell r="D343" t="str">
            <v>262435</v>
          </cell>
        </row>
        <row r="344">
          <cell r="A344" t="str">
            <v>12212</v>
          </cell>
          <cell r="B344" t="str">
            <v>268350</v>
          </cell>
          <cell r="C344" t="str">
            <v>265393</v>
          </cell>
          <cell r="D344" t="str">
            <v>262436</v>
          </cell>
        </row>
        <row r="345">
          <cell r="A345" t="str">
            <v>12217</v>
          </cell>
          <cell r="B345" t="str">
            <v>268351</v>
          </cell>
          <cell r="C345" t="str">
            <v>265394</v>
          </cell>
          <cell r="D345" t="str">
            <v>262437</v>
          </cell>
        </row>
        <row r="346">
          <cell r="A346" t="str">
            <v>12221</v>
          </cell>
          <cell r="B346" t="str">
            <v>268352</v>
          </cell>
          <cell r="C346" t="str">
            <v>265395</v>
          </cell>
          <cell r="D346" t="str">
            <v>262438</v>
          </cell>
        </row>
        <row r="347">
          <cell r="A347" t="str">
            <v>12226</v>
          </cell>
          <cell r="B347" t="str">
            <v>268520</v>
          </cell>
          <cell r="C347" t="str">
            <v>265563</v>
          </cell>
          <cell r="D347" t="str">
            <v>262606</v>
          </cell>
        </row>
        <row r="348">
          <cell r="A348" t="str">
            <v>12229</v>
          </cell>
          <cell r="B348" t="str">
            <v>268521</v>
          </cell>
          <cell r="C348" t="str">
            <v>265564</v>
          </cell>
          <cell r="D348" t="str">
            <v>262607</v>
          </cell>
        </row>
        <row r="349">
          <cell r="A349" t="str">
            <v>12232</v>
          </cell>
          <cell r="B349" t="str">
            <v>268522</v>
          </cell>
          <cell r="C349" t="str">
            <v>265565</v>
          </cell>
          <cell r="D349" t="str">
            <v>262608</v>
          </cell>
        </row>
        <row r="350">
          <cell r="A350" t="str">
            <v>12235</v>
          </cell>
          <cell r="B350" t="str">
            <v>268523</v>
          </cell>
          <cell r="C350" t="str">
            <v>265566</v>
          </cell>
          <cell r="D350" t="str">
            <v>262609</v>
          </cell>
        </row>
        <row r="351">
          <cell r="A351" t="str">
            <v>12238</v>
          </cell>
          <cell r="B351" t="str">
            <v>268524</v>
          </cell>
          <cell r="C351" t="str">
            <v>265567</v>
          </cell>
          <cell r="D351" t="str">
            <v>262610</v>
          </cell>
        </row>
        <row r="352">
          <cell r="A352" t="str">
            <v>12241</v>
          </cell>
          <cell r="B352" t="str">
            <v>268525</v>
          </cell>
          <cell r="C352" t="str">
            <v>265568</v>
          </cell>
          <cell r="D352" t="str">
            <v>262611</v>
          </cell>
        </row>
        <row r="353">
          <cell r="A353" t="str">
            <v>12244</v>
          </cell>
          <cell r="B353" t="str">
            <v>268526</v>
          </cell>
          <cell r="C353" t="str">
            <v>265569</v>
          </cell>
          <cell r="D353" t="str">
            <v>262612</v>
          </cell>
        </row>
        <row r="354">
          <cell r="A354" t="str">
            <v>12247</v>
          </cell>
          <cell r="B354" t="str">
            <v>268527</v>
          </cell>
          <cell r="C354" t="str">
            <v>265570</v>
          </cell>
          <cell r="D354" t="str">
            <v>262613</v>
          </cell>
        </row>
        <row r="355">
          <cell r="A355" t="str">
            <v>12250</v>
          </cell>
          <cell r="B355" t="str">
            <v>268528</v>
          </cell>
          <cell r="C355" t="str">
            <v>265571</v>
          </cell>
          <cell r="D355" t="str">
            <v>262614</v>
          </cell>
        </row>
        <row r="356">
          <cell r="A356" t="str">
            <v>12253</v>
          </cell>
          <cell r="B356" t="str">
            <v>268529</v>
          </cell>
          <cell r="C356" t="str">
            <v>265572</v>
          </cell>
          <cell r="D356" t="str">
            <v>262615</v>
          </cell>
        </row>
        <row r="357">
          <cell r="A357" t="str">
            <v>12256</v>
          </cell>
          <cell r="B357" t="str">
            <v>268530</v>
          </cell>
          <cell r="C357" t="str">
            <v>265573</v>
          </cell>
          <cell r="D357" t="str">
            <v>262616</v>
          </cell>
        </row>
        <row r="358">
          <cell r="A358" t="str">
            <v>12259</v>
          </cell>
          <cell r="B358" t="str">
            <v>268531</v>
          </cell>
          <cell r="C358" t="str">
            <v>265574</v>
          </cell>
          <cell r="D358" t="str">
            <v>262617</v>
          </cell>
        </row>
        <row r="359">
          <cell r="A359" t="str">
            <v>12262</v>
          </cell>
          <cell r="B359" t="str">
            <v>268532</v>
          </cell>
          <cell r="C359" t="str">
            <v>265575</v>
          </cell>
          <cell r="D359" t="str">
            <v>262618</v>
          </cell>
        </row>
        <row r="360">
          <cell r="A360" t="str">
            <v>12265</v>
          </cell>
          <cell r="B360" t="str">
            <v>270298</v>
          </cell>
          <cell r="C360" t="str">
            <v>267341</v>
          </cell>
          <cell r="D360" t="str">
            <v>264384</v>
          </cell>
        </row>
        <row r="361">
          <cell r="A361" t="str">
            <v>12268</v>
          </cell>
          <cell r="B361" t="str">
            <v>270299</v>
          </cell>
          <cell r="C361" t="str">
            <v>267342</v>
          </cell>
          <cell r="D361" t="str">
            <v>264385</v>
          </cell>
        </row>
        <row r="362">
          <cell r="A362" t="str">
            <v>12271</v>
          </cell>
          <cell r="B362" t="str">
            <v>269822</v>
          </cell>
          <cell r="C362" t="str">
            <v>266865</v>
          </cell>
          <cell r="D362" t="str">
            <v>263908</v>
          </cell>
        </row>
        <row r="363">
          <cell r="A363" t="str">
            <v>12274</v>
          </cell>
          <cell r="B363" t="str">
            <v>269703</v>
          </cell>
          <cell r="C363" t="str">
            <v>266746</v>
          </cell>
          <cell r="D363" t="str">
            <v>263789</v>
          </cell>
        </row>
        <row r="364">
          <cell r="A364" t="str">
            <v>12277</v>
          </cell>
          <cell r="B364" t="str">
            <v>269704</v>
          </cell>
          <cell r="C364" t="str">
            <v>266747</v>
          </cell>
          <cell r="D364" t="str">
            <v>263790</v>
          </cell>
        </row>
        <row r="365">
          <cell r="A365" t="str">
            <v>12280</v>
          </cell>
          <cell r="B365" t="str">
            <v>269706</v>
          </cell>
          <cell r="C365" t="str">
            <v>266749</v>
          </cell>
          <cell r="D365" t="str">
            <v>263792</v>
          </cell>
        </row>
        <row r="366">
          <cell r="A366" t="str">
            <v>12283</v>
          </cell>
          <cell r="B366" t="str">
            <v>269707</v>
          </cell>
          <cell r="C366" t="str">
            <v>266750</v>
          </cell>
          <cell r="D366" t="str">
            <v>263793</v>
          </cell>
        </row>
        <row r="367">
          <cell r="A367" t="str">
            <v>12286</v>
          </cell>
          <cell r="B367" t="str">
            <v>269708</v>
          </cell>
          <cell r="C367" t="str">
            <v>266751</v>
          </cell>
          <cell r="D367" t="str">
            <v>263794</v>
          </cell>
        </row>
        <row r="368">
          <cell r="A368" t="str">
            <v>12289</v>
          </cell>
          <cell r="B368" t="str">
            <v>269823</v>
          </cell>
          <cell r="C368" t="str">
            <v>266866</v>
          </cell>
          <cell r="D368" t="str">
            <v>263909</v>
          </cell>
        </row>
        <row r="369">
          <cell r="A369" t="str">
            <v>12292</v>
          </cell>
          <cell r="B369" t="str">
            <v>269824</v>
          </cell>
          <cell r="C369" t="str">
            <v>266867</v>
          </cell>
          <cell r="D369" t="str">
            <v>263910</v>
          </cell>
        </row>
        <row r="370">
          <cell r="A370" t="str">
            <v>12295</v>
          </cell>
          <cell r="B370" t="str">
            <v>270938</v>
          </cell>
          <cell r="C370" t="str">
            <v>267981</v>
          </cell>
          <cell r="D370" t="str">
            <v>265024</v>
          </cell>
        </row>
        <row r="371">
          <cell r="A371" t="str">
            <v>12298</v>
          </cell>
          <cell r="B371" t="str">
            <v>270939</v>
          </cell>
          <cell r="C371" t="str">
            <v>267982</v>
          </cell>
          <cell r="D371" t="str">
            <v>265025</v>
          </cell>
        </row>
        <row r="372">
          <cell r="A372" t="str">
            <v>12301</v>
          </cell>
          <cell r="B372" t="str">
            <v>270940</v>
          </cell>
          <cell r="C372" t="str">
            <v>267983</v>
          </cell>
          <cell r="D372" t="str">
            <v>265026</v>
          </cell>
        </row>
        <row r="373">
          <cell r="A373" t="str">
            <v>12302</v>
          </cell>
          <cell r="B373" t="str">
            <v>270941</v>
          </cell>
          <cell r="C373" t="str">
            <v>267984</v>
          </cell>
          <cell r="D373" t="str">
            <v>265027</v>
          </cell>
        </row>
        <row r="374">
          <cell r="A374" t="str">
            <v>12303</v>
          </cell>
          <cell r="B374" t="str">
            <v>270942</v>
          </cell>
          <cell r="C374" t="str">
            <v>267985</v>
          </cell>
          <cell r="D374" t="str">
            <v>265028</v>
          </cell>
        </row>
        <row r="375">
          <cell r="A375" t="str">
            <v>12306</v>
          </cell>
          <cell r="B375" t="str">
            <v>270943</v>
          </cell>
          <cell r="C375" t="str">
            <v>267986</v>
          </cell>
          <cell r="D375" t="str">
            <v>265029</v>
          </cell>
        </row>
        <row r="376">
          <cell r="A376" t="str">
            <v>12310</v>
          </cell>
          <cell r="B376" t="str">
            <v>269828</v>
          </cell>
          <cell r="C376" t="str">
            <v>266871</v>
          </cell>
          <cell r="D376" t="str">
            <v>263914</v>
          </cell>
        </row>
        <row r="377">
          <cell r="A377" t="str">
            <v>12315</v>
          </cell>
          <cell r="B377" t="str">
            <v>269825</v>
          </cell>
          <cell r="C377" t="str">
            <v>266868</v>
          </cell>
          <cell r="D377" t="str">
            <v>263911</v>
          </cell>
        </row>
        <row r="378">
          <cell r="A378" t="str">
            <v>12320</v>
          </cell>
          <cell r="B378" t="str">
            <v>269826</v>
          </cell>
          <cell r="C378" t="str">
            <v>266869</v>
          </cell>
          <cell r="D378" t="str">
            <v>263912</v>
          </cell>
        </row>
        <row r="379">
          <cell r="A379" t="str">
            <v>12325</v>
          </cell>
          <cell r="B379" t="str">
            <v>269830</v>
          </cell>
          <cell r="C379" t="str">
            <v>266873</v>
          </cell>
          <cell r="D379" t="str">
            <v>263916</v>
          </cell>
        </row>
        <row r="380">
          <cell r="A380" t="str">
            <v>12329</v>
          </cell>
          <cell r="B380" t="str">
            <v>269827</v>
          </cell>
          <cell r="C380" t="str">
            <v>266870</v>
          </cell>
          <cell r="D380" t="str">
            <v>263913</v>
          </cell>
        </row>
        <row r="381">
          <cell r="A381" t="str">
            <v>12333</v>
          </cell>
          <cell r="B381" t="str">
            <v>269829</v>
          </cell>
          <cell r="C381" t="str">
            <v>266872</v>
          </cell>
          <cell r="D381" t="str">
            <v>263915</v>
          </cell>
        </row>
        <row r="382">
          <cell r="A382" t="str">
            <v>12338</v>
          </cell>
          <cell r="B382" t="str">
            <v>268533</v>
          </cell>
          <cell r="C382" t="str">
            <v>265576</v>
          </cell>
          <cell r="D382" t="str">
            <v>262619</v>
          </cell>
        </row>
        <row r="383">
          <cell r="A383" t="str">
            <v>12343</v>
          </cell>
          <cell r="B383" t="str">
            <v>268534</v>
          </cell>
          <cell r="C383" t="str">
            <v>265577</v>
          </cell>
          <cell r="D383" t="str">
            <v>262620</v>
          </cell>
        </row>
        <row r="384">
          <cell r="A384" t="str">
            <v>12348</v>
          </cell>
          <cell r="B384" t="str">
            <v>268535</v>
          </cell>
          <cell r="C384" t="str">
            <v>265578</v>
          </cell>
          <cell r="D384" t="str">
            <v>262621</v>
          </cell>
        </row>
        <row r="385">
          <cell r="A385" t="str">
            <v>12354</v>
          </cell>
          <cell r="B385" t="str">
            <v>268536</v>
          </cell>
          <cell r="C385" t="str">
            <v>265579</v>
          </cell>
          <cell r="D385" t="str">
            <v>262622</v>
          </cell>
        </row>
        <row r="386">
          <cell r="A386" t="str">
            <v>12360</v>
          </cell>
          <cell r="B386" t="str">
            <v>268539</v>
          </cell>
          <cell r="C386" t="str">
            <v>265582</v>
          </cell>
          <cell r="D386" t="str">
            <v>262625</v>
          </cell>
        </row>
        <row r="387">
          <cell r="A387" t="str">
            <v>12365</v>
          </cell>
          <cell r="B387" t="str">
            <v>268537</v>
          </cell>
          <cell r="C387" t="str">
            <v>265580</v>
          </cell>
          <cell r="D387" t="str">
            <v>262623</v>
          </cell>
        </row>
        <row r="388">
          <cell r="A388" t="str">
            <v>12373</v>
          </cell>
          <cell r="B388" t="str">
            <v>270533</v>
          </cell>
          <cell r="C388" t="str">
            <v>267576</v>
          </cell>
          <cell r="D388" t="str">
            <v>264619</v>
          </cell>
        </row>
        <row r="389">
          <cell r="A389" t="str">
            <v>12376</v>
          </cell>
          <cell r="B389" t="str">
            <v>270534</v>
          </cell>
          <cell r="C389" t="str">
            <v>267577</v>
          </cell>
          <cell r="D389" t="str">
            <v>264620</v>
          </cell>
        </row>
        <row r="390">
          <cell r="A390" t="str">
            <v>12379</v>
          </cell>
          <cell r="B390" t="str">
            <v>270535</v>
          </cell>
          <cell r="C390" t="str">
            <v>267578</v>
          </cell>
          <cell r="D390" t="str">
            <v>264621</v>
          </cell>
        </row>
        <row r="391">
          <cell r="A391" t="str">
            <v>12382</v>
          </cell>
          <cell r="B391" t="str">
            <v>270536</v>
          </cell>
          <cell r="C391" t="str">
            <v>267579</v>
          </cell>
          <cell r="D391" t="str">
            <v>264622</v>
          </cell>
        </row>
        <row r="392">
          <cell r="A392" t="str">
            <v>12385</v>
          </cell>
          <cell r="B392" t="str">
            <v>270537</v>
          </cell>
          <cell r="C392" t="str">
            <v>267580</v>
          </cell>
          <cell r="D392" t="str">
            <v>264623</v>
          </cell>
        </row>
        <row r="393">
          <cell r="A393" t="str">
            <v>12388</v>
          </cell>
          <cell r="B393" t="str">
            <v>270538</v>
          </cell>
          <cell r="C393" t="str">
            <v>267581</v>
          </cell>
          <cell r="D393" t="str">
            <v>264624</v>
          </cell>
        </row>
        <row r="394">
          <cell r="A394" t="str">
            <v>12391</v>
          </cell>
          <cell r="B394" t="str">
            <v>270539</v>
          </cell>
          <cell r="C394" t="str">
            <v>267582</v>
          </cell>
          <cell r="D394" t="str">
            <v>264625</v>
          </cell>
        </row>
        <row r="395">
          <cell r="A395" t="str">
            <v>12394</v>
          </cell>
          <cell r="B395" t="str">
            <v>268543</v>
          </cell>
          <cell r="C395" t="str">
            <v>265586</v>
          </cell>
          <cell r="D395" t="str">
            <v>262629</v>
          </cell>
        </row>
        <row r="396">
          <cell r="A396" t="str">
            <v>12397</v>
          </cell>
          <cell r="B396" t="str">
            <v>268544</v>
          </cell>
          <cell r="C396" t="str">
            <v>265587</v>
          </cell>
          <cell r="D396" t="str">
            <v>262630</v>
          </cell>
        </row>
        <row r="397">
          <cell r="A397" t="str">
            <v>12400</v>
          </cell>
          <cell r="B397" t="str">
            <v>269990</v>
          </cell>
          <cell r="C397" t="str">
            <v>267033</v>
          </cell>
          <cell r="D397" t="str">
            <v>264076</v>
          </cell>
        </row>
        <row r="398">
          <cell r="A398" t="str">
            <v>12402</v>
          </cell>
          <cell r="B398" t="str">
            <v>269992</v>
          </cell>
          <cell r="C398" t="str">
            <v>267035</v>
          </cell>
          <cell r="D398" t="str">
            <v>264078</v>
          </cell>
        </row>
        <row r="399">
          <cell r="A399" t="str">
            <v>12407</v>
          </cell>
          <cell r="B399" t="str">
            <v>269993</v>
          </cell>
          <cell r="C399" t="str">
            <v>267036</v>
          </cell>
          <cell r="D399" t="str">
            <v>264079</v>
          </cell>
        </row>
        <row r="400">
          <cell r="A400" t="str">
            <v>12413</v>
          </cell>
          <cell r="B400" t="str">
            <v>269994</v>
          </cell>
          <cell r="C400" t="str">
            <v>267037</v>
          </cell>
          <cell r="D400" t="str">
            <v>264080</v>
          </cell>
        </row>
        <row r="401">
          <cell r="A401" t="str">
            <v>12417</v>
          </cell>
          <cell r="B401" t="str">
            <v>269995</v>
          </cell>
          <cell r="C401" t="str">
            <v>267038</v>
          </cell>
          <cell r="D401" t="str">
            <v>264081</v>
          </cell>
        </row>
        <row r="402">
          <cell r="A402" t="str">
            <v>12419</v>
          </cell>
          <cell r="B402" t="str">
            <v>269998</v>
          </cell>
          <cell r="C402" t="str">
            <v>267041</v>
          </cell>
          <cell r="D402" t="str">
            <v>264084</v>
          </cell>
        </row>
        <row r="403">
          <cell r="A403" t="str">
            <v>12424</v>
          </cell>
          <cell r="B403" t="str">
            <v>269999</v>
          </cell>
          <cell r="C403" t="str">
            <v>267042</v>
          </cell>
          <cell r="D403" t="str">
            <v>264085</v>
          </cell>
        </row>
        <row r="404">
          <cell r="A404" t="str">
            <v>12430</v>
          </cell>
          <cell r="B404" t="str">
            <v>270124</v>
          </cell>
          <cell r="C404" t="str">
            <v>267167</v>
          </cell>
          <cell r="D404" t="str">
            <v>264210</v>
          </cell>
        </row>
        <row r="405">
          <cell r="A405" t="str">
            <v>12433</v>
          </cell>
          <cell r="B405" t="str">
            <v>268545</v>
          </cell>
          <cell r="C405" t="str">
            <v>265588</v>
          </cell>
          <cell r="D405" t="str">
            <v>262631</v>
          </cell>
        </row>
        <row r="406">
          <cell r="A406" t="str">
            <v>12436</v>
          </cell>
          <cell r="B406" t="str">
            <v>268546</v>
          </cell>
          <cell r="C406" t="str">
            <v>265589</v>
          </cell>
          <cell r="D406" t="str">
            <v>262632</v>
          </cell>
        </row>
        <row r="407">
          <cell r="A407" t="str">
            <v>12439</v>
          </cell>
          <cell r="B407" t="str">
            <v>269709</v>
          </cell>
          <cell r="C407" t="str">
            <v>266752</v>
          </cell>
          <cell r="D407" t="str">
            <v>263795</v>
          </cell>
        </row>
        <row r="408">
          <cell r="A408" t="str">
            <v>12442</v>
          </cell>
          <cell r="B408" t="str">
            <v>269831</v>
          </cell>
          <cell r="C408" t="str">
            <v>266874</v>
          </cell>
          <cell r="D408" t="str">
            <v>263917</v>
          </cell>
        </row>
        <row r="409">
          <cell r="A409" t="str">
            <v>12445</v>
          </cell>
          <cell r="B409" t="str">
            <v>268547</v>
          </cell>
          <cell r="C409" t="str">
            <v>265590</v>
          </cell>
          <cell r="D409" t="str">
            <v>262633</v>
          </cell>
        </row>
        <row r="410">
          <cell r="A410" t="str">
            <v>12449</v>
          </cell>
          <cell r="B410" t="str">
            <v>268548</v>
          </cell>
          <cell r="C410" t="str">
            <v>265591</v>
          </cell>
          <cell r="D410" t="str">
            <v>262634</v>
          </cell>
        </row>
        <row r="411">
          <cell r="A411" t="str">
            <v>12453</v>
          </cell>
          <cell r="B411" t="str">
            <v>268549</v>
          </cell>
          <cell r="C411" t="str">
            <v>265592</v>
          </cell>
          <cell r="D411" t="str">
            <v>262635</v>
          </cell>
        </row>
        <row r="412">
          <cell r="A412" t="str">
            <v>12457</v>
          </cell>
          <cell r="B412" t="str">
            <v>268550</v>
          </cell>
          <cell r="C412" t="str">
            <v>265593</v>
          </cell>
          <cell r="D412" t="str">
            <v>262636</v>
          </cell>
        </row>
        <row r="413">
          <cell r="A413" t="str">
            <v>12461</v>
          </cell>
          <cell r="B413" t="str">
            <v>268551</v>
          </cell>
          <cell r="C413" t="str">
            <v>265594</v>
          </cell>
          <cell r="D413" t="str">
            <v>262637</v>
          </cell>
        </row>
        <row r="414">
          <cell r="A414" t="str">
            <v>12471</v>
          </cell>
          <cell r="B414" t="str">
            <v>268553</v>
          </cell>
          <cell r="C414" t="str">
            <v>265596</v>
          </cell>
          <cell r="D414" t="str">
            <v>262639</v>
          </cell>
        </row>
        <row r="415">
          <cell r="A415" t="str">
            <v>12481</v>
          </cell>
          <cell r="B415" t="str">
            <v>268555</v>
          </cell>
          <cell r="C415" t="str">
            <v>265598</v>
          </cell>
          <cell r="D415" t="str">
            <v>262641</v>
          </cell>
        </row>
        <row r="416">
          <cell r="A416" t="str">
            <v>12486</v>
          </cell>
          <cell r="B416" t="str">
            <v>268556</v>
          </cell>
          <cell r="C416" t="str">
            <v>265599</v>
          </cell>
          <cell r="D416" t="str">
            <v>262642</v>
          </cell>
        </row>
        <row r="417">
          <cell r="A417" t="str">
            <v>12491</v>
          </cell>
          <cell r="B417" t="str">
            <v>268557</v>
          </cell>
          <cell r="C417" t="str">
            <v>265600</v>
          </cell>
          <cell r="D417" t="str">
            <v>262643</v>
          </cell>
        </row>
        <row r="418">
          <cell r="A418" t="str">
            <v>12496</v>
          </cell>
          <cell r="B418" t="str">
            <v>268558</v>
          </cell>
          <cell r="C418" t="str">
            <v>265601</v>
          </cell>
          <cell r="D418" t="str">
            <v>262644</v>
          </cell>
        </row>
        <row r="419">
          <cell r="A419" t="str">
            <v>12501</v>
          </cell>
          <cell r="B419" t="str">
            <v>268559</v>
          </cell>
          <cell r="C419" t="str">
            <v>265602</v>
          </cell>
          <cell r="D419" t="str">
            <v>262645</v>
          </cell>
        </row>
        <row r="420">
          <cell r="A420" t="str">
            <v>12506</v>
          </cell>
          <cell r="B420" t="str">
            <v>268560</v>
          </cell>
          <cell r="C420" t="str">
            <v>265603</v>
          </cell>
          <cell r="D420" t="str">
            <v>262646</v>
          </cell>
        </row>
        <row r="421">
          <cell r="A421" t="str">
            <v>12509</v>
          </cell>
          <cell r="B421" t="str">
            <v>270540</v>
          </cell>
          <cell r="C421" t="str">
            <v>267583</v>
          </cell>
          <cell r="D421" t="str">
            <v>264626</v>
          </cell>
        </row>
        <row r="422">
          <cell r="A422" t="str">
            <v>12512</v>
          </cell>
          <cell r="B422" t="str">
            <v>270541</v>
          </cell>
          <cell r="C422" t="str">
            <v>267584</v>
          </cell>
          <cell r="D422" t="str">
            <v>264627</v>
          </cell>
        </row>
        <row r="423">
          <cell r="A423" t="str">
            <v>12516</v>
          </cell>
          <cell r="B423" t="str">
            <v>268561</v>
          </cell>
          <cell r="C423" t="str">
            <v>265604</v>
          </cell>
          <cell r="D423" t="str">
            <v>262647</v>
          </cell>
        </row>
        <row r="424">
          <cell r="A424" t="str">
            <v>12520</v>
          </cell>
          <cell r="B424" t="str">
            <v>270089</v>
          </cell>
          <cell r="C424" t="str">
            <v>267132</v>
          </cell>
          <cell r="D424" t="str">
            <v>264175</v>
          </cell>
        </row>
        <row r="425">
          <cell r="A425" t="str">
            <v>12524</v>
          </cell>
          <cell r="B425" t="str">
            <v>270090</v>
          </cell>
          <cell r="C425" t="str">
            <v>267133</v>
          </cell>
          <cell r="D425" t="str">
            <v>264176</v>
          </cell>
        </row>
        <row r="426">
          <cell r="A426" t="str">
            <v>12528</v>
          </cell>
          <cell r="B426" t="str">
            <v>270944</v>
          </cell>
          <cell r="C426" t="str">
            <v>267987</v>
          </cell>
          <cell r="D426" t="str">
            <v>265030</v>
          </cell>
        </row>
        <row r="427">
          <cell r="A427" t="str">
            <v>12533</v>
          </cell>
          <cell r="B427" t="str">
            <v>270300</v>
          </cell>
          <cell r="C427" t="str">
            <v>267343</v>
          </cell>
          <cell r="D427" t="str">
            <v>264386</v>
          </cell>
        </row>
        <row r="428">
          <cell r="A428" t="str">
            <v>12538</v>
          </cell>
          <cell r="B428" t="str">
            <v>270542</v>
          </cell>
          <cell r="C428" t="str">
            <v>267585</v>
          </cell>
          <cell r="D428" t="str">
            <v>264628</v>
          </cell>
        </row>
        <row r="429">
          <cell r="A429" t="str">
            <v>12542</v>
          </cell>
          <cell r="B429" t="str">
            <v>270543</v>
          </cell>
          <cell r="C429" t="str">
            <v>267586</v>
          </cell>
          <cell r="D429" t="str">
            <v>264629</v>
          </cell>
        </row>
        <row r="430">
          <cell r="A430" t="str">
            <v>12546</v>
          </cell>
          <cell r="B430" t="str">
            <v>270544</v>
          </cell>
          <cell r="C430" t="str">
            <v>267587</v>
          </cell>
          <cell r="D430" t="str">
            <v>264630</v>
          </cell>
        </row>
        <row r="431">
          <cell r="A431" t="str">
            <v>12550</v>
          </cell>
          <cell r="B431" t="str">
            <v>270545</v>
          </cell>
          <cell r="C431" t="str">
            <v>267588</v>
          </cell>
          <cell r="D431" t="str">
            <v>264631</v>
          </cell>
        </row>
        <row r="432">
          <cell r="A432" t="str">
            <v>12553</v>
          </cell>
          <cell r="B432" t="str">
            <v>270546</v>
          </cell>
          <cell r="C432" t="str">
            <v>267589</v>
          </cell>
          <cell r="D432" t="str">
            <v>264632</v>
          </cell>
        </row>
        <row r="433">
          <cell r="A433" t="str">
            <v>12556</v>
          </cell>
          <cell r="B433" t="str">
            <v>270547</v>
          </cell>
          <cell r="C433" t="str">
            <v>267590</v>
          </cell>
          <cell r="D433" t="str">
            <v>264633</v>
          </cell>
        </row>
        <row r="434">
          <cell r="A434" t="str">
            <v>12558</v>
          </cell>
          <cell r="B434" t="str">
            <v>268248</v>
          </cell>
          <cell r="C434" t="str">
            <v>265291</v>
          </cell>
          <cell r="D434" t="str">
            <v>262334</v>
          </cell>
        </row>
        <row r="435">
          <cell r="A435" t="str">
            <v>12560</v>
          </cell>
          <cell r="B435" t="str">
            <v>268249</v>
          </cell>
          <cell r="C435" t="str">
            <v>265292</v>
          </cell>
          <cell r="D435" t="str">
            <v>262335</v>
          </cell>
        </row>
        <row r="436">
          <cell r="A436" t="str">
            <v>12567</v>
          </cell>
          <cell r="B436" t="str">
            <v>270548</v>
          </cell>
          <cell r="C436" t="str">
            <v>267591</v>
          </cell>
          <cell r="D436" t="str">
            <v>264634</v>
          </cell>
        </row>
        <row r="437">
          <cell r="A437" t="str">
            <v>12570</v>
          </cell>
          <cell r="B437" t="str">
            <v>270549</v>
          </cell>
          <cell r="C437" t="str">
            <v>267592</v>
          </cell>
          <cell r="D437" t="str">
            <v>264635</v>
          </cell>
        </row>
        <row r="438">
          <cell r="A438" t="str">
            <v>12573</v>
          </cell>
          <cell r="B438" t="str">
            <v>270550</v>
          </cell>
          <cell r="C438" t="str">
            <v>267593</v>
          </cell>
          <cell r="D438" t="str">
            <v>264636</v>
          </cell>
        </row>
        <row r="439">
          <cell r="A439" t="str">
            <v>12576</v>
          </cell>
          <cell r="B439" t="str">
            <v>268562</v>
          </cell>
          <cell r="C439" t="str">
            <v>265605</v>
          </cell>
          <cell r="D439" t="str">
            <v>262648</v>
          </cell>
        </row>
        <row r="440">
          <cell r="A440" t="str">
            <v>12579</v>
          </cell>
          <cell r="B440" t="str">
            <v>270945</v>
          </cell>
          <cell r="C440" t="str">
            <v>267988</v>
          </cell>
          <cell r="D440" t="str">
            <v>265031</v>
          </cell>
        </row>
        <row r="441">
          <cell r="A441" t="str">
            <v>12584</v>
          </cell>
          <cell r="B441" t="str">
            <v>268196</v>
          </cell>
          <cell r="C441" t="str">
            <v>265239</v>
          </cell>
          <cell r="D441" t="str">
            <v>262282</v>
          </cell>
        </row>
        <row r="442">
          <cell r="A442" t="str">
            <v>12588</v>
          </cell>
          <cell r="B442" t="str">
            <v>268197</v>
          </cell>
          <cell r="C442" t="str">
            <v>265240</v>
          </cell>
          <cell r="D442" t="str">
            <v>262283</v>
          </cell>
        </row>
        <row r="443">
          <cell r="A443" t="str">
            <v>12591</v>
          </cell>
          <cell r="B443" t="str">
            <v>268563</v>
          </cell>
          <cell r="C443" t="str">
            <v>265606</v>
          </cell>
          <cell r="D443" t="str">
            <v>262649</v>
          </cell>
        </row>
        <row r="444">
          <cell r="A444" t="str">
            <v>12594</v>
          </cell>
          <cell r="B444" t="str">
            <v>268564</v>
          </cell>
          <cell r="C444" t="str">
            <v>265607</v>
          </cell>
          <cell r="D444" t="str">
            <v>262650</v>
          </cell>
        </row>
        <row r="445">
          <cell r="A445" t="str">
            <v>12597</v>
          </cell>
          <cell r="B445" t="str">
            <v>268565</v>
          </cell>
          <cell r="C445" t="str">
            <v>265608</v>
          </cell>
          <cell r="D445" t="str">
            <v>262651</v>
          </cell>
        </row>
        <row r="446">
          <cell r="A446" t="str">
            <v>12602</v>
          </cell>
          <cell r="B446" t="str">
            <v>268566</v>
          </cell>
          <cell r="C446" t="str">
            <v>265609</v>
          </cell>
          <cell r="D446" t="str">
            <v>262652</v>
          </cell>
        </row>
        <row r="447">
          <cell r="A447" t="str">
            <v>12607</v>
          </cell>
          <cell r="B447" t="str">
            <v>268567</v>
          </cell>
          <cell r="C447" t="str">
            <v>265610</v>
          </cell>
          <cell r="D447" t="str">
            <v>262653</v>
          </cell>
        </row>
        <row r="448">
          <cell r="A448" t="str">
            <v>12610</v>
          </cell>
          <cell r="B448" t="str">
            <v>268568</v>
          </cell>
          <cell r="C448" t="str">
            <v>265611</v>
          </cell>
          <cell r="D448" t="str">
            <v>262654</v>
          </cell>
        </row>
        <row r="449">
          <cell r="A449" t="str">
            <v>12615</v>
          </cell>
          <cell r="B449" t="str">
            <v>268569</v>
          </cell>
          <cell r="C449" t="str">
            <v>265612</v>
          </cell>
          <cell r="D449" t="str">
            <v>262655</v>
          </cell>
        </row>
        <row r="450">
          <cell r="A450" t="str">
            <v>12620</v>
          </cell>
          <cell r="B450" t="str">
            <v>270551</v>
          </cell>
          <cell r="C450" t="str">
            <v>267594</v>
          </cell>
          <cell r="D450" t="str">
            <v>264637</v>
          </cell>
        </row>
        <row r="451">
          <cell r="A451" t="str">
            <v>12623</v>
          </cell>
          <cell r="B451" t="str">
            <v>270552</v>
          </cell>
          <cell r="C451" t="str">
            <v>267595</v>
          </cell>
          <cell r="D451" t="str">
            <v>264638</v>
          </cell>
        </row>
        <row r="452">
          <cell r="A452" t="str">
            <v>12627</v>
          </cell>
          <cell r="B452" t="str">
            <v>270553</v>
          </cell>
          <cell r="C452" t="str">
            <v>267596</v>
          </cell>
          <cell r="D452" t="str">
            <v>264639</v>
          </cell>
        </row>
        <row r="453">
          <cell r="A453" t="str">
            <v>12630</v>
          </cell>
          <cell r="B453" t="str">
            <v>268570</v>
          </cell>
          <cell r="C453" t="str">
            <v>265613</v>
          </cell>
          <cell r="D453" t="str">
            <v>262656</v>
          </cell>
        </row>
        <row r="454">
          <cell r="A454" t="str">
            <v>12633</v>
          </cell>
          <cell r="B454" t="str">
            <v>269710</v>
          </cell>
          <cell r="C454" t="str">
            <v>266753</v>
          </cell>
          <cell r="D454" t="str">
            <v>263796</v>
          </cell>
        </row>
        <row r="455">
          <cell r="A455" t="str">
            <v>12636</v>
          </cell>
          <cell r="B455" t="str">
            <v>268571</v>
          </cell>
          <cell r="C455" t="str">
            <v>265614</v>
          </cell>
          <cell r="D455" t="str">
            <v>262657</v>
          </cell>
        </row>
        <row r="456">
          <cell r="A456" t="str">
            <v>12639</v>
          </cell>
          <cell r="B456" t="str">
            <v>268572</v>
          </cell>
          <cell r="C456" t="str">
            <v>265615</v>
          </cell>
          <cell r="D456" t="str">
            <v>262658</v>
          </cell>
        </row>
        <row r="457">
          <cell r="A457" t="str">
            <v>12642</v>
          </cell>
          <cell r="B457" t="str">
            <v>268573</v>
          </cell>
          <cell r="C457" t="str">
            <v>265616</v>
          </cell>
          <cell r="D457" t="str">
            <v>262659</v>
          </cell>
        </row>
        <row r="458">
          <cell r="A458" t="str">
            <v>12646</v>
          </cell>
          <cell r="B458" t="str">
            <v>268574</v>
          </cell>
          <cell r="C458" t="str">
            <v>265617</v>
          </cell>
          <cell r="D458" t="str">
            <v>262660</v>
          </cell>
        </row>
        <row r="459">
          <cell r="A459" t="str">
            <v>12649</v>
          </cell>
          <cell r="B459" t="str">
            <v>268575</v>
          </cell>
          <cell r="C459" t="str">
            <v>265618</v>
          </cell>
          <cell r="D459" t="str">
            <v>262661</v>
          </cell>
        </row>
        <row r="460">
          <cell r="A460" t="str">
            <v>12652</v>
          </cell>
          <cell r="B460" t="str">
            <v>268576</v>
          </cell>
          <cell r="C460" t="str">
            <v>265619</v>
          </cell>
          <cell r="D460" t="str">
            <v>262662</v>
          </cell>
        </row>
        <row r="461">
          <cell r="A461" t="str">
            <v>12655</v>
          </cell>
          <cell r="B461" t="str">
            <v>268577</v>
          </cell>
          <cell r="C461" t="str">
            <v>265620</v>
          </cell>
          <cell r="D461" t="str">
            <v>262663</v>
          </cell>
        </row>
        <row r="462">
          <cell r="A462" t="str">
            <v>12658</v>
          </cell>
          <cell r="B462" t="str">
            <v>268578</v>
          </cell>
          <cell r="C462" t="str">
            <v>265621</v>
          </cell>
          <cell r="D462" t="str">
            <v>262664</v>
          </cell>
        </row>
        <row r="463">
          <cell r="A463" t="str">
            <v>12661</v>
          </cell>
          <cell r="B463" t="str">
            <v>268579</v>
          </cell>
          <cell r="C463" t="str">
            <v>265622</v>
          </cell>
          <cell r="D463" t="str">
            <v>262665</v>
          </cell>
        </row>
        <row r="464">
          <cell r="A464" t="str">
            <v>12664</v>
          </cell>
          <cell r="B464" t="str">
            <v>268580</v>
          </cell>
          <cell r="C464" t="str">
            <v>265623</v>
          </cell>
          <cell r="D464" t="str">
            <v>262666</v>
          </cell>
        </row>
        <row r="465">
          <cell r="A465" t="str">
            <v>12667</v>
          </cell>
          <cell r="B465" t="str">
            <v>270554</v>
          </cell>
          <cell r="C465" t="str">
            <v>267597</v>
          </cell>
          <cell r="D465" t="str">
            <v>264640</v>
          </cell>
        </row>
        <row r="466">
          <cell r="A466" t="str">
            <v>12670</v>
          </cell>
          <cell r="B466" t="str">
            <v>270555</v>
          </cell>
          <cell r="C466" t="str">
            <v>267598</v>
          </cell>
          <cell r="D466" t="str">
            <v>264641</v>
          </cell>
        </row>
        <row r="467">
          <cell r="A467" t="str">
            <v>12677</v>
          </cell>
          <cell r="B467" t="str">
            <v>268353</v>
          </cell>
          <cell r="C467" t="str">
            <v>265396</v>
          </cell>
          <cell r="D467" t="str">
            <v>262439</v>
          </cell>
        </row>
        <row r="468">
          <cell r="A468" t="str">
            <v>12683</v>
          </cell>
          <cell r="B468" t="str">
            <v>269832</v>
          </cell>
          <cell r="C468" t="str">
            <v>266875</v>
          </cell>
          <cell r="D468" t="str">
            <v>263918</v>
          </cell>
        </row>
        <row r="469">
          <cell r="A469" t="str">
            <v>12686</v>
          </cell>
          <cell r="B469" t="str">
            <v>268581</v>
          </cell>
          <cell r="C469" t="str">
            <v>265624</v>
          </cell>
          <cell r="D469" t="str">
            <v>262667</v>
          </cell>
        </row>
        <row r="470">
          <cell r="A470" t="str">
            <v>12690</v>
          </cell>
          <cell r="B470" t="str">
            <v>268582</v>
          </cell>
          <cell r="C470" t="str">
            <v>265625</v>
          </cell>
          <cell r="D470" t="str">
            <v>262668</v>
          </cell>
        </row>
        <row r="471">
          <cell r="A471" t="str">
            <v>12693</v>
          </cell>
          <cell r="B471" t="str">
            <v>268583</v>
          </cell>
          <cell r="C471" t="str">
            <v>265626</v>
          </cell>
          <cell r="D471" t="str">
            <v>262669</v>
          </cell>
        </row>
        <row r="472">
          <cell r="A472" t="str">
            <v>12696</v>
          </cell>
          <cell r="B472" t="str">
            <v>268584</v>
          </cell>
          <cell r="C472" t="str">
            <v>265627</v>
          </cell>
          <cell r="D472" t="str">
            <v>262670</v>
          </cell>
        </row>
        <row r="473">
          <cell r="A473" t="str">
            <v>12699</v>
          </cell>
          <cell r="B473" t="str">
            <v>268585</v>
          </cell>
          <cell r="C473" t="str">
            <v>265628</v>
          </cell>
          <cell r="D473" t="str">
            <v>262671</v>
          </cell>
        </row>
        <row r="474">
          <cell r="A474" t="str">
            <v>12702</v>
          </cell>
          <cell r="B474" t="str">
            <v>268586</v>
          </cell>
          <cell r="C474" t="str">
            <v>265629</v>
          </cell>
          <cell r="D474" t="str">
            <v>262672</v>
          </cell>
        </row>
        <row r="475">
          <cell r="A475" t="str">
            <v>12705</v>
          </cell>
          <cell r="B475" t="str">
            <v>268587</v>
          </cell>
          <cell r="C475" t="str">
            <v>265630</v>
          </cell>
          <cell r="D475" t="str">
            <v>262673</v>
          </cell>
        </row>
        <row r="476">
          <cell r="A476" t="str">
            <v>12708</v>
          </cell>
          <cell r="B476" t="str">
            <v>268588</v>
          </cell>
          <cell r="C476" t="str">
            <v>265631</v>
          </cell>
          <cell r="D476" t="str">
            <v>262674</v>
          </cell>
        </row>
        <row r="477">
          <cell r="A477" t="str">
            <v>12711</v>
          </cell>
          <cell r="B477" t="str">
            <v>268589</v>
          </cell>
          <cell r="C477" t="str">
            <v>265632</v>
          </cell>
          <cell r="D477" t="str">
            <v>262675</v>
          </cell>
        </row>
        <row r="478">
          <cell r="A478" t="str">
            <v>12714</v>
          </cell>
          <cell r="B478" t="str">
            <v>268590</v>
          </cell>
          <cell r="C478" t="str">
            <v>265633</v>
          </cell>
          <cell r="D478" t="str">
            <v>262676</v>
          </cell>
        </row>
        <row r="479">
          <cell r="A479" t="str">
            <v>12717</v>
          </cell>
          <cell r="B479" t="str">
            <v>268591</v>
          </cell>
          <cell r="C479" t="str">
            <v>265634</v>
          </cell>
          <cell r="D479" t="str">
            <v>262677</v>
          </cell>
        </row>
        <row r="480">
          <cell r="A480" t="str">
            <v>12720</v>
          </cell>
          <cell r="B480" t="str">
            <v>270946</v>
          </cell>
          <cell r="C480" t="str">
            <v>267989</v>
          </cell>
          <cell r="D480" t="str">
            <v>265032</v>
          </cell>
        </row>
        <row r="481">
          <cell r="A481" t="str">
            <v>12724</v>
          </cell>
          <cell r="B481" t="str">
            <v>270947</v>
          </cell>
          <cell r="C481" t="str">
            <v>267990</v>
          </cell>
          <cell r="D481" t="str">
            <v>265033</v>
          </cell>
        </row>
        <row r="482">
          <cell r="A482" t="str">
            <v>12729</v>
          </cell>
          <cell r="B482" t="str">
            <v>270948</v>
          </cell>
          <cell r="C482" t="str">
            <v>267991</v>
          </cell>
          <cell r="D482" t="str">
            <v>265034</v>
          </cell>
        </row>
        <row r="483">
          <cell r="A483" t="str">
            <v>12734</v>
          </cell>
          <cell r="B483" t="str">
            <v>270949</v>
          </cell>
          <cell r="C483" t="str">
            <v>267992</v>
          </cell>
          <cell r="D483" t="str">
            <v>265035</v>
          </cell>
        </row>
        <row r="484">
          <cell r="A484" t="str">
            <v>12738</v>
          </cell>
          <cell r="B484" t="str">
            <v>270556</v>
          </cell>
          <cell r="C484" t="str">
            <v>267599</v>
          </cell>
          <cell r="D484" t="str">
            <v>264642</v>
          </cell>
        </row>
        <row r="485">
          <cell r="A485" t="str">
            <v>12743</v>
          </cell>
          <cell r="B485" t="str">
            <v>270125</v>
          </cell>
          <cell r="C485" t="str">
            <v>267168</v>
          </cell>
          <cell r="D485" t="str">
            <v>264211</v>
          </cell>
        </row>
        <row r="486">
          <cell r="A486" t="str">
            <v>12748</v>
          </cell>
          <cell r="B486" t="str">
            <v>270126</v>
          </cell>
          <cell r="C486" t="str">
            <v>267169</v>
          </cell>
          <cell r="D486" t="str">
            <v>264212</v>
          </cell>
        </row>
        <row r="487">
          <cell r="A487" t="str">
            <v>12754</v>
          </cell>
          <cell r="B487" t="str">
            <v>270127</v>
          </cell>
          <cell r="C487" t="str">
            <v>267170</v>
          </cell>
          <cell r="D487" t="str">
            <v>264213</v>
          </cell>
        </row>
        <row r="488">
          <cell r="A488" t="str">
            <v>12760</v>
          </cell>
          <cell r="B488" t="str">
            <v>268592</v>
          </cell>
          <cell r="C488" t="str">
            <v>265635</v>
          </cell>
          <cell r="D488" t="str">
            <v>262678</v>
          </cell>
        </row>
        <row r="489">
          <cell r="A489" t="str">
            <v>12764</v>
          </cell>
          <cell r="B489" t="str">
            <v>268593</v>
          </cell>
          <cell r="C489" t="str">
            <v>265636</v>
          </cell>
          <cell r="D489" t="str">
            <v>262679</v>
          </cell>
        </row>
        <row r="490">
          <cell r="A490" t="str">
            <v>12768</v>
          </cell>
          <cell r="B490" t="str">
            <v>268594</v>
          </cell>
          <cell r="C490" t="str">
            <v>265637</v>
          </cell>
          <cell r="D490" t="str">
            <v>262680</v>
          </cell>
        </row>
        <row r="491">
          <cell r="A491" t="str">
            <v>12771</v>
          </cell>
          <cell r="B491" t="str">
            <v>268595</v>
          </cell>
          <cell r="C491" t="str">
            <v>265638</v>
          </cell>
          <cell r="D491" t="str">
            <v>262681</v>
          </cell>
        </row>
        <row r="492">
          <cell r="A492" t="str">
            <v>12773</v>
          </cell>
          <cell r="B492" t="str">
            <v>268596</v>
          </cell>
          <cell r="C492" t="str">
            <v>265639</v>
          </cell>
          <cell r="D492" t="str">
            <v>262682</v>
          </cell>
        </row>
        <row r="493">
          <cell r="A493" t="str">
            <v>12777</v>
          </cell>
          <cell r="B493" t="str">
            <v>270950</v>
          </cell>
          <cell r="C493" t="str">
            <v>267993</v>
          </cell>
          <cell r="D493" t="str">
            <v>265036</v>
          </cell>
        </row>
        <row r="494">
          <cell r="A494" t="str">
            <v>12782</v>
          </cell>
          <cell r="B494" t="str">
            <v>270951</v>
          </cell>
          <cell r="C494" t="str">
            <v>267994</v>
          </cell>
          <cell r="D494" t="str">
            <v>265037</v>
          </cell>
        </row>
        <row r="495">
          <cell r="A495" t="str">
            <v>12786</v>
          </cell>
          <cell r="B495" t="str">
            <v>270952</v>
          </cell>
          <cell r="C495" t="str">
            <v>267995</v>
          </cell>
          <cell r="D495" t="str">
            <v>265038</v>
          </cell>
        </row>
        <row r="496">
          <cell r="A496" t="str">
            <v>12789</v>
          </cell>
          <cell r="B496" t="str">
            <v>269833</v>
          </cell>
          <cell r="C496" t="str">
            <v>266876</v>
          </cell>
          <cell r="D496" t="str">
            <v>263919</v>
          </cell>
        </row>
        <row r="497">
          <cell r="A497" t="str">
            <v>12791</v>
          </cell>
          <cell r="B497" t="str">
            <v>270224</v>
          </cell>
          <cell r="C497" t="str">
            <v>267267</v>
          </cell>
          <cell r="D497" t="str">
            <v>264310</v>
          </cell>
        </row>
        <row r="498">
          <cell r="A498" t="str">
            <v>12796</v>
          </cell>
          <cell r="B498" t="str">
            <v>270557</v>
          </cell>
          <cell r="C498" t="str">
            <v>267600</v>
          </cell>
          <cell r="D498" t="str">
            <v>264643</v>
          </cell>
        </row>
        <row r="499">
          <cell r="A499" t="str">
            <v>12799</v>
          </cell>
          <cell r="B499" t="str">
            <v>268597</v>
          </cell>
          <cell r="C499" t="str">
            <v>265640</v>
          </cell>
          <cell r="D499" t="str">
            <v>262683</v>
          </cell>
        </row>
        <row r="500">
          <cell r="A500" t="str">
            <v>12802</v>
          </cell>
          <cell r="B500" t="str">
            <v>268598</v>
          </cell>
          <cell r="C500" t="str">
            <v>265641</v>
          </cell>
          <cell r="D500" t="str">
            <v>262684</v>
          </cell>
        </row>
        <row r="501">
          <cell r="A501" t="str">
            <v>12805</v>
          </cell>
          <cell r="B501" t="str">
            <v>268599</v>
          </cell>
          <cell r="C501" t="str">
            <v>265642</v>
          </cell>
          <cell r="D501" t="str">
            <v>262685</v>
          </cell>
        </row>
        <row r="502">
          <cell r="A502" t="str">
            <v>12809</v>
          </cell>
          <cell r="B502" t="str">
            <v>268600</v>
          </cell>
          <cell r="C502" t="str">
            <v>265643</v>
          </cell>
          <cell r="D502" t="str">
            <v>262686</v>
          </cell>
        </row>
        <row r="503">
          <cell r="A503" t="str">
            <v>12811</v>
          </cell>
          <cell r="B503" t="str">
            <v>268601</v>
          </cell>
          <cell r="C503" t="str">
            <v>265644</v>
          </cell>
          <cell r="D503" t="str">
            <v>262687</v>
          </cell>
        </row>
        <row r="504">
          <cell r="A504" t="str">
            <v>12817</v>
          </cell>
          <cell r="B504" t="str">
            <v>268602</v>
          </cell>
          <cell r="C504" t="str">
            <v>265645</v>
          </cell>
          <cell r="D504" t="str">
            <v>262688</v>
          </cell>
        </row>
        <row r="505">
          <cell r="A505" t="str">
            <v>12822</v>
          </cell>
          <cell r="B505" t="str">
            <v>268603</v>
          </cell>
          <cell r="C505" t="str">
            <v>265646</v>
          </cell>
          <cell r="D505" t="str">
            <v>262689</v>
          </cell>
        </row>
        <row r="506">
          <cell r="A506" t="str">
            <v>12824</v>
          </cell>
          <cell r="B506" t="str">
            <v>268604</v>
          </cell>
          <cell r="C506" t="str">
            <v>265647</v>
          </cell>
          <cell r="D506" t="str">
            <v>262690</v>
          </cell>
        </row>
        <row r="507">
          <cell r="A507" t="str">
            <v>12831</v>
          </cell>
          <cell r="B507" t="str">
            <v>268605</v>
          </cell>
          <cell r="C507" t="str">
            <v>265648</v>
          </cell>
          <cell r="D507" t="str">
            <v>262691</v>
          </cell>
        </row>
        <row r="508">
          <cell r="A508" t="str">
            <v>12837</v>
          </cell>
          <cell r="B508" t="str">
            <v>268606</v>
          </cell>
          <cell r="C508" t="str">
            <v>265649</v>
          </cell>
          <cell r="D508" t="str">
            <v>262692</v>
          </cell>
        </row>
        <row r="509">
          <cell r="A509" t="str">
            <v>12842</v>
          </cell>
          <cell r="B509" t="str">
            <v>270558</v>
          </cell>
          <cell r="C509" t="str">
            <v>267601</v>
          </cell>
          <cell r="D509" t="str">
            <v>264644</v>
          </cell>
        </row>
        <row r="510">
          <cell r="A510" t="str">
            <v>12847</v>
          </cell>
          <cell r="B510" t="str">
            <v>268250</v>
          </cell>
          <cell r="C510" t="str">
            <v>265293</v>
          </cell>
          <cell r="D510" t="str">
            <v>262336</v>
          </cell>
        </row>
        <row r="511">
          <cell r="A511" t="str">
            <v>12852</v>
          </cell>
          <cell r="B511" t="str">
            <v>268251</v>
          </cell>
          <cell r="C511" t="str">
            <v>265294</v>
          </cell>
          <cell r="D511" t="str">
            <v>262337</v>
          </cell>
        </row>
        <row r="512">
          <cell r="A512" t="str">
            <v>12858</v>
          </cell>
          <cell r="B512" t="str">
            <v>268252</v>
          </cell>
          <cell r="C512" t="str">
            <v>265295</v>
          </cell>
          <cell r="D512" t="str">
            <v>262338</v>
          </cell>
        </row>
        <row r="513">
          <cell r="A513" t="str">
            <v>12863</v>
          </cell>
          <cell r="B513" t="str">
            <v>268253</v>
          </cell>
          <cell r="C513" t="str">
            <v>265296</v>
          </cell>
          <cell r="D513" t="str">
            <v>262339</v>
          </cell>
        </row>
        <row r="514">
          <cell r="A514" t="str">
            <v>12868</v>
          </cell>
          <cell r="B514" t="str">
            <v>268254</v>
          </cell>
          <cell r="C514" t="str">
            <v>265297</v>
          </cell>
          <cell r="D514" t="str">
            <v>262340</v>
          </cell>
        </row>
        <row r="515">
          <cell r="A515" t="str">
            <v>12873</v>
          </cell>
          <cell r="B515" t="str">
            <v>268255</v>
          </cell>
          <cell r="C515" t="str">
            <v>265298</v>
          </cell>
          <cell r="D515" t="str">
            <v>262341</v>
          </cell>
        </row>
        <row r="516">
          <cell r="A516" t="str">
            <v>12879</v>
          </cell>
          <cell r="B516" t="str">
            <v>268256</v>
          </cell>
          <cell r="C516" t="str">
            <v>265299</v>
          </cell>
          <cell r="D516" t="str">
            <v>262342</v>
          </cell>
        </row>
        <row r="517">
          <cell r="A517" t="str">
            <v>12885</v>
          </cell>
          <cell r="B517" t="str">
            <v>268257</v>
          </cell>
          <cell r="C517" t="str">
            <v>265300</v>
          </cell>
          <cell r="D517" t="str">
            <v>262343</v>
          </cell>
        </row>
        <row r="518">
          <cell r="A518" t="str">
            <v>12900</v>
          </cell>
          <cell r="B518" t="str">
            <v>268258</v>
          </cell>
          <cell r="C518" t="str">
            <v>265301</v>
          </cell>
          <cell r="D518" t="str">
            <v>262344</v>
          </cell>
        </row>
        <row r="519">
          <cell r="A519" t="str">
            <v>12906</v>
          </cell>
          <cell r="B519" t="str">
            <v>268607</v>
          </cell>
          <cell r="C519" t="str">
            <v>265650</v>
          </cell>
          <cell r="D519" t="str">
            <v>262693</v>
          </cell>
        </row>
        <row r="520">
          <cell r="A520" t="str">
            <v>12910</v>
          </cell>
          <cell r="B520" t="str">
            <v>268608</v>
          </cell>
          <cell r="C520" t="str">
            <v>265651</v>
          </cell>
          <cell r="D520" t="str">
            <v>262694</v>
          </cell>
        </row>
        <row r="521">
          <cell r="A521" t="str">
            <v>12914</v>
          </cell>
          <cell r="B521" t="str">
            <v>268609</v>
          </cell>
          <cell r="C521" t="str">
            <v>265652</v>
          </cell>
          <cell r="D521" t="str">
            <v>262695</v>
          </cell>
        </row>
        <row r="522">
          <cell r="A522" t="str">
            <v>12918</v>
          </cell>
          <cell r="B522" t="str">
            <v>268610</v>
          </cell>
          <cell r="C522" t="str">
            <v>265653</v>
          </cell>
          <cell r="D522" t="str">
            <v>262696</v>
          </cell>
        </row>
        <row r="523">
          <cell r="A523" t="str">
            <v>12923</v>
          </cell>
          <cell r="B523" t="str">
            <v>268611</v>
          </cell>
          <cell r="C523" t="str">
            <v>265654</v>
          </cell>
          <cell r="D523" t="str">
            <v>262697</v>
          </cell>
        </row>
        <row r="524">
          <cell r="A524" t="str">
            <v>12926</v>
          </cell>
          <cell r="B524" t="str">
            <v>270953</v>
          </cell>
          <cell r="C524" t="str">
            <v>267996</v>
          </cell>
          <cell r="D524" t="str">
            <v>265039</v>
          </cell>
        </row>
        <row r="525">
          <cell r="A525" t="str">
            <v>12929</v>
          </cell>
          <cell r="B525" t="str">
            <v>270559</v>
          </cell>
          <cell r="C525" t="str">
            <v>267602</v>
          </cell>
          <cell r="D525" t="str">
            <v>264645</v>
          </cell>
        </row>
        <row r="526">
          <cell r="A526" t="str">
            <v>12933</v>
          </cell>
          <cell r="B526" t="str">
            <v>268612</v>
          </cell>
          <cell r="C526" t="str">
            <v>265655</v>
          </cell>
          <cell r="D526" t="str">
            <v>262698</v>
          </cell>
        </row>
        <row r="527">
          <cell r="A527" t="str">
            <v>12936</v>
          </cell>
          <cell r="B527" t="str">
            <v>268613</v>
          </cell>
          <cell r="C527" t="str">
            <v>265656</v>
          </cell>
          <cell r="D527" t="str">
            <v>262699</v>
          </cell>
        </row>
        <row r="528">
          <cell r="A528" t="str">
            <v>12939</v>
          </cell>
          <cell r="B528" t="str">
            <v>268614</v>
          </cell>
          <cell r="C528" t="str">
            <v>265657</v>
          </cell>
          <cell r="D528" t="str">
            <v>262700</v>
          </cell>
        </row>
        <row r="529">
          <cell r="A529" t="str">
            <v>12942</v>
          </cell>
          <cell r="B529" t="str">
            <v>268615</v>
          </cell>
          <cell r="C529" t="str">
            <v>265658</v>
          </cell>
          <cell r="D529" t="str">
            <v>262701</v>
          </cell>
        </row>
        <row r="530">
          <cell r="A530" t="str">
            <v>12947</v>
          </cell>
          <cell r="B530" t="str">
            <v>268354</v>
          </cell>
          <cell r="C530" t="str">
            <v>265397</v>
          </cell>
        </row>
        <row r="531">
          <cell r="A531" t="str">
            <v>12951</v>
          </cell>
          <cell r="B531" t="str">
            <v>268355</v>
          </cell>
          <cell r="C531" t="str">
            <v>265398</v>
          </cell>
          <cell r="D531" t="str">
            <v>262441</v>
          </cell>
        </row>
        <row r="532">
          <cell r="A532" t="str">
            <v>12955</v>
          </cell>
          <cell r="B532" t="str">
            <v>268259</v>
          </cell>
          <cell r="C532" t="str">
            <v>265302</v>
          </cell>
          <cell r="D532" t="str">
            <v>262345</v>
          </cell>
        </row>
        <row r="533">
          <cell r="A533" t="str">
            <v>12959</v>
          </cell>
          <cell r="B533" t="str">
            <v>268260</v>
          </cell>
          <cell r="C533" t="str">
            <v>265303</v>
          </cell>
          <cell r="D533" t="str">
            <v>262346</v>
          </cell>
        </row>
        <row r="534">
          <cell r="A534" t="str">
            <v>12964</v>
          </cell>
          <cell r="B534" t="str">
            <v>270560</v>
          </cell>
          <cell r="C534" t="str">
            <v>267603</v>
          </cell>
          <cell r="D534" t="str">
            <v>264646</v>
          </cell>
        </row>
        <row r="535">
          <cell r="A535" t="str">
            <v>12968</v>
          </cell>
          <cell r="B535" t="str">
            <v>270561</v>
          </cell>
          <cell r="C535" t="str">
            <v>267604</v>
          </cell>
          <cell r="D535" t="str">
            <v>264647</v>
          </cell>
        </row>
        <row r="536">
          <cell r="A536" t="str">
            <v>12971</v>
          </cell>
          <cell r="B536" t="str">
            <v>270562</v>
          </cell>
          <cell r="C536" t="str">
            <v>267605</v>
          </cell>
          <cell r="D536" t="str">
            <v>264648</v>
          </cell>
        </row>
        <row r="537">
          <cell r="A537" t="str">
            <v>12974</v>
          </cell>
          <cell r="B537" t="str">
            <v>270563</v>
          </cell>
          <cell r="C537" t="str">
            <v>267606</v>
          </cell>
          <cell r="D537" t="str">
            <v>264649</v>
          </cell>
        </row>
        <row r="538">
          <cell r="A538" t="str">
            <v>12977</v>
          </cell>
          <cell r="B538" t="str">
            <v>270225</v>
          </cell>
          <cell r="C538" t="str">
            <v>267268</v>
          </cell>
          <cell r="D538" t="str">
            <v>264311</v>
          </cell>
        </row>
        <row r="539">
          <cell r="A539" t="str">
            <v>12982</v>
          </cell>
          <cell r="B539" t="str">
            <v>270564</v>
          </cell>
          <cell r="C539" t="str">
            <v>267607</v>
          </cell>
          <cell r="D539" t="str">
            <v>264650</v>
          </cell>
        </row>
        <row r="540">
          <cell r="A540" t="str">
            <v>12985</v>
          </cell>
          <cell r="B540" t="str">
            <v>268617</v>
          </cell>
          <cell r="C540" t="str">
            <v>265660</v>
          </cell>
          <cell r="D540" t="str">
            <v>262703</v>
          </cell>
        </row>
        <row r="541">
          <cell r="A541" t="str">
            <v>12988</v>
          </cell>
          <cell r="B541" t="str">
            <v>270565</v>
          </cell>
          <cell r="C541" t="str">
            <v>267608</v>
          </cell>
          <cell r="D541" t="str">
            <v>264651</v>
          </cell>
        </row>
        <row r="542">
          <cell r="A542" t="str">
            <v>12991</v>
          </cell>
          <cell r="B542" t="str">
            <v>270366</v>
          </cell>
          <cell r="C542" t="str">
            <v>267409</v>
          </cell>
          <cell r="D542" t="str">
            <v>264452</v>
          </cell>
        </row>
        <row r="543">
          <cell r="A543" t="str">
            <v>12994</v>
          </cell>
          <cell r="B543" t="str">
            <v>270566</v>
          </cell>
          <cell r="C543" t="str">
            <v>267609</v>
          </cell>
          <cell r="D543" t="str">
            <v>264652</v>
          </cell>
        </row>
        <row r="544">
          <cell r="A544" t="str">
            <v>12997</v>
          </cell>
          <cell r="B544" t="str">
            <v>270567</v>
          </cell>
          <cell r="C544" t="str">
            <v>267610</v>
          </cell>
          <cell r="D544" t="str">
            <v>264653</v>
          </cell>
        </row>
        <row r="545">
          <cell r="A545" t="str">
            <v>13000</v>
          </cell>
          <cell r="B545" t="str">
            <v>270568</v>
          </cell>
          <cell r="C545" t="str">
            <v>267611</v>
          </cell>
          <cell r="D545" t="str">
            <v>264654</v>
          </cell>
        </row>
        <row r="546">
          <cell r="A546" t="str">
            <v>13003</v>
          </cell>
          <cell r="B546" t="str">
            <v>270954</v>
          </cell>
          <cell r="C546" t="str">
            <v>267997</v>
          </cell>
          <cell r="D546" t="str">
            <v>265040</v>
          </cell>
        </row>
        <row r="547">
          <cell r="A547" t="str">
            <v>13006</v>
          </cell>
          <cell r="B547" t="str">
            <v>270955</v>
          </cell>
          <cell r="C547" t="str">
            <v>267998</v>
          </cell>
          <cell r="D547" t="str">
            <v>265041</v>
          </cell>
        </row>
        <row r="548">
          <cell r="A548" t="str">
            <v>13009</v>
          </cell>
          <cell r="B548" t="str">
            <v>270956</v>
          </cell>
          <cell r="C548" t="str">
            <v>267999</v>
          </cell>
          <cell r="D548" t="str">
            <v>265042</v>
          </cell>
        </row>
        <row r="549">
          <cell r="A549" t="str">
            <v>13012</v>
          </cell>
          <cell r="B549" t="str">
            <v>270128</v>
          </cell>
          <cell r="C549" t="str">
            <v>267171</v>
          </cell>
          <cell r="D549" t="str">
            <v>264214</v>
          </cell>
        </row>
        <row r="550">
          <cell r="A550" t="str">
            <v>13015</v>
          </cell>
          <cell r="B550" t="str">
            <v>268618</v>
          </cell>
          <cell r="C550" t="str">
            <v>265661</v>
          </cell>
          <cell r="D550" t="str">
            <v>262704</v>
          </cell>
        </row>
        <row r="551">
          <cell r="A551" t="str">
            <v>13022</v>
          </cell>
          <cell r="B551" t="str">
            <v>270367</v>
          </cell>
          <cell r="C551" t="str">
            <v>267410</v>
          </cell>
          <cell r="D551" t="str">
            <v>264453</v>
          </cell>
        </row>
        <row r="552">
          <cell r="A552" t="str">
            <v>13028</v>
          </cell>
          <cell r="B552" t="str">
            <v>270368</v>
          </cell>
          <cell r="C552" t="str">
            <v>267411</v>
          </cell>
          <cell r="D552" t="str">
            <v>264454</v>
          </cell>
        </row>
        <row r="553">
          <cell r="A553" t="str">
            <v>13033</v>
          </cell>
          <cell r="B553" t="str">
            <v>270369</v>
          </cell>
          <cell r="C553" t="str">
            <v>267412</v>
          </cell>
          <cell r="D553" t="str">
            <v>264455</v>
          </cell>
        </row>
        <row r="554">
          <cell r="A554" t="str">
            <v>13038</v>
          </cell>
          <cell r="B554" t="str">
            <v>270370</v>
          </cell>
          <cell r="C554" t="str">
            <v>267413</v>
          </cell>
          <cell r="D554" t="str">
            <v>264456</v>
          </cell>
        </row>
        <row r="555">
          <cell r="A555" t="str">
            <v>13045</v>
          </cell>
          <cell r="B555" t="str">
            <v>268261</v>
          </cell>
          <cell r="C555" t="str">
            <v>265304</v>
          </cell>
          <cell r="D555" t="str">
            <v>262347</v>
          </cell>
        </row>
        <row r="556">
          <cell r="A556" t="str">
            <v>13051</v>
          </cell>
          <cell r="B556" t="str">
            <v>268262</v>
          </cell>
          <cell r="C556" t="str">
            <v>265305</v>
          </cell>
          <cell r="D556" t="str">
            <v>262348</v>
          </cell>
        </row>
        <row r="557">
          <cell r="A557" t="str">
            <v>13055</v>
          </cell>
          <cell r="B557" t="str">
            <v>270301</v>
          </cell>
          <cell r="C557" t="str">
            <v>267344</v>
          </cell>
          <cell r="D557" t="str">
            <v>264387</v>
          </cell>
        </row>
        <row r="558">
          <cell r="A558" t="str">
            <v>13061</v>
          </cell>
          <cell r="B558" t="str">
            <v>270302</v>
          </cell>
          <cell r="C558" t="str">
            <v>267345</v>
          </cell>
          <cell r="D558" t="str">
            <v>264388</v>
          </cell>
        </row>
        <row r="559">
          <cell r="A559" t="str">
            <v>13064</v>
          </cell>
          <cell r="B559" t="str">
            <v>270129</v>
          </cell>
          <cell r="C559" t="str">
            <v>267172</v>
          </cell>
          <cell r="D559" t="str">
            <v>264215</v>
          </cell>
        </row>
        <row r="560">
          <cell r="A560" t="str">
            <v>13068</v>
          </cell>
          <cell r="B560" t="str">
            <v>270957</v>
          </cell>
          <cell r="C560" t="str">
            <v>268000</v>
          </cell>
          <cell r="D560" t="str">
            <v>265043</v>
          </cell>
        </row>
        <row r="561">
          <cell r="A561" t="str">
            <v>13073</v>
          </cell>
          <cell r="B561" t="str">
            <v>270958</v>
          </cell>
          <cell r="C561" t="str">
            <v>268001</v>
          </cell>
          <cell r="D561" t="str">
            <v>265044</v>
          </cell>
        </row>
        <row r="562">
          <cell r="A562" t="str">
            <v>13079</v>
          </cell>
          <cell r="B562" t="str">
            <v>270959</v>
          </cell>
          <cell r="C562" t="str">
            <v>268002</v>
          </cell>
          <cell r="D562" t="str">
            <v>265045</v>
          </cell>
        </row>
        <row r="563">
          <cell r="A563" t="str">
            <v>13085</v>
          </cell>
          <cell r="B563" t="str">
            <v>270960</v>
          </cell>
          <cell r="C563" t="str">
            <v>268003</v>
          </cell>
          <cell r="D563" t="str">
            <v>265046</v>
          </cell>
        </row>
        <row r="564">
          <cell r="A564" t="str">
            <v>13091</v>
          </cell>
          <cell r="B564" t="str">
            <v>270961</v>
          </cell>
          <cell r="C564" t="str">
            <v>268004</v>
          </cell>
          <cell r="D564" t="str">
            <v>265047</v>
          </cell>
        </row>
        <row r="565">
          <cell r="A565" t="str">
            <v>13096</v>
          </cell>
          <cell r="B565" t="str">
            <v>270962</v>
          </cell>
          <cell r="C565" t="str">
            <v>268005</v>
          </cell>
          <cell r="D565" t="str">
            <v>265048</v>
          </cell>
        </row>
        <row r="566">
          <cell r="A566" t="str">
            <v>13101</v>
          </cell>
          <cell r="B566" t="str">
            <v>270963</v>
          </cell>
          <cell r="C566" t="str">
            <v>268006</v>
          </cell>
          <cell r="D566" t="str">
            <v>265049</v>
          </cell>
        </row>
        <row r="567">
          <cell r="A567" t="str">
            <v>13106</v>
          </cell>
          <cell r="B567" t="str">
            <v>270964</v>
          </cell>
          <cell r="C567" t="str">
            <v>268007</v>
          </cell>
          <cell r="D567" t="str">
            <v>265050</v>
          </cell>
        </row>
        <row r="568">
          <cell r="A568" t="str">
            <v>13111</v>
          </cell>
          <cell r="B568" t="str">
            <v>270965</v>
          </cell>
          <cell r="C568" t="str">
            <v>268008</v>
          </cell>
          <cell r="D568" t="str">
            <v>265051</v>
          </cell>
        </row>
        <row r="569">
          <cell r="A569" t="str">
            <v>13116</v>
          </cell>
          <cell r="B569" t="str">
            <v>270966</v>
          </cell>
          <cell r="C569" t="str">
            <v>268009</v>
          </cell>
          <cell r="D569" t="str">
            <v>265052</v>
          </cell>
        </row>
        <row r="570">
          <cell r="A570" t="str">
            <v>13120</v>
          </cell>
          <cell r="B570" t="str">
            <v>269711</v>
          </cell>
          <cell r="C570" t="str">
            <v>266754</v>
          </cell>
          <cell r="D570" t="str">
            <v>263797</v>
          </cell>
        </row>
        <row r="571">
          <cell r="A571" t="str">
            <v>13122</v>
          </cell>
          <cell r="B571" t="str">
            <v>269712</v>
          </cell>
          <cell r="C571" t="str">
            <v>266755</v>
          </cell>
          <cell r="D571" t="str">
            <v>263798</v>
          </cell>
        </row>
        <row r="572">
          <cell r="A572" t="str">
            <v>13127</v>
          </cell>
          <cell r="B572" t="str">
            <v>269713</v>
          </cell>
          <cell r="C572" t="str">
            <v>266756</v>
          </cell>
          <cell r="D572" t="str">
            <v>263799</v>
          </cell>
        </row>
        <row r="573">
          <cell r="A573" t="str">
            <v>13132</v>
          </cell>
          <cell r="B573" t="str">
            <v>269714</v>
          </cell>
          <cell r="C573" t="str">
            <v>266757</v>
          </cell>
          <cell r="D573" t="str">
            <v>263800</v>
          </cell>
        </row>
        <row r="574">
          <cell r="A574" t="str">
            <v>13137</v>
          </cell>
          <cell r="B574" t="str">
            <v>269715</v>
          </cell>
          <cell r="C574" t="str">
            <v>266758</v>
          </cell>
          <cell r="D574" t="str">
            <v>263801</v>
          </cell>
        </row>
        <row r="575">
          <cell r="A575" t="str">
            <v>13142</v>
          </cell>
          <cell r="B575" t="str">
            <v>270569</v>
          </cell>
          <cell r="C575" t="str">
            <v>267612</v>
          </cell>
          <cell r="D575" t="str">
            <v>264655</v>
          </cell>
        </row>
        <row r="576">
          <cell r="A576" t="str">
            <v>13145</v>
          </cell>
          <cell r="B576" t="str">
            <v>270570</v>
          </cell>
          <cell r="C576" t="str">
            <v>267613</v>
          </cell>
          <cell r="D576" t="str">
            <v>264656</v>
          </cell>
        </row>
        <row r="577">
          <cell r="A577" t="str">
            <v>13148</v>
          </cell>
          <cell r="B577" t="str">
            <v>269834</v>
          </cell>
          <cell r="C577" t="str">
            <v>266877</v>
          </cell>
          <cell r="D577" t="str">
            <v>263920</v>
          </cell>
        </row>
        <row r="578">
          <cell r="A578" t="str">
            <v>13151</v>
          </cell>
          <cell r="B578" t="str">
            <v>270371</v>
          </cell>
          <cell r="C578" t="str">
            <v>267414</v>
          </cell>
          <cell r="D578" t="str">
            <v>264457</v>
          </cell>
        </row>
        <row r="579">
          <cell r="A579" t="str">
            <v>13156</v>
          </cell>
          <cell r="B579" t="str">
            <v>270372</v>
          </cell>
          <cell r="C579" t="str">
            <v>267415</v>
          </cell>
          <cell r="D579" t="str">
            <v>264458</v>
          </cell>
        </row>
        <row r="580">
          <cell r="A580" t="str">
            <v>13161</v>
          </cell>
          <cell r="B580" t="str">
            <v>270373</v>
          </cell>
          <cell r="C580" t="str">
            <v>267416</v>
          </cell>
          <cell r="D580" t="str">
            <v>264459</v>
          </cell>
        </row>
        <row r="581">
          <cell r="A581" t="str">
            <v>13167</v>
          </cell>
          <cell r="B581" t="str">
            <v>268620</v>
          </cell>
          <cell r="C581" t="str">
            <v>265663</v>
          </cell>
          <cell r="D581" t="str">
            <v>262706</v>
          </cell>
        </row>
        <row r="582">
          <cell r="A582" t="str">
            <v>13173</v>
          </cell>
          <cell r="B582" t="str">
            <v>268621</v>
          </cell>
          <cell r="C582" t="str">
            <v>265664</v>
          </cell>
          <cell r="D582" t="str">
            <v>262707</v>
          </cell>
        </row>
        <row r="583">
          <cell r="A583" t="str">
            <v>13176</v>
          </cell>
          <cell r="B583" t="str">
            <v>269835</v>
          </cell>
          <cell r="C583" t="str">
            <v>266878</v>
          </cell>
          <cell r="D583" t="str">
            <v>263921</v>
          </cell>
        </row>
        <row r="584">
          <cell r="A584" t="str">
            <v>13180</v>
          </cell>
          <cell r="B584" t="str">
            <v>268622</v>
          </cell>
          <cell r="C584" t="str">
            <v>265665</v>
          </cell>
          <cell r="D584" t="str">
            <v>262708</v>
          </cell>
        </row>
        <row r="585">
          <cell r="A585" t="str">
            <v>13192</v>
          </cell>
          <cell r="B585" t="str">
            <v>268623</v>
          </cell>
          <cell r="C585" t="str">
            <v>265666</v>
          </cell>
          <cell r="D585" t="str">
            <v>262709</v>
          </cell>
        </row>
        <row r="586">
          <cell r="A586" t="str">
            <v>13204</v>
          </cell>
          <cell r="B586" t="str">
            <v>268624</v>
          </cell>
          <cell r="C586" t="str">
            <v>265667</v>
          </cell>
          <cell r="D586" t="str">
            <v>262710</v>
          </cell>
        </row>
        <row r="587">
          <cell r="A587" t="str">
            <v>13209</v>
          </cell>
          <cell r="B587" t="str">
            <v>268625</v>
          </cell>
          <cell r="C587" t="str">
            <v>265668</v>
          </cell>
          <cell r="D587" t="str">
            <v>262711</v>
          </cell>
        </row>
        <row r="588">
          <cell r="A588" t="str">
            <v>13214</v>
          </cell>
          <cell r="B588" t="str">
            <v>268626</v>
          </cell>
          <cell r="C588" t="str">
            <v>265669</v>
          </cell>
          <cell r="D588" t="str">
            <v>262712</v>
          </cell>
        </row>
        <row r="589">
          <cell r="A589" t="str">
            <v>13219</v>
          </cell>
          <cell r="B589" t="str">
            <v>270091</v>
          </cell>
          <cell r="C589" t="str">
            <v>267134</v>
          </cell>
          <cell r="D589" t="str">
            <v>264177</v>
          </cell>
        </row>
        <row r="590">
          <cell r="A590" t="str">
            <v>13224</v>
          </cell>
          <cell r="B590" t="str">
            <v>268627</v>
          </cell>
          <cell r="C590" t="str">
            <v>265670</v>
          </cell>
          <cell r="D590" t="str">
            <v>262713</v>
          </cell>
        </row>
        <row r="591">
          <cell r="A591" t="str">
            <v>13228</v>
          </cell>
          <cell r="B591" t="str">
            <v>268628</v>
          </cell>
          <cell r="C591" t="str">
            <v>265671</v>
          </cell>
          <cell r="D591" t="str">
            <v>262714</v>
          </cell>
        </row>
        <row r="592">
          <cell r="A592" t="str">
            <v>13232</v>
          </cell>
          <cell r="B592" t="str">
            <v>268629</v>
          </cell>
          <cell r="C592" t="str">
            <v>265672</v>
          </cell>
          <cell r="D592" t="str">
            <v>262715</v>
          </cell>
        </row>
        <row r="593">
          <cell r="A593" t="str">
            <v>13236</v>
          </cell>
          <cell r="B593" t="str">
            <v>268630</v>
          </cell>
          <cell r="C593" t="str">
            <v>265673</v>
          </cell>
          <cell r="D593" t="str">
            <v>262716</v>
          </cell>
        </row>
        <row r="594">
          <cell r="A594" t="str">
            <v>13240</v>
          </cell>
          <cell r="B594" t="str">
            <v>268631</v>
          </cell>
          <cell r="C594" t="str">
            <v>265674</v>
          </cell>
          <cell r="D594" t="str">
            <v>262717</v>
          </cell>
        </row>
        <row r="595">
          <cell r="A595" t="str">
            <v>13245</v>
          </cell>
          <cell r="B595" t="str">
            <v>268632</v>
          </cell>
          <cell r="C595" t="str">
            <v>265675</v>
          </cell>
          <cell r="D595" t="str">
            <v>262718</v>
          </cell>
        </row>
        <row r="596">
          <cell r="A596" t="str">
            <v>13249</v>
          </cell>
          <cell r="B596" t="str">
            <v>268633</v>
          </cell>
          <cell r="C596" t="str">
            <v>265676</v>
          </cell>
          <cell r="D596" t="str">
            <v>262719</v>
          </cell>
        </row>
        <row r="597">
          <cell r="A597" t="str">
            <v>13253</v>
          </cell>
          <cell r="B597" t="str">
            <v>268634</v>
          </cell>
          <cell r="C597" t="str">
            <v>265677</v>
          </cell>
          <cell r="D597" t="str">
            <v>262720</v>
          </cell>
        </row>
        <row r="598">
          <cell r="A598" t="str">
            <v>13257</v>
          </cell>
          <cell r="B598" t="str">
            <v>268635</v>
          </cell>
          <cell r="C598" t="str">
            <v>265678</v>
          </cell>
          <cell r="D598" t="str">
            <v>262721</v>
          </cell>
        </row>
        <row r="599">
          <cell r="A599" t="str">
            <v>13261</v>
          </cell>
          <cell r="B599" t="str">
            <v>268636</v>
          </cell>
          <cell r="C599" t="str">
            <v>265679</v>
          </cell>
          <cell r="D599" t="str">
            <v>262722</v>
          </cell>
        </row>
        <row r="600">
          <cell r="A600" t="str">
            <v>13264</v>
          </cell>
          <cell r="B600" t="str">
            <v>268637</v>
          </cell>
          <cell r="C600" t="str">
            <v>265680</v>
          </cell>
          <cell r="D600" t="str">
            <v>262723</v>
          </cell>
        </row>
        <row r="601">
          <cell r="A601" t="str">
            <v>13267</v>
          </cell>
          <cell r="B601" t="str">
            <v>270571</v>
          </cell>
          <cell r="C601" t="str">
            <v>267614</v>
          </cell>
          <cell r="D601" t="str">
            <v>264657</v>
          </cell>
        </row>
        <row r="602">
          <cell r="A602" t="str">
            <v>13270</v>
          </cell>
          <cell r="B602" t="str">
            <v>270572</v>
          </cell>
          <cell r="C602" t="str">
            <v>267615</v>
          </cell>
          <cell r="D602" t="str">
            <v>264658</v>
          </cell>
        </row>
        <row r="603">
          <cell r="A603" t="str">
            <v>13273</v>
          </cell>
          <cell r="B603" t="str">
            <v>270573</v>
          </cell>
          <cell r="C603" t="str">
            <v>267616</v>
          </cell>
          <cell r="D603" t="str">
            <v>264659</v>
          </cell>
        </row>
        <row r="604">
          <cell r="A604" t="str">
            <v>13276</v>
          </cell>
          <cell r="B604" t="str">
            <v>268638</v>
          </cell>
          <cell r="C604" t="str">
            <v>265681</v>
          </cell>
          <cell r="D604" t="str">
            <v>262724</v>
          </cell>
        </row>
        <row r="605">
          <cell r="A605" t="str">
            <v>13279</v>
          </cell>
          <cell r="B605" t="str">
            <v>268639</v>
          </cell>
          <cell r="C605" t="str">
            <v>265682</v>
          </cell>
          <cell r="D605" t="str">
            <v>262725</v>
          </cell>
        </row>
        <row r="606">
          <cell r="A606" t="str">
            <v>13281</v>
          </cell>
          <cell r="B606" t="str">
            <v>270226</v>
          </cell>
          <cell r="C606" t="str">
            <v>267269</v>
          </cell>
          <cell r="D606" t="str">
            <v>264312</v>
          </cell>
        </row>
        <row r="607">
          <cell r="A607" t="str">
            <v>13286</v>
          </cell>
          <cell r="B607" t="str">
            <v>270227</v>
          </cell>
          <cell r="C607" t="str">
            <v>267270</v>
          </cell>
          <cell r="D607" t="str">
            <v>264313</v>
          </cell>
        </row>
        <row r="608">
          <cell r="A608" t="str">
            <v>13288</v>
          </cell>
          <cell r="B608" t="str">
            <v>270228</v>
          </cell>
          <cell r="C608" t="str">
            <v>267271</v>
          </cell>
          <cell r="D608" t="str">
            <v>264314</v>
          </cell>
        </row>
        <row r="609">
          <cell r="A609" t="str">
            <v>13292</v>
          </cell>
          <cell r="B609" t="str">
            <v>270229</v>
          </cell>
          <cell r="C609" t="str">
            <v>267272</v>
          </cell>
          <cell r="D609" t="str">
            <v>264315</v>
          </cell>
        </row>
        <row r="610">
          <cell r="A610" t="str">
            <v>13296</v>
          </cell>
          <cell r="B610" t="str">
            <v>270230</v>
          </cell>
          <cell r="C610" t="str">
            <v>267273</v>
          </cell>
          <cell r="D610" t="str">
            <v>264316</v>
          </cell>
        </row>
        <row r="611">
          <cell r="A611" t="str">
            <v>13302</v>
          </cell>
          <cell r="B611" t="str">
            <v>268640</v>
          </cell>
          <cell r="C611" t="str">
            <v>265683</v>
          </cell>
          <cell r="D611" t="str">
            <v>262726</v>
          </cell>
        </row>
        <row r="612">
          <cell r="A612" t="str">
            <v>13308</v>
          </cell>
          <cell r="B612" t="str">
            <v>268263</v>
          </cell>
          <cell r="C612" t="str">
            <v>265306</v>
          </cell>
          <cell r="D612" t="str">
            <v>262349</v>
          </cell>
        </row>
        <row r="613">
          <cell r="A613" t="str">
            <v>13311</v>
          </cell>
          <cell r="B613" t="str">
            <v>268264</v>
          </cell>
          <cell r="C613" t="str">
            <v>265307</v>
          </cell>
          <cell r="D613" t="str">
            <v>262350</v>
          </cell>
        </row>
        <row r="614">
          <cell r="A614" t="str">
            <v>13317</v>
          </cell>
          <cell r="B614" t="str">
            <v>268265</v>
          </cell>
          <cell r="C614" t="str">
            <v>265308</v>
          </cell>
          <cell r="D614" t="str">
            <v>262351</v>
          </cell>
        </row>
        <row r="615">
          <cell r="A615" t="str">
            <v>13325</v>
          </cell>
          <cell r="B615" t="str">
            <v>268266</v>
          </cell>
          <cell r="C615" t="str">
            <v>265309</v>
          </cell>
          <cell r="D615" t="str">
            <v>262352</v>
          </cell>
        </row>
        <row r="616">
          <cell r="A616" t="str">
            <v>13329</v>
          </cell>
          <cell r="B616" t="str">
            <v>269836</v>
          </cell>
          <cell r="C616" t="str">
            <v>266879</v>
          </cell>
          <cell r="D616" t="str">
            <v>263922</v>
          </cell>
        </row>
        <row r="617">
          <cell r="A617" t="str">
            <v>13334</v>
          </cell>
          <cell r="B617" t="str">
            <v>270231</v>
          </cell>
          <cell r="C617" t="str">
            <v>267274</v>
          </cell>
          <cell r="D617" t="str">
            <v>264317</v>
          </cell>
        </row>
        <row r="618">
          <cell r="A618" t="str">
            <v>13337</v>
          </cell>
          <cell r="B618" t="str">
            <v>270232</v>
          </cell>
          <cell r="C618" t="str">
            <v>267275</v>
          </cell>
          <cell r="D618" t="str">
            <v>264318</v>
          </cell>
        </row>
        <row r="619">
          <cell r="A619" t="str">
            <v>13340</v>
          </cell>
          <cell r="B619" t="str">
            <v>269716</v>
          </cell>
          <cell r="C619" t="str">
            <v>266759</v>
          </cell>
          <cell r="D619" t="str">
            <v>263802</v>
          </cell>
        </row>
        <row r="620">
          <cell r="A620" t="str">
            <v>13345</v>
          </cell>
          <cell r="B620" t="str">
            <v>269717</v>
          </cell>
          <cell r="C620" t="str">
            <v>266760</v>
          </cell>
          <cell r="D620" t="str">
            <v>263803</v>
          </cell>
        </row>
        <row r="621">
          <cell r="A621" t="str">
            <v>13351</v>
          </cell>
          <cell r="B621" t="str">
            <v>268641</v>
          </cell>
          <cell r="C621" t="str">
            <v>265684</v>
          </cell>
          <cell r="D621" t="str">
            <v>262727</v>
          </cell>
        </row>
        <row r="622">
          <cell r="A622" t="str">
            <v>13355</v>
          </cell>
          <cell r="B622" t="str">
            <v>268642</v>
          </cell>
          <cell r="C622" t="str">
            <v>265685</v>
          </cell>
          <cell r="D622" t="str">
            <v>262728</v>
          </cell>
        </row>
        <row r="623">
          <cell r="A623" t="str">
            <v>13359</v>
          </cell>
          <cell r="B623" t="str">
            <v>270374</v>
          </cell>
          <cell r="C623" t="str">
            <v>267417</v>
          </cell>
          <cell r="D623" t="str">
            <v>264460</v>
          </cell>
        </row>
        <row r="624">
          <cell r="A624" t="str">
            <v>13360</v>
          </cell>
          <cell r="B624" t="str">
            <v>270375</v>
          </cell>
          <cell r="C624" t="str">
            <v>267418</v>
          </cell>
          <cell r="D624" t="str">
            <v>264461</v>
          </cell>
        </row>
        <row r="625">
          <cell r="A625" t="str">
            <v>13365</v>
          </cell>
          <cell r="B625" t="str">
            <v>270376</v>
          </cell>
          <cell r="C625" t="str">
            <v>267419</v>
          </cell>
          <cell r="D625" t="str">
            <v>264462</v>
          </cell>
        </row>
        <row r="626">
          <cell r="A626" t="str">
            <v>13368</v>
          </cell>
          <cell r="B626" t="str">
            <v>268643</v>
          </cell>
          <cell r="C626" t="str">
            <v>265686</v>
          </cell>
          <cell r="D626" t="str">
            <v>262729</v>
          </cell>
        </row>
        <row r="627">
          <cell r="A627" t="str">
            <v>13371</v>
          </cell>
          <cell r="B627" t="str">
            <v>268644</v>
          </cell>
          <cell r="C627" t="str">
            <v>265687</v>
          </cell>
          <cell r="D627" t="str">
            <v>262730</v>
          </cell>
        </row>
        <row r="628">
          <cell r="A628" t="str">
            <v>13374</v>
          </cell>
          <cell r="B628" t="str">
            <v>268645</v>
          </cell>
          <cell r="C628" t="str">
            <v>265688</v>
          </cell>
          <cell r="D628" t="str">
            <v>262731</v>
          </cell>
        </row>
        <row r="629">
          <cell r="A629" t="str">
            <v>13377</v>
          </cell>
          <cell r="B629" t="str">
            <v>270377</v>
          </cell>
          <cell r="C629" t="str">
            <v>267420</v>
          </cell>
          <cell r="D629" t="str">
            <v>264463</v>
          </cell>
        </row>
        <row r="630">
          <cell r="A630" t="str">
            <v>13380</v>
          </cell>
          <cell r="B630" t="str">
            <v>268198</v>
          </cell>
          <cell r="C630" t="str">
            <v>265241</v>
          </cell>
          <cell r="D630" t="str">
            <v>262284</v>
          </cell>
        </row>
        <row r="631">
          <cell r="A631" t="str">
            <v>13383</v>
          </cell>
          <cell r="B631" t="str">
            <v>268646</v>
          </cell>
          <cell r="C631" t="str">
            <v>265689</v>
          </cell>
          <cell r="D631" t="str">
            <v>262732</v>
          </cell>
        </row>
        <row r="632">
          <cell r="A632" t="str">
            <v>13386</v>
          </cell>
          <cell r="B632" t="str">
            <v>268647</v>
          </cell>
          <cell r="C632" t="str">
            <v>265690</v>
          </cell>
          <cell r="D632" t="str">
            <v>262733</v>
          </cell>
        </row>
        <row r="633">
          <cell r="A633" t="str">
            <v>13388</v>
          </cell>
          <cell r="B633" t="str">
            <v>268648</v>
          </cell>
          <cell r="C633" t="str">
            <v>265691</v>
          </cell>
          <cell r="D633" t="str">
            <v>262734</v>
          </cell>
        </row>
        <row r="634">
          <cell r="A634" t="str">
            <v>13393</v>
          </cell>
          <cell r="B634" t="str">
            <v>268649</v>
          </cell>
          <cell r="C634" t="str">
            <v>265692</v>
          </cell>
          <cell r="D634" t="str">
            <v>262735</v>
          </cell>
        </row>
        <row r="635">
          <cell r="A635" t="str">
            <v>13397</v>
          </cell>
          <cell r="B635" t="str">
            <v>268650</v>
          </cell>
          <cell r="C635" t="str">
            <v>265693</v>
          </cell>
          <cell r="D635" t="str">
            <v>262736</v>
          </cell>
        </row>
        <row r="636">
          <cell r="A636" t="str">
            <v>13402</v>
          </cell>
          <cell r="B636" t="str">
            <v>268356</v>
          </cell>
          <cell r="C636" t="str">
            <v>265399</v>
          </cell>
          <cell r="D636" t="str">
            <v>262442</v>
          </cell>
        </row>
        <row r="637">
          <cell r="A637" t="str">
            <v>13409</v>
          </cell>
          <cell r="B637" t="str">
            <v>268357</v>
          </cell>
          <cell r="C637" t="str">
            <v>265400</v>
          </cell>
          <cell r="D637" t="str">
            <v>262443</v>
          </cell>
        </row>
        <row r="638">
          <cell r="A638" t="str">
            <v>13416</v>
          </cell>
          <cell r="B638" t="str">
            <v>268358</v>
          </cell>
          <cell r="C638" t="str">
            <v>265401</v>
          </cell>
          <cell r="D638" t="str">
            <v>262444</v>
          </cell>
        </row>
        <row r="639">
          <cell r="A639" t="str">
            <v>13421</v>
          </cell>
          <cell r="B639" t="str">
            <v>270378</v>
          </cell>
          <cell r="C639" t="str">
            <v>267421</v>
          </cell>
          <cell r="D639" t="str">
            <v>264464</v>
          </cell>
        </row>
        <row r="640">
          <cell r="A640" t="str">
            <v>13424</v>
          </cell>
          <cell r="B640" t="str">
            <v>270379</v>
          </cell>
          <cell r="C640" t="str">
            <v>267422</v>
          </cell>
          <cell r="D640" t="str">
            <v>264465</v>
          </cell>
        </row>
        <row r="641">
          <cell r="A641" t="str">
            <v>13427</v>
          </cell>
          <cell r="B641" t="str">
            <v>270380</v>
          </cell>
          <cell r="C641" t="str">
            <v>267423</v>
          </cell>
          <cell r="D641" t="str">
            <v>264466</v>
          </cell>
        </row>
        <row r="642">
          <cell r="A642" t="str">
            <v>13431</v>
          </cell>
          <cell r="B642" t="str">
            <v>270381</v>
          </cell>
          <cell r="C642" t="str">
            <v>267424</v>
          </cell>
          <cell r="D642" t="str">
            <v>264467</v>
          </cell>
        </row>
        <row r="643">
          <cell r="A643" t="str">
            <v>13435</v>
          </cell>
          <cell r="B643" t="str">
            <v>270382</v>
          </cell>
          <cell r="C643" t="str">
            <v>267425</v>
          </cell>
          <cell r="D643" t="str">
            <v>264468</v>
          </cell>
        </row>
        <row r="644">
          <cell r="A644" t="str">
            <v>13439</v>
          </cell>
          <cell r="B644" t="str">
            <v>270383</v>
          </cell>
          <cell r="C644" t="str">
            <v>267426</v>
          </cell>
          <cell r="D644" t="str">
            <v>264469</v>
          </cell>
        </row>
        <row r="645">
          <cell r="A645" t="str">
            <v>13443</v>
          </cell>
          <cell r="B645" t="str">
            <v>270384</v>
          </cell>
          <cell r="C645" t="str">
            <v>267427</v>
          </cell>
          <cell r="D645" t="str">
            <v>264470</v>
          </cell>
        </row>
        <row r="646">
          <cell r="A646" t="str">
            <v>13447</v>
          </cell>
          <cell r="B646" t="str">
            <v>270385</v>
          </cell>
          <cell r="C646" t="str">
            <v>267428</v>
          </cell>
          <cell r="D646" t="str">
            <v>264471</v>
          </cell>
        </row>
        <row r="647">
          <cell r="A647" t="str">
            <v>13451</v>
          </cell>
          <cell r="B647" t="str">
            <v>270386</v>
          </cell>
          <cell r="C647" t="str">
            <v>267429</v>
          </cell>
          <cell r="D647" t="str">
            <v>264472</v>
          </cell>
        </row>
        <row r="648">
          <cell r="A648" t="str">
            <v>13455</v>
          </cell>
          <cell r="B648" t="str">
            <v>270387</v>
          </cell>
          <cell r="C648" t="str">
            <v>267430</v>
          </cell>
          <cell r="D648" t="str">
            <v>264473</v>
          </cell>
        </row>
        <row r="649">
          <cell r="A649" t="str">
            <v>13461</v>
          </cell>
          <cell r="B649" t="str">
            <v>270388</v>
          </cell>
          <cell r="C649" t="str">
            <v>267431</v>
          </cell>
          <cell r="D649" t="str">
            <v>264474</v>
          </cell>
        </row>
        <row r="650">
          <cell r="A650" t="str">
            <v>13466</v>
          </cell>
          <cell r="B650" t="str">
            <v>270389</v>
          </cell>
          <cell r="C650" t="str">
            <v>267432</v>
          </cell>
          <cell r="D650" t="str">
            <v>264475</v>
          </cell>
        </row>
        <row r="651">
          <cell r="A651" t="str">
            <v>13471</v>
          </cell>
          <cell r="B651" t="str">
            <v>270390</v>
          </cell>
          <cell r="C651" t="str">
            <v>267433</v>
          </cell>
          <cell r="D651" t="str">
            <v>264476</v>
          </cell>
        </row>
        <row r="652">
          <cell r="A652" t="str">
            <v>13477</v>
          </cell>
          <cell r="B652" t="str">
            <v>270391</v>
          </cell>
          <cell r="C652" t="str">
            <v>267434</v>
          </cell>
          <cell r="D652" t="str">
            <v>264477</v>
          </cell>
        </row>
        <row r="653">
          <cell r="A653" t="str">
            <v>13478</v>
          </cell>
          <cell r="B653" t="str">
            <v>270392</v>
          </cell>
          <cell r="C653" t="str">
            <v>267435</v>
          </cell>
          <cell r="D653" t="str">
            <v>264478</v>
          </cell>
        </row>
        <row r="654">
          <cell r="A654" t="str">
            <v>13481</v>
          </cell>
          <cell r="B654" t="str">
            <v>270574</v>
          </cell>
          <cell r="C654" t="str">
            <v>267617</v>
          </cell>
          <cell r="D654" t="str">
            <v>264660</v>
          </cell>
        </row>
        <row r="655">
          <cell r="A655" t="str">
            <v>13484</v>
          </cell>
          <cell r="B655" t="str">
            <v>270575</v>
          </cell>
          <cell r="C655" t="str">
            <v>267618</v>
          </cell>
          <cell r="D655" t="str">
            <v>264661</v>
          </cell>
        </row>
        <row r="656">
          <cell r="A656" t="str">
            <v>13490</v>
          </cell>
          <cell r="B656" t="str">
            <v>268267</v>
          </cell>
          <cell r="C656" t="str">
            <v>265310</v>
          </cell>
          <cell r="D656" t="str">
            <v>262353</v>
          </cell>
        </row>
        <row r="657">
          <cell r="A657" t="str">
            <v>13494</v>
          </cell>
          <cell r="B657" t="str">
            <v>270967</v>
          </cell>
          <cell r="C657" t="str">
            <v>268010</v>
          </cell>
          <cell r="D657" t="str">
            <v>265053</v>
          </cell>
        </row>
        <row r="658">
          <cell r="A658" t="str">
            <v>13497</v>
          </cell>
          <cell r="B658" t="str">
            <v>270968</v>
          </cell>
          <cell r="C658" t="str">
            <v>268011</v>
          </cell>
          <cell r="D658" t="str">
            <v>265054</v>
          </cell>
        </row>
        <row r="659">
          <cell r="A659" t="str">
            <v>13500</v>
          </cell>
          <cell r="B659" t="str">
            <v>268651</v>
          </cell>
          <cell r="C659" t="str">
            <v>265694</v>
          </cell>
          <cell r="D659" t="str">
            <v>262737</v>
          </cell>
        </row>
        <row r="660">
          <cell r="A660" t="str">
            <v>13501</v>
          </cell>
          <cell r="B660" t="str">
            <v>268652</v>
          </cell>
          <cell r="C660" t="str">
            <v>265695</v>
          </cell>
          <cell r="D660" t="str">
            <v>262738</v>
          </cell>
        </row>
        <row r="661">
          <cell r="A661" t="str">
            <v>13506</v>
          </cell>
          <cell r="B661" t="str">
            <v>268653</v>
          </cell>
          <cell r="C661" t="str">
            <v>265696</v>
          </cell>
          <cell r="D661" t="str">
            <v>262739</v>
          </cell>
        </row>
        <row r="662">
          <cell r="A662" t="str">
            <v>13509</v>
          </cell>
          <cell r="B662" t="str">
            <v>268654</v>
          </cell>
          <cell r="C662" t="str">
            <v>265697</v>
          </cell>
          <cell r="D662" t="str">
            <v>262740</v>
          </cell>
        </row>
        <row r="663">
          <cell r="A663" t="str">
            <v>13513</v>
          </cell>
          <cell r="B663" t="str">
            <v>270969</v>
          </cell>
          <cell r="C663" t="str">
            <v>268012</v>
          </cell>
          <cell r="D663" t="str">
            <v>265055</v>
          </cell>
        </row>
        <row r="664">
          <cell r="A664" t="str">
            <v>13516</v>
          </cell>
          <cell r="B664" t="str">
            <v>270577</v>
          </cell>
          <cell r="C664" t="str">
            <v>267620</v>
          </cell>
          <cell r="D664" t="str">
            <v>264663</v>
          </cell>
        </row>
        <row r="665">
          <cell r="A665" t="str">
            <v>13519</v>
          </cell>
          <cell r="B665" t="str">
            <v>268199</v>
          </cell>
          <cell r="C665" t="str">
            <v>265242</v>
          </cell>
          <cell r="D665" t="str">
            <v>262285</v>
          </cell>
        </row>
        <row r="666">
          <cell r="A666" t="str">
            <v>13522</v>
          </cell>
          <cell r="B666" t="str">
            <v>268200</v>
          </cell>
          <cell r="C666" t="str">
            <v>265243</v>
          </cell>
          <cell r="D666" t="str">
            <v>262286</v>
          </cell>
        </row>
        <row r="667">
          <cell r="A667" t="str">
            <v>13525</v>
          </cell>
          <cell r="B667" t="str">
            <v>268201</v>
          </cell>
          <cell r="C667" t="str">
            <v>265244</v>
          </cell>
          <cell r="D667" t="str">
            <v>262287</v>
          </cell>
        </row>
        <row r="668">
          <cell r="A668" t="str">
            <v>13528</v>
          </cell>
          <cell r="B668" t="str">
            <v>268202</v>
          </cell>
          <cell r="C668" t="str">
            <v>265245</v>
          </cell>
          <cell r="D668" t="str">
            <v>262288</v>
          </cell>
        </row>
        <row r="669">
          <cell r="A669" t="str">
            <v>13531</v>
          </cell>
          <cell r="B669" t="str">
            <v>268655</v>
          </cell>
          <cell r="C669" t="str">
            <v>265698</v>
          </cell>
          <cell r="D669" t="str">
            <v>262741</v>
          </cell>
        </row>
        <row r="670">
          <cell r="A670" t="str">
            <v>13536</v>
          </cell>
          <cell r="B670" t="str">
            <v>268359</v>
          </cell>
          <cell r="C670" t="str">
            <v>265402</v>
          </cell>
          <cell r="D670" t="str">
            <v>262445</v>
          </cell>
        </row>
        <row r="671">
          <cell r="A671" t="str">
            <v>13541</v>
          </cell>
          <cell r="B671" t="str">
            <v>268360</v>
          </cell>
          <cell r="C671" t="str">
            <v>265403</v>
          </cell>
          <cell r="D671" t="str">
            <v>262446</v>
          </cell>
        </row>
        <row r="672">
          <cell r="A672" t="str">
            <v>13546</v>
          </cell>
          <cell r="B672" t="str">
            <v>268361</v>
          </cell>
          <cell r="C672" t="str">
            <v>265404</v>
          </cell>
          <cell r="D672" t="str">
            <v>262447</v>
          </cell>
        </row>
        <row r="673">
          <cell r="A673" t="str">
            <v>13551</v>
          </cell>
          <cell r="B673" t="str">
            <v>268656</v>
          </cell>
          <cell r="C673" t="str">
            <v>265699</v>
          </cell>
          <cell r="D673" t="str">
            <v>262742</v>
          </cell>
        </row>
        <row r="674">
          <cell r="A674" t="str">
            <v>13557</v>
          </cell>
          <cell r="B674" t="str">
            <v>268657</v>
          </cell>
          <cell r="C674" t="str">
            <v>265700</v>
          </cell>
          <cell r="D674" t="str">
            <v>262743</v>
          </cell>
        </row>
        <row r="675">
          <cell r="A675" t="str">
            <v>13562</v>
          </cell>
          <cell r="B675" t="str">
            <v>268658</v>
          </cell>
          <cell r="C675" t="str">
            <v>265701</v>
          </cell>
          <cell r="D675" t="str">
            <v>262744</v>
          </cell>
        </row>
        <row r="676">
          <cell r="A676" t="str">
            <v>13566</v>
          </cell>
          <cell r="B676" t="str">
            <v>268659</v>
          </cell>
          <cell r="C676" t="str">
            <v>265702</v>
          </cell>
          <cell r="D676" t="str">
            <v>262745</v>
          </cell>
        </row>
        <row r="677">
          <cell r="A677" t="str">
            <v>13571</v>
          </cell>
          <cell r="B677" t="str">
            <v>268660</v>
          </cell>
          <cell r="C677" t="str">
            <v>265703</v>
          </cell>
          <cell r="D677" t="str">
            <v>262746</v>
          </cell>
        </row>
        <row r="678">
          <cell r="A678" t="str">
            <v>13576</v>
          </cell>
          <cell r="B678" t="str">
            <v>268661</v>
          </cell>
          <cell r="C678" t="str">
            <v>265704</v>
          </cell>
          <cell r="D678" t="str">
            <v>262747</v>
          </cell>
        </row>
        <row r="679">
          <cell r="A679" t="str">
            <v>13581</v>
          </cell>
          <cell r="B679" t="str">
            <v>268662</v>
          </cell>
          <cell r="C679" t="str">
            <v>265705</v>
          </cell>
          <cell r="D679" t="str">
            <v>262748</v>
          </cell>
        </row>
        <row r="680">
          <cell r="A680" t="str">
            <v>13586</v>
          </cell>
          <cell r="B680" t="str">
            <v>268663</v>
          </cell>
          <cell r="C680" t="str">
            <v>265706</v>
          </cell>
          <cell r="D680" t="str">
            <v>262749</v>
          </cell>
        </row>
        <row r="681">
          <cell r="A681" t="str">
            <v>13592</v>
          </cell>
          <cell r="B681" t="str">
            <v>268664</v>
          </cell>
          <cell r="C681" t="str">
            <v>265707</v>
          </cell>
          <cell r="D681" t="str">
            <v>262750</v>
          </cell>
        </row>
        <row r="682">
          <cell r="A682" t="str">
            <v>13597</v>
          </cell>
          <cell r="B682" t="str">
            <v>268665</v>
          </cell>
          <cell r="C682" t="str">
            <v>265708</v>
          </cell>
          <cell r="D682" t="str">
            <v>262751</v>
          </cell>
        </row>
        <row r="683">
          <cell r="A683" t="str">
            <v>13602</v>
          </cell>
          <cell r="B683" t="str">
            <v>268666</v>
          </cell>
          <cell r="C683" t="str">
            <v>265709</v>
          </cell>
          <cell r="D683" t="str">
            <v>262752</v>
          </cell>
        </row>
        <row r="684">
          <cell r="A684" t="str">
            <v>13607</v>
          </cell>
          <cell r="B684" t="str">
            <v>268667</v>
          </cell>
          <cell r="C684" t="str">
            <v>265710</v>
          </cell>
          <cell r="D684" t="str">
            <v>262753</v>
          </cell>
        </row>
        <row r="685">
          <cell r="A685" t="str">
            <v>13612</v>
          </cell>
          <cell r="B685" t="str">
            <v>268668</v>
          </cell>
          <cell r="C685" t="str">
            <v>265711</v>
          </cell>
          <cell r="D685" t="str">
            <v>262754</v>
          </cell>
        </row>
        <row r="686">
          <cell r="A686" t="str">
            <v>13617</v>
          </cell>
          <cell r="B686" t="str">
            <v>268669</v>
          </cell>
          <cell r="C686" t="str">
            <v>265712</v>
          </cell>
          <cell r="D686" t="str">
            <v>262755</v>
          </cell>
        </row>
        <row r="687">
          <cell r="A687" t="str">
            <v>13623</v>
          </cell>
          <cell r="B687" t="str">
            <v>268670</v>
          </cell>
          <cell r="C687" t="str">
            <v>265713</v>
          </cell>
          <cell r="D687" t="str">
            <v>262756</v>
          </cell>
        </row>
        <row r="688">
          <cell r="A688" t="str">
            <v>13629</v>
          </cell>
          <cell r="B688" t="str">
            <v>268671</v>
          </cell>
          <cell r="C688" t="str">
            <v>265714</v>
          </cell>
          <cell r="D688" t="str">
            <v>262757</v>
          </cell>
        </row>
        <row r="689">
          <cell r="A689" t="str">
            <v>13634</v>
          </cell>
          <cell r="B689" t="str">
            <v>268672</v>
          </cell>
          <cell r="C689" t="str">
            <v>265715</v>
          </cell>
          <cell r="D689" t="str">
            <v>262758</v>
          </cell>
        </row>
        <row r="690">
          <cell r="A690" t="str">
            <v>13640</v>
          </cell>
          <cell r="B690" t="str">
            <v>268673</v>
          </cell>
          <cell r="C690" t="str">
            <v>265716</v>
          </cell>
          <cell r="D690" t="str">
            <v>262759</v>
          </cell>
        </row>
        <row r="691">
          <cell r="A691" t="str">
            <v>13642</v>
          </cell>
          <cell r="B691" t="str">
            <v>269718</v>
          </cell>
          <cell r="C691" t="str">
            <v>266761</v>
          </cell>
          <cell r="D691" t="str">
            <v>263804</v>
          </cell>
        </row>
        <row r="692">
          <cell r="A692" t="str">
            <v>13647</v>
          </cell>
          <cell r="B692" t="str">
            <v>268203</v>
          </cell>
          <cell r="C692" t="str">
            <v>265246</v>
          </cell>
          <cell r="D692" t="str">
            <v>262289</v>
          </cell>
        </row>
        <row r="693">
          <cell r="A693" t="str">
            <v>13650</v>
          </cell>
          <cell r="B693" t="str">
            <v>268204</v>
          </cell>
          <cell r="C693" t="str">
            <v>265247</v>
          </cell>
          <cell r="D693" t="str">
            <v>262290</v>
          </cell>
        </row>
        <row r="694">
          <cell r="A694" t="str">
            <v>13653</v>
          </cell>
          <cell r="B694" t="str">
            <v>270393</v>
          </cell>
          <cell r="C694" t="str">
            <v>267436</v>
          </cell>
          <cell r="D694" t="str">
            <v>264479</v>
          </cell>
        </row>
        <row r="695">
          <cell r="A695" t="str">
            <v>13656</v>
          </cell>
          <cell r="B695" t="str">
            <v>268674</v>
          </cell>
          <cell r="C695" t="str">
            <v>265717</v>
          </cell>
          <cell r="D695" t="str">
            <v>262760</v>
          </cell>
        </row>
        <row r="696">
          <cell r="A696" t="str">
            <v>13659</v>
          </cell>
          <cell r="B696" t="str">
            <v>268675</v>
          </cell>
          <cell r="C696" t="str">
            <v>265718</v>
          </cell>
          <cell r="D696" t="str">
            <v>262761</v>
          </cell>
        </row>
        <row r="697">
          <cell r="A697" t="str">
            <v>13662</v>
          </cell>
          <cell r="B697" t="str">
            <v>268676</v>
          </cell>
          <cell r="C697" t="str">
            <v>265719</v>
          </cell>
          <cell r="D697" t="str">
            <v>262762</v>
          </cell>
        </row>
        <row r="698">
          <cell r="A698" t="str">
            <v>13665</v>
          </cell>
          <cell r="B698" t="str">
            <v>268677</v>
          </cell>
          <cell r="C698" t="str">
            <v>265720</v>
          </cell>
          <cell r="D698" t="str">
            <v>262763</v>
          </cell>
        </row>
        <row r="699">
          <cell r="A699" t="str">
            <v>13668</v>
          </cell>
          <cell r="B699" t="str">
            <v>268678</v>
          </cell>
          <cell r="C699" t="str">
            <v>265721</v>
          </cell>
          <cell r="D699" t="str">
            <v>262764</v>
          </cell>
        </row>
        <row r="700">
          <cell r="A700" t="str">
            <v>13672</v>
          </cell>
          <cell r="B700" t="str">
            <v>268679</v>
          </cell>
          <cell r="C700" t="str">
            <v>265722</v>
          </cell>
          <cell r="D700" t="str">
            <v>262765</v>
          </cell>
        </row>
        <row r="701">
          <cell r="A701" t="str">
            <v>13675</v>
          </cell>
          <cell r="B701" t="str">
            <v>268680</v>
          </cell>
          <cell r="C701" t="str">
            <v>265723</v>
          </cell>
          <cell r="D701" t="str">
            <v>262766</v>
          </cell>
        </row>
        <row r="702">
          <cell r="A702" t="str">
            <v>13678</v>
          </cell>
          <cell r="B702" t="str">
            <v>268681</v>
          </cell>
          <cell r="C702" t="str">
            <v>265724</v>
          </cell>
          <cell r="D702" t="str">
            <v>262767</v>
          </cell>
        </row>
        <row r="703">
          <cell r="A703" t="str">
            <v>13680</v>
          </cell>
          <cell r="B703" t="str">
            <v>268682</v>
          </cell>
          <cell r="C703" t="str">
            <v>265725</v>
          </cell>
          <cell r="D703" t="str">
            <v>262768</v>
          </cell>
        </row>
        <row r="704">
          <cell r="A704" t="str">
            <v>13684</v>
          </cell>
          <cell r="B704" t="str">
            <v>268683</v>
          </cell>
          <cell r="C704" t="str">
            <v>265726</v>
          </cell>
          <cell r="D704" t="str">
            <v>262769</v>
          </cell>
        </row>
        <row r="705">
          <cell r="A705" t="str">
            <v>13687</v>
          </cell>
          <cell r="B705" t="str">
            <v>268684</v>
          </cell>
          <cell r="C705" t="str">
            <v>265727</v>
          </cell>
          <cell r="D705" t="str">
            <v>262770</v>
          </cell>
        </row>
        <row r="706">
          <cell r="A706" t="str">
            <v>13690</v>
          </cell>
          <cell r="B706" t="str">
            <v>268685</v>
          </cell>
          <cell r="C706" t="str">
            <v>265728</v>
          </cell>
          <cell r="D706" t="str">
            <v>262771</v>
          </cell>
        </row>
        <row r="707">
          <cell r="A707" t="str">
            <v>13693</v>
          </cell>
          <cell r="B707" t="str">
            <v>268686</v>
          </cell>
          <cell r="C707" t="str">
            <v>265729</v>
          </cell>
          <cell r="D707" t="str">
            <v>262772</v>
          </cell>
        </row>
        <row r="708">
          <cell r="A708" t="str">
            <v>13696</v>
          </cell>
          <cell r="B708" t="str">
            <v>268687</v>
          </cell>
          <cell r="C708" t="str">
            <v>265730</v>
          </cell>
          <cell r="D708" t="str">
            <v>262773</v>
          </cell>
        </row>
        <row r="709">
          <cell r="A709" t="str">
            <v>13699</v>
          </cell>
          <cell r="B709" t="str">
            <v>268688</v>
          </cell>
          <cell r="C709" t="str">
            <v>265731</v>
          </cell>
          <cell r="D709" t="str">
            <v>262774</v>
          </cell>
        </row>
        <row r="710">
          <cell r="A710" t="str">
            <v>13703</v>
          </cell>
          <cell r="B710" t="str">
            <v>270578</v>
          </cell>
          <cell r="C710" t="str">
            <v>267621</v>
          </cell>
          <cell r="D710" t="str">
            <v>264664</v>
          </cell>
        </row>
        <row r="711">
          <cell r="A711" t="str">
            <v>13707</v>
          </cell>
          <cell r="B711" t="str">
            <v>268205</v>
          </cell>
          <cell r="C711" t="str">
            <v>265248</v>
          </cell>
          <cell r="D711" t="str">
            <v>262291</v>
          </cell>
        </row>
        <row r="712">
          <cell r="A712" t="str">
            <v>13713</v>
          </cell>
          <cell r="B712" t="str">
            <v>270579</v>
          </cell>
          <cell r="C712" t="str">
            <v>267622</v>
          </cell>
          <cell r="D712" t="str">
            <v>264665</v>
          </cell>
        </row>
        <row r="713">
          <cell r="A713" t="str">
            <v>13717</v>
          </cell>
          <cell r="B713" t="str">
            <v>268689</v>
          </cell>
          <cell r="C713" t="str">
            <v>265732</v>
          </cell>
          <cell r="D713" t="str">
            <v>262775</v>
          </cell>
        </row>
        <row r="714">
          <cell r="A714" t="str">
            <v>13720</v>
          </cell>
          <cell r="B714" t="str">
            <v>270580</v>
          </cell>
          <cell r="C714" t="str">
            <v>267623</v>
          </cell>
          <cell r="D714" t="str">
            <v>264666</v>
          </cell>
        </row>
        <row r="715">
          <cell r="A715" t="str">
            <v>13724</v>
          </cell>
          <cell r="B715" t="str">
            <v>268690</v>
          </cell>
          <cell r="C715" t="str">
            <v>265733</v>
          </cell>
          <cell r="D715" t="str">
            <v>262776</v>
          </cell>
        </row>
        <row r="716">
          <cell r="A716" t="str">
            <v>13728</v>
          </cell>
          <cell r="B716" t="str">
            <v>268691</v>
          </cell>
          <cell r="C716" t="str">
            <v>265734</v>
          </cell>
          <cell r="D716" t="str">
            <v>262777</v>
          </cell>
        </row>
        <row r="717">
          <cell r="A717" t="str">
            <v>13733</v>
          </cell>
          <cell r="B717" t="str">
            <v>270581</v>
          </cell>
          <cell r="C717" t="str">
            <v>267624</v>
          </cell>
          <cell r="D717" t="str">
            <v>264667</v>
          </cell>
        </row>
        <row r="718">
          <cell r="A718" t="str">
            <v>13737</v>
          </cell>
          <cell r="B718" t="str">
            <v>270970</v>
          </cell>
          <cell r="C718" t="str">
            <v>268013</v>
          </cell>
          <cell r="D718" t="str">
            <v>265056</v>
          </cell>
        </row>
        <row r="719">
          <cell r="A719" t="str">
            <v>13740</v>
          </cell>
          <cell r="B719" t="str">
            <v>270971</v>
          </cell>
          <cell r="C719" t="str">
            <v>268014</v>
          </cell>
          <cell r="D719" t="str">
            <v>265057</v>
          </cell>
        </row>
        <row r="720">
          <cell r="A720" t="str">
            <v>13743</v>
          </cell>
          <cell r="B720" t="str">
            <v>270972</v>
          </cell>
          <cell r="C720" t="str">
            <v>268015</v>
          </cell>
          <cell r="D720" t="str">
            <v>265058</v>
          </cell>
        </row>
        <row r="721">
          <cell r="A721" t="str">
            <v>13747</v>
          </cell>
          <cell r="B721" t="str">
            <v>268693</v>
          </cell>
          <cell r="C721" t="str">
            <v>265736</v>
          </cell>
          <cell r="D721" t="str">
            <v>262779</v>
          </cell>
        </row>
        <row r="722">
          <cell r="A722" t="str">
            <v>13752</v>
          </cell>
          <cell r="B722" t="str">
            <v>268694</v>
          </cell>
          <cell r="C722" t="str">
            <v>265737</v>
          </cell>
          <cell r="D722" t="str">
            <v>262780</v>
          </cell>
        </row>
        <row r="723">
          <cell r="A723" t="str">
            <v>13755</v>
          </cell>
          <cell r="B723" t="str">
            <v>268695</v>
          </cell>
          <cell r="C723" t="str">
            <v>265738</v>
          </cell>
          <cell r="D723" t="str">
            <v>262781</v>
          </cell>
        </row>
        <row r="724">
          <cell r="A724" t="str">
            <v>13761</v>
          </cell>
          <cell r="B724" t="str">
            <v>268362</v>
          </cell>
          <cell r="C724" t="str">
            <v>265405</v>
          </cell>
          <cell r="D724" t="str">
            <v>262448</v>
          </cell>
        </row>
        <row r="725">
          <cell r="A725" t="str">
            <v>13767</v>
          </cell>
          <cell r="B725" t="str">
            <v>268363</v>
          </cell>
          <cell r="C725" t="str">
            <v>265406</v>
          </cell>
          <cell r="D725" t="str">
            <v>262449</v>
          </cell>
        </row>
        <row r="726">
          <cell r="A726" t="str">
            <v>13769</v>
          </cell>
          <cell r="B726" t="str">
            <v>268365</v>
          </cell>
          <cell r="C726" t="str">
            <v>265408</v>
          </cell>
          <cell r="D726" t="str">
            <v>262451</v>
          </cell>
        </row>
        <row r="727">
          <cell r="A727" t="str">
            <v>13776</v>
          </cell>
          <cell r="B727" t="str">
            <v>268268</v>
          </cell>
          <cell r="C727" t="str">
            <v>265311</v>
          </cell>
          <cell r="D727" t="str">
            <v>262354</v>
          </cell>
        </row>
        <row r="728">
          <cell r="A728" t="str">
            <v>13779</v>
          </cell>
          <cell r="B728" t="str">
            <v>268269</v>
          </cell>
          <cell r="C728" t="str">
            <v>265312</v>
          </cell>
          <cell r="D728" t="str">
            <v>262355</v>
          </cell>
        </row>
        <row r="729">
          <cell r="A729" t="str">
            <v>13784</v>
          </cell>
          <cell r="B729" t="str">
            <v>268696</v>
          </cell>
          <cell r="C729" t="str">
            <v>265739</v>
          </cell>
          <cell r="D729" t="str">
            <v>262782</v>
          </cell>
        </row>
        <row r="730">
          <cell r="A730" t="str">
            <v>13787</v>
          </cell>
          <cell r="B730" t="str">
            <v>268697</v>
          </cell>
          <cell r="C730" t="str">
            <v>265740</v>
          </cell>
          <cell r="D730" t="str">
            <v>262783</v>
          </cell>
        </row>
        <row r="731">
          <cell r="A731" t="str">
            <v>13790</v>
          </cell>
          <cell r="B731" t="str">
            <v>268698</v>
          </cell>
          <cell r="C731" t="str">
            <v>265741</v>
          </cell>
          <cell r="D731" t="str">
            <v>262784</v>
          </cell>
        </row>
        <row r="732">
          <cell r="A732" t="str">
            <v>13792</v>
          </cell>
          <cell r="B732" t="str">
            <v>269939</v>
          </cell>
          <cell r="C732" t="str">
            <v>266982</v>
          </cell>
          <cell r="D732" t="str">
            <v>264025</v>
          </cell>
        </row>
        <row r="733">
          <cell r="A733" t="str">
            <v>13797</v>
          </cell>
          <cell r="B733" t="str">
            <v>270303</v>
          </cell>
          <cell r="C733" t="str">
            <v>267346</v>
          </cell>
          <cell r="D733" t="str">
            <v>264389</v>
          </cell>
        </row>
        <row r="734">
          <cell r="A734" t="str">
            <v>13802</v>
          </cell>
          <cell r="B734" t="str">
            <v>270130</v>
          </cell>
          <cell r="C734" t="str">
            <v>267173</v>
          </cell>
          <cell r="D734" t="str">
            <v>264216</v>
          </cell>
        </row>
        <row r="735">
          <cell r="A735" t="str">
            <v>13805</v>
          </cell>
          <cell r="B735" t="str">
            <v>270131</v>
          </cell>
          <cell r="C735" t="str">
            <v>267174</v>
          </cell>
          <cell r="D735" t="str">
            <v>264217</v>
          </cell>
        </row>
        <row r="736">
          <cell r="A736" t="str">
            <v>13808</v>
          </cell>
          <cell r="B736" t="str">
            <v>270132</v>
          </cell>
          <cell r="C736" t="str">
            <v>267175</v>
          </cell>
          <cell r="D736" t="str">
            <v>264218</v>
          </cell>
        </row>
        <row r="737">
          <cell r="A737" t="str">
            <v>13811</v>
          </cell>
          <cell r="B737" t="str">
            <v>270133</v>
          </cell>
          <cell r="C737" t="str">
            <v>267176</v>
          </cell>
          <cell r="D737" t="str">
            <v>264219</v>
          </cell>
        </row>
        <row r="738">
          <cell r="A738" t="str">
            <v>13817</v>
          </cell>
          <cell r="B738" t="str">
            <v>268699</v>
          </cell>
          <cell r="C738" t="str">
            <v>265742</v>
          </cell>
          <cell r="D738" t="str">
            <v>262785</v>
          </cell>
        </row>
        <row r="739">
          <cell r="A739" t="str">
            <v>13821</v>
          </cell>
          <cell r="B739" t="str">
            <v>268700</v>
          </cell>
          <cell r="C739" t="str">
            <v>265743</v>
          </cell>
          <cell r="D739" t="str">
            <v>262786</v>
          </cell>
        </row>
        <row r="740">
          <cell r="A740" t="str">
            <v>13824</v>
          </cell>
          <cell r="B740" t="str">
            <v>268701</v>
          </cell>
          <cell r="C740" t="str">
            <v>265744</v>
          </cell>
          <cell r="D740" t="str">
            <v>262787</v>
          </cell>
        </row>
        <row r="741">
          <cell r="A741" t="str">
            <v>13828</v>
          </cell>
          <cell r="B741" t="str">
            <v>268270</v>
          </cell>
          <cell r="C741" t="str">
            <v>265313</v>
          </cell>
          <cell r="D741" t="str">
            <v>262356</v>
          </cell>
        </row>
        <row r="742">
          <cell r="A742" t="str">
            <v>13834</v>
          </cell>
          <cell r="B742" t="str">
            <v>268271</v>
          </cell>
          <cell r="C742" t="str">
            <v>265314</v>
          </cell>
          <cell r="D742" t="str">
            <v>262357</v>
          </cell>
        </row>
        <row r="743">
          <cell r="A743" t="str">
            <v>13838</v>
          </cell>
          <cell r="B743" t="str">
            <v>268272</v>
          </cell>
          <cell r="C743" t="str">
            <v>265315</v>
          </cell>
          <cell r="D743" t="str">
            <v>262358</v>
          </cell>
        </row>
        <row r="744">
          <cell r="A744" t="str">
            <v>13843</v>
          </cell>
          <cell r="B744" t="str">
            <v>270304</v>
          </cell>
          <cell r="C744" t="str">
            <v>267347</v>
          </cell>
          <cell r="D744" t="str">
            <v>264390</v>
          </cell>
        </row>
        <row r="745">
          <cell r="A745" t="str">
            <v>13845</v>
          </cell>
          <cell r="B745" t="str">
            <v>270973</v>
          </cell>
          <cell r="C745" t="str">
            <v>268016</v>
          </cell>
          <cell r="D745" t="str">
            <v>265059</v>
          </cell>
        </row>
        <row r="746">
          <cell r="A746" t="str">
            <v>13848</v>
          </cell>
          <cell r="B746" t="str">
            <v>270974</v>
          </cell>
          <cell r="C746" t="str">
            <v>268017</v>
          </cell>
          <cell r="D746" t="str">
            <v>265060</v>
          </cell>
        </row>
        <row r="747">
          <cell r="A747" t="str">
            <v>13852</v>
          </cell>
          <cell r="B747" t="str">
            <v>270975</v>
          </cell>
          <cell r="C747" t="str">
            <v>268018</v>
          </cell>
          <cell r="D747" t="str">
            <v>265061</v>
          </cell>
        </row>
        <row r="748">
          <cell r="A748" t="str">
            <v>13856</v>
          </cell>
          <cell r="B748" t="str">
            <v>270976</v>
          </cell>
          <cell r="C748" t="str">
            <v>268019</v>
          </cell>
          <cell r="D748" t="str">
            <v>265062</v>
          </cell>
        </row>
        <row r="749">
          <cell r="A749" t="str">
            <v>13861</v>
          </cell>
          <cell r="B749" t="str">
            <v>268206</v>
          </cell>
          <cell r="C749" t="str">
            <v>265249</v>
          </cell>
          <cell r="D749" t="str">
            <v>262292</v>
          </cell>
        </row>
        <row r="750">
          <cell r="A750" t="str">
            <v>13864</v>
          </cell>
          <cell r="B750" t="str">
            <v>268207</v>
          </cell>
          <cell r="C750" t="str">
            <v>265250</v>
          </cell>
          <cell r="D750" t="str">
            <v>262293</v>
          </cell>
        </row>
        <row r="751">
          <cell r="A751" t="str">
            <v>13867</v>
          </cell>
          <cell r="B751" t="str">
            <v>268208</v>
          </cell>
          <cell r="C751" t="str">
            <v>265251</v>
          </cell>
          <cell r="D751" t="str">
            <v>262294</v>
          </cell>
        </row>
        <row r="752">
          <cell r="A752" t="str">
            <v>13870</v>
          </cell>
          <cell r="B752" t="str">
            <v>268702</v>
          </cell>
          <cell r="C752" t="str">
            <v>265745</v>
          </cell>
          <cell r="D752" t="str">
            <v>262788</v>
          </cell>
        </row>
        <row r="753">
          <cell r="A753" t="str">
            <v>13873</v>
          </cell>
          <cell r="B753" t="str">
            <v>268703</v>
          </cell>
          <cell r="C753" t="str">
            <v>265746</v>
          </cell>
          <cell r="D753" t="str">
            <v>262789</v>
          </cell>
        </row>
        <row r="754">
          <cell r="A754" t="str">
            <v>13875</v>
          </cell>
          <cell r="B754" t="str">
            <v>270977</v>
          </cell>
          <cell r="C754" t="str">
            <v>268020</v>
          </cell>
          <cell r="D754" t="str">
            <v>265063</v>
          </cell>
        </row>
        <row r="755">
          <cell r="A755" t="str">
            <v>13878</v>
          </cell>
          <cell r="B755" t="str">
            <v>270978</v>
          </cell>
          <cell r="C755" t="str">
            <v>268021</v>
          </cell>
        </row>
        <row r="756">
          <cell r="A756" t="str">
            <v>13880</v>
          </cell>
          <cell r="B756" t="str">
            <v>268367</v>
          </cell>
          <cell r="C756" t="str">
            <v>265410</v>
          </cell>
        </row>
        <row r="757">
          <cell r="A757" t="str">
            <v>13885</v>
          </cell>
          <cell r="B757" t="str">
            <v>268704</v>
          </cell>
          <cell r="C757" t="str">
            <v>265747</v>
          </cell>
          <cell r="D757" t="str">
            <v>262790</v>
          </cell>
        </row>
        <row r="758">
          <cell r="A758" t="str">
            <v>13888</v>
          </cell>
          <cell r="B758" t="str">
            <v>269719</v>
          </cell>
          <cell r="C758" t="str">
            <v>266762</v>
          </cell>
          <cell r="D758" t="str">
            <v>263805</v>
          </cell>
        </row>
        <row r="759">
          <cell r="A759" t="str">
            <v>13895</v>
          </cell>
          <cell r="B759" t="str">
            <v>269940</v>
          </cell>
          <cell r="C759" t="str">
            <v>266983</v>
          </cell>
          <cell r="D759" t="str">
            <v>264026</v>
          </cell>
        </row>
        <row r="760">
          <cell r="A760" t="str">
            <v>13901</v>
          </cell>
          <cell r="B760" t="str">
            <v>269941</v>
          </cell>
          <cell r="C760" t="str">
            <v>266984</v>
          </cell>
        </row>
        <row r="761">
          <cell r="A761" t="str">
            <v>13905</v>
          </cell>
          <cell r="B761" t="str">
            <v>270582</v>
          </cell>
          <cell r="C761" t="str">
            <v>267625</v>
          </cell>
          <cell r="D761" t="str">
            <v>264668</v>
          </cell>
        </row>
        <row r="762">
          <cell r="A762" t="str">
            <v>13909</v>
          </cell>
          <cell r="B762" t="str">
            <v>270583</v>
          </cell>
          <cell r="C762" t="str">
            <v>267626</v>
          </cell>
          <cell r="D762" t="str">
            <v>264669</v>
          </cell>
        </row>
        <row r="763">
          <cell r="A763" t="str">
            <v>13912</v>
          </cell>
          <cell r="B763" t="str">
            <v>270584</v>
          </cell>
          <cell r="C763" t="str">
            <v>267627</v>
          </cell>
          <cell r="D763" t="str">
            <v>264670</v>
          </cell>
        </row>
        <row r="764">
          <cell r="A764" t="str">
            <v>13917</v>
          </cell>
          <cell r="B764" t="str">
            <v>270585</v>
          </cell>
          <cell r="C764" t="str">
            <v>267628</v>
          </cell>
          <cell r="D764" t="str">
            <v>264671</v>
          </cell>
        </row>
        <row r="765">
          <cell r="A765" t="str">
            <v>13924</v>
          </cell>
          <cell r="B765" t="str">
            <v>270586</v>
          </cell>
          <cell r="C765" t="str">
            <v>267629</v>
          </cell>
          <cell r="D765" t="str">
            <v>264672</v>
          </cell>
        </row>
        <row r="766">
          <cell r="A766" t="str">
            <v>13930</v>
          </cell>
          <cell r="B766" t="str">
            <v>270587</v>
          </cell>
          <cell r="C766" t="str">
            <v>267630</v>
          </cell>
          <cell r="D766" t="str">
            <v>264673</v>
          </cell>
        </row>
        <row r="767">
          <cell r="A767" t="str">
            <v>13933</v>
          </cell>
          <cell r="B767" t="str">
            <v>270588</v>
          </cell>
          <cell r="C767" t="str">
            <v>267631</v>
          </cell>
          <cell r="D767" t="str">
            <v>264674</v>
          </cell>
        </row>
        <row r="768">
          <cell r="A768" t="str">
            <v>13936</v>
          </cell>
          <cell r="B768" t="str">
            <v>270589</v>
          </cell>
          <cell r="C768" t="str">
            <v>267632</v>
          </cell>
          <cell r="D768" t="str">
            <v>264675</v>
          </cell>
        </row>
        <row r="769">
          <cell r="A769" t="str">
            <v>13939</v>
          </cell>
          <cell r="B769" t="str">
            <v>270590</v>
          </cell>
          <cell r="C769" t="str">
            <v>267633</v>
          </cell>
          <cell r="D769" t="str">
            <v>264676</v>
          </cell>
        </row>
        <row r="770">
          <cell r="A770" t="str">
            <v>13941</v>
          </cell>
          <cell r="B770" t="str">
            <v>269837</v>
          </cell>
          <cell r="C770" t="str">
            <v>266880</v>
          </cell>
          <cell r="D770" t="str">
            <v>263923</v>
          </cell>
        </row>
        <row r="771">
          <cell r="A771" t="str">
            <v>13947</v>
          </cell>
          <cell r="B771" t="str">
            <v>269790</v>
          </cell>
          <cell r="C771" t="str">
            <v>266833</v>
          </cell>
        </row>
        <row r="772">
          <cell r="A772" t="str">
            <v>13950</v>
          </cell>
          <cell r="B772" t="str">
            <v>268273</v>
          </cell>
          <cell r="C772" t="str">
            <v>265316</v>
          </cell>
          <cell r="D772" t="str">
            <v>262359</v>
          </cell>
        </row>
        <row r="773">
          <cell r="A773" t="str">
            <v>13955</v>
          </cell>
          <cell r="B773" t="str">
            <v>268705</v>
          </cell>
          <cell r="C773" t="str">
            <v>265748</v>
          </cell>
          <cell r="D773" t="str">
            <v>262791</v>
          </cell>
        </row>
        <row r="774">
          <cell r="A774" t="str">
            <v>13958</v>
          </cell>
          <cell r="B774" t="str">
            <v>268706</v>
          </cell>
          <cell r="C774" t="str">
            <v>265749</v>
          </cell>
          <cell r="D774" t="str">
            <v>262792</v>
          </cell>
        </row>
        <row r="775">
          <cell r="A775" t="str">
            <v>13961</v>
          </cell>
          <cell r="B775" t="str">
            <v>268707</v>
          </cell>
          <cell r="C775" t="str">
            <v>265750</v>
          </cell>
          <cell r="D775" t="str">
            <v>262793</v>
          </cell>
        </row>
        <row r="776">
          <cell r="A776" t="str">
            <v>13964</v>
          </cell>
          <cell r="B776" t="str">
            <v>268708</v>
          </cell>
          <cell r="C776" t="str">
            <v>265751</v>
          </cell>
          <cell r="D776" t="str">
            <v>262794</v>
          </cell>
        </row>
        <row r="777">
          <cell r="A777" t="str">
            <v>13967</v>
          </cell>
          <cell r="B777" t="str">
            <v>268709</v>
          </cell>
          <cell r="C777" t="str">
            <v>265752</v>
          </cell>
          <cell r="D777" t="str">
            <v>262795</v>
          </cell>
        </row>
        <row r="778">
          <cell r="A778" t="str">
            <v>13969</v>
          </cell>
          <cell r="B778" t="str">
            <v>270233</v>
          </cell>
          <cell r="C778" t="str">
            <v>267276</v>
          </cell>
          <cell r="D778" t="str">
            <v>264319</v>
          </cell>
        </row>
        <row r="779">
          <cell r="A779" t="str">
            <v>13974</v>
          </cell>
          <cell r="B779" t="str">
            <v>268710</v>
          </cell>
          <cell r="C779" t="str">
            <v>265753</v>
          </cell>
          <cell r="D779" t="str">
            <v>262796</v>
          </cell>
        </row>
        <row r="780">
          <cell r="A780" t="str">
            <v>13977</v>
          </cell>
          <cell r="B780" t="str">
            <v>268711</v>
          </cell>
          <cell r="C780" t="str">
            <v>265754</v>
          </cell>
          <cell r="D780" t="str">
            <v>262797</v>
          </cell>
        </row>
        <row r="781">
          <cell r="A781" t="str">
            <v>13982</v>
          </cell>
          <cell r="B781" t="str">
            <v>270092</v>
          </cell>
          <cell r="C781" t="str">
            <v>267135</v>
          </cell>
          <cell r="D781" t="str">
            <v>264178</v>
          </cell>
        </row>
        <row r="782">
          <cell r="A782" t="str">
            <v>13984</v>
          </cell>
          <cell r="B782" t="str">
            <v>270093</v>
          </cell>
          <cell r="C782" t="str">
            <v>267136</v>
          </cell>
          <cell r="D782" t="str">
            <v>264179</v>
          </cell>
        </row>
        <row r="783">
          <cell r="A783" t="str">
            <v>13989</v>
          </cell>
          <cell r="B783" t="str">
            <v>268712</v>
          </cell>
          <cell r="C783" t="str">
            <v>265755</v>
          </cell>
          <cell r="D783" t="str">
            <v>262798</v>
          </cell>
        </row>
        <row r="784">
          <cell r="A784" t="str">
            <v>13992</v>
          </cell>
          <cell r="B784" t="str">
            <v>270394</v>
          </cell>
          <cell r="C784" t="str">
            <v>267437</v>
          </cell>
          <cell r="D784" t="str">
            <v>264480</v>
          </cell>
        </row>
        <row r="785">
          <cell r="A785" t="str">
            <v>13995</v>
          </cell>
          <cell r="B785" t="str">
            <v>270395</v>
          </cell>
          <cell r="C785" t="str">
            <v>267438</v>
          </cell>
          <cell r="D785" t="str">
            <v>264481</v>
          </cell>
        </row>
        <row r="786">
          <cell r="A786" t="str">
            <v>13998</v>
          </cell>
          <cell r="B786" t="str">
            <v>268713</v>
          </cell>
          <cell r="C786" t="str">
            <v>265756</v>
          </cell>
          <cell r="D786" t="str">
            <v>262799</v>
          </cell>
        </row>
        <row r="787">
          <cell r="A787" t="str">
            <v>14001</v>
          </cell>
          <cell r="B787" t="str">
            <v>268714</v>
          </cell>
          <cell r="C787" t="str">
            <v>265757</v>
          </cell>
          <cell r="D787" t="str">
            <v>262800</v>
          </cell>
        </row>
        <row r="788">
          <cell r="A788" t="str">
            <v>14004</v>
          </cell>
          <cell r="B788" t="str">
            <v>270979</v>
          </cell>
          <cell r="C788" t="str">
            <v>268022</v>
          </cell>
          <cell r="D788" t="str">
            <v>265065</v>
          </cell>
        </row>
        <row r="789">
          <cell r="A789" t="str">
            <v>14007</v>
          </cell>
          <cell r="B789" t="str">
            <v>268715</v>
          </cell>
          <cell r="C789" t="str">
            <v>265758</v>
          </cell>
          <cell r="D789" t="str">
            <v>262801</v>
          </cell>
        </row>
        <row r="790">
          <cell r="A790" t="str">
            <v>14011</v>
          </cell>
          <cell r="B790" t="str">
            <v>269838</v>
          </cell>
          <cell r="C790" t="str">
            <v>266881</v>
          </cell>
          <cell r="D790" t="str">
            <v>263924</v>
          </cell>
        </row>
        <row r="791">
          <cell r="A791" t="str">
            <v>14017</v>
          </cell>
          <cell r="B791" t="str">
            <v>269839</v>
          </cell>
          <cell r="C791" t="str">
            <v>266882</v>
          </cell>
          <cell r="D791" t="str">
            <v>263925</v>
          </cell>
        </row>
        <row r="792">
          <cell r="A792" t="str">
            <v>14022</v>
          </cell>
          <cell r="B792" t="str">
            <v>268716</v>
          </cell>
          <cell r="C792" t="str">
            <v>265759</v>
          </cell>
          <cell r="D792" t="str">
            <v>262802</v>
          </cell>
        </row>
        <row r="793">
          <cell r="A793" t="str">
            <v>14025</v>
          </cell>
          <cell r="B793" t="str">
            <v>270591</v>
          </cell>
          <cell r="C793" t="str">
            <v>267634</v>
          </cell>
          <cell r="D793" t="str">
            <v>264677</v>
          </cell>
        </row>
        <row r="794">
          <cell r="A794" t="str">
            <v>14030</v>
          </cell>
          <cell r="B794" t="str">
            <v>268717</v>
          </cell>
          <cell r="C794" t="str">
            <v>265760</v>
          </cell>
          <cell r="D794" t="str">
            <v>262803</v>
          </cell>
        </row>
        <row r="795">
          <cell r="A795" t="str">
            <v>14036</v>
          </cell>
          <cell r="B795" t="str">
            <v>268718</v>
          </cell>
          <cell r="C795" t="str">
            <v>265761</v>
          </cell>
          <cell r="D795" t="str">
            <v>262804</v>
          </cell>
        </row>
        <row r="796">
          <cell r="A796" t="str">
            <v>14043</v>
          </cell>
          <cell r="B796" t="str">
            <v>268719</v>
          </cell>
          <cell r="C796" t="str">
            <v>265762</v>
          </cell>
          <cell r="D796" t="str">
            <v>262805</v>
          </cell>
        </row>
        <row r="797">
          <cell r="A797" t="str">
            <v>14048</v>
          </cell>
          <cell r="B797" t="str">
            <v>268720</v>
          </cell>
          <cell r="C797" t="str">
            <v>265763</v>
          </cell>
          <cell r="D797" t="str">
            <v>262806</v>
          </cell>
        </row>
        <row r="798">
          <cell r="A798" t="str">
            <v>14052</v>
          </cell>
          <cell r="B798" t="str">
            <v>268721</v>
          </cell>
          <cell r="C798" t="str">
            <v>265764</v>
          </cell>
          <cell r="D798" t="str">
            <v>262807</v>
          </cell>
        </row>
        <row r="799">
          <cell r="A799" t="str">
            <v>14053</v>
          </cell>
          <cell r="B799" t="str">
            <v>268723</v>
          </cell>
          <cell r="C799" t="str">
            <v>265766</v>
          </cell>
          <cell r="D799" t="str">
            <v>262809</v>
          </cell>
        </row>
        <row r="800">
          <cell r="A800" t="str">
            <v>14056</v>
          </cell>
          <cell r="B800" t="str">
            <v>268724</v>
          </cell>
          <cell r="C800" t="str">
            <v>265767</v>
          </cell>
          <cell r="D800" t="str">
            <v>262810</v>
          </cell>
        </row>
        <row r="801">
          <cell r="A801" t="str">
            <v>14059</v>
          </cell>
          <cell r="B801" t="str">
            <v>268725</v>
          </cell>
          <cell r="C801" t="str">
            <v>265768</v>
          </cell>
          <cell r="D801" t="str">
            <v>262811</v>
          </cell>
        </row>
        <row r="802">
          <cell r="A802" t="str">
            <v>14063</v>
          </cell>
          <cell r="B802" t="str">
            <v>268726</v>
          </cell>
          <cell r="C802" t="str">
            <v>265769</v>
          </cell>
          <cell r="D802" t="str">
            <v>262812</v>
          </cell>
        </row>
        <row r="803">
          <cell r="A803" t="str">
            <v>14066</v>
          </cell>
          <cell r="B803" t="str">
            <v>268727</v>
          </cell>
          <cell r="C803" t="str">
            <v>265770</v>
          </cell>
          <cell r="D803" t="str">
            <v>262813</v>
          </cell>
        </row>
        <row r="804">
          <cell r="A804" t="str">
            <v>14070</v>
          </cell>
          <cell r="B804" t="str">
            <v>268728</v>
          </cell>
          <cell r="C804" t="str">
            <v>265771</v>
          </cell>
          <cell r="D804" t="str">
            <v>262814</v>
          </cell>
        </row>
        <row r="805">
          <cell r="A805" t="str">
            <v>14074</v>
          </cell>
          <cell r="B805" t="str">
            <v>268456</v>
          </cell>
          <cell r="C805" t="str">
            <v>265499</v>
          </cell>
          <cell r="D805" t="str">
            <v>262542</v>
          </cell>
        </row>
        <row r="806">
          <cell r="A806" t="str">
            <v>14079</v>
          </cell>
          <cell r="B806" t="str">
            <v>268729</v>
          </cell>
          <cell r="C806" t="str">
            <v>265772</v>
          </cell>
          <cell r="D806" t="str">
            <v>262815</v>
          </cell>
        </row>
        <row r="807">
          <cell r="A807" t="str">
            <v>14082</v>
          </cell>
          <cell r="B807" t="str">
            <v>268730</v>
          </cell>
          <cell r="C807" t="str">
            <v>265773</v>
          </cell>
          <cell r="D807" t="str">
            <v>262816</v>
          </cell>
        </row>
        <row r="808">
          <cell r="A808" t="str">
            <v>14085</v>
          </cell>
          <cell r="B808" t="str">
            <v>268731</v>
          </cell>
          <cell r="C808" t="str">
            <v>265774</v>
          </cell>
          <cell r="D808" t="str">
            <v>262817</v>
          </cell>
        </row>
        <row r="809">
          <cell r="A809" t="str">
            <v>14088</v>
          </cell>
          <cell r="B809" t="str">
            <v>268732</v>
          </cell>
          <cell r="C809" t="str">
            <v>265775</v>
          </cell>
          <cell r="D809" t="str">
            <v>262818</v>
          </cell>
        </row>
        <row r="810">
          <cell r="A810" t="str">
            <v>14092</v>
          </cell>
          <cell r="B810" t="str">
            <v>268733</v>
          </cell>
          <cell r="C810" t="str">
            <v>265776</v>
          </cell>
          <cell r="D810" t="str">
            <v>262819</v>
          </cell>
        </row>
        <row r="811">
          <cell r="A811" t="str">
            <v>14096</v>
          </cell>
          <cell r="B811" t="str">
            <v>268734</v>
          </cell>
          <cell r="C811" t="str">
            <v>265777</v>
          </cell>
          <cell r="D811" t="str">
            <v>262820</v>
          </cell>
        </row>
        <row r="812">
          <cell r="A812" t="str">
            <v>14100</v>
          </cell>
          <cell r="B812" t="str">
            <v>268735</v>
          </cell>
          <cell r="C812" t="str">
            <v>265778</v>
          </cell>
          <cell r="D812" t="str">
            <v>262821</v>
          </cell>
        </row>
        <row r="813">
          <cell r="A813" t="str">
            <v>14103</v>
          </cell>
          <cell r="B813" t="str">
            <v>268736</v>
          </cell>
          <cell r="C813" t="str">
            <v>265779</v>
          </cell>
          <cell r="D813" t="str">
            <v>262822</v>
          </cell>
        </row>
        <row r="814">
          <cell r="A814" t="str">
            <v>14107</v>
          </cell>
          <cell r="B814" t="str">
            <v>268737</v>
          </cell>
          <cell r="C814" t="str">
            <v>265780</v>
          </cell>
          <cell r="D814" t="str">
            <v>262823</v>
          </cell>
        </row>
        <row r="815">
          <cell r="A815" t="str">
            <v>14110</v>
          </cell>
          <cell r="B815" t="str">
            <v>268738</v>
          </cell>
          <cell r="C815" t="str">
            <v>265781</v>
          </cell>
          <cell r="D815" t="str">
            <v>262824</v>
          </cell>
        </row>
        <row r="816">
          <cell r="A816" t="str">
            <v>14114</v>
          </cell>
          <cell r="B816" t="str">
            <v>268739</v>
          </cell>
          <cell r="C816" t="str">
            <v>265782</v>
          </cell>
          <cell r="D816" t="str">
            <v>262825</v>
          </cell>
        </row>
        <row r="817">
          <cell r="A817" t="str">
            <v>14116</v>
          </cell>
          <cell r="B817" t="str">
            <v>268740</v>
          </cell>
          <cell r="C817" t="str">
            <v>265783</v>
          </cell>
          <cell r="D817" t="str">
            <v>262826</v>
          </cell>
        </row>
        <row r="818">
          <cell r="A818" t="str">
            <v>14118</v>
          </cell>
          <cell r="B818" t="str">
            <v>268741</v>
          </cell>
          <cell r="C818" t="str">
            <v>265784</v>
          </cell>
          <cell r="D818" t="str">
            <v>262827</v>
          </cell>
        </row>
        <row r="819">
          <cell r="A819" t="str">
            <v>14120</v>
          </cell>
          <cell r="B819" t="str">
            <v>268742</v>
          </cell>
          <cell r="C819" t="str">
            <v>265785</v>
          </cell>
          <cell r="D819" t="str">
            <v>262828</v>
          </cell>
        </row>
        <row r="820">
          <cell r="A820" t="str">
            <v>14122</v>
          </cell>
          <cell r="B820" t="str">
            <v>268743</v>
          </cell>
          <cell r="C820" t="str">
            <v>265786</v>
          </cell>
          <cell r="D820" t="str">
            <v>262829</v>
          </cell>
        </row>
        <row r="821">
          <cell r="A821" t="str">
            <v>14125</v>
          </cell>
          <cell r="B821" t="str">
            <v>268744</v>
          </cell>
          <cell r="C821" t="str">
            <v>265787</v>
          </cell>
          <cell r="D821" t="str">
            <v>262830</v>
          </cell>
        </row>
        <row r="822">
          <cell r="A822" t="str">
            <v>14128</v>
          </cell>
          <cell r="B822" t="str">
            <v>268745</v>
          </cell>
          <cell r="C822" t="str">
            <v>265788</v>
          </cell>
          <cell r="D822" t="str">
            <v>262831</v>
          </cell>
        </row>
        <row r="823">
          <cell r="A823" t="str">
            <v>14131</v>
          </cell>
          <cell r="B823" t="str">
            <v>268746</v>
          </cell>
          <cell r="C823" t="str">
            <v>265789</v>
          </cell>
          <cell r="D823" t="str">
            <v>262832</v>
          </cell>
        </row>
        <row r="824">
          <cell r="A824" t="str">
            <v>14134</v>
          </cell>
          <cell r="B824" t="str">
            <v>268747</v>
          </cell>
          <cell r="C824" t="str">
            <v>265790</v>
          </cell>
          <cell r="D824" t="str">
            <v>262833</v>
          </cell>
        </row>
        <row r="825">
          <cell r="A825" t="str">
            <v>14137</v>
          </cell>
          <cell r="B825" t="str">
            <v>268748</v>
          </cell>
          <cell r="C825" t="str">
            <v>265791</v>
          </cell>
          <cell r="D825" t="str">
            <v>262834</v>
          </cell>
        </row>
        <row r="826">
          <cell r="A826" t="str">
            <v>14140</v>
          </cell>
          <cell r="B826" t="str">
            <v>268749</v>
          </cell>
          <cell r="C826" t="str">
            <v>265792</v>
          </cell>
          <cell r="D826" t="str">
            <v>262835</v>
          </cell>
        </row>
        <row r="827">
          <cell r="A827" t="str">
            <v>14143</v>
          </cell>
          <cell r="B827" t="str">
            <v>268750</v>
          </cell>
          <cell r="C827" t="str">
            <v>265793</v>
          </cell>
          <cell r="D827" t="str">
            <v>262836</v>
          </cell>
        </row>
        <row r="828">
          <cell r="A828" t="str">
            <v>14145</v>
          </cell>
          <cell r="B828" t="str">
            <v>268751</v>
          </cell>
          <cell r="C828" t="str">
            <v>265794</v>
          </cell>
          <cell r="D828" t="str">
            <v>262837</v>
          </cell>
        </row>
        <row r="829">
          <cell r="A829" t="str">
            <v>14149</v>
          </cell>
          <cell r="B829" t="str">
            <v>268752</v>
          </cell>
          <cell r="C829" t="str">
            <v>265795</v>
          </cell>
          <cell r="D829" t="str">
            <v>262838</v>
          </cell>
        </row>
        <row r="830">
          <cell r="A830" t="str">
            <v>14152</v>
          </cell>
          <cell r="B830" t="str">
            <v>268753</v>
          </cell>
          <cell r="C830" t="str">
            <v>265796</v>
          </cell>
          <cell r="D830" t="str">
            <v>262839</v>
          </cell>
        </row>
        <row r="831">
          <cell r="A831" t="str">
            <v>14155</v>
          </cell>
          <cell r="B831" t="str">
            <v>270134</v>
          </cell>
          <cell r="C831" t="str">
            <v>267177</v>
          </cell>
          <cell r="D831" t="str">
            <v>264220</v>
          </cell>
        </row>
        <row r="832">
          <cell r="A832" t="str">
            <v>14159</v>
          </cell>
          <cell r="B832" t="str">
            <v>268754</v>
          </cell>
          <cell r="C832" t="str">
            <v>265797</v>
          </cell>
          <cell r="D832" t="str">
            <v>262840</v>
          </cell>
        </row>
        <row r="833">
          <cell r="A833" t="str">
            <v>14164</v>
          </cell>
          <cell r="B833" t="str">
            <v>268755</v>
          </cell>
          <cell r="C833" t="str">
            <v>265798</v>
          </cell>
          <cell r="D833" t="str">
            <v>262841</v>
          </cell>
        </row>
        <row r="834">
          <cell r="A834" t="str">
            <v>14167</v>
          </cell>
          <cell r="B834" t="str">
            <v>268756</v>
          </cell>
          <cell r="C834" t="str">
            <v>265799</v>
          </cell>
          <cell r="D834" t="str">
            <v>262842</v>
          </cell>
        </row>
        <row r="835">
          <cell r="A835" t="str">
            <v>14170</v>
          </cell>
          <cell r="B835" t="str">
            <v>268757</v>
          </cell>
          <cell r="C835" t="str">
            <v>265800</v>
          </cell>
          <cell r="D835" t="str">
            <v>262843</v>
          </cell>
        </row>
        <row r="836">
          <cell r="A836" t="str">
            <v>14173</v>
          </cell>
          <cell r="B836" t="str">
            <v>268758</v>
          </cell>
          <cell r="C836" t="str">
            <v>265801</v>
          </cell>
          <cell r="D836" t="str">
            <v>262844</v>
          </cell>
        </row>
        <row r="837">
          <cell r="A837" t="str">
            <v>14177</v>
          </cell>
          <cell r="B837" t="str">
            <v>270396</v>
          </cell>
          <cell r="C837" t="str">
            <v>267439</v>
          </cell>
          <cell r="D837" t="str">
            <v>264482</v>
          </cell>
        </row>
        <row r="838">
          <cell r="A838" t="str">
            <v>14180</v>
          </cell>
          <cell r="B838" t="str">
            <v>268759</v>
          </cell>
          <cell r="C838" t="str">
            <v>265802</v>
          </cell>
          <cell r="D838" t="str">
            <v>262845</v>
          </cell>
        </row>
        <row r="839">
          <cell r="A839" t="str">
            <v>14183</v>
          </cell>
          <cell r="B839" t="str">
            <v>268760</v>
          </cell>
          <cell r="C839" t="str">
            <v>265803</v>
          </cell>
          <cell r="D839" t="str">
            <v>262846</v>
          </cell>
        </row>
        <row r="840">
          <cell r="A840" t="str">
            <v>14186</v>
          </cell>
          <cell r="B840" t="str">
            <v>268761</v>
          </cell>
          <cell r="C840" t="str">
            <v>265804</v>
          </cell>
          <cell r="D840" t="str">
            <v>262847</v>
          </cell>
        </row>
        <row r="841">
          <cell r="A841" t="str">
            <v>14192</v>
          </cell>
          <cell r="B841" t="str">
            <v>268762</v>
          </cell>
          <cell r="C841" t="str">
            <v>265805</v>
          </cell>
          <cell r="D841" t="str">
            <v>262848</v>
          </cell>
        </row>
        <row r="842">
          <cell r="A842" t="str">
            <v>14196</v>
          </cell>
          <cell r="B842" t="str">
            <v>268763</v>
          </cell>
          <cell r="C842" t="str">
            <v>265806</v>
          </cell>
          <cell r="D842" t="str">
            <v>262849</v>
          </cell>
        </row>
        <row r="843">
          <cell r="A843" t="str">
            <v>14199</v>
          </cell>
          <cell r="B843" t="str">
            <v>268764</v>
          </cell>
          <cell r="C843" t="str">
            <v>265807</v>
          </cell>
          <cell r="D843" t="str">
            <v>262850</v>
          </cell>
        </row>
        <row r="844">
          <cell r="A844" t="str">
            <v>14203</v>
          </cell>
          <cell r="B844" t="str">
            <v>268765</v>
          </cell>
          <cell r="C844" t="str">
            <v>265808</v>
          </cell>
          <cell r="D844" t="str">
            <v>262851</v>
          </cell>
        </row>
        <row r="845">
          <cell r="A845" t="str">
            <v>14206</v>
          </cell>
          <cell r="B845" t="str">
            <v>268766</v>
          </cell>
          <cell r="C845" t="str">
            <v>265809</v>
          </cell>
          <cell r="D845" t="str">
            <v>262852</v>
          </cell>
        </row>
        <row r="846">
          <cell r="A846" t="str">
            <v>14210</v>
          </cell>
          <cell r="B846" t="str">
            <v>268767</v>
          </cell>
          <cell r="C846" t="str">
            <v>265810</v>
          </cell>
          <cell r="D846" t="str">
            <v>262853</v>
          </cell>
        </row>
        <row r="847">
          <cell r="A847" t="str">
            <v>14213</v>
          </cell>
          <cell r="B847" t="str">
            <v>268768</v>
          </cell>
          <cell r="C847" t="str">
            <v>265811</v>
          </cell>
          <cell r="D847" t="str">
            <v>262854</v>
          </cell>
        </row>
        <row r="848">
          <cell r="A848" t="str">
            <v>14216</v>
          </cell>
          <cell r="B848" t="str">
            <v>268769</v>
          </cell>
          <cell r="C848" t="str">
            <v>265812</v>
          </cell>
          <cell r="D848" t="str">
            <v>262855</v>
          </cell>
        </row>
        <row r="849">
          <cell r="A849" t="str">
            <v>14219</v>
          </cell>
          <cell r="B849" t="str">
            <v>268770</v>
          </cell>
          <cell r="C849" t="str">
            <v>265813</v>
          </cell>
          <cell r="D849" t="str">
            <v>262856</v>
          </cell>
        </row>
        <row r="850">
          <cell r="A850" t="str">
            <v>14222</v>
          </cell>
          <cell r="B850" t="str">
            <v>268771</v>
          </cell>
          <cell r="C850" t="str">
            <v>265814</v>
          </cell>
          <cell r="D850" t="str">
            <v>262857</v>
          </cell>
        </row>
        <row r="851">
          <cell r="A851" t="str">
            <v>14225</v>
          </cell>
          <cell r="B851" t="str">
            <v>268772</v>
          </cell>
          <cell r="C851" t="str">
            <v>265815</v>
          </cell>
          <cell r="D851" t="str">
            <v>262858</v>
          </cell>
        </row>
        <row r="852">
          <cell r="A852" t="str">
            <v>14228</v>
          </cell>
          <cell r="B852" t="str">
            <v>269791</v>
          </cell>
          <cell r="C852" t="str">
            <v>266834</v>
          </cell>
          <cell r="D852" t="str">
            <v>263877</v>
          </cell>
        </row>
        <row r="853">
          <cell r="A853" t="str">
            <v>14233</v>
          </cell>
          <cell r="B853" t="str">
            <v>269792</v>
          </cell>
          <cell r="C853" t="str">
            <v>266835</v>
          </cell>
          <cell r="D853" t="str">
            <v>263878</v>
          </cell>
        </row>
        <row r="854">
          <cell r="A854" t="str">
            <v>14236</v>
          </cell>
          <cell r="B854" t="str">
            <v>269793</v>
          </cell>
          <cell r="C854" t="str">
            <v>266836</v>
          </cell>
          <cell r="D854" t="str">
            <v>263879</v>
          </cell>
        </row>
        <row r="855">
          <cell r="A855" t="str">
            <v>14239</v>
          </cell>
          <cell r="B855" t="str">
            <v>269794</v>
          </cell>
          <cell r="C855" t="str">
            <v>266837</v>
          </cell>
          <cell r="D855" t="str">
            <v>263880</v>
          </cell>
        </row>
        <row r="856">
          <cell r="A856" t="str">
            <v>14242</v>
          </cell>
          <cell r="B856" t="str">
            <v>269795</v>
          </cell>
          <cell r="C856" t="str">
            <v>266838</v>
          </cell>
          <cell r="D856" t="str">
            <v>263881</v>
          </cell>
        </row>
        <row r="857">
          <cell r="A857" t="str">
            <v>14245</v>
          </cell>
          <cell r="B857" t="str">
            <v>269796</v>
          </cell>
          <cell r="C857" t="str">
            <v>266839</v>
          </cell>
          <cell r="D857" t="str">
            <v>263882</v>
          </cell>
        </row>
        <row r="858">
          <cell r="A858" t="str">
            <v>14253</v>
          </cell>
          <cell r="B858" t="str">
            <v>269573</v>
          </cell>
          <cell r="C858" t="str">
            <v>266616</v>
          </cell>
          <cell r="D858" t="str">
            <v>263659</v>
          </cell>
        </row>
        <row r="859">
          <cell r="A859" t="str">
            <v>14262</v>
          </cell>
          <cell r="B859" t="str">
            <v>269574</v>
          </cell>
          <cell r="C859" t="str">
            <v>266617</v>
          </cell>
          <cell r="D859" t="str">
            <v>263660</v>
          </cell>
        </row>
        <row r="860">
          <cell r="A860" t="str">
            <v>14269</v>
          </cell>
          <cell r="B860" t="str">
            <v>269575</v>
          </cell>
          <cell r="C860" t="str">
            <v>266618</v>
          </cell>
          <cell r="D860" t="str">
            <v>263661</v>
          </cell>
        </row>
        <row r="861">
          <cell r="A861" t="str">
            <v>14278</v>
          </cell>
          <cell r="B861" t="str">
            <v>269576</v>
          </cell>
          <cell r="C861" t="str">
            <v>266619</v>
          </cell>
          <cell r="D861" t="str">
            <v>263662</v>
          </cell>
        </row>
        <row r="862">
          <cell r="A862" t="str">
            <v>14287</v>
          </cell>
          <cell r="B862" t="str">
            <v>269577</v>
          </cell>
          <cell r="C862" t="str">
            <v>266620</v>
          </cell>
          <cell r="D862" t="str">
            <v>263663</v>
          </cell>
        </row>
        <row r="863">
          <cell r="A863" t="str">
            <v>14296</v>
          </cell>
          <cell r="B863" t="str">
            <v>269578</v>
          </cell>
          <cell r="C863" t="str">
            <v>266621</v>
          </cell>
          <cell r="D863" t="str">
            <v>263664</v>
          </cell>
        </row>
        <row r="864">
          <cell r="A864" t="str">
            <v>14305</v>
          </cell>
          <cell r="B864" t="str">
            <v>269579</v>
          </cell>
          <cell r="C864" t="str">
            <v>266622</v>
          </cell>
          <cell r="D864" t="str">
            <v>263665</v>
          </cell>
        </row>
        <row r="865">
          <cell r="A865" t="str">
            <v>14314</v>
          </cell>
          <cell r="B865" t="str">
            <v>269580</v>
          </cell>
          <cell r="C865" t="str">
            <v>266623</v>
          </cell>
          <cell r="D865" t="str">
            <v>263666</v>
          </cell>
        </row>
        <row r="866">
          <cell r="A866" t="str">
            <v>14323</v>
          </cell>
          <cell r="B866" t="str">
            <v>269581</v>
          </cell>
          <cell r="C866" t="str">
            <v>266624</v>
          </cell>
          <cell r="D866" t="str">
            <v>263667</v>
          </cell>
        </row>
        <row r="867">
          <cell r="A867" t="str">
            <v>14332</v>
          </cell>
          <cell r="B867" t="str">
            <v>270094</v>
          </cell>
          <cell r="C867" t="str">
            <v>267137</v>
          </cell>
          <cell r="D867" t="str">
            <v>264180</v>
          </cell>
        </row>
        <row r="868">
          <cell r="A868" t="str">
            <v>14342</v>
          </cell>
          <cell r="B868" t="str">
            <v>270095</v>
          </cell>
          <cell r="C868" t="str">
            <v>267138</v>
          </cell>
          <cell r="D868" t="str">
            <v>264181</v>
          </cell>
        </row>
        <row r="869">
          <cell r="A869" t="str">
            <v>14350</v>
          </cell>
          <cell r="B869" t="str">
            <v>270096</v>
          </cell>
          <cell r="C869" t="str">
            <v>267139</v>
          </cell>
          <cell r="D869" t="str">
            <v>264182</v>
          </cell>
        </row>
        <row r="870">
          <cell r="A870" t="str">
            <v>14357</v>
          </cell>
          <cell r="B870" t="str">
            <v>270097</v>
          </cell>
          <cell r="C870" t="str">
            <v>267140</v>
          </cell>
          <cell r="D870" t="str">
            <v>264183</v>
          </cell>
        </row>
        <row r="871">
          <cell r="A871" t="str">
            <v>14366</v>
          </cell>
          <cell r="B871" t="str">
            <v>270098</v>
          </cell>
          <cell r="C871" t="str">
            <v>267141</v>
          </cell>
          <cell r="D871" t="str">
            <v>264184</v>
          </cell>
        </row>
        <row r="872">
          <cell r="A872" t="str">
            <v>14373</v>
          </cell>
          <cell r="B872" t="str">
            <v>270099</v>
          </cell>
          <cell r="C872" t="str">
            <v>267142</v>
          </cell>
          <cell r="D872" t="str">
            <v>264185</v>
          </cell>
        </row>
        <row r="873">
          <cell r="A873" t="str">
            <v>14379</v>
          </cell>
          <cell r="B873" t="str">
            <v>270100</v>
          </cell>
          <cell r="C873" t="str">
            <v>267143</v>
          </cell>
          <cell r="D873" t="str">
            <v>264186</v>
          </cell>
        </row>
        <row r="874">
          <cell r="A874" t="str">
            <v>14385</v>
          </cell>
          <cell r="B874" t="str">
            <v>270101</v>
          </cell>
          <cell r="C874" t="str">
            <v>267144</v>
          </cell>
          <cell r="D874" t="str">
            <v>264187</v>
          </cell>
        </row>
        <row r="875">
          <cell r="A875" t="str">
            <v>14392</v>
          </cell>
          <cell r="B875" t="str">
            <v>270102</v>
          </cell>
          <cell r="C875" t="str">
            <v>267145</v>
          </cell>
          <cell r="D875" t="str">
            <v>264188</v>
          </cell>
        </row>
        <row r="876">
          <cell r="A876" t="str">
            <v>14400</v>
          </cell>
          <cell r="B876" t="str">
            <v>270103</v>
          </cell>
          <cell r="C876" t="str">
            <v>267146</v>
          </cell>
          <cell r="D876" t="str">
            <v>264189</v>
          </cell>
        </row>
        <row r="877">
          <cell r="A877" t="str">
            <v>14405</v>
          </cell>
          <cell r="B877" t="str">
            <v>270397</v>
          </cell>
          <cell r="C877" t="str">
            <v>267440</v>
          </cell>
          <cell r="D877" t="str">
            <v>264483</v>
          </cell>
        </row>
        <row r="878">
          <cell r="A878" t="str">
            <v>14408</v>
          </cell>
          <cell r="B878" t="str">
            <v>270592</v>
          </cell>
          <cell r="C878" t="str">
            <v>267635</v>
          </cell>
          <cell r="D878" t="str">
            <v>264678</v>
          </cell>
        </row>
        <row r="879">
          <cell r="A879" t="str">
            <v>14411</v>
          </cell>
          <cell r="B879" t="str">
            <v>268775</v>
          </cell>
          <cell r="C879" t="str">
            <v>265818</v>
          </cell>
          <cell r="D879" t="str">
            <v>262861</v>
          </cell>
        </row>
        <row r="880">
          <cell r="A880" t="str">
            <v>14414</v>
          </cell>
          <cell r="B880" t="str">
            <v>268777</v>
          </cell>
          <cell r="C880" t="str">
            <v>265820</v>
          </cell>
          <cell r="D880" t="str">
            <v>262863</v>
          </cell>
        </row>
        <row r="881">
          <cell r="A881" t="str">
            <v>14417</v>
          </cell>
          <cell r="B881" t="str">
            <v>268778</v>
          </cell>
          <cell r="C881" t="str">
            <v>265821</v>
          </cell>
          <cell r="D881" t="str">
            <v>262864</v>
          </cell>
        </row>
        <row r="882">
          <cell r="A882" t="str">
            <v>14420</v>
          </cell>
          <cell r="B882" t="str">
            <v>268779</v>
          </cell>
          <cell r="C882" t="str">
            <v>265822</v>
          </cell>
          <cell r="D882" t="str">
            <v>262865</v>
          </cell>
        </row>
        <row r="883">
          <cell r="A883" t="str">
            <v>14423</v>
          </cell>
          <cell r="B883" t="str">
            <v>268781</v>
          </cell>
          <cell r="C883" t="str">
            <v>265824</v>
          </cell>
          <cell r="D883" t="str">
            <v>262867</v>
          </cell>
        </row>
        <row r="884">
          <cell r="A884" t="str">
            <v>14426</v>
          </cell>
          <cell r="B884" t="str">
            <v>268782</v>
          </cell>
          <cell r="C884" t="str">
            <v>265825</v>
          </cell>
          <cell r="D884" t="str">
            <v>262868</v>
          </cell>
        </row>
        <row r="885">
          <cell r="A885" t="str">
            <v>14429</v>
          </cell>
          <cell r="B885" t="str">
            <v>268783</v>
          </cell>
          <cell r="C885" t="str">
            <v>265826</v>
          </cell>
          <cell r="D885" t="str">
            <v>262869</v>
          </cell>
        </row>
        <row r="886">
          <cell r="A886" t="str">
            <v>14432</v>
          </cell>
          <cell r="B886" t="str">
            <v>268784</v>
          </cell>
          <cell r="C886" t="str">
            <v>265827</v>
          </cell>
          <cell r="D886" t="str">
            <v>262870</v>
          </cell>
        </row>
        <row r="887">
          <cell r="A887" t="str">
            <v>14435</v>
          </cell>
          <cell r="B887" t="str">
            <v>268785</v>
          </cell>
          <cell r="C887" t="str">
            <v>265828</v>
          </cell>
          <cell r="D887" t="str">
            <v>262871</v>
          </cell>
        </row>
        <row r="888">
          <cell r="A888" t="str">
            <v>14438</v>
          </cell>
          <cell r="B888" t="str">
            <v>268786</v>
          </cell>
          <cell r="C888" t="str">
            <v>265829</v>
          </cell>
          <cell r="D888" t="str">
            <v>262872</v>
          </cell>
        </row>
        <row r="889">
          <cell r="A889" t="str">
            <v>14441</v>
          </cell>
          <cell r="B889" t="str">
            <v>268787</v>
          </cell>
          <cell r="C889" t="str">
            <v>265830</v>
          </cell>
          <cell r="D889" t="str">
            <v>262873</v>
          </cell>
        </row>
        <row r="890">
          <cell r="A890" t="str">
            <v>14444</v>
          </cell>
          <cell r="B890" t="str">
            <v>268788</v>
          </cell>
          <cell r="C890" t="str">
            <v>265831</v>
          </cell>
          <cell r="D890" t="str">
            <v>262874</v>
          </cell>
        </row>
        <row r="891">
          <cell r="A891" t="str">
            <v>14447</v>
          </cell>
          <cell r="B891" t="str">
            <v>268789</v>
          </cell>
          <cell r="C891" t="str">
            <v>265832</v>
          </cell>
          <cell r="D891" t="str">
            <v>262875</v>
          </cell>
        </row>
        <row r="892">
          <cell r="A892" t="str">
            <v>14450</v>
          </cell>
          <cell r="B892" t="str">
            <v>268790</v>
          </cell>
          <cell r="C892" t="str">
            <v>265833</v>
          </cell>
          <cell r="D892" t="str">
            <v>262876</v>
          </cell>
        </row>
        <row r="893">
          <cell r="A893" t="str">
            <v>14453</v>
          </cell>
          <cell r="B893" t="str">
            <v>270398</v>
          </cell>
          <cell r="C893" t="str">
            <v>267441</v>
          </cell>
          <cell r="D893" t="str">
            <v>264484</v>
          </cell>
        </row>
        <row r="894">
          <cell r="A894" t="str">
            <v>14456</v>
          </cell>
          <cell r="B894" t="str">
            <v>270399</v>
          </cell>
          <cell r="C894" t="str">
            <v>267442</v>
          </cell>
          <cell r="D894" t="str">
            <v>264485</v>
          </cell>
        </row>
        <row r="895">
          <cell r="A895" t="str">
            <v>14458</v>
          </cell>
          <cell r="B895" t="str">
            <v>270400</v>
          </cell>
          <cell r="C895" t="str">
            <v>267443</v>
          </cell>
          <cell r="D895" t="str">
            <v>264486</v>
          </cell>
        </row>
        <row r="896">
          <cell r="A896" t="str">
            <v>14461</v>
          </cell>
          <cell r="B896" t="str">
            <v>270401</v>
          </cell>
          <cell r="C896" t="str">
            <v>267444</v>
          </cell>
          <cell r="D896" t="str">
            <v>264487</v>
          </cell>
        </row>
        <row r="897">
          <cell r="A897" t="str">
            <v>14464</v>
          </cell>
          <cell r="B897" t="str">
            <v>270402</v>
          </cell>
          <cell r="C897" t="str">
            <v>267445</v>
          </cell>
          <cell r="D897" t="str">
            <v>264488</v>
          </cell>
        </row>
        <row r="898">
          <cell r="A898" t="str">
            <v>14469</v>
          </cell>
          <cell r="B898" t="str">
            <v>270403</v>
          </cell>
          <cell r="C898" t="str">
            <v>267446</v>
          </cell>
          <cell r="D898" t="str">
            <v>264489</v>
          </cell>
        </row>
        <row r="899">
          <cell r="A899" t="str">
            <v>14472</v>
          </cell>
          <cell r="B899" t="str">
            <v>270593</v>
          </cell>
          <cell r="C899" t="str">
            <v>267636</v>
          </cell>
          <cell r="D899" t="str">
            <v>264679</v>
          </cell>
        </row>
        <row r="900">
          <cell r="A900" t="str">
            <v>14476</v>
          </cell>
          <cell r="B900" t="str">
            <v>270594</v>
          </cell>
          <cell r="C900" t="str">
            <v>267637</v>
          </cell>
          <cell r="D900" t="str">
            <v>264680</v>
          </cell>
        </row>
        <row r="901">
          <cell r="A901" t="str">
            <v>14479</v>
          </cell>
          <cell r="B901" t="str">
            <v>270595</v>
          </cell>
          <cell r="C901" t="str">
            <v>267638</v>
          </cell>
          <cell r="D901" t="str">
            <v>264681</v>
          </cell>
        </row>
        <row r="902">
          <cell r="A902" t="str">
            <v>14482</v>
          </cell>
          <cell r="B902" t="str">
            <v>270596</v>
          </cell>
          <cell r="C902" t="str">
            <v>267639</v>
          </cell>
          <cell r="D902" t="str">
            <v>264682</v>
          </cell>
        </row>
        <row r="903">
          <cell r="A903" t="str">
            <v>14485</v>
          </cell>
          <cell r="B903" t="str">
            <v>268791</v>
          </cell>
          <cell r="C903" t="str">
            <v>265834</v>
          </cell>
          <cell r="D903" t="str">
            <v>262877</v>
          </cell>
        </row>
        <row r="904">
          <cell r="A904" t="str">
            <v>14487</v>
          </cell>
          <cell r="B904" t="str">
            <v>270980</v>
          </cell>
          <cell r="C904" t="str">
            <v>268023</v>
          </cell>
          <cell r="D904" t="str">
            <v>265066</v>
          </cell>
        </row>
        <row r="905">
          <cell r="A905" t="str">
            <v>14491</v>
          </cell>
          <cell r="B905" t="str">
            <v>270981</v>
          </cell>
          <cell r="C905" t="str">
            <v>268024</v>
          </cell>
          <cell r="D905" t="str">
            <v>265067</v>
          </cell>
        </row>
        <row r="906">
          <cell r="A906" t="str">
            <v>14494</v>
          </cell>
          <cell r="B906" t="str">
            <v>270982</v>
          </cell>
          <cell r="C906" t="str">
            <v>268025</v>
          </cell>
          <cell r="D906" t="str">
            <v>265068</v>
          </cell>
        </row>
        <row r="907">
          <cell r="A907" t="str">
            <v>14497</v>
          </cell>
          <cell r="B907" t="str">
            <v>270983</v>
          </cell>
          <cell r="C907" t="str">
            <v>268026</v>
          </cell>
          <cell r="D907" t="str">
            <v>265069</v>
          </cell>
        </row>
        <row r="908">
          <cell r="A908" t="str">
            <v>14501</v>
          </cell>
          <cell r="B908" t="str">
            <v>270984</v>
          </cell>
          <cell r="C908" t="str">
            <v>268027</v>
          </cell>
          <cell r="D908" t="str">
            <v>265070</v>
          </cell>
        </row>
        <row r="909">
          <cell r="A909" t="str">
            <v>14505</v>
          </cell>
          <cell r="B909" t="str">
            <v>270985</v>
          </cell>
          <cell r="C909" t="str">
            <v>268028</v>
          </cell>
          <cell r="D909" t="str">
            <v>265071</v>
          </cell>
        </row>
        <row r="910">
          <cell r="A910" t="str">
            <v>14509</v>
          </cell>
          <cell r="B910" t="str">
            <v>268792</v>
          </cell>
          <cell r="C910" t="str">
            <v>265835</v>
          </cell>
          <cell r="D910" t="str">
            <v>262878</v>
          </cell>
        </row>
        <row r="911">
          <cell r="A911" t="str">
            <v>14512</v>
          </cell>
          <cell r="B911" t="str">
            <v>268946</v>
          </cell>
          <cell r="C911" t="str">
            <v>265989</v>
          </cell>
          <cell r="D911" t="str">
            <v>263032</v>
          </cell>
        </row>
        <row r="912">
          <cell r="A912" t="str">
            <v>14515</v>
          </cell>
          <cell r="B912" t="str">
            <v>270986</v>
          </cell>
          <cell r="C912" t="str">
            <v>268029</v>
          </cell>
          <cell r="D912" t="str">
            <v>265072</v>
          </cell>
        </row>
        <row r="913">
          <cell r="A913" t="str">
            <v>14518</v>
          </cell>
          <cell r="B913" t="str">
            <v>270597</v>
          </cell>
          <cell r="C913" t="str">
            <v>267640</v>
          </cell>
          <cell r="D913" t="str">
            <v>264683</v>
          </cell>
        </row>
        <row r="914">
          <cell r="A914" t="str">
            <v>14521</v>
          </cell>
          <cell r="B914" t="str">
            <v>270987</v>
          </cell>
          <cell r="C914" t="str">
            <v>268030</v>
          </cell>
          <cell r="D914" t="str">
            <v>265073</v>
          </cell>
        </row>
        <row r="915">
          <cell r="A915" t="str">
            <v>14524</v>
          </cell>
          <cell r="B915" t="str">
            <v>270234</v>
          </cell>
          <cell r="C915" t="str">
            <v>267277</v>
          </cell>
          <cell r="D915" t="str">
            <v>264320</v>
          </cell>
        </row>
        <row r="916">
          <cell r="A916" t="str">
            <v>14530</v>
          </cell>
          <cell r="B916" t="str">
            <v>270235</v>
          </cell>
          <cell r="C916" t="str">
            <v>267278</v>
          </cell>
          <cell r="D916" t="str">
            <v>264321</v>
          </cell>
        </row>
        <row r="917">
          <cell r="A917" t="str">
            <v>14536</v>
          </cell>
          <cell r="B917" t="str">
            <v>270236</v>
          </cell>
          <cell r="C917" t="str">
            <v>267279</v>
          </cell>
          <cell r="D917" t="str">
            <v>264322</v>
          </cell>
        </row>
        <row r="918">
          <cell r="A918" t="str">
            <v>14542</v>
          </cell>
          <cell r="B918" t="str">
            <v>270237</v>
          </cell>
          <cell r="C918" t="str">
            <v>267280</v>
          </cell>
          <cell r="D918" t="str">
            <v>264323</v>
          </cell>
        </row>
        <row r="919">
          <cell r="A919" t="str">
            <v>14549</v>
          </cell>
          <cell r="B919" t="str">
            <v>268368</v>
          </cell>
          <cell r="C919" t="str">
            <v>265411</v>
          </cell>
          <cell r="D919" t="str">
            <v>262454</v>
          </cell>
        </row>
        <row r="920">
          <cell r="A920" t="str">
            <v>14559</v>
          </cell>
          <cell r="B920" t="str">
            <v>268369</v>
          </cell>
          <cell r="C920" t="str">
            <v>265412</v>
          </cell>
          <cell r="D920" t="str">
            <v>262455</v>
          </cell>
        </row>
        <row r="921">
          <cell r="A921" t="str">
            <v>14568</v>
          </cell>
          <cell r="B921" t="str">
            <v>268370</v>
          </cell>
          <cell r="C921" t="str">
            <v>265413</v>
          </cell>
          <cell r="D921" t="str">
            <v>262456</v>
          </cell>
        </row>
        <row r="922">
          <cell r="A922" t="str">
            <v>14579</v>
          </cell>
          <cell r="B922" t="str">
            <v>268371</v>
          </cell>
          <cell r="C922" t="str">
            <v>265414</v>
          </cell>
          <cell r="D922" t="str">
            <v>262457</v>
          </cell>
        </row>
        <row r="923">
          <cell r="A923" t="str">
            <v>14584</v>
          </cell>
          <cell r="B923" t="str">
            <v>270404</v>
          </cell>
          <cell r="C923" t="str">
            <v>267447</v>
          </cell>
          <cell r="D923" t="str">
            <v>264490</v>
          </cell>
        </row>
        <row r="924">
          <cell r="A924" t="str">
            <v>14587</v>
          </cell>
          <cell r="B924" t="str">
            <v>268793</v>
          </cell>
          <cell r="C924" t="str">
            <v>265836</v>
          </cell>
          <cell r="D924" t="str">
            <v>262879</v>
          </cell>
        </row>
        <row r="925">
          <cell r="A925" t="str">
            <v>14590</v>
          </cell>
          <cell r="B925" t="str">
            <v>268794</v>
          </cell>
          <cell r="C925" t="str">
            <v>265837</v>
          </cell>
          <cell r="D925" t="str">
            <v>262880</v>
          </cell>
        </row>
        <row r="926">
          <cell r="A926" t="str">
            <v>14593</v>
          </cell>
          <cell r="B926" t="str">
            <v>268795</v>
          </cell>
          <cell r="C926" t="str">
            <v>265838</v>
          </cell>
          <cell r="D926" t="str">
            <v>262881</v>
          </cell>
        </row>
        <row r="927">
          <cell r="A927" t="str">
            <v>14595</v>
          </cell>
          <cell r="B927" t="str">
            <v>268796</v>
          </cell>
          <cell r="C927" t="str">
            <v>265839</v>
          </cell>
          <cell r="D927" t="str">
            <v>262882</v>
          </cell>
        </row>
        <row r="928">
          <cell r="A928" t="str">
            <v>14600</v>
          </cell>
          <cell r="B928" t="str">
            <v>268797</v>
          </cell>
          <cell r="C928" t="str">
            <v>265840</v>
          </cell>
          <cell r="D928" t="str">
            <v>262883</v>
          </cell>
        </row>
        <row r="929">
          <cell r="A929" t="str">
            <v>14605</v>
          </cell>
          <cell r="B929" t="str">
            <v>268798</v>
          </cell>
          <cell r="C929" t="str">
            <v>265841</v>
          </cell>
          <cell r="D929" t="str">
            <v>262884</v>
          </cell>
        </row>
        <row r="930">
          <cell r="A930" t="str">
            <v>14610</v>
          </cell>
          <cell r="B930" t="str">
            <v>268274</v>
          </cell>
          <cell r="C930" t="str">
            <v>265317</v>
          </cell>
          <cell r="D930" t="str">
            <v>262360</v>
          </cell>
        </row>
        <row r="931">
          <cell r="A931" t="str">
            <v>14615</v>
          </cell>
          <cell r="B931" t="str">
            <v>270598</v>
          </cell>
          <cell r="C931" t="str">
            <v>267641</v>
          </cell>
          <cell r="D931" t="str">
            <v>264684</v>
          </cell>
        </row>
        <row r="932">
          <cell r="A932" t="str">
            <v>14618</v>
          </cell>
          <cell r="B932" t="str">
            <v>270599</v>
          </cell>
          <cell r="C932" t="str">
            <v>267642</v>
          </cell>
          <cell r="D932" t="str">
            <v>264685</v>
          </cell>
        </row>
        <row r="933">
          <cell r="A933" t="str">
            <v>14621</v>
          </cell>
          <cell r="B933" t="str">
            <v>270600</v>
          </cell>
          <cell r="C933" t="str">
            <v>267643</v>
          </cell>
          <cell r="D933" t="str">
            <v>264686</v>
          </cell>
        </row>
        <row r="934">
          <cell r="A934" t="str">
            <v>14625</v>
          </cell>
          <cell r="B934" t="str">
            <v>268799</v>
          </cell>
          <cell r="C934" t="str">
            <v>265842</v>
          </cell>
          <cell r="D934" t="str">
            <v>262885</v>
          </cell>
        </row>
        <row r="935">
          <cell r="A935" t="str">
            <v>14628</v>
          </cell>
          <cell r="B935" t="str">
            <v>268800</v>
          </cell>
          <cell r="C935" t="str">
            <v>265843</v>
          </cell>
          <cell r="D935" t="str">
            <v>262886</v>
          </cell>
        </row>
        <row r="936">
          <cell r="A936" t="str">
            <v>14631</v>
          </cell>
          <cell r="B936" t="str">
            <v>270988</v>
          </cell>
          <cell r="C936" t="str">
            <v>268031</v>
          </cell>
          <cell r="D936" t="str">
            <v>265074</v>
          </cell>
        </row>
        <row r="937">
          <cell r="A937" t="str">
            <v>14632</v>
          </cell>
          <cell r="B937" t="str">
            <v>270989</v>
          </cell>
          <cell r="C937" t="str">
            <v>268032</v>
          </cell>
          <cell r="D937" t="str">
            <v>265075</v>
          </cell>
        </row>
        <row r="938">
          <cell r="A938" t="str">
            <v>14638</v>
          </cell>
          <cell r="B938" t="str">
            <v>268801</v>
          </cell>
          <cell r="C938" t="str">
            <v>265844</v>
          </cell>
          <cell r="D938" t="str">
            <v>262887</v>
          </cell>
        </row>
        <row r="939">
          <cell r="A939" t="str">
            <v>14640</v>
          </cell>
          <cell r="B939" t="str">
            <v>269720</v>
          </cell>
          <cell r="C939" t="str">
            <v>266763</v>
          </cell>
          <cell r="D939" t="str">
            <v>263806</v>
          </cell>
        </row>
        <row r="940">
          <cell r="A940" t="str">
            <v>14644</v>
          </cell>
          <cell r="B940" t="str">
            <v>269721</v>
          </cell>
          <cell r="C940" t="str">
            <v>266764</v>
          </cell>
          <cell r="D940" t="str">
            <v>263807</v>
          </cell>
        </row>
        <row r="941">
          <cell r="A941" t="str">
            <v>14648</v>
          </cell>
          <cell r="B941" t="str">
            <v>269722</v>
          </cell>
          <cell r="C941" t="str">
            <v>266765</v>
          </cell>
          <cell r="D941" t="str">
            <v>263808</v>
          </cell>
        </row>
        <row r="942">
          <cell r="A942" t="str">
            <v>14653</v>
          </cell>
          <cell r="B942" t="str">
            <v>269723</v>
          </cell>
          <cell r="C942" t="str">
            <v>266766</v>
          </cell>
          <cell r="D942" t="str">
            <v>263809</v>
          </cell>
        </row>
        <row r="943">
          <cell r="A943" t="str">
            <v>14657</v>
          </cell>
          <cell r="B943" t="str">
            <v>269582</v>
          </cell>
          <cell r="C943" t="str">
            <v>266625</v>
          </cell>
          <cell r="D943" t="str">
            <v>263668</v>
          </cell>
        </row>
        <row r="944">
          <cell r="A944" t="str">
            <v>14662</v>
          </cell>
          <cell r="B944" t="str">
            <v>269583</v>
          </cell>
          <cell r="C944" t="str">
            <v>266626</v>
          </cell>
          <cell r="D944" t="str">
            <v>263669</v>
          </cell>
        </row>
        <row r="945">
          <cell r="A945" t="str">
            <v>14665</v>
          </cell>
          <cell r="B945" t="str">
            <v>268802</v>
          </cell>
          <cell r="C945" t="str">
            <v>265845</v>
          </cell>
          <cell r="D945" t="str">
            <v>262888</v>
          </cell>
        </row>
        <row r="946">
          <cell r="A946" t="str">
            <v>14668</v>
          </cell>
          <cell r="B946" t="str">
            <v>270405</v>
          </cell>
          <cell r="C946" t="str">
            <v>267448</v>
          </cell>
          <cell r="D946" t="str">
            <v>264491</v>
          </cell>
        </row>
        <row r="947">
          <cell r="A947" t="str">
            <v>14671</v>
          </cell>
          <cell r="B947" t="str">
            <v>270000</v>
          </cell>
          <cell r="C947" t="str">
            <v>267043</v>
          </cell>
          <cell r="D947" t="str">
            <v>264086</v>
          </cell>
        </row>
        <row r="948">
          <cell r="A948" t="str">
            <v>14674</v>
          </cell>
          <cell r="B948" t="str">
            <v>268209</v>
          </cell>
          <cell r="C948" t="str">
            <v>265252</v>
          </cell>
          <cell r="D948" t="str">
            <v>262295</v>
          </cell>
        </row>
        <row r="949">
          <cell r="A949" t="str">
            <v>14677</v>
          </cell>
          <cell r="B949" t="str">
            <v>268210</v>
          </cell>
          <cell r="C949" t="str">
            <v>265253</v>
          </cell>
          <cell r="D949" t="str">
            <v>262296</v>
          </cell>
        </row>
        <row r="950">
          <cell r="A950" t="str">
            <v>14679</v>
          </cell>
          <cell r="B950" t="str">
            <v>268211</v>
          </cell>
          <cell r="C950" t="str">
            <v>265254</v>
          </cell>
          <cell r="D950" t="str">
            <v>262297</v>
          </cell>
        </row>
        <row r="951">
          <cell r="A951" t="str">
            <v>14684</v>
          </cell>
          <cell r="B951" t="str">
            <v>268212</v>
          </cell>
          <cell r="C951" t="str">
            <v>265255</v>
          </cell>
          <cell r="D951" t="str">
            <v>262298</v>
          </cell>
        </row>
        <row r="952">
          <cell r="A952" t="str">
            <v>14687</v>
          </cell>
          <cell r="B952" t="str">
            <v>268213</v>
          </cell>
          <cell r="C952" t="str">
            <v>265256</v>
          </cell>
          <cell r="D952" t="str">
            <v>262299</v>
          </cell>
        </row>
        <row r="953">
          <cell r="A953" t="str">
            <v>14690</v>
          </cell>
          <cell r="B953" t="str">
            <v>268372</v>
          </cell>
          <cell r="C953" t="str">
            <v>265415</v>
          </cell>
          <cell r="D953" t="str">
            <v>262458</v>
          </cell>
        </row>
        <row r="954">
          <cell r="A954" t="str">
            <v>14695</v>
          </cell>
          <cell r="B954" t="str">
            <v>268803</v>
          </cell>
          <cell r="C954" t="str">
            <v>265846</v>
          </cell>
          <cell r="D954" t="str">
            <v>262889</v>
          </cell>
        </row>
        <row r="955">
          <cell r="A955" t="str">
            <v>14698</v>
          </cell>
          <cell r="B955" t="str">
            <v>268214</v>
          </cell>
          <cell r="C955" t="str">
            <v>265257</v>
          </cell>
          <cell r="D955" t="str">
            <v>262300</v>
          </cell>
        </row>
        <row r="956">
          <cell r="A956" t="str">
            <v>14701</v>
          </cell>
          <cell r="B956" t="str">
            <v>268215</v>
          </cell>
          <cell r="C956" t="str">
            <v>265258</v>
          </cell>
          <cell r="D956" t="str">
            <v>262301</v>
          </cell>
        </row>
        <row r="957">
          <cell r="A957" t="str">
            <v>14705</v>
          </cell>
          <cell r="B957" t="str">
            <v>270238</v>
          </cell>
          <cell r="C957" t="str">
            <v>267281</v>
          </cell>
          <cell r="D957" t="str">
            <v>264324</v>
          </cell>
        </row>
        <row r="958">
          <cell r="A958" t="str">
            <v>14709</v>
          </cell>
          <cell r="B958" t="str">
            <v>270239</v>
          </cell>
          <cell r="C958" t="str">
            <v>267282</v>
          </cell>
          <cell r="D958" t="str">
            <v>264325</v>
          </cell>
        </row>
        <row r="959">
          <cell r="A959" t="str">
            <v>14713</v>
          </cell>
          <cell r="B959" t="str">
            <v>270240</v>
          </cell>
          <cell r="C959" t="str">
            <v>267283</v>
          </cell>
          <cell r="D959" t="str">
            <v>264326</v>
          </cell>
        </row>
        <row r="960">
          <cell r="A960" t="str">
            <v>14717</v>
          </cell>
          <cell r="B960" t="str">
            <v>270241</v>
          </cell>
          <cell r="C960" t="str">
            <v>267284</v>
          </cell>
          <cell r="D960" t="str">
            <v>264327</v>
          </cell>
        </row>
        <row r="961">
          <cell r="A961" t="str">
            <v>14721</v>
          </cell>
          <cell r="B961" t="str">
            <v>270242</v>
          </cell>
          <cell r="C961" t="str">
            <v>267285</v>
          </cell>
          <cell r="D961" t="str">
            <v>264328</v>
          </cell>
        </row>
        <row r="962">
          <cell r="A962" t="str">
            <v>14725</v>
          </cell>
          <cell r="B962" t="str">
            <v>270243</v>
          </cell>
          <cell r="C962" t="str">
            <v>267286</v>
          </cell>
          <cell r="D962" t="str">
            <v>264329</v>
          </cell>
        </row>
        <row r="963">
          <cell r="A963" t="str">
            <v>14728</v>
          </cell>
          <cell r="B963" t="str">
            <v>270244</v>
          </cell>
          <cell r="C963" t="str">
            <v>267287</v>
          </cell>
          <cell r="D963" t="str">
            <v>264330</v>
          </cell>
        </row>
        <row r="964">
          <cell r="A964" t="str">
            <v>14732</v>
          </cell>
          <cell r="B964" t="str">
            <v>270245</v>
          </cell>
          <cell r="C964" t="str">
            <v>267288</v>
          </cell>
          <cell r="D964" t="str">
            <v>264331</v>
          </cell>
        </row>
        <row r="965">
          <cell r="A965" t="str">
            <v>14736</v>
          </cell>
          <cell r="B965" t="str">
            <v>270246</v>
          </cell>
          <cell r="C965" t="str">
            <v>267289</v>
          </cell>
          <cell r="D965" t="str">
            <v>264332</v>
          </cell>
        </row>
        <row r="966">
          <cell r="A966" t="str">
            <v>14740</v>
          </cell>
          <cell r="B966" t="str">
            <v>270247</v>
          </cell>
          <cell r="C966" t="str">
            <v>267290</v>
          </cell>
          <cell r="D966" t="str">
            <v>264333</v>
          </cell>
        </row>
        <row r="967">
          <cell r="A967" t="str">
            <v>14745</v>
          </cell>
          <cell r="B967" t="str">
            <v>270248</v>
          </cell>
          <cell r="C967" t="str">
            <v>267291</v>
          </cell>
          <cell r="D967" t="str">
            <v>264334</v>
          </cell>
        </row>
        <row r="968">
          <cell r="A968" t="str">
            <v>14750</v>
          </cell>
          <cell r="B968" t="str">
            <v>268804</v>
          </cell>
          <cell r="C968" t="str">
            <v>265847</v>
          </cell>
          <cell r="D968" t="str">
            <v>262890</v>
          </cell>
        </row>
        <row r="969">
          <cell r="A969" t="str">
            <v>14752</v>
          </cell>
          <cell r="B969" t="str">
            <v>268805</v>
          </cell>
          <cell r="C969" t="str">
            <v>265848</v>
          </cell>
          <cell r="D969" t="str">
            <v>262891</v>
          </cell>
        </row>
        <row r="970">
          <cell r="A970" t="str">
            <v>14755</v>
          </cell>
          <cell r="B970" t="str">
            <v>268806</v>
          </cell>
          <cell r="C970" t="str">
            <v>265849</v>
          </cell>
          <cell r="D970" t="str">
            <v>262892</v>
          </cell>
        </row>
        <row r="971">
          <cell r="A971" t="str">
            <v>14758</v>
          </cell>
          <cell r="B971" t="str">
            <v>268807</v>
          </cell>
          <cell r="C971" t="str">
            <v>265850</v>
          </cell>
          <cell r="D971" t="str">
            <v>262893</v>
          </cell>
        </row>
        <row r="972">
          <cell r="A972" t="str">
            <v>14759</v>
          </cell>
          <cell r="B972" t="str">
            <v>268808</v>
          </cell>
          <cell r="C972" t="str">
            <v>265851</v>
          </cell>
          <cell r="D972" t="str">
            <v>262894</v>
          </cell>
        </row>
        <row r="973">
          <cell r="A973" t="str">
            <v>14765</v>
          </cell>
          <cell r="B973" t="str">
            <v>268809</v>
          </cell>
          <cell r="C973" t="str">
            <v>265852</v>
          </cell>
          <cell r="D973" t="str">
            <v>262895</v>
          </cell>
        </row>
        <row r="974">
          <cell r="A974" t="str">
            <v>14768</v>
          </cell>
          <cell r="B974" t="str">
            <v>268810</v>
          </cell>
          <cell r="C974" t="str">
            <v>265853</v>
          </cell>
          <cell r="D974" t="str">
            <v>262896</v>
          </cell>
        </row>
        <row r="975">
          <cell r="A975" t="str">
            <v>14771</v>
          </cell>
          <cell r="B975" t="str">
            <v>268811</v>
          </cell>
          <cell r="C975" t="str">
            <v>265854</v>
          </cell>
          <cell r="D975" t="str">
            <v>262897</v>
          </cell>
        </row>
        <row r="976">
          <cell r="A976" t="str">
            <v>14774</v>
          </cell>
          <cell r="B976" t="str">
            <v>268812</v>
          </cell>
          <cell r="C976" t="str">
            <v>265855</v>
          </cell>
          <cell r="D976" t="str">
            <v>262898</v>
          </cell>
        </row>
        <row r="977">
          <cell r="A977" t="str">
            <v>14777</v>
          </cell>
          <cell r="B977" t="str">
            <v>268813</v>
          </cell>
          <cell r="C977" t="str">
            <v>265856</v>
          </cell>
          <cell r="D977" t="str">
            <v>262899</v>
          </cell>
        </row>
        <row r="978">
          <cell r="A978" t="str">
            <v>14781</v>
          </cell>
          <cell r="B978" t="str">
            <v>268814</v>
          </cell>
          <cell r="C978" t="str">
            <v>265857</v>
          </cell>
          <cell r="D978" t="str">
            <v>262900</v>
          </cell>
        </row>
        <row r="979">
          <cell r="A979" t="str">
            <v>14785</v>
          </cell>
          <cell r="B979" t="str">
            <v>270406</v>
          </cell>
          <cell r="C979" t="str">
            <v>267449</v>
          </cell>
          <cell r="D979" t="str">
            <v>264492</v>
          </cell>
        </row>
        <row r="980">
          <cell r="A980" t="str">
            <v>14788</v>
          </cell>
          <cell r="B980" t="str">
            <v>270407</v>
          </cell>
          <cell r="C980" t="str">
            <v>267450</v>
          </cell>
          <cell r="D980" t="str">
            <v>264493</v>
          </cell>
        </row>
        <row r="981">
          <cell r="A981" t="str">
            <v>14791</v>
          </cell>
          <cell r="B981" t="str">
            <v>270408</v>
          </cell>
          <cell r="C981" t="str">
            <v>267451</v>
          </cell>
          <cell r="D981" t="str">
            <v>264494</v>
          </cell>
        </row>
        <row r="982">
          <cell r="A982" t="str">
            <v>14794</v>
          </cell>
          <cell r="B982" t="str">
            <v>270409</v>
          </cell>
          <cell r="C982" t="str">
            <v>267452</v>
          </cell>
          <cell r="D982" t="str">
            <v>264495</v>
          </cell>
        </row>
        <row r="983">
          <cell r="A983" t="str">
            <v>14797</v>
          </cell>
          <cell r="B983" t="str">
            <v>270410</v>
          </cell>
          <cell r="C983" t="str">
            <v>267453</v>
          </cell>
          <cell r="D983" t="str">
            <v>264496</v>
          </cell>
        </row>
        <row r="984">
          <cell r="A984" t="str">
            <v>14800</v>
          </cell>
          <cell r="B984" t="str">
            <v>270602</v>
          </cell>
          <cell r="C984" t="str">
            <v>267645</v>
          </cell>
          <cell r="D984" t="str">
            <v>264688</v>
          </cell>
        </row>
        <row r="985">
          <cell r="A985" t="str">
            <v>14804</v>
          </cell>
          <cell r="B985" t="str">
            <v>268815</v>
          </cell>
          <cell r="C985" t="str">
            <v>265858</v>
          </cell>
          <cell r="D985" t="str">
            <v>262901</v>
          </cell>
        </row>
        <row r="986">
          <cell r="A986" t="str">
            <v>14808</v>
          </cell>
          <cell r="B986" t="str">
            <v>268816</v>
          </cell>
          <cell r="C986" t="str">
            <v>265859</v>
          </cell>
          <cell r="D986" t="str">
            <v>262902</v>
          </cell>
        </row>
        <row r="987">
          <cell r="A987" t="str">
            <v>14812</v>
          </cell>
          <cell r="B987" t="str">
            <v>268817</v>
          </cell>
          <cell r="C987" t="str">
            <v>265860</v>
          </cell>
          <cell r="D987" t="str">
            <v>262903</v>
          </cell>
        </row>
        <row r="988">
          <cell r="A988" t="str">
            <v>14815</v>
          </cell>
          <cell r="B988" t="str">
            <v>269584</v>
          </cell>
          <cell r="C988" t="str">
            <v>266627</v>
          </cell>
          <cell r="D988" t="str">
            <v>263670</v>
          </cell>
        </row>
        <row r="989">
          <cell r="A989" t="str">
            <v>14818</v>
          </cell>
          <cell r="B989" t="str">
            <v>269585</v>
          </cell>
          <cell r="C989" t="str">
            <v>266628</v>
          </cell>
          <cell r="D989" t="str">
            <v>263671</v>
          </cell>
        </row>
        <row r="990">
          <cell r="A990" t="str">
            <v>14821</v>
          </cell>
          <cell r="B990" t="str">
            <v>268818</v>
          </cell>
          <cell r="C990" t="str">
            <v>265861</v>
          </cell>
          <cell r="D990" t="str">
            <v>262904</v>
          </cell>
        </row>
        <row r="991">
          <cell r="A991" t="str">
            <v>14822</v>
          </cell>
          <cell r="B991" t="str">
            <v>268819</v>
          </cell>
          <cell r="C991" t="str">
            <v>265862</v>
          </cell>
          <cell r="D991" t="str">
            <v>262905</v>
          </cell>
        </row>
        <row r="992">
          <cell r="A992" t="str">
            <v>14825</v>
          </cell>
          <cell r="B992" t="str">
            <v>268820</v>
          </cell>
          <cell r="C992" t="str">
            <v>265863</v>
          </cell>
          <cell r="D992" t="str">
            <v>262906</v>
          </cell>
        </row>
        <row r="993">
          <cell r="A993" t="str">
            <v>14830</v>
          </cell>
          <cell r="B993" t="str">
            <v>269724</v>
          </cell>
          <cell r="C993" t="str">
            <v>266767</v>
          </cell>
          <cell r="D993" t="str">
            <v>263810</v>
          </cell>
        </row>
        <row r="994">
          <cell r="A994" t="str">
            <v>14836</v>
          </cell>
          <cell r="B994" t="str">
            <v>268821</v>
          </cell>
          <cell r="C994" t="str">
            <v>265864</v>
          </cell>
          <cell r="D994" t="str">
            <v>262907</v>
          </cell>
        </row>
        <row r="995">
          <cell r="A995" t="str">
            <v>14840</v>
          </cell>
          <cell r="B995" t="str">
            <v>268822</v>
          </cell>
          <cell r="C995" t="str">
            <v>265865</v>
          </cell>
          <cell r="D995" t="str">
            <v>262908</v>
          </cell>
        </row>
        <row r="996">
          <cell r="A996" t="str">
            <v>14843</v>
          </cell>
          <cell r="B996" t="str">
            <v>268216</v>
          </cell>
          <cell r="C996" t="str">
            <v>265259</v>
          </cell>
          <cell r="D996" t="str">
            <v>262302</v>
          </cell>
        </row>
        <row r="997">
          <cell r="A997" t="str">
            <v>14846</v>
          </cell>
          <cell r="B997" t="str">
            <v>268823</v>
          </cell>
          <cell r="C997" t="str">
            <v>265866</v>
          </cell>
          <cell r="D997" t="str">
            <v>262909</v>
          </cell>
        </row>
        <row r="998">
          <cell r="A998" t="str">
            <v>14849</v>
          </cell>
          <cell r="B998" t="str">
            <v>268217</v>
          </cell>
          <cell r="C998" t="str">
            <v>265260</v>
          </cell>
          <cell r="D998" t="str">
            <v>262303</v>
          </cell>
        </row>
        <row r="999">
          <cell r="A999" t="str">
            <v>14852</v>
          </cell>
          <cell r="B999" t="str">
            <v>268824</v>
          </cell>
          <cell r="C999" t="str">
            <v>265867</v>
          </cell>
          <cell r="D999" t="str">
            <v>262910</v>
          </cell>
        </row>
        <row r="1000">
          <cell r="A1000" t="str">
            <v>14855</v>
          </cell>
          <cell r="B1000" t="str">
            <v>268825</v>
          </cell>
          <cell r="C1000" t="str">
            <v>265868</v>
          </cell>
          <cell r="D1000" t="str">
            <v>262911</v>
          </cell>
        </row>
        <row r="1001">
          <cell r="A1001" t="str">
            <v>14861</v>
          </cell>
          <cell r="B1001" t="str">
            <v>268826</v>
          </cell>
          <cell r="C1001" t="str">
            <v>265869</v>
          </cell>
          <cell r="D1001" t="str">
            <v>262912</v>
          </cell>
        </row>
        <row r="1002">
          <cell r="A1002" t="str">
            <v>14865</v>
          </cell>
          <cell r="B1002" t="str">
            <v>268827</v>
          </cell>
          <cell r="C1002" t="str">
            <v>265870</v>
          </cell>
          <cell r="D1002" t="str">
            <v>262913</v>
          </cell>
        </row>
        <row r="1003">
          <cell r="A1003" t="str">
            <v>14869</v>
          </cell>
          <cell r="B1003" t="str">
            <v>268828</v>
          </cell>
          <cell r="C1003" t="str">
            <v>265871</v>
          </cell>
          <cell r="D1003" t="str">
            <v>262914</v>
          </cell>
        </row>
        <row r="1004">
          <cell r="A1004" t="str">
            <v>14874</v>
          </cell>
          <cell r="B1004" t="str">
            <v>268829</v>
          </cell>
          <cell r="C1004" t="str">
            <v>265872</v>
          </cell>
          <cell r="D1004" t="str">
            <v>262915</v>
          </cell>
        </row>
        <row r="1005">
          <cell r="A1005" t="str">
            <v>14879</v>
          </cell>
          <cell r="B1005" t="str">
            <v>268830</v>
          </cell>
          <cell r="C1005" t="str">
            <v>265873</v>
          </cell>
          <cell r="D1005" t="str">
            <v>262916</v>
          </cell>
        </row>
        <row r="1006">
          <cell r="A1006" t="str">
            <v>14884</v>
          </cell>
          <cell r="B1006" t="str">
            <v>268831</v>
          </cell>
          <cell r="C1006" t="str">
            <v>265874</v>
          </cell>
          <cell r="D1006" t="str">
            <v>262917</v>
          </cell>
        </row>
        <row r="1007">
          <cell r="A1007" t="str">
            <v>14889</v>
          </cell>
          <cell r="B1007" t="str">
            <v>268373</v>
          </cell>
          <cell r="C1007" t="str">
            <v>265416</v>
          </cell>
          <cell r="D1007" t="str">
            <v>262459</v>
          </cell>
        </row>
        <row r="1008">
          <cell r="A1008" t="str">
            <v>14895</v>
          </cell>
          <cell r="B1008" t="str">
            <v>268374</v>
          </cell>
          <cell r="C1008" t="str">
            <v>265417</v>
          </cell>
          <cell r="D1008" t="str">
            <v>262460</v>
          </cell>
        </row>
        <row r="1009">
          <cell r="A1009" t="str">
            <v>14898</v>
          </cell>
          <cell r="B1009" t="str">
            <v>268375</v>
          </cell>
          <cell r="C1009" t="str">
            <v>265418</v>
          </cell>
          <cell r="D1009" t="str">
            <v>262461</v>
          </cell>
        </row>
        <row r="1010">
          <cell r="A1010" t="str">
            <v>14903</v>
          </cell>
          <cell r="B1010" t="str">
            <v>270411</v>
          </cell>
          <cell r="C1010" t="str">
            <v>267454</v>
          </cell>
          <cell r="D1010" t="str">
            <v>264497</v>
          </cell>
        </row>
        <row r="1011">
          <cell r="A1011" t="str">
            <v>14907</v>
          </cell>
          <cell r="B1011" t="str">
            <v>268833</v>
          </cell>
          <cell r="C1011" t="str">
            <v>265876</v>
          </cell>
          <cell r="D1011" t="str">
            <v>262919</v>
          </cell>
        </row>
        <row r="1012">
          <cell r="A1012" t="str">
            <v>14911</v>
          </cell>
          <cell r="B1012" t="str">
            <v>268834</v>
          </cell>
          <cell r="C1012" t="str">
            <v>265877</v>
          </cell>
          <cell r="D1012" t="str">
            <v>262920</v>
          </cell>
        </row>
        <row r="1013">
          <cell r="A1013" t="str">
            <v>14922</v>
          </cell>
          <cell r="B1013" t="str">
            <v>268837</v>
          </cell>
          <cell r="C1013" t="str">
            <v>265880</v>
          </cell>
          <cell r="D1013" t="str">
            <v>262923</v>
          </cell>
        </row>
        <row r="1014">
          <cell r="A1014" t="str">
            <v>14926</v>
          </cell>
          <cell r="B1014" t="str">
            <v>268838</v>
          </cell>
          <cell r="C1014" t="str">
            <v>265881</v>
          </cell>
          <cell r="D1014" t="str">
            <v>262924</v>
          </cell>
        </row>
        <row r="1015">
          <cell r="A1015" t="str">
            <v>14932</v>
          </cell>
          <cell r="B1015" t="str">
            <v>268839</v>
          </cell>
          <cell r="C1015" t="str">
            <v>265882</v>
          </cell>
          <cell r="D1015" t="str">
            <v>262925</v>
          </cell>
        </row>
        <row r="1016">
          <cell r="A1016" t="str">
            <v>14936</v>
          </cell>
          <cell r="B1016" t="str">
            <v>268840</v>
          </cell>
          <cell r="C1016" t="str">
            <v>265883</v>
          </cell>
          <cell r="D1016" t="str">
            <v>262926</v>
          </cell>
        </row>
        <row r="1017">
          <cell r="A1017" t="str">
            <v>14939</v>
          </cell>
          <cell r="B1017" t="str">
            <v>268841</v>
          </cell>
          <cell r="C1017" t="str">
            <v>265884</v>
          </cell>
          <cell r="D1017" t="str">
            <v>262927</v>
          </cell>
        </row>
        <row r="1018">
          <cell r="A1018" t="str">
            <v>14942</v>
          </cell>
          <cell r="B1018" t="str">
            <v>268218</v>
          </cell>
          <cell r="C1018" t="str">
            <v>265261</v>
          </cell>
          <cell r="D1018" t="str">
            <v>262304</v>
          </cell>
        </row>
        <row r="1019">
          <cell r="A1019" t="str">
            <v>14945</v>
          </cell>
          <cell r="B1019" t="str">
            <v>270412</v>
          </cell>
          <cell r="C1019" t="str">
            <v>267455</v>
          </cell>
          <cell r="D1019" t="str">
            <v>264498</v>
          </cell>
        </row>
        <row r="1020">
          <cell r="A1020" t="str">
            <v>14948</v>
          </cell>
          <cell r="B1020" t="str">
            <v>270413</v>
          </cell>
          <cell r="C1020" t="str">
            <v>267456</v>
          </cell>
          <cell r="D1020" t="str">
            <v>264499</v>
          </cell>
        </row>
        <row r="1021">
          <cell r="A1021" t="str">
            <v>14951</v>
          </cell>
          <cell r="B1021" t="str">
            <v>270414</v>
          </cell>
          <cell r="C1021" t="str">
            <v>267457</v>
          </cell>
          <cell r="D1021" t="str">
            <v>264500</v>
          </cell>
        </row>
        <row r="1022">
          <cell r="A1022" t="str">
            <v>14954</v>
          </cell>
          <cell r="B1022" t="str">
            <v>270415</v>
          </cell>
          <cell r="C1022" t="str">
            <v>267458</v>
          </cell>
          <cell r="D1022" t="str">
            <v>264501</v>
          </cell>
        </row>
        <row r="1023">
          <cell r="A1023" t="str">
            <v>14959</v>
          </cell>
          <cell r="B1023" t="str">
            <v>268842</v>
          </cell>
          <cell r="C1023" t="str">
            <v>265885</v>
          </cell>
          <cell r="D1023" t="str">
            <v>262928</v>
          </cell>
        </row>
        <row r="1024">
          <cell r="A1024" t="str">
            <v>14963</v>
          </cell>
          <cell r="B1024" t="str">
            <v>270881</v>
          </cell>
          <cell r="C1024" t="str">
            <v>267924</v>
          </cell>
          <cell r="D1024" t="str">
            <v>264967</v>
          </cell>
        </row>
        <row r="1025">
          <cell r="A1025" t="str">
            <v>14970</v>
          </cell>
          <cell r="B1025" t="str">
            <v>270416</v>
          </cell>
          <cell r="C1025" t="str">
            <v>267459</v>
          </cell>
          <cell r="D1025" t="str">
            <v>264502</v>
          </cell>
        </row>
        <row r="1026">
          <cell r="A1026" t="str">
            <v>14974</v>
          </cell>
          <cell r="B1026" t="str">
            <v>270417</v>
          </cell>
          <cell r="C1026" t="str">
            <v>267460</v>
          </cell>
          <cell r="D1026" t="str">
            <v>264503</v>
          </cell>
        </row>
        <row r="1027">
          <cell r="A1027" t="str">
            <v>14978</v>
          </cell>
          <cell r="B1027" t="str">
            <v>270418</v>
          </cell>
          <cell r="C1027" t="str">
            <v>267461</v>
          </cell>
          <cell r="D1027" t="str">
            <v>264504</v>
          </cell>
        </row>
        <row r="1028">
          <cell r="A1028" t="str">
            <v>14980</v>
          </cell>
          <cell r="B1028" t="str">
            <v>268843</v>
          </cell>
          <cell r="C1028" t="str">
            <v>265886</v>
          </cell>
          <cell r="D1028" t="str">
            <v>262929</v>
          </cell>
        </row>
        <row r="1029">
          <cell r="A1029" t="str">
            <v>14985</v>
          </cell>
          <cell r="B1029" t="str">
            <v>268844</v>
          </cell>
          <cell r="C1029" t="str">
            <v>265887</v>
          </cell>
          <cell r="D1029" t="str">
            <v>262930</v>
          </cell>
        </row>
        <row r="1030">
          <cell r="A1030" t="str">
            <v>14990</v>
          </cell>
          <cell r="B1030" t="str">
            <v>268845</v>
          </cell>
          <cell r="C1030" t="str">
            <v>265888</v>
          </cell>
          <cell r="D1030" t="str">
            <v>262931</v>
          </cell>
        </row>
        <row r="1031">
          <cell r="A1031" t="str">
            <v>14996</v>
          </cell>
          <cell r="B1031" t="str">
            <v>268846</v>
          </cell>
          <cell r="C1031" t="str">
            <v>265889</v>
          </cell>
          <cell r="D1031" t="str">
            <v>262932</v>
          </cell>
        </row>
        <row r="1032">
          <cell r="A1032" t="str">
            <v>14999</v>
          </cell>
          <cell r="B1032" t="str">
            <v>270419</v>
          </cell>
          <cell r="C1032" t="str">
            <v>267462</v>
          </cell>
          <cell r="D1032" t="str">
            <v>264505</v>
          </cell>
        </row>
        <row r="1033">
          <cell r="A1033" t="str">
            <v>15002</v>
          </cell>
          <cell r="B1033" t="str">
            <v>270420</v>
          </cell>
          <cell r="C1033" t="str">
            <v>267463</v>
          </cell>
          <cell r="D1033" t="str">
            <v>264506</v>
          </cell>
        </row>
        <row r="1034">
          <cell r="A1034" t="str">
            <v>15005</v>
          </cell>
          <cell r="B1034" t="str">
            <v>270421</v>
          </cell>
          <cell r="C1034" t="str">
            <v>267464</v>
          </cell>
          <cell r="D1034" t="str">
            <v>264507</v>
          </cell>
        </row>
        <row r="1035">
          <cell r="A1035" t="str">
            <v>15008</v>
          </cell>
          <cell r="B1035" t="str">
            <v>270422</v>
          </cell>
          <cell r="C1035" t="str">
            <v>267465</v>
          </cell>
          <cell r="D1035" t="str">
            <v>264508</v>
          </cell>
        </row>
        <row r="1036">
          <cell r="A1036" t="str">
            <v>15011</v>
          </cell>
          <cell r="B1036" t="str">
            <v>268847</v>
          </cell>
          <cell r="C1036" t="str">
            <v>265890</v>
          </cell>
          <cell r="D1036" t="str">
            <v>262933</v>
          </cell>
        </row>
        <row r="1037">
          <cell r="A1037" t="str">
            <v>15014</v>
          </cell>
          <cell r="B1037" t="str">
            <v>268848</v>
          </cell>
          <cell r="C1037" t="str">
            <v>265891</v>
          </cell>
          <cell r="D1037" t="str">
            <v>262934</v>
          </cell>
        </row>
        <row r="1038">
          <cell r="A1038" t="str">
            <v>15017</v>
          </cell>
          <cell r="B1038" t="str">
            <v>268849</v>
          </cell>
          <cell r="C1038" t="str">
            <v>265892</v>
          </cell>
          <cell r="D1038" t="str">
            <v>262935</v>
          </cell>
        </row>
        <row r="1039">
          <cell r="A1039" t="str">
            <v>15020</v>
          </cell>
          <cell r="B1039" t="str">
            <v>268850</v>
          </cell>
          <cell r="C1039" t="str">
            <v>265893</v>
          </cell>
          <cell r="D1039" t="str">
            <v>262936</v>
          </cell>
        </row>
        <row r="1040">
          <cell r="A1040" t="str">
            <v>15023</v>
          </cell>
          <cell r="B1040" t="str">
            <v>268851</v>
          </cell>
          <cell r="C1040" t="str">
            <v>265894</v>
          </cell>
          <cell r="D1040" t="str">
            <v>262937</v>
          </cell>
        </row>
        <row r="1041">
          <cell r="A1041" t="str">
            <v>15026</v>
          </cell>
          <cell r="B1041" t="str">
            <v>268852</v>
          </cell>
          <cell r="C1041" t="str">
            <v>265895</v>
          </cell>
          <cell r="D1041" t="str">
            <v>262938</v>
          </cell>
        </row>
        <row r="1042">
          <cell r="A1042" t="str">
            <v>15029</v>
          </cell>
          <cell r="B1042" t="str">
            <v>270305</v>
          </cell>
          <cell r="C1042" t="str">
            <v>267348</v>
          </cell>
          <cell r="D1042" t="str">
            <v>264391</v>
          </cell>
        </row>
        <row r="1043">
          <cell r="A1043" t="str">
            <v>15032</v>
          </cell>
          <cell r="B1043" t="str">
            <v>270306</v>
          </cell>
          <cell r="C1043" t="str">
            <v>267349</v>
          </cell>
          <cell r="D1043" t="str">
            <v>264392</v>
          </cell>
        </row>
        <row r="1044">
          <cell r="A1044" t="str">
            <v>15035</v>
          </cell>
          <cell r="B1044" t="str">
            <v>270307</v>
          </cell>
          <cell r="C1044" t="str">
            <v>267350</v>
          </cell>
          <cell r="D1044" t="str">
            <v>264393</v>
          </cell>
        </row>
        <row r="1045">
          <cell r="A1045" t="str">
            <v>15038</v>
          </cell>
          <cell r="B1045" t="str">
            <v>270308</v>
          </cell>
          <cell r="C1045" t="str">
            <v>267351</v>
          </cell>
          <cell r="D1045" t="str">
            <v>264394</v>
          </cell>
        </row>
        <row r="1046">
          <cell r="A1046" t="str">
            <v>15041</v>
          </cell>
          <cell r="B1046" t="str">
            <v>270309</v>
          </cell>
          <cell r="C1046" t="str">
            <v>267352</v>
          </cell>
          <cell r="D1046" t="str">
            <v>264395</v>
          </cell>
        </row>
        <row r="1047">
          <cell r="A1047" t="str">
            <v>15044</v>
          </cell>
          <cell r="B1047" t="str">
            <v>270310</v>
          </cell>
          <cell r="C1047" t="str">
            <v>267353</v>
          </cell>
          <cell r="D1047" t="str">
            <v>264396</v>
          </cell>
        </row>
        <row r="1048">
          <cell r="A1048" t="str">
            <v>15050</v>
          </cell>
          <cell r="B1048" t="str">
            <v>269725</v>
          </cell>
          <cell r="C1048" t="str">
            <v>266768</v>
          </cell>
          <cell r="D1048" t="str">
            <v>263811</v>
          </cell>
        </row>
        <row r="1049">
          <cell r="A1049" t="str">
            <v>15053</v>
          </cell>
          <cell r="B1049" t="str">
            <v>269726</v>
          </cell>
          <cell r="C1049" t="str">
            <v>266769</v>
          </cell>
          <cell r="D1049" t="str">
            <v>263812</v>
          </cell>
        </row>
        <row r="1050">
          <cell r="A1050" t="str">
            <v>15060</v>
          </cell>
          <cell r="B1050" t="str">
            <v>269727</v>
          </cell>
          <cell r="C1050" t="str">
            <v>266770</v>
          </cell>
          <cell r="D1050" t="str">
            <v>263813</v>
          </cell>
        </row>
        <row r="1051">
          <cell r="A1051" t="str">
            <v>15065</v>
          </cell>
          <cell r="B1051" t="str">
            <v>269728</v>
          </cell>
          <cell r="C1051" t="str">
            <v>266771</v>
          </cell>
          <cell r="D1051" t="str">
            <v>263814</v>
          </cell>
        </row>
        <row r="1052">
          <cell r="A1052" t="str">
            <v>15070</v>
          </cell>
          <cell r="B1052" t="str">
            <v>269729</v>
          </cell>
          <cell r="C1052" t="str">
            <v>266772</v>
          </cell>
          <cell r="D1052" t="str">
            <v>263815</v>
          </cell>
        </row>
        <row r="1053">
          <cell r="A1053" t="str">
            <v>15075</v>
          </cell>
          <cell r="B1053" t="str">
            <v>268853</v>
          </cell>
          <cell r="C1053" t="str">
            <v>265896</v>
          </cell>
          <cell r="D1053" t="str">
            <v>262939</v>
          </cell>
        </row>
        <row r="1054">
          <cell r="A1054" t="str">
            <v>15078</v>
          </cell>
          <cell r="B1054" t="str">
            <v>268854</v>
          </cell>
          <cell r="C1054" t="str">
            <v>265897</v>
          </cell>
          <cell r="D1054" t="str">
            <v>262940</v>
          </cell>
        </row>
        <row r="1055">
          <cell r="A1055" t="str">
            <v>15086</v>
          </cell>
          <cell r="B1055" t="str">
            <v>268275</v>
          </cell>
          <cell r="C1055" t="str">
            <v>265318</v>
          </cell>
          <cell r="D1055" t="str">
            <v>262361</v>
          </cell>
        </row>
        <row r="1056">
          <cell r="A1056" t="str">
            <v>15098</v>
          </cell>
          <cell r="B1056" t="str">
            <v>268276</v>
          </cell>
          <cell r="C1056" t="str">
            <v>265319</v>
          </cell>
          <cell r="D1056" t="str">
            <v>262362</v>
          </cell>
        </row>
        <row r="1057">
          <cell r="A1057" t="str">
            <v>15104</v>
          </cell>
          <cell r="B1057" t="str">
            <v>268277</v>
          </cell>
          <cell r="C1057" t="str">
            <v>265320</v>
          </cell>
        </row>
        <row r="1058">
          <cell r="A1058" t="str">
            <v>15107</v>
          </cell>
          <cell r="B1058" t="str">
            <v>268855</v>
          </cell>
          <cell r="C1058" t="str">
            <v>265898</v>
          </cell>
          <cell r="D1058" t="str">
            <v>262941</v>
          </cell>
        </row>
        <row r="1059">
          <cell r="A1059" t="str">
            <v>15110</v>
          </cell>
          <cell r="B1059" t="str">
            <v>270603</v>
          </cell>
          <cell r="C1059" t="str">
            <v>267646</v>
          </cell>
          <cell r="D1059" t="str">
            <v>264689</v>
          </cell>
        </row>
        <row r="1060">
          <cell r="A1060" t="str">
            <v>15114</v>
          </cell>
          <cell r="B1060" t="str">
            <v>270604</v>
          </cell>
          <cell r="C1060" t="str">
            <v>267647</v>
          </cell>
          <cell r="D1060" t="str">
            <v>264690</v>
          </cell>
        </row>
        <row r="1061">
          <cell r="A1061" t="str">
            <v>15119</v>
          </cell>
          <cell r="B1061" t="str">
            <v>270605</v>
          </cell>
          <cell r="C1061" t="str">
            <v>267648</v>
          </cell>
          <cell r="D1061" t="str">
            <v>264691</v>
          </cell>
        </row>
        <row r="1062">
          <cell r="A1062" t="str">
            <v>15123</v>
          </cell>
          <cell r="B1062" t="str">
            <v>270606</v>
          </cell>
          <cell r="C1062" t="str">
            <v>267649</v>
          </cell>
          <cell r="D1062" t="str">
            <v>264692</v>
          </cell>
        </row>
        <row r="1063">
          <cell r="A1063" t="str">
            <v>15126</v>
          </cell>
          <cell r="B1063" t="str">
            <v>268856</v>
          </cell>
          <cell r="C1063" t="str">
            <v>265899</v>
          </cell>
          <cell r="D1063" t="str">
            <v>262942</v>
          </cell>
        </row>
        <row r="1064">
          <cell r="A1064" t="str">
            <v>15129</v>
          </cell>
          <cell r="B1064" t="str">
            <v>268857</v>
          </cell>
          <cell r="C1064" t="str">
            <v>265900</v>
          </cell>
          <cell r="D1064" t="str">
            <v>262943</v>
          </cell>
        </row>
        <row r="1065">
          <cell r="A1065" t="str">
            <v>15131</v>
          </cell>
          <cell r="B1065" t="str">
            <v>268858</v>
          </cell>
          <cell r="C1065" t="str">
            <v>265901</v>
          </cell>
          <cell r="D1065" t="str">
            <v>262944</v>
          </cell>
        </row>
        <row r="1066">
          <cell r="A1066" t="str">
            <v>15135</v>
          </cell>
          <cell r="B1066" t="str">
            <v>268859</v>
          </cell>
          <cell r="C1066" t="str">
            <v>265902</v>
          </cell>
          <cell r="D1066" t="str">
            <v>262945</v>
          </cell>
        </row>
        <row r="1067">
          <cell r="A1067" t="str">
            <v>15142</v>
          </cell>
          <cell r="B1067" t="str">
            <v>268377</v>
          </cell>
          <cell r="C1067" t="str">
            <v>265420</v>
          </cell>
          <cell r="D1067" t="str">
            <v>262463</v>
          </cell>
        </row>
        <row r="1068">
          <cell r="A1068" t="str">
            <v>15147</v>
          </cell>
          <cell r="B1068" t="str">
            <v>270990</v>
          </cell>
          <cell r="C1068" t="str">
            <v>268033</v>
          </cell>
          <cell r="D1068" t="str">
            <v>265076</v>
          </cell>
        </row>
        <row r="1069">
          <cell r="A1069" t="str">
            <v>15151</v>
          </cell>
          <cell r="B1069" t="str">
            <v>270991</v>
          </cell>
          <cell r="C1069" t="str">
            <v>268034</v>
          </cell>
          <cell r="D1069" t="str">
            <v>265077</v>
          </cell>
        </row>
        <row r="1070">
          <cell r="A1070" t="str">
            <v>15154</v>
          </cell>
          <cell r="B1070" t="str">
            <v>270992</v>
          </cell>
          <cell r="C1070" t="str">
            <v>268035</v>
          </cell>
          <cell r="D1070" t="str">
            <v>265078</v>
          </cell>
        </row>
        <row r="1071">
          <cell r="A1071" t="str">
            <v>15158</v>
          </cell>
          <cell r="B1071" t="str">
            <v>270993</v>
          </cell>
          <cell r="C1071" t="str">
            <v>268036</v>
          </cell>
          <cell r="D1071" t="str">
            <v>265079</v>
          </cell>
        </row>
        <row r="1072">
          <cell r="A1072" t="str">
            <v>15162</v>
          </cell>
          <cell r="B1072" t="str">
            <v>270994</v>
          </cell>
          <cell r="C1072" t="str">
            <v>268037</v>
          </cell>
          <cell r="D1072" t="str">
            <v>265080</v>
          </cell>
        </row>
        <row r="1073">
          <cell r="A1073" t="str">
            <v>15167</v>
          </cell>
          <cell r="B1073" t="str">
            <v>268860</v>
          </cell>
          <cell r="C1073" t="str">
            <v>265903</v>
          </cell>
          <cell r="D1073" t="str">
            <v>262946</v>
          </cell>
        </row>
        <row r="1074">
          <cell r="A1074" t="str">
            <v>15170</v>
          </cell>
          <cell r="B1074" t="str">
            <v>268861</v>
          </cell>
          <cell r="C1074" t="str">
            <v>265904</v>
          </cell>
          <cell r="D1074" t="str">
            <v>262947</v>
          </cell>
        </row>
        <row r="1075">
          <cell r="A1075" t="str">
            <v>15174</v>
          </cell>
          <cell r="B1075" t="str">
            <v>269730</v>
          </cell>
          <cell r="C1075" t="str">
            <v>266773</v>
          </cell>
          <cell r="D1075" t="str">
            <v>263816</v>
          </cell>
        </row>
        <row r="1076">
          <cell r="A1076" t="str">
            <v>15178</v>
          </cell>
          <cell r="B1076" t="str">
            <v>269731</v>
          </cell>
          <cell r="C1076" t="str">
            <v>266774</v>
          </cell>
          <cell r="D1076" t="str">
            <v>263817</v>
          </cell>
        </row>
        <row r="1077">
          <cell r="A1077" t="str">
            <v>15182</v>
          </cell>
          <cell r="B1077" t="str">
            <v>269732</v>
          </cell>
          <cell r="C1077" t="str">
            <v>266775</v>
          </cell>
          <cell r="D1077" t="str">
            <v>263818</v>
          </cell>
        </row>
        <row r="1078">
          <cell r="A1078" t="str">
            <v>15188</v>
          </cell>
          <cell r="B1078" t="str">
            <v>269733</v>
          </cell>
          <cell r="C1078" t="str">
            <v>266776</v>
          </cell>
          <cell r="D1078" t="str">
            <v>263819</v>
          </cell>
        </row>
        <row r="1079">
          <cell r="A1079" t="str">
            <v>15192</v>
          </cell>
          <cell r="B1079" t="str">
            <v>269734</v>
          </cell>
          <cell r="C1079" t="str">
            <v>266777</v>
          </cell>
          <cell r="D1079" t="str">
            <v>263820</v>
          </cell>
        </row>
        <row r="1080">
          <cell r="A1080" t="str">
            <v>15196</v>
          </cell>
          <cell r="B1080" t="str">
            <v>269735</v>
          </cell>
          <cell r="C1080" t="str">
            <v>266778</v>
          </cell>
          <cell r="D1080" t="str">
            <v>263821</v>
          </cell>
        </row>
        <row r="1081">
          <cell r="A1081" t="str">
            <v>15201</v>
          </cell>
          <cell r="B1081" t="str">
            <v>269736</v>
          </cell>
          <cell r="C1081" t="str">
            <v>266779</v>
          </cell>
          <cell r="D1081" t="str">
            <v>263822</v>
          </cell>
        </row>
        <row r="1082">
          <cell r="A1082" t="str">
            <v>15206</v>
          </cell>
          <cell r="B1082" t="str">
            <v>269737</v>
          </cell>
          <cell r="C1082" t="str">
            <v>266780</v>
          </cell>
          <cell r="D1082" t="str">
            <v>263823</v>
          </cell>
        </row>
        <row r="1083">
          <cell r="A1083" t="str">
            <v>15211</v>
          </cell>
          <cell r="B1083" t="str">
            <v>270423</v>
          </cell>
          <cell r="C1083" t="str">
            <v>267466</v>
          </cell>
          <cell r="D1083" t="str">
            <v>264509</v>
          </cell>
        </row>
        <row r="1084">
          <cell r="A1084" t="str">
            <v>15215</v>
          </cell>
          <cell r="B1084" t="str">
            <v>270424</v>
          </cell>
          <cell r="C1084" t="str">
            <v>267467</v>
          </cell>
          <cell r="D1084" t="str">
            <v>264510</v>
          </cell>
        </row>
        <row r="1085">
          <cell r="A1085" t="str">
            <v>15218</v>
          </cell>
          <cell r="B1085" t="str">
            <v>270425</v>
          </cell>
          <cell r="C1085" t="str">
            <v>267468</v>
          </cell>
          <cell r="D1085" t="str">
            <v>264511</v>
          </cell>
        </row>
        <row r="1086">
          <cell r="A1086" t="str">
            <v>15221</v>
          </cell>
          <cell r="B1086" t="str">
            <v>268862</v>
          </cell>
          <cell r="C1086" t="str">
            <v>265905</v>
          </cell>
          <cell r="D1086" t="str">
            <v>262948</v>
          </cell>
        </row>
        <row r="1087">
          <cell r="A1087" t="str">
            <v>15224</v>
          </cell>
          <cell r="B1087" t="str">
            <v>268863</v>
          </cell>
          <cell r="C1087" t="str">
            <v>265906</v>
          </cell>
          <cell r="D1087" t="str">
            <v>262949</v>
          </cell>
        </row>
        <row r="1088">
          <cell r="A1088" t="str">
            <v>15227</v>
          </cell>
          <cell r="B1088" t="str">
            <v>268864</v>
          </cell>
          <cell r="C1088" t="str">
            <v>265907</v>
          </cell>
          <cell r="D1088" t="str">
            <v>262950</v>
          </cell>
        </row>
        <row r="1089">
          <cell r="A1089" t="str">
            <v>15231</v>
          </cell>
          <cell r="B1089" t="str">
            <v>268865</v>
          </cell>
          <cell r="C1089" t="str">
            <v>265908</v>
          </cell>
          <cell r="D1089" t="str">
            <v>262951</v>
          </cell>
        </row>
        <row r="1090">
          <cell r="A1090" t="str">
            <v>15234</v>
          </cell>
          <cell r="B1090" t="str">
            <v>268866</v>
          </cell>
          <cell r="C1090" t="str">
            <v>265909</v>
          </cell>
          <cell r="D1090" t="str">
            <v>262952</v>
          </cell>
        </row>
        <row r="1091">
          <cell r="A1091" t="str">
            <v>15237</v>
          </cell>
          <cell r="B1091" t="str">
            <v>268867</v>
          </cell>
          <cell r="C1091" t="str">
            <v>265910</v>
          </cell>
          <cell r="D1091" t="str">
            <v>262953</v>
          </cell>
        </row>
        <row r="1092">
          <cell r="A1092" t="str">
            <v>15243</v>
          </cell>
          <cell r="B1092" t="str">
            <v>270426</v>
          </cell>
          <cell r="C1092" t="str">
            <v>267469</v>
          </cell>
          <cell r="D1092" t="str">
            <v>264512</v>
          </cell>
        </row>
        <row r="1093">
          <cell r="A1093" t="str">
            <v>15249</v>
          </cell>
          <cell r="B1093" t="str">
            <v>270427</v>
          </cell>
          <cell r="C1093" t="str">
            <v>267470</v>
          </cell>
          <cell r="D1093" t="str">
            <v>264513</v>
          </cell>
        </row>
        <row r="1094">
          <cell r="A1094" t="str">
            <v>15254</v>
          </cell>
          <cell r="B1094" t="str">
            <v>270428</v>
          </cell>
          <cell r="C1094" t="str">
            <v>267471</v>
          </cell>
          <cell r="D1094" t="str">
            <v>264514</v>
          </cell>
        </row>
        <row r="1095">
          <cell r="A1095" t="str">
            <v>15258</v>
          </cell>
          <cell r="B1095" t="str">
            <v>270429</v>
          </cell>
          <cell r="C1095" t="str">
            <v>267472</v>
          </cell>
          <cell r="D1095" t="str">
            <v>264515</v>
          </cell>
        </row>
        <row r="1096">
          <cell r="A1096" t="str">
            <v>15261</v>
          </cell>
          <cell r="B1096" t="str">
            <v>270430</v>
          </cell>
          <cell r="C1096" t="str">
            <v>267473</v>
          </cell>
          <cell r="D1096" t="str">
            <v>264516</v>
          </cell>
        </row>
        <row r="1097">
          <cell r="A1097" t="str">
            <v>15263</v>
          </cell>
          <cell r="B1097" t="str">
            <v>270135</v>
          </cell>
          <cell r="C1097" t="str">
            <v>267178</v>
          </cell>
          <cell r="D1097" t="str">
            <v>264221</v>
          </cell>
        </row>
        <row r="1098">
          <cell r="A1098" t="str">
            <v>15268</v>
          </cell>
          <cell r="B1098" t="str">
            <v>269738</v>
          </cell>
          <cell r="C1098" t="str">
            <v>266781</v>
          </cell>
          <cell r="D1098" t="str">
            <v>263824</v>
          </cell>
        </row>
        <row r="1099">
          <cell r="A1099" t="str">
            <v>15271</v>
          </cell>
          <cell r="B1099" t="str">
            <v>269739</v>
          </cell>
          <cell r="C1099" t="str">
            <v>266782</v>
          </cell>
          <cell r="D1099" t="str">
            <v>263825</v>
          </cell>
        </row>
        <row r="1100">
          <cell r="A1100" t="str">
            <v>15274</v>
          </cell>
          <cell r="B1100" t="str">
            <v>269740</v>
          </cell>
          <cell r="C1100" t="str">
            <v>266783</v>
          </cell>
          <cell r="D1100" t="str">
            <v>263826</v>
          </cell>
        </row>
        <row r="1101">
          <cell r="A1101" t="str">
            <v>15279</v>
          </cell>
          <cell r="B1101" t="str">
            <v>268868</v>
          </cell>
          <cell r="C1101" t="str">
            <v>265911</v>
          </cell>
          <cell r="D1101" t="str">
            <v>262954</v>
          </cell>
        </row>
        <row r="1102">
          <cell r="A1102" t="str">
            <v>15282</v>
          </cell>
          <cell r="B1102" t="str">
            <v>268869</v>
          </cell>
          <cell r="C1102" t="str">
            <v>265912</v>
          </cell>
          <cell r="D1102" t="str">
            <v>262955</v>
          </cell>
        </row>
        <row r="1103">
          <cell r="A1103" t="str">
            <v>15284</v>
          </cell>
          <cell r="B1103" t="str">
            <v>269741</v>
          </cell>
          <cell r="C1103" t="str">
            <v>266784</v>
          </cell>
          <cell r="D1103" t="str">
            <v>263827</v>
          </cell>
        </row>
        <row r="1104">
          <cell r="A1104" t="str">
            <v>15289</v>
          </cell>
          <cell r="B1104" t="str">
            <v>268870</v>
          </cell>
          <cell r="C1104" t="str">
            <v>265913</v>
          </cell>
          <cell r="D1104" t="str">
            <v>262956</v>
          </cell>
        </row>
        <row r="1105">
          <cell r="A1105" t="str">
            <v>15292</v>
          </cell>
          <cell r="B1105" t="str">
            <v>268871</v>
          </cell>
          <cell r="C1105" t="str">
            <v>265914</v>
          </cell>
          <cell r="D1105" t="str">
            <v>262957</v>
          </cell>
        </row>
        <row r="1106">
          <cell r="A1106" t="str">
            <v>15295</v>
          </cell>
          <cell r="B1106" t="str">
            <v>268872</v>
          </cell>
          <cell r="C1106" t="str">
            <v>265915</v>
          </cell>
          <cell r="D1106" t="str">
            <v>262958</v>
          </cell>
        </row>
        <row r="1107">
          <cell r="A1107" t="str">
            <v>15298</v>
          </cell>
          <cell r="B1107" t="str">
            <v>268378</v>
          </cell>
          <cell r="C1107" t="str">
            <v>265421</v>
          </cell>
          <cell r="D1107" t="str">
            <v>262464</v>
          </cell>
        </row>
        <row r="1108">
          <cell r="A1108" t="str">
            <v>15303</v>
          </cell>
          <cell r="B1108" t="str">
            <v>268278</v>
          </cell>
          <cell r="C1108" t="str">
            <v>265321</v>
          </cell>
          <cell r="D1108" t="str">
            <v>262364</v>
          </cell>
        </row>
        <row r="1109">
          <cell r="A1109" t="str">
            <v>15308</v>
          </cell>
          <cell r="B1109" t="str">
            <v>268279</v>
          </cell>
          <cell r="C1109" t="str">
            <v>265322</v>
          </cell>
          <cell r="D1109" t="str">
            <v>262365</v>
          </cell>
        </row>
        <row r="1110">
          <cell r="A1110" t="str">
            <v>15315</v>
          </cell>
          <cell r="B1110" t="str">
            <v>268280</v>
          </cell>
          <cell r="C1110" t="str">
            <v>265323</v>
          </cell>
          <cell r="D1110" t="str">
            <v>262366</v>
          </cell>
        </row>
        <row r="1111">
          <cell r="A1111" t="str">
            <v>15320</v>
          </cell>
          <cell r="B1111" t="str">
            <v>270607</v>
          </cell>
          <cell r="C1111" t="str">
            <v>267650</v>
          </cell>
          <cell r="D1111" t="str">
            <v>264693</v>
          </cell>
        </row>
        <row r="1112">
          <cell r="A1112" t="str">
            <v>15323</v>
          </cell>
          <cell r="B1112" t="str">
            <v>270431</v>
          </cell>
          <cell r="C1112" t="str">
            <v>267474</v>
          </cell>
          <cell r="D1112" t="str">
            <v>264517</v>
          </cell>
        </row>
        <row r="1113">
          <cell r="A1113" t="str">
            <v>15326</v>
          </cell>
          <cell r="B1113" t="str">
            <v>270432</v>
          </cell>
          <cell r="C1113" t="str">
            <v>267475</v>
          </cell>
          <cell r="D1113" t="str">
            <v>264518</v>
          </cell>
        </row>
        <row r="1114">
          <cell r="A1114" t="str">
            <v>15329</v>
          </cell>
          <cell r="B1114" t="str">
            <v>270433</v>
          </cell>
          <cell r="C1114" t="str">
            <v>267476</v>
          </cell>
          <cell r="D1114" t="str">
            <v>264519</v>
          </cell>
        </row>
        <row r="1115">
          <cell r="A1115" t="str">
            <v>15333</v>
          </cell>
          <cell r="B1115" t="str">
            <v>268873</v>
          </cell>
          <cell r="C1115" t="str">
            <v>265916</v>
          </cell>
          <cell r="D1115" t="str">
            <v>262959</v>
          </cell>
        </row>
        <row r="1116">
          <cell r="A1116" t="str">
            <v>15337</v>
          </cell>
          <cell r="B1116" t="str">
            <v>268874</v>
          </cell>
          <cell r="C1116" t="str">
            <v>265917</v>
          </cell>
          <cell r="D1116" t="str">
            <v>262960</v>
          </cell>
        </row>
        <row r="1117">
          <cell r="A1117" t="str">
            <v>15341</v>
          </cell>
          <cell r="B1117" t="str">
            <v>268875</v>
          </cell>
          <cell r="C1117" t="str">
            <v>265918</v>
          </cell>
          <cell r="D1117" t="str">
            <v>262961</v>
          </cell>
        </row>
        <row r="1118">
          <cell r="A1118" t="str">
            <v>15344</v>
          </cell>
          <cell r="B1118" t="str">
            <v>268876</v>
          </cell>
          <cell r="C1118" t="str">
            <v>265919</v>
          </cell>
          <cell r="D1118" t="str">
            <v>262962</v>
          </cell>
        </row>
        <row r="1119">
          <cell r="A1119" t="str">
            <v>15347</v>
          </cell>
          <cell r="B1119" t="str">
            <v>268877</v>
          </cell>
          <cell r="C1119" t="str">
            <v>265920</v>
          </cell>
          <cell r="D1119" t="str">
            <v>262963</v>
          </cell>
        </row>
        <row r="1120">
          <cell r="A1120" t="str">
            <v>15350</v>
          </cell>
          <cell r="B1120" t="str">
            <v>268878</v>
          </cell>
          <cell r="C1120" t="str">
            <v>265921</v>
          </cell>
          <cell r="D1120" t="str">
            <v>262964</v>
          </cell>
        </row>
        <row r="1121">
          <cell r="A1121" t="str">
            <v>15353</v>
          </cell>
          <cell r="B1121" t="str">
            <v>268879</v>
          </cell>
          <cell r="C1121" t="str">
            <v>265922</v>
          </cell>
          <cell r="D1121" t="str">
            <v>262965</v>
          </cell>
        </row>
        <row r="1122">
          <cell r="A1122" t="str">
            <v>15356</v>
          </cell>
          <cell r="B1122" t="str">
            <v>268880</v>
          </cell>
          <cell r="C1122" t="str">
            <v>265923</v>
          </cell>
          <cell r="D1122" t="str">
            <v>262966</v>
          </cell>
        </row>
        <row r="1123">
          <cell r="A1123" t="str">
            <v>15359</v>
          </cell>
          <cell r="B1123" t="str">
            <v>270136</v>
          </cell>
          <cell r="C1123" t="str">
            <v>267179</v>
          </cell>
          <cell r="D1123" t="str">
            <v>264222</v>
          </cell>
        </row>
        <row r="1124">
          <cell r="A1124" t="str">
            <v>15362</v>
          </cell>
          <cell r="B1124" t="str">
            <v>269586</v>
          </cell>
          <cell r="C1124" t="str">
            <v>266629</v>
          </cell>
          <cell r="D1124" t="str">
            <v>263672</v>
          </cell>
        </row>
        <row r="1125">
          <cell r="A1125" t="str">
            <v>15367</v>
          </cell>
          <cell r="B1125" t="str">
            <v>268881</v>
          </cell>
          <cell r="C1125" t="str">
            <v>265924</v>
          </cell>
          <cell r="D1125" t="str">
            <v>262967</v>
          </cell>
        </row>
        <row r="1126">
          <cell r="A1126" t="str">
            <v>15372</v>
          </cell>
          <cell r="B1126" t="str">
            <v>268882</v>
          </cell>
          <cell r="C1126" t="str">
            <v>265925</v>
          </cell>
          <cell r="D1126" t="str">
            <v>262968</v>
          </cell>
        </row>
        <row r="1127">
          <cell r="A1127" t="str">
            <v>15377</v>
          </cell>
          <cell r="B1127" t="str">
            <v>268883</v>
          </cell>
          <cell r="C1127" t="str">
            <v>265926</v>
          </cell>
          <cell r="D1127" t="str">
            <v>262969</v>
          </cell>
        </row>
        <row r="1128">
          <cell r="A1128" t="str">
            <v>15380</v>
          </cell>
          <cell r="B1128" t="str">
            <v>270995</v>
          </cell>
          <cell r="C1128" t="str">
            <v>268038</v>
          </cell>
          <cell r="D1128" t="str">
            <v>265081</v>
          </cell>
        </row>
        <row r="1129">
          <cell r="A1129" t="str">
            <v>15383</v>
          </cell>
          <cell r="B1129" t="str">
            <v>268884</v>
          </cell>
          <cell r="C1129" t="str">
            <v>265927</v>
          </cell>
          <cell r="D1129" t="str">
            <v>262970</v>
          </cell>
        </row>
        <row r="1130">
          <cell r="A1130" t="str">
            <v>15386</v>
          </cell>
          <cell r="B1130" t="str">
            <v>268885</v>
          </cell>
          <cell r="C1130" t="str">
            <v>265928</v>
          </cell>
          <cell r="D1130" t="str">
            <v>262971</v>
          </cell>
        </row>
        <row r="1131">
          <cell r="A1131" t="str">
            <v>15389</v>
          </cell>
          <cell r="B1131" t="str">
            <v>268886</v>
          </cell>
          <cell r="C1131" t="str">
            <v>265929</v>
          </cell>
          <cell r="D1131" t="str">
            <v>262972</v>
          </cell>
        </row>
        <row r="1132">
          <cell r="A1132" t="str">
            <v>15391</v>
          </cell>
          <cell r="B1132" t="str">
            <v>268887</v>
          </cell>
          <cell r="C1132" t="str">
            <v>265930</v>
          </cell>
          <cell r="D1132" t="str">
            <v>262973</v>
          </cell>
        </row>
        <row r="1133">
          <cell r="A1133" t="str">
            <v>15394</v>
          </cell>
          <cell r="B1133" t="str">
            <v>270434</v>
          </cell>
          <cell r="C1133" t="str">
            <v>267477</v>
          </cell>
          <cell r="D1133" t="str">
            <v>264520</v>
          </cell>
        </row>
        <row r="1134">
          <cell r="A1134" t="str">
            <v>15397</v>
          </cell>
          <cell r="B1134" t="str">
            <v>270435</v>
          </cell>
          <cell r="C1134" t="str">
            <v>267478</v>
          </cell>
          <cell r="D1134" t="str">
            <v>264521</v>
          </cell>
        </row>
        <row r="1135">
          <cell r="A1135" t="str">
            <v>15400</v>
          </cell>
          <cell r="B1135" t="str">
            <v>268888</v>
          </cell>
          <cell r="C1135" t="str">
            <v>265931</v>
          </cell>
          <cell r="D1135" t="str">
            <v>262974</v>
          </cell>
        </row>
        <row r="1136">
          <cell r="A1136" t="str">
            <v>15404</v>
          </cell>
          <cell r="B1136" t="str">
            <v>268889</v>
          </cell>
          <cell r="C1136" t="str">
            <v>265932</v>
          </cell>
          <cell r="D1136" t="str">
            <v>262975</v>
          </cell>
        </row>
        <row r="1137">
          <cell r="A1137" t="str">
            <v>15407</v>
          </cell>
          <cell r="B1137" t="str">
            <v>268890</v>
          </cell>
          <cell r="C1137" t="str">
            <v>265933</v>
          </cell>
          <cell r="D1137" t="str">
            <v>262976</v>
          </cell>
        </row>
        <row r="1138">
          <cell r="A1138" t="str">
            <v>15410</v>
          </cell>
          <cell r="B1138" t="str">
            <v>268891</v>
          </cell>
          <cell r="C1138" t="str">
            <v>265934</v>
          </cell>
          <cell r="D1138" t="str">
            <v>262977</v>
          </cell>
        </row>
        <row r="1139">
          <cell r="A1139" t="str">
            <v>15413</v>
          </cell>
          <cell r="B1139" t="str">
            <v>268892</v>
          </cell>
          <cell r="C1139" t="str">
            <v>265935</v>
          </cell>
          <cell r="D1139" t="str">
            <v>262978</v>
          </cell>
        </row>
        <row r="1140">
          <cell r="A1140" t="str">
            <v>15416</v>
          </cell>
          <cell r="B1140" t="str">
            <v>268893</v>
          </cell>
          <cell r="C1140" t="str">
            <v>265936</v>
          </cell>
          <cell r="D1140" t="str">
            <v>262979</v>
          </cell>
        </row>
        <row r="1141">
          <cell r="A1141" t="str">
            <v>15419</v>
          </cell>
          <cell r="B1141" t="str">
            <v>268894</v>
          </cell>
          <cell r="C1141" t="str">
            <v>265937</v>
          </cell>
          <cell r="D1141" t="str">
            <v>262980</v>
          </cell>
        </row>
        <row r="1142">
          <cell r="A1142" t="str">
            <v>15422</v>
          </cell>
          <cell r="B1142" t="str">
            <v>268895</v>
          </cell>
          <cell r="C1142" t="str">
            <v>265938</v>
          </cell>
          <cell r="D1142" t="str">
            <v>262981</v>
          </cell>
        </row>
        <row r="1143">
          <cell r="A1143" t="str">
            <v>15428</v>
          </cell>
          <cell r="B1143" t="str">
            <v>268896</v>
          </cell>
          <cell r="C1143" t="str">
            <v>265939</v>
          </cell>
          <cell r="D1143" t="str">
            <v>262982</v>
          </cell>
        </row>
        <row r="1144">
          <cell r="A1144" t="str">
            <v>15434</v>
          </cell>
          <cell r="B1144" t="str">
            <v>268897</v>
          </cell>
          <cell r="C1144" t="str">
            <v>265940</v>
          </cell>
          <cell r="D1144" t="str">
            <v>262983</v>
          </cell>
        </row>
        <row r="1145">
          <cell r="A1145" t="str">
            <v>15440</v>
          </cell>
          <cell r="B1145" t="str">
            <v>268898</v>
          </cell>
          <cell r="C1145" t="str">
            <v>265941</v>
          </cell>
          <cell r="D1145" t="str">
            <v>262984</v>
          </cell>
        </row>
        <row r="1146">
          <cell r="A1146" t="str">
            <v>15447</v>
          </cell>
          <cell r="B1146" t="str">
            <v>268899</v>
          </cell>
          <cell r="C1146" t="str">
            <v>265942</v>
          </cell>
          <cell r="D1146" t="str">
            <v>262985</v>
          </cell>
        </row>
        <row r="1147">
          <cell r="A1147" t="str">
            <v>15453</v>
          </cell>
          <cell r="B1147" t="str">
            <v>268900</v>
          </cell>
          <cell r="C1147" t="str">
            <v>265943</v>
          </cell>
          <cell r="D1147" t="str">
            <v>262986</v>
          </cell>
        </row>
        <row r="1148">
          <cell r="A1148" t="str">
            <v>15460</v>
          </cell>
          <cell r="B1148" t="str">
            <v>268901</v>
          </cell>
          <cell r="C1148" t="str">
            <v>265944</v>
          </cell>
          <cell r="D1148" t="str">
            <v>262987</v>
          </cell>
        </row>
        <row r="1149">
          <cell r="A1149" t="str">
            <v>15466</v>
          </cell>
          <cell r="B1149" t="str">
            <v>268902</v>
          </cell>
          <cell r="C1149" t="str">
            <v>265945</v>
          </cell>
          <cell r="D1149" t="str">
            <v>262988</v>
          </cell>
        </row>
        <row r="1150">
          <cell r="A1150" t="str">
            <v>15470</v>
          </cell>
          <cell r="B1150" t="str">
            <v>270996</v>
          </cell>
          <cell r="C1150" t="str">
            <v>268039</v>
          </cell>
          <cell r="D1150" t="str">
            <v>265082</v>
          </cell>
        </row>
        <row r="1151">
          <cell r="A1151" t="str">
            <v>15475</v>
          </cell>
          <cell r="B1151" t="str">
            <v>270997</v>
          </cell>
          <cell r="C1151" t="str">
            <v>268040</v>
          </cell>
          <cell r="D1151" t="str">
            <v>265083</v>
          </cell>
        </row>
        <row r="1152">
          <cell r="A1152" t="str">
            <v>15476</v>
          </cell>
          <cell r="B1152" t="str">
            <v>270998</v>
          </cell>
          <cell r="C1152" t="str">
            <v>268041</v>
          </cell>
          <cell r="D1152" t="str">
            <v>265084</v>
          </cell>
        </row>
        <row r="1153">
          <cell r="A1153" t="str">
            <v>15481</v>
          </cell>
          <cell r="B1153" t="str">
            <v>268905</v>
          </cell>
          <cell r="C1153" t="str">
            <v>265948</v>
          </cell>
          <cell r="D1153" t="str">
            <v>262991</v>
          </cell>
        </row>
        <row r="1154">
          <cell r="A1154" t="str">
            <v>15485</v>
          </cell>
          <cell r="B1154" t="str">
            <v>268379</v>
          </cell>
          <cell r="C1154" t="str">
            <v>265422</v>
          </cell>
          <cell r="D1154" t="str">
            <v>262465</v>
          </cell>
        </row>
        <row r="1155">
          <cell r="A1155" t="str">
            <v>15491</v>
          </cell>
          <cell r="B1155" t="str">
            <v>268219</v>
          </cell>
          <cell r="C1155" t="str">
            <v>265262</v>
          </cell>
          <cell r="D1155" t="str">
            <v>262305</v>
          </cell>
        </row>
        <row r="1156">
          <cell r="A1156" t="str">
            <v>15494</v>
          </cell>
          <cell r="B1156" t="str">
            <v>268220</v>
          </cell>
          <cell r="C1156" t="str">
            <v>265263</v>
          </cell>
          <cell r="D1156" t="str">
            <v>262306</v>
          </cell>
        </row>
        <row r="1157">
          <cell r="A1157" t="str">
            <v>15498</v>
          </cell>
          <cell r="B1157" t="str">
            <v>269942</v>
          </cell>
          <cell r="C1157" t="str">
            <v>266985</v>
          </cell>
          <cell r="D1157" t="str">
            <v>264028</v>
          </cell>
        </row>
        <row r="1158">
          <cell r="A1158" t="str">
            <v>15508</v>
          </cell>
          <cell r="B1158" t="str">
            <v>270249</v>
          </cell>
          <cell r="C1158" t="str">
            <v>267292</v>
          </cell>
          <cell r="D1158" t="str">
            <v>264335</v>
          </cell>
        </row>
        <row r="1159">
          <cell r="A1159" t="str">
            <v>15515</v>
          </cell>
          <cell r="B1159" t="str">
            <v>270250</v>
          </cell>
          <cell r="C1159" t="str">
            <v>267293</v>
          </cell>
          <cell r="D1159" t="str">
            <v>264336</v>
          </cell>
        </row>
        <row r="1160">
          <cell r="A1160" t="str">
            <v>15522</v>
          </cell>
          <cell r="B1160" t="str">
            <v>270251</v>
          </cell>
          <cell r="C1160" t="str">
            <v>267294</v>
          </cell>
          <cell r="D1160" t="str">
            <v>264337</v>
          </cell>
        </row>
        <row r="1161">
          <cell r="A1161" t="str">
            <v>15527</v>
          </cell>
          <cell r="B1161" t="str">
            <v>268906</v>
          </cell>
          <cell r="C1161" t="str">
            <v>265949</v>
          </cell>
          <cell r="D1161" t="str">
            <v>262992</v>
          </cell>
        </row>
        <row r="1162">
          <cell r="A1162" t="str">
            <v>15530</v>
          </cell>
          <cell r="B1162" t="str">
            <v>268907</v>
          </cell>
          <cell r="C1162" t="str">
            <v>265950</v>
          </cell>
          <cell r="D1162" t="str">
            <v>262993</v>
          </cell>
        </row>
        <row r="1163">
          <cell r="A1163" t="str">
            <v>15533</v>
          </cell>
          <cell r="B1163" t="str">
            <v>270608</v>
          </cell>
          <cell r="C1163" t="str">
            <v>267651</v>
          </cell>
          <cell r="D1163" t="str">
            <v>264694</v>
          </cell>
        </row>
        <row r="1164">
          <cell r="A1164" t="str">
            <v>15536</v>
          </cell>
          <cell r="B1164" t="str">
            <v>268908</v>
          </cell>
          <cell r="C1164" t="str">
            <v>265951</v>
          </cell>
          <cell r="D1164" t="str">
            <v>262994</v>
          </cell>
        </row>
        <row r="1165">
          <cell r="A1165" t="str">
            <v>15539</v>
          </cell>
          <cell r="B1165" t="str">
            <v>268909</v>
          </cell>
          <cell r="C1165" t="str">
            <v>265952</v>
          </cell>
          <cell r="D1165" t="str">
            <v>262995</v>
          </cell>
        </row>
        <row r="1166">
          <cell r="A1166" t="str">
            <v>15542</v>
          </cell>
          <cell r="B1166" t="str">
            <v>268910</v>
          </cell>
          <cell r="C1166" t="str">
            <v>265953</v>
          </cell>
          <cell r="D1166" t="str">
            <v>262996</v>
          </cell>
        </row>
        <row r="1167">
          <cell r="A1167" t="str">
            <v>15545</v>
          </cell>
          <cell r="B1167" t="str">
            <v>268911</v>
          </cell>
          <cell r="C1167" t="str">
            <v>265954</v>
          </cell>
          <cell r="D1167" t="str">
            <v>262997</v>
          </cell>
        </row>
        <row r="1168">
          <cell r="A1168" t="str">
            <v>15548</v>
          </cell>
          <cell r="B1168" t="str">
            <v>268912</v>
          </cell>
          <cell r="C1168" t="str">
            <v>265955</v>
          </cell>
          <cell r="D1168" t="str">
            <v>262998</v>
          </cell>
        </row>
        <row r="1169">
          <cell r="A1169" t="str">
            <v>15551</v>
          </cell>
          <cell r="B1169" t="str">
            <v>268913</v>
          </cell>
          <cell r="C1169" t="str">
            <v>265956</v>
          </cell>
          <cell r="D1169" t="str">
            <v>262999</v>
          </cell>
        </row>
        <row r="1170">
          <cell r="A1170" t="str">
            <v>15554</v>
          </cell>
          <cell r="B1170" t="str">
            <v>268914</v>
          </cell>
          <cell r="C1170" t="str">
            <v>265957</v>
          </cell>
          <cell r="D1170" t="str">
            <v>263000</v>
          </cell>
        </row>
        <row r="1171">
          <cell r="A1171" t="str">
            <v>15557</v>
          </cell>
          <cell r="B1171" t="str">
            <v>268915</v>
          </cell>
          <cell r="C1171" t="str">
            <v>265958</v>
          </cell>
          <cell r="D1171" t="str">
            <v>263001</v>
          </cell>
        </row>
        <row r="1172">
          <cell r="A1172" t="str">
            <v>15560</v>
          </cell>
          <cell r="B1172" t="str">
            <v>270999</v>
          </cell>
          <cell r="C1172" t="str">
            <v>268042</v>
          </cell>
          <cell r="D1172" t="str">
            <v>265085</v>
          </cell>
        </row>
        <row r="1173">
          <cell r="A1173" t="str">
            <v>15567</v>
          </cell>
          <cell r="B1173" t="str">
            <v>271000</v>
          </cell>
          <cell r="C1173" t="str">
            <v>268043</v>
          </cell>
          <cell r="D1173" t="str">
            <v>265086</v>
          </cell>
        </row>
        <row r="1174">
          <cell r="A1174" t="str">
            <v>15572</v>
          </cell>
          <cell r="B1174" t="str">
            <v>268916</v>
          </cell>
          <cell r="C1174" t="str">
            <v>265959</v>
          </cell>
          <cell r="D1174" t="str">
            <v>263002</v>
          </cell>
        </row>
        <row r="1175">
          <cell r="A1175" t="str">
            <v>15575</v>
          </cell>
          <cell r="B1175" t="str">
            <v>268917</v>
          </cell>
          <cell r="C1175" t="str">
            <v>265960</v>
          </cell>
          <cell r="D1175" t="str">
            <v>263003</v>
          </cell>
        </row>
        <row r="1176">
          <cell r="A1176" t="str">
            <v>15578</v>
          </cell>
          <cell r="B1176" t="str">
            <v>268918</v>
          </cell>
          <cell r="C1176" t="str">
            <v>265961</v>
          </cell>
          <cell r="D1176" t="str">
            <v>263004</v>
          </cell>
        </row>
        <row r="1177">
          <cell r="A1177" t="str">
            <v>15581</v>
          </cell>
          <cell r="B1177" t="str">
            <v>268919</v>
          </cell>
          <cell r="C1177" t="str">
            <v>265962</v>
          </cell>
          <cell r="D1177" t="str">
            <v>263005</v>
          </cell>
        </row>
        <row r="1178">
          <cell r="A1178" t="str">
            <v>15584</v>
          </cell>
          <cell r="B1178" t="str">
            <v>268920</v>
          </cell>
          <cell r="C1178" t="str">
            <v>265963</v>
          </cell>
          <cell r="D1178" t="str">
            <v>263006</v>
          </cell>
        </row>
        <row r="1179">
          <cell r="A1179" t="str">
            <v>15587</v>
          </cell>
          <cell r="B1179" t="str">
            <v>268921</v>
          </cell>
          <cell r="C1179" t="str">
            <v>265964</v>
          </cell>
          <cell r="D1179" t="str">
            <v>263007</v>
          </cell>
        </row>
        <row r="1180">
          <cell r="A1180" t="str">
            <v>15588</v>
          </cell>
          <cell r="B1180" t="str">
            <v>269840</v>
          </cell>
          <cell r="C1180" t="str">
            <v>266883</v>
          </cell>
          <cell r="D1180" t="str">
            <v>263926</v>
          </cell>
        </row>
        <row r="1181">
          <cell r="A1181" t="str">
            <v>15594</v>
          </cell>
          <cell r="B1181" t="str">
            <v>268922</v>
          </cell>
          <cell r="C1181" t="str">
            <v>265965</v>
          </cell>
          <cell r="D1181" t="str">
            <v>263008</v>
          </cell>
        </row>
        <row r="1182">
          <cell r="A1182" t="str">
            <v>15602</v>
          </cell>
          <cell r="B1182" t="str">
            <v>268923</v>
          </cell>
          <cell r="C1182" t="str">
            <v>265966</v>
          </cell>
          <cell r="D1182" t="str">
            <v>263009</v>
          </cell>
        </row>
        <row r="1183">
          <cell r="A1183" t="str">
            <v>15606</v>
          </cell>
          <cell r="B1183" t="str">
            <v>268924</v>
          </cell>
          <cell r="C1183" t="str">
            <v>265967</v>
          </cell>
          <cell r="D1183" t="str">
            <v>263010</v>
          </cell>
        </row>
        <row r="1184">
          <cell r="A1184" t="str">
            <v>15609</v>
          </cell>
          <cell r="B1184" t="str">
            <v>268925</v>
          </cell>
          <cell r="C1184" t="str">
            <v>265968</v>
          </cell>
          <cell r="D1184" t="str">
            <v>263011</v>
          </cell>
        </row>
        <row r="1185">
          <cell r="A1185" t="str">
            <v>15613</v>
          </cell>
          <cell r="B1185" t="str">
            <v>268926</v>
          </cell>
          <cell r="C1185" t="str">
            <v>265969</v>
          </cell>
          <cell r="D1185" t="str">
            <v>263012</v>
          </cell>
        </row>
        <row r="1186">
          <cell r="A1186" t="str">
            <v>15617</v>
          </cell>
          <cell r="B1186" t="str">
            <v>268927</v>
          </cell>
          <cell r="C1186" t="str">
            <v>265970</v>
          </cell>
          <cell r="D1186" t="str">
            <v>263013</v>
          </cell>
        </row>
        <row r="1187">
          <cell r="A1187" t="str">
            <v>15621</v>
          </cell>
          <cell r="B1187" t="str">
            <v>268928</v>
          </cell>
          <cell r="C1187" t="str">
            <v>265971</v>
          </cell>
          <cell r="D1187" t="str">
            <v>263014</v>
          </cell>
        </row>
        <row r="1188">
          <cell r="A1188" t="str">
            <v>15623</v>
          </cell>
          <cell r="B1188" t="str">
            <v>268929</v>
          </cell>
          <cell r="C1188" t="str">
            <v>265972</v>
          </cell>
          <cell r="D1188" t="str">
            <v>263015</v>
          </cell>
        </row>
        <row r="1189">
          <cell r="A1189" t="str">
            <v>15626</v>
          </cell>
          <cell r="B1189" t="str">
            <v>269742</v>
          </cell>
          <cell r="C1189" t="str">
            <v>266785</v>
          </cell>
          <cell r="D1189" t="str">
            <v>263828</v>
          </cell>
        </row>
        <row r="1190">
          <cell r="A1190" t="str">
            <v>15629</v>
          </cell>
          <cell r="B1190" t="str">
            <v>268930</v>
          </cell>
          <cell r="C1190" t="str">
            <v>265973</v>
          </cell>
          <cell r="D1190" t="str">
            <v>263016</v>
          </cell>
        </row>
        <row r="1191">
          <cell r="A1191" t="str">
            <v>15632</v>
          </cell>
          <cell r="B1191" t="str">
            <v>268931</v>
          </cell>
          <cell r="C1191" t="str">
            <v>265974</v>
          </cell>
          <cell r="D1191" t="str">
            <v>263017</v>
          </cell>
        </row>
        <row r="1192">
          <cell r="A1192" t="str">
            <v>15637</v>
          </cell>
          <cell r="B1192" t="str">
            <v>271001</v>
          </cell>
          <cell r="C1192" t="str">
            <v>268044</v>
          </cell>
          <cell r="D1192" t="str">
            <v>265087</v>
          </cell>
        </row>
        <row r="1193">
          <cell r="A1193" t="str">
            <v>15640</v>
          </cell>
          <cell r="B1193" t="str">
            <v>268932</v>
          </cell>
          <cell r="C1193" t="str">
            <v>265975</v>
          </cell>
          <cell r="D1193" t="str">
            <v>263018</v>
          </cell>
        </row>
        <row r="1194">
          <cell r="A1194" t="str">
            <v>15644</v>
          </cell>
          <cell r="B1194" t="str">
            <v>268933</v>
          </cell>
          <cell r="C1194" t="str">
            <v>265976</v>
          </cell>
          <cell r="D1194" t="str">
            <v>263019</v>
          </cell>
        </row>
        <row r="1195">
          <cell r="A1195" t="str">
            <v>15647</v>
          </cell>
          <cell r="B1195" t="str">
            <v>268934</v>
          </cell>
          <cell r="C1195" t="str">
            <v>265977</v>
          </cell>
          <cell r="D1195" t="str">
            <v>263020</v>
          </cell>
        </row>
        <row r="1196">
          <cell r="A1196" t="str">
            <v>15650</v>
          </cell>
          <cell r="B1196" t="str">
            <v>268935</v>
          </cell>
          <cell r="C1196" t="str">
            <v>265978</v>
          </cell>
          <cell r="D1196" t="str">
            <v>263021</v>
          </cell>
        </row>
        <row r="1197">
          <cell r="A1197" t="str">
            <v>15653</v>
          </cell>
          <cell r="B1197" t="str">
            <v>270609</v>
          </cell>
          <cell r="C1197" t="str">
            <v>267652</v>
          </cell>
          <cell r="D1197" t="str">
            <v>264695</v>
          </cell>
        </row>
        <row r="1198">
          <cell r="A1198" t="str">
            <v>15656</v>
          </cell>
          <cell r="B1198" t="str">
            <v>270610</v>
          </cell>
          <cell r="C1198" t="str">
            <v>267653</v>
          </cell>
          <cell r="D1198" t="str">
            <v>264696</v>
          </cell>
        </row>
        <row r="1199">
          <cell r="A1199" t="str">
            <v>15659</v>
          </cell>
          <cell r="B1199" t="str">
            <v>270436</v>
          </cell>
          <cell r="C1199" t="str">
            <v>267479</v>
          </cell>
          <cell r="D1199" t="str">
            <v>264522</v>
          </cell>
        </row>
        <row r="1200">
          <cell r="A1200" t="str">
            <v>15666</v>
          </cell>
          <cell r="B1200" t="str">
            <v>269743</v>
          </cell>
          <cell r="C1200" t="str">
            <v>266786</v>
          </cell>
          <cell r="D1200" t="str">
            <v>263829</v>
          </cell>
        </row>
        <row r="1201">
          <cell r="A1201" t="str">
            <v>15671</v>
          </cell>
          <cell r="B1201" t="str">
            <v>269744</v>
          </cell>
          <cell r="C1201" t="str">
            <v>266787</v>
          </cell>
          <cell r="D1201" t="str">
            <v>263830</v>
          </cell>
        </row>
        <row r="1202">
          <cell r="A1202" t="str">
            <v>15676</v>
          </cell>
          <cell r="B1202" t="str">
            <v>268937</v>
          </cell>
          <cell r="C1202" t="str">
            <v>265980</v>
          </cell>
          <cell r="D1202" t="str">
            <v>263023</v>
          </cell>
        </row>
        <row r="1203">
          <cell r="A1203" t="str">
            <v>15679</v>
          </cell>
          <cell r="B1203" t="str">
            <v>268938</v>
          </cell>
          <cell r="C1203" t="str">
            <v>265981</v>
          </cell>
          <cell r="D1203" t="str">
            <v>263024</v>
          </cell>
        </row>
        <row r="1204">
          <cell r="A1204" t="str">
            <v>15682</v>
          </cell>
          <cell r="B1204" t="str">
            <v>268939</v>
          </cell>
          <cell r="C1204" t="str">
            <v>265982</v>
          </cell>
          <cell r="D1204" t="str">
            <v>263025</v>
          </cell>
        </row>
        <row r="1205">
          <cell r="A1205" t="str">
            <v>15685</v>
          </cell>
          <cell r="B1205" t="str">
            <v>268940</v>
          </cell>
          <cell r="C1205" t="str">
            <v>265983</v>
          </cell>
          <cell r="D1205" t="str">
            <v>263026</v>
          </cell>
        </row>
        <row r="1206">
          <cell r="A1206" t="str">
            <v>15688</v>
          </cell>
          <cell r="B1206" t="str">
            <v>268941</v>
          </cell>
          <cell r="C1206" t="str">
            <v>265984</v>
          </cell>
          <cell r="D1206" t="str">
            <v>263027</v>
          </cell>
        </row>
        <row r="1207">
          <cell r="A1207" t="str">
            <v>15691</v>
          </cell>
          <cell r="B1207" t="str">
            <v>268942</v>
          </cell>
          <cell r="C1207" t="str">
            <v>265985</v>
          </cell>
          <cell r="D1207" t="str">
            <v>263028</v>
          </cell>
        </row>
        <row r="1208">
          <cell r="A1208" t="str">
            <v>15694</v>
          </cell>
          <cell r="B1208" t="str">
            <v>270311</v>
          </cell>
          <cell r="C1208" t="str">
            <v>267354</v>
          </cell>
          <cell r="D1208" t="str">
            <v>264397</v>
          </cell>
        </row>
        <row r="1209">
          <cell r="A1209" t="str">
            <v>15699</v>
          </cell>
          <cell r="B1209" t="str">
            <v>268221</v>
          </cell>
          <cell r="C1209" t="str">
            <v>265264</v>
          </cell>
          <cell r="D1209" t="str">
            <v>262307</v>
          </cell>
        </row>
        <row r="1210">
          <cell r="A1210" t="str">
            <v>15702</v>
          </cell>
          <cell r="B1210" t="str">
            <v>268222</v>
          </cell>
          <cell r="C1210" t="str">
            <v>265265</v>
          </cell>
          <cell r="D1210" t="str">
            <v>262308</v>
          </cell>
        </row>
        <row r="1211">
          <cell r="A1211" t="str">
            <v>15705</v>
          </cell>
          <cell r="B1211" t="str">
            <v>268223</v>
          </cell>
          <cell r="C1211" t="str">
            <v>265266</v>
          </cell>
          <cell r="D1211" t="str">
            <v>262309</v>
          </cell>
        </row>
        <row r="1212">
          <cell r="A1212" t="str">
            <v>15708</v>
          </cell>
          <cell r="B1212" t="str">
            <v>268224</v>
          </cell>
          <cell r="C1212" t="str">
            <v>265267</v>
          </cell>
          <cell r="D1212" t="str">
            <v>262310</v>
          </cell>
        </row>
        <row r="1213">
          <cell r="A1213" t="str">
            <v>15711</v>
          </cell>
          <cell r="B1213" t="str">
            <v>268225</v>
          </cell>
          <cell r="C1213" t="str">
            <v>265268</v>
          </cell>
          <cell r="D1213" t="str">
            <v>262311</v>
          </cell>
        </row>
        <row r="1214">
          <cell r="A1214" t="str">
            <v>15714</v>
          </cell>
          <cell r="B1214" t="str">
            <v>268226</v>
          </cell>
          <cell r="C1214" t="str">
            <v>265269</v>
          </cell>
          <cell r="D1214" t="str">
            <v>262312</v>
          </cell>
        </row>
        <row r="1215">
          <cell r="A1215" t="str">
            <v>15717</v>
          </cell>
          <cell r="B1215" t="str">
            <v>268227</v>
          </cell>
          <cell r="C1215" t="str">
            <v>265270</v>
          </cell>
          <cell r="D1215" t="str">
            <v>262313</v>
          </cell>
        </row>
        <row r="1216">
          <cell r="A1216" t="str">
            <v>15719</v>
          </cell>
          <cell r="B1216" t="str">
            <v>271002</v>
          </cell>
          <cell r="C1216" t="str">
            <v>268045</v>
          </cell>
          <cell r="D1216" t="str">
            <v>265088</v>
          </cell>
        </row>
        <row r="1217">
          <cell r="A1217" t="str">
            <v>15722</v>
          </cell>
          <cell r="B1217" t="str">
            <v>271003</v>
          </cell>
          <cell r="C1217" t="str">
            <v>268046</v>
          </cell>
          <cell r="D1217" t="str">
            <v>265089</v>
          </cell>
        </row>
        <row r="1218">
          <cell r="A1218" t="str">
            <v>15726</v>
          </cell>
          <cell r="B1218" t="str">
            <v>271004</v>
          </cell>
          <cell r="C1218" t="str">
            <v>268047</v>
          </cell>
          <cell r="D1218" t="str">
            <v>265090</v>
          </cell>
        </row>
        <row r="1219">
          <cell r="A1219" t="str">
            <v>15731</v>
          </cell>
          <cell r="B1219" t="str">
            <v>271005</v>
          </cell>
          <cell r="C1219" t="str">
            <v>268048</v>
          </cell>
          <cell r="D1219" t="str">
            <v>265091</v>
          </cell>
        </row>
        <row r="1220">
          <cell r="A1220" t="str">
            <v>15732</v>
          </cell>
          <cell r="B1220" t="str">
            <v>271006</v>
          </cell>
          <cell r="C1220" t="str">
            <v>268049</v>
          </cell>
          <cell r="D1220" t="str">
            <v>265092</v>
          </cell>
        </row>
        <row r="1221">
          <cell r="A1221" t="str">
            <v>15736</v>
          </cell>
          <cell r="B1221" t="str">
            <v>271007</v>
          </cell>
          <cell r="C1221" t="str">
            <v>268050</v>
          </cell>
          <cell r="D1221" t="str">
            <v>265093</v>
          </cell>
        </row>
        <row r="1222">
          <cell r="A1222" t="str">
            <v>15741</v>
          </cell>
          <cell r="B1222" t="str">
            <v>271008</v>
          </cell>
          <cell r="C1222" t="str">
            <v>268051</v>
          </cell>
          <cell r="D1222" t="str">
            <v>265094</v>
          </cell>
        </row>
        <row r="1223">
          <cell r="A1223" t="str">
            <v>15745</v>
          </cell>
          <cell r="B1223" t="str">
            <v>271009</v>
          </cell>
          <cell r="C1223" t="str">
            <v>268052</v>
          </cell>
          <cell r="D1223" t="str">
            <v>265095</v>
          </cell>
        </row>
        <row r="1224">
          <cell r="A1224" t="str">
            <v>15748</v>
          </cell>
          <cell r="B1224" t="str">
            <v>271010</v>
          </cell>
          <cell r="C1224" t="str">
            <v>268053</v>
          </cell>
          <cell r="D1224" t="str">
            <v>265096</v>
          </cell>
        </row>
        <row r="1225">
          <cell r="A1225" t="str">
            <v>15750</v>
          </cell>
          <cell r="B1225" t="str">
            <v>270312</v>
          </cell>
          <cell r="C1225" t="str">
            <v>267355</v>
          </cell>
          <cell r="D1225" t="str">
            <v>264398</v>
          </cell>
        </row>
        <row r="1226">
          <cell r="A1226" t="str">
            <v>15756</v>
          </cell>
          <cell r="B1226" t="str">
            <v>270313</v>
          </cell>
          <cell r="C1226" t="str">
            <v>267356</v>
          </cell>
          <cell r="D1226" t="str">
            <v>264399</v>
          </cell>
        </row>
        <row r="1227">
          <cell r="A1227" t="str">
            <v>15762</v>
          </cell>
          <cell r="B1227" t="str">
            <v>270314</v>
          </cell>
          <cell r="C1227" t="str">
            <v>267357</v>
          </cell>
          <cell r="D1227" t="str">
            <v>264400</v>
          </cell>
        </row>
        <row r="1228">
          <cell r="A1228" t="str">
            <v>15767</v>
          </cell>
          <cell r="B1228" t="str">
            <v>270137</v>
          </cell>
          <cell r="C1228" t="str">
            <v>267180</v>
          </cell>
          <cell r="D1228" t="str">
            <v>264223</v>
          </cell>
        </row>
        <row r="1229">
          <cell r="A1229" t="str">
            <v>15770</v>
          </cell>
          <cell r="B1229" t="str">
            <v>270138</v>
          </cell>
          <cell r="C1229" t="str">
            <v>267181</v>
          </cell>
          <cell r="D1229" t="str">
            <v>264224</v>
          </cell>
        </row>
        <row r="1230">
          <cell r="A1230" t="str">
            <v>15772</v>
          </cell>
          <cell r="B1230" t="str">
            <v>270139</v>
          </cell>
          <cell r="C1230" t="str">
            <v>267182</v>
          </cell>
          <cell r="D1230" t="str">
            <v>264225</v>
          </cell>
        </row>
        <row r="1231">
          <cell r="A1231" t="str">
            <v>15777</v>
          </cell>
          <cell r="B1231" t="str">
            <v>268943</v>
          </cell>
          <cell r="C1231" t="str">
            <v>265986</v>
          </cell>
          <cell r="D1231" t="str">
            <v>263029</v>
          </cell>
        </row>
        <row r="1232">
          <cell r="A1232" t="str">
            <v>15781</v>
          </cell>
          <cell r="B1232" t="str">
            <v>268380</v>
          </cell>
          <cell r="C1232" t="str">
            <v>265423</v>
          </cell>
          <cell r="D1232" t="str">
            <v>262466</v>
          </cell>
        </row>
        <row r="1233">
          <cell r="A1233" t="str">
            <v>15785</v>
          </cell>
          <cell r="B1233" t="str">
            <v>269841</v>
          </cell>
          <cell r="C1233" t="str">
            <v>266884</v>
          </cell>
          <cell r="D1233" t="str">
            <v>263927</v>
          </cell>
        </row>
        <row r="1234">
          <cell r="A1234" t="str">
            <v>15789</v>
          </cell>
          <cell r="B1234" t="str">
            <v>269842</v>
          </cell>
          <cell r="C1234" t="str">
            <v>266885</v>
          </cell>
          <cell r="D1234" t="str">
            <v>263928</v>
          </cell>
        </row>
        <row r="1235">
          <cell r="A1235" t="str">
            <v>15795</v>
          </cell>
          <cell r="B1235" t="str">
            <v>270437</v>
          </cell>
          <cell r="C1235" t="str">
            <v>267480</v>
          </cell>
          <cell r="D1235" t="str">
            <v>264523</v>
          </cell>
        </row>
        <row r="1236">
          <cell r="A1236" t="str">
            <v>15798</v>
          </cell>
          <cell r="B1236" t="str">
            <v>270611</v>
          </cell>
          <cell r="C1236" t="str">
            <v>267654</v>
          </cell>
          <cell r="D1236" t="str">
            <v>264697</v>
          </cell>
        </row>
        <row r="1237">
          <cell r="A1237" t="str">
            <v>15802</v>
          </cell>
          <cell r="B1237" t="str">
            <v>268944</v>
          </cell>
          <cell r="C1237" t="str">
            <v>265987</v>
          </cell>
          <cell r="D1237" t="str">
            <v>263030</v>
          </cell>
        </row>
        <row r="1238">
          <cell r="A1238" t="str">
            <v>15805</v>
          </cell>
          <cell r="B1238" t="str">
            <v>268945</v>
          </cell>
          <cell r="C1238" t="str">
            <v>265988</v>
          </cell>
          <cell r="D1238" t="str">
            <v>263031</v>
          </cell>
        </row>
        <row r="1239">
          <cell r="A1239" t="str">
            <v>15808</v>
          </cell>
          <cell r="B1239" t="str">
            <v>270612</v>
          </cell>
          <cell r="C1239" t="str">
            <v>267655</v>
          </cell>
          <cell r="D1239" t="str">
            <v>264698</v>
          </cell>
        </row>
        <row r="1240">
          <cell r="A1240" t="str">
            <v>15811</v>
          </cell>
          <cell r="B1240" t="str">
            <v>270315</v>
          </cell>
          <cell r="C1240" t="str">
            <v>267358</v>
          </cell>
          <cell r="D1240" t="str">
            <v>264401</v>
          </cell>
        </row>
        <row r="1241">
          <cell r="A1241" t="str">
            <v>15818</v>
          </cell>
          <cell r="B1241" t="str">
            <v>268948</v>
          </cell>
          <cell r="C1241" t="str">
            <v>265991</v>
          </cell>
          <cell r="D1241" t="str">
            <v>263034</v>
          </cell>
        </row>
        <row r="1242">
          <cell r="A1242" t="str">
            <v>15825</v>
          </cell>
          <cell r="B1242" t="str">
            <v>268949</v>
          </cell>
          <cell r="C1242" t="str">
            <v>265992</v>
          </cell>
          <cell r="D1242" t="str">
            <v>263035</v>
          </cell>
        </row>
        <row r="1243">
          <cell r="A1243" t="str">
            <v>15838</v>
          </cell>
          <cell r="B1243" t="str">
            <v>268952</v>
          </cell>
          <cell r="C1243" t="str">
            <v>265995</v>
          </cell>
          <cell r="D1243" t="str">
            <v>263038</v>
          </cell>
        </row>
        <row r="1244">
          <cell r="A1244" t="str">
            <v>15844</v>
          </cell>
          <cell r="B1244" t="str">
            <v>268950</v>
          </cell>
          <cell r="C1244" t="str">
            <v>265993</v>
          </cell>
          <cell r="D1244" t="str">
            <v>263036</v>
          </cell>
        </row>
        <row r="1245">
          <cell r="A1245" t="str">
            <v>15851</v>
          </cell>
          <cell r="B1245" t="str">
            <v>268955</v>
          </cell>
          <cell r="C1245" t="str">
            <v>265998</v>
          </cell>
          <cell r="D1245" t="str">
            <v>263041</v>
          </cell>
        </row>
        <row r="1246">
          <cell r="A1246" t="str">
            <v>15858</v>
          </cell>
          <cell r="B1246" t="str">
            <v>268956</v>
          </cell>
          <cell r="C1246" t="str">
            <v>265999</v>
          </cell>
          <cell r="D1246" t="str">
            <v>263042</v>
          </cell>
        </row>
        <row r="1247">
          <cell r="A1247" t="str">
            <v>15865</v>
          </cell>
          <cell r="B1247" t="str">
            <v>268958</v>
          </cell>
          <cell r="C1247" t="str">
            <v>266001</v>
          </cell>
          <cell r="D1247" t="str">
            <v>263044</v>
          </cell>
        </row>
        <row r="1248">
          <cell r="A1248" t="str">
            <v>15871</v>
          </cell>
          <cell r="B1248" t="str">
            <v>268959</v>
          </cell>
          <cell r="C1248" t="str">
            <v>266002</v>
          </cell>
          <cell r="D1248" t="str">
            <v>263045</v>
          </cell>
        </row>
        <row r="1249">
          <cell r="A1249" t="str">
            <v>15877</v>
          </cell>
          <cell r="B1249" t="str">
            <v>268960</v>
          </cell>
          <cell r="C1249" t="str">
            <v>266003</v>
          </cell>
          <cell r="D1249" t="str">
            <v>263046</v>
          </cell>
        </row>
        <row r="1250">
          <cell r="A1250" t="str">
            <v>15883</v>
          </cell>
          <cell r="B1250" t="str">
            <v>268961</v>
          </cell>
          <cell r="C1250" t="str">
            <v>266004</v>
          </cell>
          <cell r="D1250" t="str">
            <v>263047</v>
          </cell>
        </row>
        <row r="1251">
          <cell r="A1251" t="str">
            <v>15889</v>
          </cell>
          <cell r="B1251" t="str">
            <v>268962</v>
          </cell>
          <cell r="C1251" t="str">
            <v>266005</v>
          </cell>
          <cell r="D1251" t="str">
            <v>263048</v>
          </cell>
        </row>
        <row r="1252">
          <cell r="A1252" t="str">
            <v>15899</v>
          </cell>
          <cell r="B1252" t="str">
            <v>268964</v>
          </cell>
          <cell r="C1252" t="str">
            <v>266007</v>
          </cell>
          <cell r="D1252" t="str">
            <v>263050</v>
          </cell>
        </row>
        <row r="1253">
          <cell r="A1253" t="str">
            <v>15905</v>
          </cell>
          <cell r="B1253" t="str">
            <v>268965</v>
          </cell>
          <cell r="C1253" t="str">
            <v>266008</v>
          </cell>
          <cell r="D1253" t="str">
            <v>263051</v>
          </cell>
        </row>
        <row r="1254">
          <cell r="A1254" t="str">
            <v>15910</v>
          </cell>
          <cell r="B1254" t="str">
            <v>268966</v>
          </cell>
          <cell r="C1254" t="str">
            <v>266009</v>
          </cell>
          <cell r="D1254" t="str">
            <v>263052</v>
          </cell>
        </row>
        <row r="1255">
          <cell r="A1255" t="str">
            <v>15917</v>
          </cell>
          <cell r="B1255" t="str">
            <v>268967</v>
          </cell>
          <cell r="C1255" t="str">
            <v>266010</v>
          </cell>
          <cell r="D1255" t="str">
            <v>263053</v>
          </cell>
        </row>
        <row r="1256">
          <cell r="A1256" t="str">
            <v>15924</v>
          </cell>
          <cell r="B1256" t="str">
            <v>268968</v>
          </cell>
          <cell r="C1256" t="str">
            <v>266011</v>
          </cell>
          <cell r="D1256" t="str">
            <v>263054</v>
          </cell>
        </row>
        <row r="1257">
          <cell r="A1257" t="str">
            <v>15931</v>
          </cell>
          <cell r="B1257" t="str">
            <v>268969</v>
          </cell>
          <cell r="C1257" t="str">
            <v>266012</v>
          </cell>
          <cell r="D1257" t="str">
            <v>263055</v>
          </cell>
        </row>
        <row r="1258">
          <cell r="A1258" t="str">
            <v>15936</v>
          </cell>
          <cell r="B1258" t="str">
            <v>268970</v>
          </cell>
          <cell r="C1258" t="str">
            <v>266013</v>
          </cell>
          <cell r="D1258" t="str">
            <v>263056</v>
          </cell>
        </row>
        <row r="1259">
          <cell r="A1259" t="str">
            <v>15941</v>
          </cell>
          <cell r="B1259" t="str">
            <v>268971</v>
          </cell>
          <cell r="C1259" t="str">
            <v>266014</v>
          </cell>
          <cell r="D1259" t="str">
            <v>263057</v>
          </cell>
        </row>
        <row r="1260">
          <cell r="A1260" t="str">
            <v>15946</v>
          </cell>
          <cell r="B1260" t="str">
            <v>268972</v>
          </cell>
          <cell r="C1260" t="str">
            <v>266015</v>
          </cell>
          <cell r="D1260" t="str">
            <v>263058</v>
          </cell>
        </row>
        <row r="1261">
          <cell r="A1261" t="str">
            <v>15952</v>
          </cell>
          <cell r="B1261" t="str">
            <v>268973</v>
          </cell>
          <cell r="C1261" t="str">
            <v>266016</v>
          </cell>
          <cell r="D1261" t="str">
            <v>263059</v>
          </cell>
        </row>
        <row r="1262">
          <cell r="A1262" t="str">
            <v>15955</v>
          </cell>
          <cell r="B1262" t="str">
            <v>271011</v>
          </cell>
          <cell r="C1262" t="str">
            <v>268054</v>
          </cell>
          <cell r="D1262" t="str">
            <v>265097</v>
          </cell>
        </row>
        <row r="1263">
          <cell r="A1263" t="str">
            <v>15959</v>
          </cell>
          <cell r="B1263" t="str">
            <v>271012</v>
          </cell>
          <cell r="C1263" t="str">
            <v>268055</v>
          </cell>
          <cell r="D1263" t="str">
            <v>265098</v>
          </cell>
        </row>
        <row r="1264">
          <cell r="A1264" t="str">
            <v>15964</v>
          </cell>
          <cell r="B1264" t="str">
            <v>271013</v>
          </cell>
          <cell r="C1264" t="str">
            <v>268056</v>
          </cell>
          <cell r="D1264" t="str">
            <v>265099</v>
          </cell>
        </row>
        <row r="1265">
          <cell r="A1265" t="str">
            <v>15967</v>
          </cell>
          <cell r="B1265" t="str">
            <v>271014</v>
          </cell>
          <cell r="C1265" t="str">
            <v>268057</v>
          </cell>
          <cell r="D1265" t="str">
            <v>265100</v>
          </cell>
        </row>
        <row r="1266">
          <cell r="A1266" t="str">
            <v>15972</v>
          </cell>
          <cell r="B1266" t="str">
            <v>271015</v>
          </cell>
          <cell r="C1266" t="str">
            <v>268058</v>
          </cell>
          <cell r="D1266" t="str">
            <v>265101</v>
          </cell>
        </row>
        <row r="1267">
          <cell r="A1267" t="str">
            <v>15976</v>
          </cell>
          <cell r="B1267" t="str">
            <v>271016</v>
          </cell>
          <cell r="C1267" t="str">
            <v>268059</v>
          </cell>
          <cell r="D1267" t="str">
            <v>265102</v>
          </cell>
        </row>
        <row r="1268">
          <cell r="A1268" t="str">
            <v>15979</v>
          </cell>
          <cell r="B1268" t="str">
            <v>271017</v>
          </cell>
          <cell r="C1268" t="str">
            <v>268060</v>
          </cell>
          <cell r="D1268" t="str">
            <v>265103</v>
          </cell>
        </row>
        <row r="1269">
          <cell r="A1269" t="str">
            <v>15983</v>
          </cell>
          <cell r="B1269" t="str">
            <v>268974</v>
          </cell>
          <cell r="C1269" t="str">
            <v>266017</v>
          </cell>
          <cell r="D1269" t="str">
            <v>263060</v>
          </cell>
        </row>
        <row r="1270">
          <cell r="A1270" t="str">
            <v>15988</v>
          </cell>
          <cell r="B1270" t="str">
            <v>268975</v>
          </cell>
          <cell r="C1270" t="str">
            <v>266018</v>
          </cell>
          <cell r="D1270" t="str">
            <v>263061</v>
          </cell>
        </row>
        <row r="1271">
          <cell r="A1271" t="str">
            <v>15991</v>
          </cell>
          <cell r="B1271" t="str">
            <v>268976</v>
          </cell>
          <cell r="C1271" t="str">
            <v>266019</v>
          </cell>
          <cell r="D1271" t="str">
            <v>263062</v>
          </cell>
        </row>
        <row r="1272">
          <cell r="A1272" t="str">
            <v>15994</v>
          </cell>
          <cell r="B1272" t="str">
            <v>268228</v>
          </cell>
          <cell r="C1272" t="str">
            <v>265271</v>
          </cell>
          <cell r="D1272" t="str">
            <v>262314</v>
          </cell>
        </row>
        <row r="1273">
          <cell r="A1273" t="str">
            <v>15997</v>
          </cell>
          <cell r="B1273" t="str">
            <v>268229</v>
          </cell>
          <cell r="C1273" t="str">
            <v>265272</v>
          </cell>
          <cell r="D1273" t="str">
            <v>262315</v>
          </cell>
        </row>
        <row r="1274">
          <cell r="A1274" t="str">
            <v>16000</v>
          </cell>
          <cell r="B1274" t="str">
            <v>268230</v>
          </cell>
          <cell r="C1274" t="str">
            <v>265273</v>
          </cell>
          <cell r="D1274" t="str">
            <v>262316</v>
          </cell>
        </row>
        <row r="1275">
          <cell r="A1275" t="str">
            <v>16003</v>
          </cell>
          <cell r="B1275" t="str">
            <v>268231</v>
          </cell>
          <cell r="C1275" t="str">
            <v>265274</v>
          </cell>
          <cell r="D1275" t="str">
            <v>262317</v>
          </cell>
        </row>
        <row r="1276">
          <cell r="A1276" t="str">
            <v>16006</v>
          </cell>
          <cell r="B1276" t="str">
            <v>268232</v>
          </cell>
          <cell r="C1276" t="str">
            <v>265275</v>
          </cell>
          <cell r="D1276" t="str">
            <v>262318</v>
          </cell>
        </row>
        <row r="1277">
          <cell r="A1277" t="str">
            <v>16009</v>
          </cell>
          <cell r="B1277" t="str">
            <v>268233</v>
          </cell>
          <cell r="C1277" t="str">
            <v>265276</v>
          </cell>
          <cell r="D1277" t="str">
            <v>262319</v>
          </cell>
        </row>
        <row r="1278">
          <cell r="A1278" t="str">
            <v>16011</v>
          </cell>
          <cell r="B1278" t="str">
            <v>271018</v>
          </cell>
          <cell r="C1278" t="str">
            <v>268061</v>
          </cell>
          <cell r="D1278" t="str">
            <v>265104</v>
          </cell>
        </row>
        <row r="1279">
          <cell r="A1279" t="str">
            <v>16017</v>
          </cell>
          <cell r="B1279" t="str">
            <v>268977</v>
          </cell>
          <cell r="C1279" t="str">
            <v>266020</v>
          </cell>
          <cell r="D1279" t="str">
            <v>263063</v>
          </cell>
        </row>
        <row r="1280">
          <cell r="A1280" t="str">
            <v>16021</v>
          </cell>
          <cell r="B1280" t="str">
            <v>268978</v>
          </cell>
          <cell r="C1280" t="str">
            <v>266021</v>
          </cell>
          <cell r="D1280" t="str">
            <v>263064</v>
          </cell>
        </row>
        <row r="1281">
          <cell r="A1281" t="str">
            <v>16027</v>
          </cell>
          <cell r="B1281" t="str">
            <v>268979</v>
          </cell>
          <cell r="C1281" t="str">
            <v>266022</v>
          </cell>
          <cell r="D1281" t="str">
            <v>263065</v>
          </cell>
        </row>
        <row r="1282">
          <cell r="A1282" t="str">
            <v>16033</v>
          </cell>
          <cell r="B1282" t="str">
            <v>268980</v>
          </cell>
          <cell r="C1282" t="str">
            <v>266023</v>
          </cell>
          <cell r="D1282" t="str">
            <v>263066</v>
          </cell>
        </row>
        <row r="1283">
          <cell r="A1283" t="str">
            <v>16039</v>
          </cell>
          <cell r="B1283" t="str">
            <v>268981</v>
          </cell>
          <cell r="C1283" t="str">
            <v>266024</v>
          </cell>
          <cell r="D1283" t="str">
            <v>263067</v>
          </cell>
        </row>
        <row r="1284">
          <cell r="A1284" t="str">
            <v>16046</v>
          </cell>
          <cell r="B1284" t="str">
            <v>268989</v>
          </cell>
          <cell r="C1284" t="str">
            <v>266032</v>
          </cell>
          <cell r="D1284" t="str">
            <v>263075</v>
          </cell>
        </row>
        <row r="1285">
          <cell r="A1285" t="str">
            <v>16052</v>
          </cell>
          <cell r="B1285" t="str">
            <v>268983</v>
          </cell>
          <cell r="C1285" t="str">
            <v>266026</v>
          </cell>
          <cell r="D1285" t="str">
            <v>263069</v>
          </cell>
        </row>
        <row r="1286">
          <cell r="A1286" t="str">
            <v>16059</v>
          </cell>
          <cell r="B1286" t="str">
            <v>268984</v>
          </cell>
          <cell r="C1286" t="str">
            <v>266027</v>
          </cell>
          <cell r="D1286" t="str">
            <v>263070</v>
          </cell>
        </row>
        <row r="1287">
          <cell r="A1287" t="str">
            <v>16063</v>
          </cell>
          <cell r="B1287" t="str">
            <v>268619</v>
          </cell>
          <cell r="C1287" t="str">
            <v>265662</v>
          </cell>
          <cell r="D1287" t="str">
            <v>262705</v>
          </cell>
        </row>
        <row r="1288">
          <cell r="A1288" t="str">
            <v>16067</v>
          </cell>
          <cell r="B1288" t="str">
            <v>268991</v>
          </cell>
          <cell r="C1288" t="str">
            <v>266034</v>
          </cell>
          <cell r="D1288" t="str">
            <v>263077</v>
          </cell>
        </row>
        <row r="1289">
          <cell r="A1289" t="str">
            <v>16072</v>
          </cell>
          <cell r="B1289" t="str">
            <v>270438</v>
          </cell>
          <cell r="C1289" t="str">
            <v>267481</v>
          </cell>
          <cell r="D1289" t="str">
            <v>264524</v>
          </cell>
        </row>
        <row r="1290">
          <cell r="A1290" t="str">
            <v>16076</v>
          </cell>
          <cell r="B1290" t="str">
            <v>268992</v>
          </cell>
          <cell r="C1290" t="str">
            <v>266035</v>
          </cell>
          <cell r="D1290" t="str">
            <v>263078</v>
          </cell>
        </row>
        <row r="1291">
          <cell r="A1291" t="str">
            <v>16079</v>
          </cell>
          <cell r="B1291" t="str">
            <v>268993</v>
          </cell>
          <cell r="C1291" t="str">
            <v>266036</v>
          </cell>
          <cell r="D1291" t="str">
            <v>263079</v>
          </cell>
        </row>
        <row r="1292">
          <cell r="A1292" t="str">
            <v>16082</v>
          </cell>
          <cell r="B1292" t="str">
            <v>268994</v>
          </cell>
          <cell r="C1292" t="str">
            <v>266037</v>
          </cell>
          <cell r="D1292" t="str">
            <v>263080</v>
          </cell>
        </row>
        <row r="1293">
          <cell r="A1293" t="str">
            <v>16085</v>
          </cell>
          <cell r="B1293" t="str">
            <v>268995</v>
          </cell>
          <cell r="C1293" t="str">
            <v>266038</v>
          </cell>
          <cell r="D1293" t="str">
            <v>263081</v>
          </cell>
        </row>
        <row r="1294">
          <cell r="A1294" t="str">
            <v>16088</v>
          </cell>
          <cell r="B1294" t="str">
            <v>271019</v>
          </cell>
          <cell r="C1294" t="str">
            <v>268062</v>
          </cell>
          <cell r="D1294" t="str">
            <v>265105</v>
          </cell>
        </row>
        <row r="1295">
          <cell r="A1295" t="str">
            <v>16093</v>
          </cell>
          <cell r="B1295" t="str">
            <v>268996</v>
          </cell>
          <cell r="C1295" t="str">
            <v>266039</v>
          </cell>
          <cell r="D1295" t="str">
            <v>263082</v>
          </cell>
        </row>
        <row r="1296">
          <cell r="A1296" t="str">
            <v>16096</v>
          </cell>
          <cell r="B1296" t="str">
            <v>268997</v>
          </cell>
          <cell r="C1296" t="str">
            <v>266040</v>
          </cell>
          <cell r="D1296" t="str">
            <v>263083</v>
          </cell>
        </row>
        <row r="1297">
          <cell r="A1297" t="str">
            <v>16099</v>
          </cell>
          <cell r="B1297" t="str">
            <v>268998</v>
          </cell>
          <cell r="C1297" t="str">
            <v>266041</v>
          </cell>
          <cell r="D1297" t="str">
            <v>263084</v>
          </cell>
        </row>
        <row r="1298">
          <cell r="A1298" t="str">
            <v>16101</v>
          </cell>
          <cell r="B1298" t="str">
            <v>268999</v>
          </cell>
          <cell r="C1298" t="str">
            <v>266042</v>
          </cell>
          <cell r="D1298" t="str">
            <v>263085</v>
          </cell>
        </row>
        <row r="1299">
          <cell r="A1299" t="str">
            <v>16106</v>
          </cell>
          <cell r="B1299" t="str">
            <v>268234</v>
          </cell>
          <cell r="C1299" t="str">
            <v>265277</v>
          </cell>
          <cell r="D1299" t="str">
            <v>262320</v>
          </cell>
        </row>
        <row r="1300">
          <cell r="A1300" t="str">
            <v>16109</v>
          </cell>
          <cell r="B1300" t="str">
            <v>268235</v>
          </cell>
          <cell r="C1300" t="str">
            <v>265278</v>
          </cell>
          <cell r="D1300" t="str">
            <v>262321</v>
          </cell>
        </row>
        <row r="1301">
          <cell r="A1301" t="str">
            <v>16112</v>
          </cell>
          <cell r="B1301" t="str">
            <v>268236</v>
          </cell>
          <cell r="C1301" t="str">
            <v>265279</v>
          </cell>
          <cell r="D1301" t="str">
            <v>262322</v>
          </cell>
        </row>
        <row r="1302">
          <cell r="A1302" t="str">
            <v>16115</v>
          </cell>
          <cell r="B1302" t="str">
            <v>271020</v>
          </cell>
          <cell r="C1302" t="str">
            <v>268063</v>
          </cell>
          <cell r="D1302" t="str">
            <v>265106</v>
          </cell>
        </row>
        <row r="1303">
          <cell r="A1303" t="str">
            <v>16120</v>
          </cell>
          <cell r="B1303" t="str">
            <v>271021</v>
          </cell>
          <cell r="C1303" t="str">
            <v>268064</v>
          </cell>
          <cell r="D1303" t="str">
            <v>265107</v>
          </cell>
        </row>
        <row r="1304">
          <cell r="A1304" t="str">
            <v>16123</v>
          </cell>
          <cell r="B1304" t="str">
            <v>271022</v>
          </cell>
          <cell r="C1304" t="str">
            <v>268065</v>
          </cell>
          <cell r="D1304" t="str">
            <v>265108</v>
          </cell>
        </row>
        <row r="1305">
          <cell r="A1305" t="str">
            <v>16126</v>
          </cell>
          <cell r="B1305" t="str">
            <v>269000</v>
          </cell>
          <cell r="C1305" t="str">
            <v>266043</v>
          </cell>
          <cell r="D1305" t="str">
            <v>263086</v>
          </cell>
        </row>
        <row r="1306">
          <cell r="A1306" t="str">
            <v>16130</v>
          </cell>
          <cell r="B1306" t="str">
            <v>270439</v>
          </cell>
          <cell r="C1306" t="str">
            <v>267482</v>
          </cell>
          <cell r="D1306" t="str">
            <v>264525</v>
          </cell>
        </row>
        <row r="1307">
          <cell r="A1307" t="str">
            <v>16134</v>
          </cell>
          <cell r="B1307" t="str">
            <v>270440</v>
          </cell>
          <cell r="C1307" t="str">
            <v>267483</v>
          </cell>
          <cell r="D1307" t="str">
            <v>264526</v>
          </cell>
        </row>
        <row r="1308">
          <cell r="A1308" t="str">
            <v>16137</v>
          </cell>
          <cell r="B1308" t="str">
            <v>270441</v>
          </cell>
          <cell r="C1308" t="str">
            <v>267484</v>
          </cell>
          <cell r="D1308" t="str">
            <v>264527</v>
          </cell>
        </row>
        <row r="1309">
          <cell r="A1309" t="str">
            <v>16140</v>
          </cell>
          <cell r="B1309" t="str">
            <v>270442</v>
          </cell>
          <cell r="C1309" t="str">
            <v>267485</v>
          </cell>
          <cell r="D1309" t="str">
            <v>264528</v>
          </cell>
        </row>
        <row r="1310">
          <cell r="A1310" t="str">
            <v>16146</v>
          </cell>
          <cell r="B1310" t="str">
            <v>270443</v>
          </cell>
          <cell r="C1310" t="str">
            <v>267486</v>
          </cell>
          <cell r="D1310" t="str">
            <v>264529</v>
          </cell>
        </row>
        <row r="1311">
          <cell r="A1311" t="str">
            <v>16151</v>
          </cell>
          <cell r="B1311" t="str">
            <v>270613</v>
          </cell>
          <cell r="C1311" t="str">
            <v>267656</v>
          </cell>
          <cell r="D1311" t="str">
            <v>264699</v>
          </cell>
        </row>
        <row r="1312">
          <cell r="A1312" t="str">
            <v>16155</v>
          </cell>
          <cell r="B1312" t="str">
            <v>270444</v>
          </cell>
          <cell r="C1312" t="str">
            <v>267487</v>
          </cell>
          <cell r="D1312" t="str">
            <v>264530</v>
          </cell>
        </row>
        <row r="1313">
          <cell r="A1313" t="str">
            <v>16160</v>
          </cell>
          <cell r="B1313" t="str">
            <v>270445</v>
          </cell>
          <cell r="C1313" t="str">
            <v>267488</v>
          </cell>
          <cell r="D1313" t="str">
            <v>264531</v>
          </cell>
        </row>
        <row r="1314">
          <cell r="A1314" t="str">
            <v>16165</v>
          </cell>
          <cell r="B1314" t="str">
            <v>269001</v>
          </cell>
          <cell r="C1314" t="str">
            <v>266044</v>
          </cell>
          <cell r="D1314" t="str">
            <v>263087</v>
          </cell>
        </row>
        <row r="1315">
          <cell r="A1315" t="str">
            <v>16168</v>
          </cell>
          <cell r="B1315" t="str">
            <v>270614</v>
          </cell>
          <cell r="C1315" t="str">
            <v>267657</v>
          </cell>
          <cell r="D1315" t="str">
            <v>264700</v>
          </cell>
        </row>
        <row r="1316">
          <cell r="A1316" t="str">
            <v>16171</v>
          </cell>
          <cell r="B1316" t="str">
            <v>270615</v>
          </cell>
          <cell r="C1316" t="str">
            <v>267658</v>
          </cell>
          <cell r="D1316" t="str">
            <v>264701</v>
          </cell>
        </row>
        <row r="1317">
          <cell r="A1317" t="str">
            <v>16174</v>
          </cell>
          <cell r="B1317" t="str">
            <v>270616</v>
          </cell>
          <cell r="C1317" t="str">
            <v>267659</v>
          </cell>
          <cell r="D1317" t="str">
            <v>264702</v>
          </cell>
        </row>
        <row r="1318">
          <cell r="A1318" t="str">
            <v>16177</v>
          </cell>
          <cell r="B1318" t="str">
            <v>270617</v>
          </cell>
          <cell r="C1318" t="str">
            <v>267660</v>
          </cell>
          <cell r="D1318" t="str">
            <v>264703</v>
          </cell>
        </row>
        <row r="1319">
          <cell r="A1319" t="str">
            <v>16180</v>
          </cell>
          <cell r="B1319" t="str">
            <v>270618</v>
          </cell>
          <cell r="C1319" t="str">
            <v>267661</v>
          </cell>
          <cell r="D1319" t="str">
            <v>264704</v>
          </cell>
        </row>
        <row r="1320">
          <cell r="A1320" t="str">
            <v>16183</v>
          </cell>
          <cell r="B1320" t="str">
            <v>270619</v>
          </cell>
          <cell r="C1320" t="str">
            <v>267662</v>
          </cell>
          <cell r="D1320" t="str">
            <v>264705</v>
          </cell>
        </row>
        <row r="1321">
          <cell r="A1321" t="str">
            <v>16186</v>
          </cell>
          <cell r="B1321" t="str">
            <v>270252</v>
          </cell>
          <cell r="C1321" t="str">
            <v>267295</v>
          </cell>
          <cell r="D1321" t="str">
            <v>264338</v>
          </cell>
        </row>
        <row r="1322">
          <cell r="A1322" t="str">
            <v>16191</v>
          </cell>
          <cell r="B1322" t="str">
            <v>270253</v>
          </cell>
          <cell r="C1322" t="str">
            <v>267296</v>
          </cell>
          <cell r="D1322" t="str">
            <v>264339</v>
          </cell>
        </row>
        <row r="1323">
          <cell r="A1323" t="str">
            <v>16196</v>
          </cell>
          <cell r="B1323" t="str">
            <v>270254</v>
          </cell>
          <cell r="C1323" t="str">
            <v>267297</v>
          </cell>
          <cell r="D1323" t="str">
            <v>264340</v>
          </cell>
        </row>
        <row r="1324">
          <cell r="A1324" t="str">
            <v>16200</v>
          </cell>
          <cell r="B1324" t="str">
            <v>270255</v>
          </cell>
          <cell r="C1324" t="str">
            <v>267298</v>
          </cell>
          <cell r="D1324" t="str">
            <v>264341</v>
          </cell>
        </row>
        <row r="1325">
          <cell r="A1325" t="str">
            <v>16204</v>
          </cell>
          <cell r="B1325" t="str">
            <v>270256</v>
          </cell>
          <cell r="C1325" t="str">
            <v>267299</v>
          </cell>
          <cell r="D1325" t="str">
            <v>264342</v>
          </cell>
        </row>
        <row r="1326">
          <cell r="A1326" t="str">
            <v>16208</v>
          </cell>
          <cell r="B1326" t="str">
            <v>270257</v>
          </cell>
          <cell r="C1326" t="str">
            <v>267300</v>
          </cell>
          <cell r="D1326" t="str">
            <v>264343</v>
          </cell>
        </row>
        <row r="1327">
          <cell r="A1327" t="str">
            <v>16213</v>
          </cell>
          <cell r="B1327" t="str">
            <v>268381</v>
          </cell>
          <cell r="C1327" t="str">
            <v>265424</v>
          </cell>
          <cell r="D1327" t="str">
            <v>262467</v>
          </cell>
        </row>
        <row r="1328">
          <cell r="A1328" t="str">
            <v>16217</v>
          </cell>
          <cell r="B1328" t="str">
            <v>270316</v>
          </cell>
          <cell r="C1328" t="str">
            <v>267359</v>
          </cell>
          <cell r="D1328" t="str">
            <v>264402</v>
          </cell>
        </row>
        <row r="1329">
          <cell r="A1329" t="str">
            <v>16223</v>
          </cell>
          <cell r="B1329" t="str">
            <v>269003</v>
          </cell>
          <cell r="C1329" t="str">
            <v>266046</v>
          </cell>
          <cell r="D1329" t="str">
            <v>263089</v>
          </cell>
        </row>
        <row r="1330">
          <cell r="A1330" t="str">
            <v>16226</v>
          </cell>
          <cell r="B1330" t="str">
            <v>269745</v>
          </cell>
          <cell r="C1330" t="str">
            <v>266788</v>
          </cell>
          <cell r="D1330" t="str">
            <v>263831</v>
          </cell>
        </row>
        <row r="1331">
          <cell r="A1331" t="str">
            <v>16231</v>
          </cell>
          <cell r="B1331" t="str">
            <v>269746</v>
          </cell>
          <cell r="C1331" t="str">
            <v>266789</v>
          </cell>
          <cell r="D1331" t="str">
            <v>263832</v>
          </cell>
        </row>
        <row r="1332">
          <cell r="A1332" t="str">
            <v>16236</v>
          </cell>
          <cell r="B1332" t="str">
            <v>269008</v>
          </cell>
          <cell r="C1332" t="str">
            <v>266051</v>
          </cell>
          <cell r="D1332" t="str">
            <v>263094</v>
          </cell>
        </row>
        <row r="1333">
          <cell r="A1333" t="str">
            <v>16239</v>
          </cell>
          <cell r="B1333" t="str">
            <v>269004</v>
          </cell>
          <cell r="C1333" t="str">
            <v>266047</v>
          </cell>
          <cell r="D1333" t="str">
            <v>263090</v>
          </cell>
        </row>
        <row r="1334">
          <cell r="A1334" t="str">
            <v>16242</v>
          </cell>
          <cell r="B1334" t="str">
            <v>269005</v>
          </cell>
          <cell r="C1334" t="str">
            <v>266048</v>
          </cell>
          <cell r="D1334" t="str">
            <v>263091</v>
          </cell>
        </row>
        <row r="1335">
          <cell r="A1335" t="str">
            <v>16246</v>
          </cell>
          <cell r="B1335" t="str">
            <v>269006</v>
          </cell>
          <cell r="C1335" t="str">
            <v>266049</v>
          </cell>
          <cell r="D1335" t="str">
            <v>263092</v>
          </cell>
        </row>
        <row r="1336">
          <cell r="A1336" t="str">
            <v>16249</v>
          </cell>
          <cell r="B1336" t="str">
            <v>270620</v>
          </cell>
          <cell r="C1336" t="str">
            <v>267663</v>
          </cell>
          <cell r="D1336" t="str">
            <v>264706</v>
          </cell>
        </row>
        <row r="1337">
          <cell r="A1337" t="str">
            <v>16251</v>
          </cell>
          <cell r="B1337" t="str">
            <v>270882</v>
          </cell>
          <cell r="C1337" t="str">
            <v>267925</v>
          </cell>
          <cell r="D1337" t="str">
            <v>264968</v>
          </cell>
        </row>
        <row r="1338">
          <cell r="A1338" t="str">
            <v>16257</v>
          </cell>
          <cell r="B1338" t="str">
            <v>270883</v>
          </cell>
          <cell r="C1338" t="str">
            <v>267926</v>
          </cell>
          <cell r="D1338" t="str">
            <v>264969</v>
          </cell>
        </row>
        <row r="1339">
          <cell r="A1339" t="str">
            <v>16262</v>
          </cell>
          <cell r="B1339" t="str">
            <v>270884</v>
          </cell>
          <cell r="C1339" t="str">
            <v>267927</v>
          </cell>
          <cell r="D1339" t="str">
            <v>264970</v>
          </cell>
        </row>
        <row r="1340">
          <cell r="A1340" t="str">
            <v>16267</v>
          </cell>
          <cell r="B1340" t="str">
            <v>270885</v>
          </cell>
          <cell r="C1340" t="str">
            <v>267928</v>
          </cell>
          <cell r="D1340" t="str">
            <v>264971</v>
          </cell>
        </row>
        <row r="1341">
          <cell r="A1341" t="str">
            <v>16270</v>
          </cell>
          <cell r="B1341" t="str">
            <v>270886</v>
          </cell>
          <cell r="C1341" t="str">
            <v>267929</v>
          </cell>
          <cell r="D1341" t="str">
            <v>264972</v>
          </cell>
        </row>
        <row r="1342">
          <cell r="A1342" t="str">
            <v>16275</v>
          </cell>
          <cell r="B1342" t="str">
            <v>269009</v>
          </cell>
          <cell r="C1342" t="str">
            <v>266052</v>
          </cell>
          <cell r="D1342" t="str">
            <v>263095</v>
          </cell>
        </row>
        <row r="1343">
          <cell r="A1343" t="str">
            <v>16278</v>
          </cell>
          <cell r="B1343" t="str">
            <v>269010</v>
          </cell>
          <cell r="C1343" t="str">
            <v>266053</v>
          </cell>
          <cell r="D1343" t="str">
            <v>263096</v>
          </cell>
        </row>
        <row r="1344">
          <cell r="A1344" t="str">
            <v>16282</v>
          </cell>
          <cell r="B1344" t="str">
            <v>268281</v>
          </cell>
          <cell r="C1344" t="str">
            <v>265324</v>
          </cell>
          <cell r="D1344" t="str">
            <v>262367</v>
          </cell>
        </row>
        <row r="1345">
          <cell r="A1345" t="str">
            <v>16287</v>
          </cell>
          <cell r="B1345" t="str">
            <v>269011</v>
          </cell>
          <cell r="C1345" t="str">
            <v>266054</v>
          </cell>
          <cell r="D1345" t="str">
            <v>263097</v>
          </cell>
        </row>
        <row r="1346">
          <cell r="A1346" t="str">
            <v>16290</v>
          </cell>
          <cell r="B1346" t="str">
            <v>269012</v>
          </cell>
          <cell r="C1346" t="str">
            <v>266055</v>
          </cell>
          <cell r="D1346" t="str">
            <v>263098</v>
          </cell>
        </row>
        <row r="1347">
          <cell r="A1347" t="str">
            <v>16294</v>
          </cell>
          <cell r="B1347" t="str">
            <v>269843</v>
          </cell>
          <cell r="C1347" t="str">
            <v>266886</v>
          </cell>
          <cell r="D1347" t="str">
            <v>263929</v>
          </cell>
        </row>
        <row r="1348">
          <cell r="A1348" t="str">
            <v>16300</v>
          </cell>
          <cell r="B1348" t="str">
            <v>269844</v>
          </cell>
          <cell r="C1348" t="str">
            <v>266887</v>
          </cell>
          <cell r="D1348" t="str">
            <v>263930</v>
          </cell>
        </row>
        <row r="1349">
          <cell r="A1349" t="str">
            <v>16306</v>
          </cell>
          <cell r="B1349" t="str">
            <v>269845</v>
          </cell>
          <cell r="C1349" t="str">
            <v>266888</v>
          </cell>
          <cell r="D1349" t="str">
            <v>263931</v>
          </cell>
        </row>
        <row r="1350">
          <cell r="A1350" t="str">
            <v>16312</v>
          </cell>
          <cell r="B1350" t="str">
            <v>269846</v>
          </cell>
          <cell r="C1350" t="str">
            <v>266889</v>
          </cell>
          <cell r="D1350" t="str">
            <v>263932</v>
          </cell>
        </row>
        <row r="1351">
          <cell r="A1351" t="str">
            <v>16316</v>
          </cell>
          <cell r="B1351" t="str">
            <v>269847</v>
          </cell>
          <cell r="C1351" t="str">
            <v>266890</v>
          </cell>
          <cell r="D1351" t="str">
            <v>263933</v>
          </cell>
        </row>
        <row r="1352">
          <cell r="A1352" t="str">
            <v>16322</v>
          </cell>
          <cell r="B1352" t="str">
            <v>269848</v>
          </cell>
          <cell r="C1352" t="str">
            <v>266891</v>
          </cell>
          <cell r="D1352" t="str">
            <v>263934</v>
          </cell>
        </row>
        <row r="1353">
          <cell r="A1353" t="str">
            <v>16327</v>
          </cell>
          <cell r="B1353" t="str">
            <v>269849</v>
          </cell>
          <cell r="C1353" t="str">
            <v>266892</v>
          </cell>
          <cell r="D1353" t="str">
            <v>263935</v>
          </cell>
        </row>
        <row r="1354">
          <cell r="A1354" t="str">
            <v>16329</v>
          </cell>
          <cell r="B1354" t="str">
            <v>269850</v>
          </cell>
          <cell r="C1354" t="str">
            <v>266893</v>
          </cell>
          <cell r="D1354" t="str">
            <v>263936</v>
          </cell>
        </row>
        <row r="1355">
          <cell r="A1355" t="str">
            <v>16337</v>
          </cell>
          <cell r="B1355" t="str">
            <v>269851</v>
          </cell>
          <cell r="C1355" t="str">
            <v>266894</v>
          </cell>
          <cell r="D1355" t="str">
            <v>263937</v>
          </cell>
        </row>
        <row r="1356">
          <cell r="A1356" t="str">
            <v>16341</v>
          </cell>
          <cell r="B1356" t="str">
            <v>269852</v>
          </cell>
          <cell r="C1356" t="str">
            <v>266895</v>
          </cell>
          <cell r="D1356" t="str">
            <v>263938</v>
          </cell>
        </row>
        <row r="1357">
          <cell r="A1357" t="str">
            <v>16346</v>
          </cell>
          <cell r="B1357" t="str">
            <v>270621</v>
          </cell>
          <cell r="C1357" t="str">
            <v>267664</v>
          </cell>
          <cell r="D1357" t="str">
            <v>264707</v>
          </cell>
        </row>
        <row r="1358">
          <cell r="A1358" t="str">
            <v>16349</v>
          </cell>
          <cell r="B1358" t="str">
            <v>270622</v>
          </cell>
          <cell r="C1358" t="str">
            <v>267665</v>
          </cell>
          <cell r="D1358" t="str">
            <v>264708</v>
          </cell>
        </row>
        <row r="1359">
          <cell r="A1359" t="str">
            <v>16352</v>
          </cell>
          <cell r="B1359" t="str">
            <v>269013</v>
          </cell>
          <cell r="C1359" t="str">
            <v>266056</v>
          </cell>
          <cell r="D1359" t="str">
            <v>263099</v>
          </cell>
        </row>
        <row r="1360">
          <cell r="A1360" t="str">
            <v>16355</v>
          </cell>
          <cell r="B1360" t="str">
            <v>269014</v>
          </cell>
          <cell r="C1360" t="str">
            <v>266057</v>
          </cell>
          <cell r="D1360" t="str">
            <v>263100</v>
          </cell>
        </row>
        <row r="1361">
          <cell r="A1361" t="str">
            <v>16358</v>
          </cell>
          <cell r="B1361" t="str">
            <v>269015</v>
          </cell>
          <cell r="C1361" t="str">
            <v>266058</v>
          </cell>
          <cell r="D1361" t="str">
            <v>263101</v>
          </cell>
        </row>
        <row r="1362">
          <cell r="A1362" t="str">
            <v>16361</v>
          </cell>
          <cell r="B1362" t="str">
            <v>269016</v>
          </cell>
          <cell r="C1362" t="str">
            <v>266059</v>
          </cell>
          <cell r="D1362" t="str">
            <v>263102</v>
          </cell>
        </row>
        <row r="1363">
          <cell r="A1363" t="str">
            <v>16364</v>
          </cell>
          <cell r="B1363" t="str">
            <v>269017</v>
          </cell>
          <cell r="C1363" t="str">
            <v>266060</v>
          </cell>
          <cell r="D1363" t="str">
            <v>263103</v>
          </cell>
        </row>
        <row r="1364">
          <cell r="A1364" t="str">
            <v>16367</v>
          </cell>
          <cell r="B1364" t="str">
            <v>269018</v>
          </cell>
          <cell r="C1364" t="str">
            <v>266061</v>
          </cell>
          <cell r="D1364" t="str">
            <v>263104</v>
          </cell>
        </row>
        <row r="1365">
          <cell r="A1365" t="str">
            <v>16370</v>
          </cell>
          <cell r="B1365" t="str">
            <v>269019</v>
          </cell>
          <cell r="C1365" t="str">
            <v>266062</v>
          </cell>
          <cell r="D1365" t="str">
            <v>263105</v>
          </cell>
        </row>
        <row r="1366">
          <cell r="A1366" t="str">
            <v>16375</v>
          </cell>
          <cell r="B1366" t="str">
            <v>270623</v>
          </cell>
          <cell r="C1366" t="str">
            <v>267666</v>
          </cell>
          <cell r="D1366" t="str">
            <v>264709</v>
          </cell>
        </row>
        <row r="1367">
          <cell r="A1367" t="str">
            <v>16378</v>
          </cell>
          <cell r="B1367" t="str">
            <v>270624</v>
          </cell>
          <cell r="C1367" t="str">
            <v>267667</v>
          </cell>
          <cell r="D1367" t="str">
            <v>264710</v>
          </cell>
        </row>
        <row r="1368">
          <cell r="A1368" t="str">
            <v>16381</v>
          </cell>
          <cell r="B1368" t="str">
            <v>269020</v>
          </cell>
          <cell r="C1368" t="str">
            <v>266063</v>
          </cell>
          <cell r="D1368" t="str">
            <v>263106</v>
          </cell>
        </row>
        <row r="1369">
          <cell r="A1369" t="str">
            <v>16384</v>
          </cell>
          <cell r="B1369" t="str">
            <v>269021</v>
          </cell>
          <cell r="C1369" t="str">
            <v>266064</v>
          </cell>
          <cell r="D1369" t="str">
            <v>263107</v>
          </cell>
        </row>
        <row r="1370">
          <cell r="A1370" t="str">
            <v>16387</v>
          </cell>
          <cell r="B1370" t="str">
            <v>269022</v>
          </cell>
          <cell r="C1370" t="str">
            <v>266065</v>
          </cell>
          <cell r="D1370" t="str">
            <v>263108</v>
          </cell>
        </row>
        <row r="1371">
          <cell r="A1371" t="str">
            <v>16392</v>
          </cell>
          <cell r="B1371" t="str">
            <v>269023</v>
          </cell>
          <cell r="C1371" t="str">
            <v>266066</v>
          </cell>
          <cell r="D1371" t="str">
            <v>263109</v>
          </cell>
        </row>
        <row r="1372">
          <cell r="A1372" t="str">
            <v>16395</v>
          </cell>
          <cell r="B1372" t="str">
            <v>269024</v>
          </cell>
          <cell r="C1372" t="str">
            <v>266067</v>
          </cell>
          <cell r="D1372" t="str">
            <v>263110</v>
          </cell>
        </row>
        <row r="1373">
          <cell r="A1373" t="str">
            <v>16399</v>
          </cell>
          <cell r="B1373" t="str">
            <v>269025</v>
          </cell>
          <cell r="C1373" t="str">
            <v>266068</v>
          </cell>
          <cell r="D1373" t="str">
            <v>263111</v>
          </cell>
        </row>
        <row r="1374">
          <cell r="A1374" t="str">
            <v>16405</v>
          </cell>
          <cell r="B1374" t="str">
            <v>269026</v>
          </cell>
          <cell r="C1374" t="str">
            <v>266069</v>
          </cell>
          <cell r="D1374" t="str">
            <v>263112</v>
          </cell>
        </row>
        <row r="1375">
          <cell r="A1375" t="str">
            <v>16409</v>
          </cell>
          <cell r="B1375" t="str">
            <v>269027</v>
          </cell>
          <cell r="C1375" t="str">
            <v>266070</v>
          </cell>
          <cell r="D1375" t="str">
            <v>263113</v>
          </cell>
        </row>
        <row r="1376">
          <cell r="A1376" t="str">
            <v>16414</v>
          </cell>
          <cell r="B1376" t="str">
            <v>269028</v>
          </cell>
          <cell r="C1376" t="str">
            <v>266071</v>
          </cell>
          <cell r="D1376" t="str">
            <v>263114</v>
          </cell>
        </row>
        <row r="1377">
          <cell r="A1377" t="str">
            <v>16419</v>
          </cell>
          <cell r="B1377" t="str">
            <v>269029</v>
          </cell>
          <cell r="C1377" t="str">
            <v>266072</v>
          </cell>
          <cell r="D1377" t="str">
            <v>263115</v>
          </cell>
        </row>
        <row r="1378">
          <cell r="A1378" t="str">
            <v>16424</v>
          </cell>
          <cell r="B1378" t="str">
            <v>269030</v>
          </cell>
          <cell r="C1378" t="str">
            <v>266073</v>
          </cell>
          <cell r="D1378" t="str">
            <v>263116</v>
          </cell>
        </row>
        <row r="1379">
          <cell r="A1379" t="str">
            <v>16429</v>
          </cell>
          <cell r="B1379" t="str">
            <v>269031</v>
          </cell>
          <cell r="C1379" t="str">
            <v>266074</v>
          </cell>
          <cell r="D1379" t="str">
            <v>263117</v>
          </cell>
        </row>
        <row r="1380">
          <cell r="A1380" t="str">
            <v>16432</v>
          </cell>
          <cell r="B1380" t="str">
            <v>269032</v>
          </cell>
          <cell r="C1380" t="str">
            <v>266075</v>
          </cell>
          <cell r="D1380" t="str">
            <v>263118</v>
          </cell>
        </row>
        <row r="1381">
          <cell r="A1381" t="str">
            <v>16435</v>
          </cell>
          <cell r="B1381" t="str">
            <v>269033</v>
          </cell>
          <cell r="C1381" t="str">
            <v>266076</v>
          </cell>
          <cell r="D1381" t="str">
            <v>263119</v>
          </cell>
        </row>
        <row r="1382">
          <cell r="A1382" t="str">
            <v>16438</v>
          </cell>
          <cell r="B1382" t="str">
            <v>269034</v>
          </cell>
          <cell r="C1382" t="str">
            <v>266077</v>
          </cell>
          <cell r="D1382" t="str">
            <v>263120</v>
          </cell>
        </row>
        <row r="1383">
          <cell r="A1383" t="str">
            <v>16441</v>
          </cell>
          <cell r="B1383" t="str">
            <v>269035</v>
          </cell>
          <cell r="C1383" t="str">
            <v>266078</v>
          </cell>
          <cell r="D1383" t="str">
            <v>263121</v>
          </cell>
        </row>
        <row r="1384">
          <cell r="A1384" t="str">
            <v>16444</v>
          </cell>
          <cell r="B1384" t="str">
            <v>269036</v>
          </cell>
          <cell r="C1384" t="str">
            <v>266079</v>
          </cell>
          <cell r="D1384" t="str">
            <v>263122</v>
          </cell>
        </row>
        <row r="1385">
          <cell r="A1385" t="str">
            <v>16447</v>
          </cell>
          <cell r="B1385" t="str">
            <v>269037</v>
          </cell>
          <cell r="C1385" t="str">
            <v>266080</v>
          </cell>
          <cell r="D1385" t="str">
            <v>263123</v>
          </cell>
        </row>
        <row r="1386">
          <cell r="A1386" t="str">
            <v>16450</v>
          </cell>
          <cell r="B1386" t="str">
            <v>269038</v>
          </cell>
          <cell r="C1386" t="str">
            <v>266081</v>
          </cell>
          <cell r="D1386" t="str">
            <v>263124</v>
          </cell>
        </row>
        <row r="1387">
          <cell r="A1387" t="str">
            <v>16453</v>
          </cell>
          <cell r="B1387" t="str">
            <v>269039</v>
          </cell>
          <cell r="C1387" t="str">
            <v>266082</v>
          </cell>
          <cell r="D1387" t="str">
            <v>263125</v>
          </cell>
        </row>
        <row r="1388">
          <cell r="A1388" t="str">
            <v>16456</v>
          </cell>
          <cell r="B1388" t="str">
            <v>269040</v>
          </cell>
          <cell r="C1388" t="str">
            <v>266083</v>
          </cell>
          <cell r="D1388" t="str">
            <v>263126</v>
          </cell>
        </row>
        <row r="1389">
          <cell r="A1389" t="str">
            <v>16459</v>
          </cell>
          <cell r="B1389" t="str">
            <v>268282</v>
          </cell>
          <cell r="C1389" t="str">
            <v>265325</v>
          </cell>
          <cell r="D1389" t="str">
            <v>262368</v>
          </cell>
        </row>
        <row r="1390">
          <cell r="A1390" t="str">
            <v>16466</v>
          </cell>
          <cell r="B1390" t="str">
            <v>268283</v>
          </cell>
          <cell r="C1390" t="str">
            <v>265326</v>
          </cell>
          <cell r="D1390" t="str">
            <v>262369</v>
          </cell>
        </row>
        <row r="1391">
          <cell r="A1391" t="str">
            <v>16470</v>
          </cell>
          <cell r="B1391" t="str">
            <v>268284</v>
          </cell>
          <cell r="C1391" t="str">
            <v>265327</v>
          </cell>
          <cell r="D1391" t="str">
            <v>262370</v>
          </cell>
        </row>
        <row r="1392">
          <cell r="A1392" t="str">
            <v>16475</v>
          </cell>
          <cell r="B1392" t="str">
            <v>269041</v>
          </cell>
          <cell r="C1392" t="str">
            <v>266084</v>
          </cell>
          <cell r="D1392" t="str">
            <v>263127</v>
          </cell>
        </row>
        <row r="1393">
          <cell r="A1393" t="str">
            <v>16478</v>
          </cell>
          <cell r="B1393" t="str">
            <v>269042</v>
          </cell>
          <cell r="C1393" t="str">
            <v>266085</v>
          </cell>
          <cell r="D1393" t="str">
            <v>263128</v>
          </cell>
        </row>
        <row r="1394">
          <cell r="A1394" t="str">
            <v>16481</v>
          </cell>
          <cell r="B1394" t="str">
            <v>269747</v>
          </cell>
          <cell r="C1394" t="str">
            <v>266790</v>
          </cell>
          <cell r="D1394" t="str">
            <v>263833</v>
          </cell>
        </row>
        <row r="1395">
          <cell r="A1395" t="str">
            <v>16484</v>
          </cell>
          <cell r="B1395" t="str">
            <v>269587</v>
          </cell>
          <cell r="C1395" t="str">
            <v>266630</v>
          </cell>
          <cell r="D1395" t="str">
            <v>263673</v>
          </cell>
        </row>
        <row r="1396">
          <cell r="A1396" t="str">
            <v>16487</v>
          </cell>
          <cell r="B1396" t="str">
            <v>269043</v>
          </cell>
          <cell r="C1396" t="str">
            <v>266086</v>
          </cell>
          <cell r="D1396" t="str">
            <v>263129</v>
          </cell>
        </row>
        <row r="1397">
          <cell r="A1397" t="str">
            <v>16490</v>
          </cell>
          <cell r="B1397" t="str">
            <v>270446</v>
          </cell>
          <cell r="C1397" t="str">
            <v>267489</v>
          </cell>
          <cell r="D1397" t="str">
            <v>264532</v>
          </cell>
        </row>
        <row r="1398">
          <cell r="A1398" t="str">
            <v>16493</v>
          </cell>
          <cell r="B1398" t="str">
            <v>270625</v>
          </cell>
          <cell r="C1398" t="str">
            <v>267668</v>
          </cell>
          <cell r="D1398" t="str">
            <v>264711</v>
          </cell>
        </row>
        <row r="1399">
          <cell r="A1399" t="str">
            <v>16496</v>
          </cell>
          <cell r="B1399" t="str">
            <v>270626</v>
          </cell>
          <cell r="C1399" t="str">
            <v>267669</v>
          </cell>
          <cell r="D1399" t="str">
            <v>264712</v>
          </cell>
        </row>
        <row r="1400">
          <cell r="A1400" t="str">
            <v>16498</v>
          </cell>
          <cell r="B1400" t="str">
            <v>268382</v>
          </cell>
          <cell r="C1400" t="str">
            <v>265425</v>
          </cell>
          <cell r="D1400" t="str">
            <v>262468</v>
          </cell>
        </row>
        <row r="1401">
          <cell r="A1401" t="str">
            <v>16505</v>
          </cell>
          <cell r="B1401" t="str">
            <v>268383</v>
          </cell>
          <cell r="C1401" t="str">
            <v>265426</v>
          </cell>
        </row>
        <row r="1402">
          <cell r="A1402" t="str">
            <v>16506</v>
          </cell>
          <cell r="B1402" t="str">
            <v>268384</v>
          </cell>
          <cell r="C1402" t="str">
            <v>265427</v>
          </cell>
          <cell r="D1402" t="str">
            <v>262470</v>
          </cell>
        </row>
        <row r="1403">
          <cell r="A1403" t="str">
            <v>16511</v>
          </cell>
          <cell r="B1403" t="str">
            <v>270627</v>
          </cell>
          <cell r="C1403" t="str">
            <v>267670</v>
          </cell>
          <cell r="D1403" t="str">
            <v>264713</v>
          </cell>
        </row>
        <row r="1404">
          <cell r="A1404" t="str">
            <v>16515</v>
          </cell>
          <cell r="B1404" t="str">
            <v>270628</v>
          </cell>
          <cell r="C1404" t="str">
            <v>267671</v>
          </cell>
          <cell r="D1404" t="str">
            <v>264714</v>
          </cell>
        </row>
        <row r="1405">
          <cell r="A1405" t="str">
            <v>16518</v>
          </cell>
          <cell r="B1405" t="str">
            <v>270001</v>
          </cell>
          <cell r="C1405" t="str">
            <v>267044</v>
          </cell>
          <cell r="D1405" t="str">
            <v>264087</v>
          </cell>
        </row>
        <row r="1406">
          <cell r="A1406" t="str">
            <v>16521</v>
          </cell>
          <cell r="B1406" t="str">
            <v>271023</v>
          </cell>
          <cell r="C1406" t="str">
            <v>268066</v>
          </cell>
          <cell r="D1406" t="str">
            <v>265109</v>
          </cell>
        </row>
        <row r="1407">
          <cell r="A1407" t="str">
            <v>16524</v>
          </cell>
          <cell r="B1407" t="str">
            <v>270629</v>
          </cell>
          <cell r="C1407" t="str">
            <v>267672</v>
          </cell>
          <cell r="D1407" t="str">
            <v>264715</v>
          </cell>
        </row>
        <row r="1408">
          <cell r="A1408" t="str">
            <v>16527</v>
          </cell>
          <cell r="B1408" t="str">
            <v>270630</v>
          </cell>
          <cell r="C1408" t="str">
            <v>267673</v>
          </cell>
          <cell r="D1408" t="str">
            <v>264716</v>
          </cell>
        </row>
        <row r="1409">
          <cell r="A1409" t="str">
            <v>16530</v>
          </cell>
          <cell r="B1409" t="str">
            <v>269044</v>
          </cell>
          <cell r="C1409" t="str">
            <v>266087</v>
          </cell>
          <cell r="D1409" t="str">
            <v>263130</v>
          </cell>
        </row>
        <row r="1410">
          <cell r="A1410" t="str">
            <v>16534</v>
          </cell>
          <cell r="B1410" t="str">
            <v>269045</v>
          </cell>
          <cell r="C1410" t="str">
            <v>266088</v>
          </cell>
          <cell r="D1410" t="str">
            <v>263131</v>
          </cell>
        </row>
        <row r="1411">
          <cell r="A1411" t="str">
            <v>16539</v>
          </cell>
          <cell r="B1411" t="str">
            <v>269046</v>
          </cell>
          <cell r="C1411" t="str">
            <v>266089</v>
          </cell>
          <cell r="D1411" t="str">
            <v>263132</v>
          </cell>
        </row>
        <row r="1412">
          <cell r="A1412" t="str">
            <v>16542</v>
          </cell>
          <cell r="B1412" t="str">
            <v>269047</v>
          </cell>
          <cell r="C1412" t="str">
            <v>266090</v>
          </cell>
          <cell r="D1412" t="str">
            <v>263133</v>
          </cell>
        </row>
        <row r="1413">
          <cell r="A1413" t="str">
            <v>16545</v>
          </cell>
          <cell r="B1413" t="str">
            <v>270633</v>
          </cell>
          <cell r="C1413" t="str">
            <v>267676</v>
          </cell>
          <cell r="D1413" t="str">
            <v>264719</v>
          </cell>
        </row>
        <row r="1414">
          <cell r="A1414" t="str">
            <v>16548</v>
          </cell>
          <cell r="B1414" t="str">
            <v>270634</v>
          </cell>
          <cell r="C1414" t="str">
            <v>267677</v>
          </cell>
          <cell r="D1414" t="str">
            <v>264720</v>
          </cell>
        </row>
        <row r="1415">
          <cell r="A1415" t="str">
            <v>16551</v>
          </cell>
          <cell r="B1415" t="str">
            <v>270635</v>
          </cell>
          <cell r="C1415" t="str">
            <v>267678</v>
          </cell>
          <cell r="D1415" t="str">
            <v>264721</v>
          </cell>
        </row>
        <row r="1416">
          <cell r="A1416" t="str">
            <v>16554</v>
          </cell>
          <cell r="B1416" t="str">
            <v>270636</v>
          </cell>
          <cell r="C1416" t="str">
            <v>267679</v>
          </cell>
          <cell r="D1416" t="str">
            <v>264722</v>
          </cell>
        </row>
        <row r="1417">
          <cell r="A1417" t="str">
            <v>16557</v>
          </cell>
          <cell r="B1417" t="str">
            <v>271024</v>
          </cell>
          <cell r="C1417" t="str">
            <v>268067</v>
          </cell>
          <cell r="D1417" t="str">
            <v>265110</v>
          </cell>
        </row>
        <row r="1418">
          <cell r="A1418" t="str">
            <v>16560</v>
          </cell>
          <cell r="B1418" t="str">
            <v>270637</v>
          </cell>
          <cell r="C1418" t="str">
            <v>267680</v>
          </cell>
          <cell r="D1418" t="str">
            <v>264723</v>
          </cell>
        </row>
        <row r="1419">
          <cell r="A1419" t="str">
            <v>16563</v>
          </cell>
          <cell r="B1419" t="str">
            <v>270638</v>
          </cell>
          <cell r="C1419" t="str">
            <v>267681</v>
          </cell>
          <cell r="D1419" t="str">
            <v>264724</v>
          </cell>
        </row>
        <row r="1420">
          <cell r="A1420" t="str">
            <v>16566</v>
          </cell>
          <cell r="B1420" t="str">
            <v>270639</v>
          </cell>
          <cell r="C1420" t="str">
            <v>267682</v>
          </cell>
          <cell r="D1420" t="str">
            <v>264725</v>
          </cell>
        </row>
        <row r="1421">
          <cell r="A1421" t="str">
            <v>16567</v>
          </cell>
          <cell r="B1421" t="str">
            <v>269048</v>
          </cell>
          <cell r="C1421" t="str">
            <v>266091</v>
          </cell>
          <cell r="D1421" t="str">
            <v>263134</v>
          </cell>
        </row>
        <row r="1422">
          <cell r="A1422" t="str">
            <v>16574</v>
          </cell>
          <cell r="B1422" t="str">
            <v>269853</v>
          </cell>
          <cell r="C1422" t="str">
            <v>266896</v>
          </cell>
          <cell r="D1422" t="str">
            <v>263939</v>
          </cell>
        </row>
        <row r="1423">
          <cell r="A1423" t="str">
            <v>16579</v>
          </cell>
          <cell r="B1423" t="str">
            <v>269854</v>
          </cell>
          <cell r="C1423" t="str">
            <v>266897</v>
          </cell>
          <cell r="D1423" t="str">
            <v>263940</v>
          </cell>
        </row>
        <row r="1424">
          <cell r="A1424" t="str">
            <v>16582</v>
          </cell>
          <cell r="B1424" t="str">
            <v>269855</v>
          </cell>
          <cell r="C1424" t="str">
            <v>266898</v>
          </cell>
          <cell r="D1424" t="str">
            <v>263941</v>
          </cell>
        </row>
        <row r="1425">
          <cell r="A1425" t="str">
            <v>16585</v>
          </cell>
          <cell r="B1425" t="str">
            <v>269856</v>
          </cell>
          <cell r="C1425" t="str">
            <v>266899</v>
          </cell>
          <cell r="D1425" t="str">
            <v>263942</v>
          </cell>
        </row>
        <row r="1426">
          <cell r="A1426" t="str">
            <v>16587</v>
          </cell>
          <cell r="B1426" t="str">
            <v>269857</v>
          </cell>
          <cell r="C1426" t="str">
            <v>266900</v>
          </cell>
          <cell r="D1426" t="str">
            <v>263943</v>
          </cell>
        </row>
        <row r="1427">
          <cell r="A1427" t="str">
            <v>16591</v>
          </cell>
          <cell r="B1427" t="str">
            <v>269858</v>
          </cell>
          <cell r="C1427" t="str">
            <v>266901</v>
          </cell>
          <cell r="D1427" t="str">
            <v>263944</v>
          </cell>
        </row>
        <row r="1428">
          <cell r="A1428" t="str">
            <v>16596</v>
          </cell>
          <cell r="B1428" t="str">
            <v>269859</v>
          </cell>
          <cell r="C1428" t="str">
            <v>266902</v>
          </cell>
          <cell r="D1428" t="str">
            <v>263945</v>
          </cell>
        </row>
        <row r="1429">
          <cell r="A1429" t="str">
            <v>16599</v>
          </cell>
          <cell r="B1429" t="str">
            <v>269049</v>
          </cell>
          <cell r="C1429" t="str">
            <v>266092</v>
          </cell>
          <cell r="D1429" t="str">
            <v>263135</v>
          </cell>
        </row>
        <row r="1430">
          <cell r="A1430" t="str">
            <v>16602</v>
          </cell>
          <cell r="B1430" t="str">
            <v>269050</v>
          </cell>
          <cell r="C1430" t="str">
            <v>266093</v>
          </cell>
          <cell r="D1430" t="str">
            <v>263136</v>
          </cell>
        </row>
        <row r="1431">
          <cell r="A1431" t="str">
            <v>16605</v>
          </cell>
          <cell r="B1431" t="str">
            <v>269051</v>
          </cell>
          <cell r="C1431" t="str">
            <v>266094</v>
          </cell>
          <cell r="D1431" t="str">
            <v>263137</v>
          </cell>
        </row>
        <row r="1432">
          <cell r="A1432" t="str">
            <v>16608</v>
          </cell>
          <cell r="B1432" t="str">
            <v>269052</v>
          </cell>
          <cell r="C1432" t="str">
            <v>266095</v>
          </cell>
          <cell r="D1432" t="str">
            <v>263138</v>
          </cell>
        </row>
        <row r="1433">
          <cell r="A1433" t="str">
            <v>16613</v>
          </cell>
          <cell r="B1433" t="str">
            <v>269053</v>
          </cell>
          <cell r="C1433" t="str">
            <v>266096</v>
          </cell>
          <cell r="D1433" t="str">
            <v>263139</v>
          </cell>
        </row>
        <row r="1434">
          <cell r="A1434" t="str">
            <v>16618</v>
          </cell>
          <cell r="B1434" t="str">
            <v>269054</v>
          </cell>
          <cell r="C1434" t="str">
            <v>266097</v>
          </cell>
          <cell r="D1434" t="str">
            <v>263140</v>
          </cell>
        </row>
        <row r="1435">
          <cell r="A1435" t="str">
            <v>16623</v>
          </cell>
          <cell r="B1435" t="str">
            <v>269055</v>
          </cell>
          <cell r="C1435" t="str">
            <v>266098</v>
          </cell>
          <cell r="D1435" t="str">
            <v>263141</v>
          </cell>
        </row>
        <row r="1436">
          <cell r="A1436" t="str">
            <v>16626</v>
          </cell>
          <cell r="B1436" t="str">
            <v>269056</v>
          </cell>
          <cell r="C1436" t="str">
            <v>266099</v>
          </cell>
          <cell r="D1436" t="str">
            <v>263142</v>
          </cell>
        </row>
        <row r="1437">
          <cell r="A1437" t="str">
            <v>16629</v>
          </cell>
          <cell r="B1437" t="str">
            <v>269057</v>
          </cell>
          <cell r="C1437" t="str">
            <v>266100</v>
          </cell>
          <cell r="D1437" t="str">
            <v>263143</v>
          </cell>
        </row>
        <row r="1438">
          <cell r="A1438" t="str">
            <v>16633</v>
          </cell>
          <cell r="B1438" t="str">
            <v>270640</v>
          </cell>
          <cell r="C1438" t="str">
            <v>267683</v>
          </cell>
          <cell r="D1438" t="str">
            <v>264726</v>
          </cell>
        </row>
        <row r="1439">
          <cell r="A1439" t="str">
            <v>16637</v>
          </cell>
          <cell r="B1439" t="str">
            <v>270641</v>
          </cell>
          <cell r="C1439" t="str">
            <v>267684</v>
          </cell>
          <cell r="D1439" t="str">
            <v>264727</v>
          </cell>
        </row>
        <row r="1440">
          <cell r="A1440" t="str">
            <v>16641</v>
          </cell>
          <cell r="B1440" t="str">
            <v>270642</v>
          </cell>
          <cell r="C1440" t="str">
            <v>267685</v>
          </cell>
          <cell r="D1440" t="str">
            <v>264728</v>
          </cell>
        </row>
        <row r="1441">
          <cell r="A1441" t="str">
            <v>16645</v>
          </cell>
          <cell r="B1441" t="str">
            <v>270643</v>
          </cell>
          <cell r="C1441" t="str">
            <v>267686</v>
          </cell>
          <cell r="D1441" t="str">
            <v>264729</v>
          </cell>
        </row>
        <row r="1442">
          <cell r="A1442" t="str">
            <v>16648</v>
          </cell>
          <cell r="B1442" t="str">
            <v>270644</v>
          </cell>
          <cell r="C1442" t="str">
            <v>267687</v>
          </cell>
          <cell r="D1442" t="str">
            <v>264730</v>
          </cell>
        </row>
        <row r="1443">
          <cell r="A1443" t="str">
            <v>16651</v>
          </cell>
          <cell r="B1443" t="str">
            <v>270645</v>
          </cell>
          <cell r="C1443" t="str">
            <v>267688</v>
          </cell>
          <cell r="D1443" t="str">
            <v>264731</v>
          </cell>
        </row>
        <row r="1444">
          <cell r="A1444" t="str">
            <v>16654</v>
          </cell>
          <cell r="B1444" t="str">
            <v>270646</v>
          </cell>
          <cell r="C1444" t="str">
            <v>267689</v>
          </cell>
          <cell r="D1444" t="str">
            <v>264732</v>
          </cell>
        </row>
        <row r="1445">
          <cell r="A1445" t="str">
            <v>16657</v>
          </cell>
          <cell r="B1445" t="str">
            <v>269860</v>
          </cell>
          <cell r="C1445" t="str">
            <v>266903</v>
          </cell>
          <cell r="D1445" t="str">
            <v>263946</v>
          </cell>
        </row>
        <row r="1446">
          <cell r="A1446" t="str">
            <v>16661</v>
          </cell>
          <cell r="B1446" t="str">
            <v>269748</v>
          </cell>
          <cell r="C1446" t="str">
            <v>266791</v>
          </cell>
          <cell r="D1446" t="str">
            <v>263834</v>
          </cell>
        </row>
        <row r="1447">
          <cell r="A1447" t="str">
            <v>16667</v>
          </cell>
          <cell r="B1447" t="str">
            <v>269749</v>
          </cell>
          <cell r="C1447" t="str">
            <v>266792</v>
          </cell>
          <cell r="D1447" t="str">
            <v>263835</v>
          </cell>
        </row>
        <row r="1448">
          <cell r="A1448" t="str">
            <v>16672</v>
          </cell>
          <cell r="B1448" t="str">
            <v>269750</v>
          </cell>
          <cell r="C1448" t="str">
            <v>266793</v>
          </cell>
          <cell r="D1448" t="str">
            <v>263836</v>
          </cell>
        </row>
        <row r="1449">
          <cell r="A1449" t="str">
            <v>16678</v>
          </cell>
          <cell r="B1449" t="str">
            <v>269751</v>
          </cell>
          <cell r="C1449" t="str">
            <v>266794</v>
          </cell>
          <cell r="D1449" t="str">
            <v>263837</v>
          </cell>
        </row>
        <row r="1450">
          <cell r="A1450" t="str">
            <v>16684</v>
          </cell>
          <cell r="B1450" t="str">
            <v>269752</v>
          </cell>
          <cell r="C1450" t="str">
            <v>266795</v>
          </cell>
          <cell r="D1450" t="str">
            <v>263838</v>
          </cell>
        </row>
        <row r="1451">
          <cell r="A1451" t="str">
            <v>16690</v>
          </cell>
          <cell r="B1451" t="str">
            <v>269753</v>
          </cell>
          <cell r="C1451" t="str">
            <v>266796</v>
          </cell>
          <cell r="D1451" t="str">
            <v>263839</v>
          </cell>
        </row>
        <row r="1452">
          <cell r="A1452" t="str">
            <v>16694</v>
          </cell>
          <cell r="B1452" t="str">
            <v>270140</v>
          </cell>
          <cell r="C1452" t="str">
            <v>267183</v>
          </cell>
          <cell r="D1452" t="str">
            <v>264226</v>
          </cell>
        </row>
        <row r="1453">
          <cell r="A1453" t="str">
            <v>16699</v>
          </cell>
          <cell r="B1453" t="str">
            <v>270141</v>
          </cell>
          <cell r="C1453" t="str">
            <v>267184</v>
          </cell>
          <cell r="D1453" t="str">
            <v>264227</v>
          </cell>
        </row>
        <row r="1454">
          <cell r="A1454" t="str">
            <v>16704</v>
          </cell>
          <cell r="B1454" t="str">
            <v>271025</v>
          </cell>
          <cell r="C1454" t="str">
            <v>268068</v>
          </cell>
          <cell r="D1454" t="str">
            <v>265111</v>
          </cell>
        </row>
        <row r="1455">
          <cell r="A1455" t="str">
            <v>16708</v>
          </cell>
          <cell r="B1455" t="str">
            <v>270317</v>
          </cell>
          <cell r="C1455" t="str">
            <v>267360</v>
          </cell>
          <cell r="D1455" t="str">
            <v>264403</v>
          </cell>
        </row>
        <row r="1456">
          <cell r="A1456" t="str">
            <v>16713</v>
          </cell>
          <cell r="B1456" t="str">
            <v>270318</v>
          </cell>
          <cell r="C1456" t="str">
            <v>267361</v>
          </cell>
          <cell r="D1456" t="str">
            <v>264404</v>
          </cell>
        </row>
        <row r="1457">
          <cell r="A1457" t="str">
            <v>16719</v>
          </cell>
          <cell r="B1457" t="str">
            <v>270319</v>
          </cell>
          <cell r="C1457" t="str">
            <v>267362</v>
          </cell>
          <cell r="D1457" t="str">
            <v>264405</v>
          </cell>
        </row>
        <row r="1458">
          <cell r="A1458" t="str">
            <v>16724</v>
          </cell>
          <cell r="B1458" t="str">
            <v>270650</v>
          </cell>
          <cell r="C1458" t="str">
            <v>267693</v>
          </cell>
          <cell r="D1458" t="str">
            <v>264736</v>
          </cell>
        </row>
        <row r="1459">
          <cell r="A1459" t="str">
            <v>16728</v>
          </cell>
          <cell r="B1459" t="str">
            <v>270651</v>
          </cell>
          <cell r="C1459" t="str">
            <v>267694</v>
          </cell>
          <cell r="D1459" t="str">
            <v>264737</v>
          </cell>
        </row>
        <row r="1460">
          <cell r="A1460" t="str">
            <v>16731</v>
          </cell>
          <cell r="B1460" t="str">
            <v>270652</v>
          </cell>
          <cell r="C1460" t="str">
            <v>267695</v>
          </cell>
          <cell r="D1460" t="str">
            <v>264738</v>
          </cell>
        </row>
        <row r="1461">
          <cell r="A1461" t="str">
            <v>16734</v>
          </cell>
          <cell r="B1461" t="str">
            <v>270653</v>
          </cell>
          <cell r="C1461" t="str">
            <v>267696</v>
          </cell>
          <cell r="D1461" t="str">
            <v>264739</v>
          </cell>
        </row>
        <row r="1462">
          <cell r="A1462" t="str">
            <v>16737</v>
          </cell>
          <cell r="B1462" t="str">
            <v>270654</v>
          </cell>
          <cell r="C1462" t="str">
            <v>267697</v>
          </cell>
          <cell r="D1462" t="str">
            <v>264740</v>
          </cell>
        </row>
        <row r="1463">
          <cell r="A1463" t="str">
            <v>16740</v>
          </cell>
          <cell r="B1463" t="str">
            <v>270655</v>
          </cell>
          <cell r="C1463" t="str">
            <v>267698</v>
          </cell>
          <cell r="D1463" t="str">
            <v>264741</v>
          </cell>
        </row>
        <row r="1464">
          <cell r="A1464" t="str">
            <v>16743</v>
          </cell>
          <cell r="B1464" t="str">
            <v>270447</v>
          </cell>
          <cell r="C1464" t="str">
            <v>267490</v>
          </cell>
          <cell r="D1464" t="str">
            <v>264533</v>
          </cell>
        </row>
        <row r="1465">
          <cell r="A1465" t="str">
            <v>16746</v>
          </cell>
          <cell r="B1465" t="str">
            <v>270448</v>
          </cell>
          <cell r="C1465" t="str">
            <v>267491</v>
          </cell>
          <cell r="D1465" t="str">
            <v>264534</v>
          </cell>
        </row>
        <row r="1466">
          <cell r="A1466" t="str">
            <v>16749</v>
          </cell>
          <cell r="B1466" t="str">
            <v>270449</v>
          </cell>
          <cell r="C1466" t="str">
            <v>267492</v>
          </cell>
          <cell r="D1466" t="str">
            <v>264535</v>
          </cell>
        </row>
        <row r="1467">
          <cell r="A1467" t="str">
            <v>16752</v>
          </cell>
          <cell r="B1467" t="str">
            <v>270450</v>
          </cell>
          <cell r="C1467" t="str">
            <v>267493</v>
          </cell>
          <cell r="D1467" t="str">
            <v>264536</v>
          </cell>
        </row>
        <row r="1468">
          <cell r="A1468" t="str">
            <v>16755</v>
          </cell>
          <cell r="B1468" t="str">
            <v>270451</v>
          </cell>
          <cell r="C1468" t="str">
            <v>267494</v>
          </cell>
          <cell r="D1468" t="str">
            <v>264537</v>
          </cell>
        </row>
        <row r="1469">
          <cell r="A1469" t="str">
            <v>16758</v>
          </cell>
          <cell r="B1469" t="str">
            <v>271026</v>
          </cell>
          <cell r="C1469" t="str">
            <v>268069</v>
          </cell>
          <cell r="D1469" t="str">
            <v>265112</v>
          </cell>
        </row>
        <row r="1470">
          <cell r="A1470" t="str">
            <v>16761</v>
          </cell>
          <cell r="B1470" t="str">
            <v>271027</v>
          </cell>
          <cell r="C1470" t="str">
            <v>268070</v>
          </cell>
          <cell r="D1470" t="str">
            <v>265113</v>
          </cell>
        </row>
        <row r="1471">
          <cell r="A1471" t="str">
            <v>16764</v>
          </cell>
          <cell r="B1471" t="str">
            <v>269058</v>
          </cell>
          <cell r="C1471" t="str">
            <v>266101</v>
          </cell>
          <cell r="D1471" t="str">
            <v>263144</v>
          </cell>
        </row>
        <row r="1472">
          <cell r="A1472" t="str">
            <v>16767</v>
          </cell>
          <cell r="B1472" t="str">
            <v>269059</v>
          </cell>
          <cell r="C1472" t="str">
            <v>266102</v>
          </cell>
          <cell r="D1472" t="str">
            <v>263145</v>
          </cell>
        </row>
        <row r="1473">
          <cell r="A1473" t="str">
            <v>16770</v>
          </cell>
          <cell r="B1473" t="str">
            <v>269861</v>
          </cell>
          <cell r="C1473" t="str">
            <v>266904</v>
          </cell>
          <cell r="D1473" t="str">
            <v>263947</v>
          </cell>
        </row>
        <row r="1474">
          <cell r="A1474" t="str">
            <v>16773</v>
          </cell>
          <cell r="B1474" t="str">
            <v>269060</v>
          </cell>
          <cell r="C1474" t="str">
            <v>266103</v>
          </cell>
          <cell r="D1474" t="str">
            <v>263146</v>
          </cell>
        </row>
        <row r="1475">
          <cell r="A1475" t="str">
            <v>16776</v>
          </cell>
          <cell r="B1475" t="str">
            <v>269061</v>
          </cell>
          <cell r="C1475" t="str">
            <v>266104</v>
          </cell>
          <cell r="D1475" t="str">
            <v>263147</v>
          </cell>
        </row>
        <row r="1476">
          <cell r="A1476" t="str">
            <v>16779</v>
          </cell>
          <cell r="B1476" t="str">
            <v>269062</v>
          </cell>
          <cell r="C1476" t="str">
            <v>266105</v>
          </cell>
          <cell r="D1476" t="str">
            <v>263148</v>
          </cell>
        </row>
        <row r="1477">
          <cell r="A1477" t="str">
            <v>16782</v>
          </cell>
          <cell r="B1477" t="str">
            <v>269063</v>
          </cell>
          <cell r="C1477" t="str">
            <v>266106</v>
          </cell>
          <cell r="D1477" t="str">
            <v>263149</v>
          </cell>
        </row>
        <row r="1478">
          <cell r="A1478" t="str">
            <v>16785</v>
          </cell>
          <cell r="B1478" t="str">
            <v>269064</v>
          </cell>
          <cell r="C1478" t="str">
            <v>266107</v>
          </cell>
          <cell r="D1478" t="str">
            <v>263150</v>
          </cell>
        </row>
        <row r="1479">
          <cell r="A1479" t="str">
            <v>16788</v>
          </cell>
          <cell r="B1479" t="str">
            <v>269065</v>
          </cell>
          <cell r="C1479" t="str">
            <v>266108</v>
          </cell>
          <cell r="D1479" t="str">
            <v>263151</v>
          </cell>
        </row>
        <row r="1480">
          <cell r="A1480" t="str">
            <v>16791</v>
          </cell>
          <cell r="B1480" t="str">
            <v>270142</v>
          </cell>
          <cell r="C1480" t="str">
            <v>267185</v>
          </cell>
          <cell r="D1480" t="str">
            <v>264228</v>
          </cell>
        </row>
        <row r="1481">
          <cell r="A1481" t="str">
            <v>16794</v>
          </cell>
          <cell r="B1481" t="str">
            <v>269066</v>
          </cell>
          <cell r="C1481" t="str">
            <v>266109</v>
          </cell>
          <cell r="D1481" t="str">
            <v>263152</v>
          </cell>
        </row>
        <row r="1482">
          <cell r="A1482" t="str">
            <v>16797</v>
          </cell>
          <cell r="B1482" t="str">
            <v>269067</v>
          </cell>
          <cell r="C1482" t="str">
            <v>266110</v>
          </cell>
          <cell r="D1482" t="str">
            <v>263153</v>
          </cell>
        </row>
        <row r="1483">
          <cell r="A1483" t="str">
            <v>16800</v>
          </cell>
          <cell r="B1483" t="str">
            <v>270656</v>
          </cell>
          <cell r="C1483" t="str">
            <v>267699</v>
          </cell>
          <cell r="D1483" t="str">
            <v>264742</v>
          </cell>
        </row>
        <row r="1484">
          <cell r="A1484" t="str">
            <v>16802</v>
          </cell>
          <cell r="B1484" t="str">
            <v>269754</v>
          </cell>
          <cell r="C1484" t="str">
            <v>266797</v>
          </cell>
          <cell r="D1484" t="str">
            <v>263840</v>
          </cell>
        </row>
        <row r="1485">
          <cell r="A1485" t="str">
            <v>16807</v>
          </cell>
          <cell r="B1485" t="str">
            <v>269755</v>
          </cell>
          <cell r="C1485" t="str">
            <v>266798</v>
          </cell>
          <cell r="D1485" t="str">
            <v>263841</v>
          </cell>
        </row>
        <row r="1486">
          <cell r="A1486" t="str">
            <v>16810</v>
          </cell>
          <cell r="B1486" t="str">
            <v>269756</v>
          </cell>
          <cell r="C1486" t="str">
            <v>266799</v>
          </cell>
          <cell r="D1486" t="str">
            <v>263842</v>
          </cell>
        </row>
        <row r="1487">
          <cell r="A1487" t="str">
            <v>16813</v>
          </cell>
          <cell r="B1487" t="str">
            <v>269757</v>
          </cell>
          <cell r="C1487" t="str">
            <v>266800</v>
          </cell>
          <cell r="D1487" t="str">
            <v>263843</v>
          </cell>
        </row>
        <row r="1488">
          <cell r="A1488" t="str">
            <v>16816</v>
          </cell>
          <cell r="B1488" t="str">
            <v>270657</v>
          </cell>
          <cell r="C1488" t="str">
            <v>267700</v>
          </cell>
          <cell r="D1488" t="str">
            <v>264743</v>
          </cell>
        </row>
        <row r="1489">
          <cell r="A1489" t="str">
            <v>16819</v>
          </cell>
          <cell r="B1489" t="str">
            <v>270658</v>
          </cell>
          <cell r="C1489" t="str">
            <v>267701</v>
          </cell>
          <cell r="D1489" t="str">
            <v>264744</v>
          </cell>
        </row>
        <row r="1490">
          <cell r="A1490" t="str">
            <v>16822</v>
          </cell>
          <cell r="B1490" t="str">
            <v>270659</v>
          </cell>
          <cell r="C1490" t="str">
            <v>267702</v>
          </cell>
          <cell r="D1490" t="str">
            <v>264745</v>
          </cell>
        </row>
        <row r="1491">
          <cell r="A1491" t="str">
            <v>16825</v>
          </cell>
          <cell r="B1491" t="str">
            <v>270660</v>
          </cell>
          <cell r="C1491" t="str">
            <v>267703</v>
          </cell>
          <cell r="D1491" t="str">
            <v>264746</v>
          </cell>
        </row>
        <row r="1492">
          <cell r="A1492" t="str">
            <v>16828</v>
          </cell>
          <cell r="B1492" t="str">
            <v>270661</v>
          </cell>
          <cell r="C1492" t="str">
            <v>267704</v>
          </cell>
          <cell r="D1492" t="str">
            <v>264747</v>
          </cell>
        </row>
        <row r="1493">
          <cell r="A1493" t="str">
            <v>16831</v>
          </cell>
          <cell r="B1493" t="str">
            <v>270662</v>
          </cell>
          <cell r="C1493" t="str">
            <v>267705</v>
          </cell>
          <cell r="D1493" t="str">
            <v>264748</v>
          </cell>
        </row>
        <row r="1494">
          <cell r="A1494" t="str">
            <v>16834</v>
          </cell>
          <cell r="B1494" t="str">
            <v>270663</v>
          </cell>
          <cell r="C1494" t="str">
            <v>267706</v>
          </cell>
          <cell r="D1494" t="str">
            <v>264749</v>
          </cell>
        </row>
        <row r="1495">
          <cell r="A1495" t="str">
            <v>16837</v>
          </cell>
          <cell r="B1495" t="str">
            <v>270664</v>
          </cell>
          <cell r="C1495" t="str">
            <v>267707</v>
          </cell>
          <cell r="D1495" t="str">
            <v>264750</v>
          </cell>
        </row>
        <row r="1496">
          <cell r="A1496" t="str">
            <v>16840</v>
          </cell>
          <cell r="B1496" t="str">
            <v>270665</v>
          </cell>
          <cell r="C1496" t="str">
            <v>267708</v>
          </cell>
          <cell r="D1496" t="str">
            <v>264751</v>
          </cell>
        </row>
        <row r="1497">
          <cell r="A1497" t="str">
            <v>16843</v>
          </cell>
          <cell r="B1497" t="str">
            <v>270666</v>
          </cell>
          <cell r="C1497" t="str">
            <v>267709</v>
          </cell>
          <cell r="D1497" t="str">
            <v>264752</v>
          </cell>
        </row>
        <row r="1498">
          <cell r="A1498" t="str">
            <v>16846</v>
          </cell>
          <cell r="B1498" t="str">
            <v>270667</v>
          </cell>
          <cell r="C1498" t="str">
            <v>267710</v>
          </cell>
          <cell r="D1498" t="str">
            <v>264753</v>
          </cell>
        </row>
        <row r="1499">
          <cell r="A1499" t="str">
            <v>16849</v>
          </cell>
          <cell r="B1499" t="str">
            <v>270668</v>
          </cell>
          <cell r="C1499" t="str">
            <v>267711</v>
          </cell>
          <cell r="D1499" t="str">
            <v>264754</v>
          </cell>
        </row>
        <row r="1500">
          <cell r="A1500" t="str">
            <v>16852</v>
          </cell>
          <cell r="B1500" t="str">
            <v>270669</v>
          </cell>
          <cell r="C1500" t="str">
            <v>267712</v>
          </cell>
          <cell r="D1500" t="str">
            <v>264755</v>
          </cell>
        </row>
        <row r="1501">
          <cell r="A1501" t="str">
            <v>16855</v>
          </cell>
          <cell r="B1501" t="str">
            <v>270670</v>
          </cell>
          <cell r="C1501" t="str">
            <v>267713</v>
          </cell>
          <cell r="D1501" t="str">
            <v>264756</v>
          </cell>
        </row>
        <row r="1502">
          <cell r="A1502" t="str">
            <v>16858</v>
          </cell>
          <cell r="B1502" t="str">
            <v>270671</v>
          </cell>
          <cell r="C1502" t="str">
            <v>267714</v>
          </cell>
          <cell r="D1502" t="str">
            <v>264757</v>
          </cell>
        </row>
        <row r="1503">
          <cell r="A1503" t="str">
            <v>16861</v>
          </cell>
          <cell r="B1503" t="str">
            <v>270672</v>
          </cell>
          <cell r="C1503" t="str">
            <v>267715</v>
          </cell>
          <cell r="D1503" t="str">
            <v>264758</v>
          </cell>
        </row>
        <row r="1504">
          <cell r="A1504" t="str">
            <v>16864</v>
          </cell>
          <cell r="B1504" t="str">
            <v>270673</v>
          </cell>
          <cell r="C1504" t="str">
            <v>267716</v>
          </cell>
          <cell r="D1504" t="str">
            <v>264759</v>
          </cell>
        </row>
        <row r="1505">
          <cell r="A1505" t="str">
            <v>16867</v>
          </cell>
          <cell r="B1505" t="str">
            <v>270674</v>
          </cell>
          <cell r="C1505" t="str">
            <v>267717</v>
          </cell>
          <cell r="D1505" t="str">
            <v>264760</v>
          </cell>
        </row>
        <row r="1506">
          <cell r="A1506" t="str">
            <v>16870</v>
          </cell>
          <cell r="B1506" t="str">
            <v>270675</v>
          </cell>
          <cell r="C1506" t="str">
            <v>267718</v>
          </cell>
          <cell r="D1506" t="str">
            <v>264761</v>
          </cell>
        </row>
        <row r="1507">
          <cell r="A1507" t="str">
            <v>16873</v>
          </cell>
          <cell r="B1507" t="str">
            <v>270676</v>
          </cell>
          <cell r="C1507" t="str">
            <v>267719</v>
          </cell>
          <cell r="D1507" t="str">
            <v>264762</v>
          </cell>
        </row>
        <row r="1508">
          <cell r="A1508" t="str">
            <v>16876</v>
          </cell>
          <cell r="B1508" t="str">
            <v>270677</v>
          </cell>
          <cell r="C1508" t="str">
            <v>267720</v>
          </cell>
          <cell r="D1508" t="str">
            <v>264763</v>
          </cell>
        </row>
        <row r="1509">
          <cell r="A1509" t="str">
            <v>16879</v>
          </cell>
          <cell r="B1509" t="str">
            <v>270678</v>
          </cell>
          <cell r="C1509" t="str">
            <v>267721</v>
          </cell>
          <cell r="D1509" t="str">
            <v>264764</v>
          </cell>
        </row>
        <row r="1510">
          <cell r="A1510" t="str">
            <v>16882</v>
          </cell>
          <cell r="B1510" t="str">
            <v>270679</v>
          </cell>
          <cell r="C1510" t="str">
            <v>267722</v>
          </cell>
          <cell r="D1510" t="str">
            <v>264765</v>
          </cell>
        </row>
        <row r="1511">
          <cell r="A1511" t="str">
            <v>16885</v>
          </cell>
          <cell r="B1511" t="str">
            <v>270680</v>
          </cell>
          <cell r="C1511" t="str">
            <v>267723</v>
          </cell>
          <cell r="D1511" t="str">
            <v>264766</v>
          </cell>
        </row>
        <row r="1512">
          <cell r="A1512" t="str">
            <v>16888</v>
          </cell>
          <cell r="B1512" t="str">
            <v>270681</v>
          </cell>
          <cell r="C1512" t="str">
            <v>267724</v>
          </cell>
          <cell r="D1512" t="str">
            <v>264767</v>
          </cell>
        </row>
        <row r="1513">
          <cell r="A1513" t="str">
            <v>16892</v>
          </cell>
          <cell r="B1513" t="str">
            <v>270682</v>
          </cell>
          <cell r="C1513" t="str">
            <v>267725</v>
          </cell>
          <cell r="D1513" t="str">
            <v>264768</v>
          </cell>
        </row>
        <row r="1514">
          <cell r="A1514" t="str">
            <v>16895</v>
          </cell>
          <cell r="B1514" t="str">
            <v>270683</v>
          </cell>
          <cell r="C1514" t="str">
            <v>267726</v>
          </cell>
          <cell r="D1514" t="str">
            <v>264769</v>
          </cell>
        </row>
        <row r="1515">
          <cell r="A1515" t="str">
            <v>16898</v>
          </cell>
          <cell r="B1515" t="str">
            <v>270684</v>
          </cell>
          <cell r="C1515" t="str">
            <v>267727</v>
          </cell>
          <cell r="D1515" t="str">
            <v>264770</v>
          </cell>
        </row>
        <row r="1516">
          <cell r="A1516" t="str">
            <v>16901</v>
          </cell>
          <cell r="B1516" t="str">
            <v>270685</v>
          </cell>
          <cell r="C1516" t="str">
            <v>267728</v>
          </cell>
          <cell r="D1516" t="str">
            <v>264771</v>
          </cell>
        </row>
        <row r="1517">
          <cell r="A1517" t="str">
            <v>16904</v>
          </cell>
          <cell r="B1517" t="str">
            <v>270686</v>
          </cell>
          <cell r="C1517" t="str">
            <v>267729</v>
          </cell>
          <cell r="D1517" t="str">
            <v>264772</v>
          </cell>
        </row>
        <row r="1518">
          <cell r="A1518" t="str">
            <v>16907</v>
          </cell>
          <cell r="B1518" t="str">
            <v>270687</v>
          </cell>
          <cell r="C1518" t="str">
            <v>267730</v>
          </cell>
          <cell r="D1518" t="str">
            <v>264773</v>
          </cell>
        </row>
        <row r="1519">
          <cell r="A1519" t="str">
            <v>16911</v>
          </cell>
          <cell r="B1519" t="str">
            <v>268285</v>
          </cell>
          <cell r="C1519" t="str">
            <v>265328</v>
          </cell>
          <cell r="D1519" t="str">
            <v>262371</v>
          </cell>
        </row>
        <row r="1520">
          <cell r="A1520" t="str">
            <v>16917</v>
          </cell>
          <cell r="B1520" t="str">
            <v>268286</v>
          </cell>
          <cell r="C1520" t="str">
            <v>265329</v>
          </cell>
          <cell r="D1520" t="str">
            <v>262372</v>
          </cell>
        </row>
        <row r="1521">
          <cell r="A1521" t="str">
            <v>16926</v>
          </cell>
          <cell r="B1521" t="str">
            <v>268287</v>
          </cell>
          <cell r="C1521" t="str">
            <v>265330</v>
          </cell>
          <cell r="D1521" t="str">
            <v>262373</v>
          </cell>
        </row>
        <row r="1522">
          <cell r="A1522" t="str">
            <v>16934</v>
          </cell>
          <cell r="B1522" t="str">
            <v>268288</v>
          </cell>
          <cell r="C1522" t="str">
            <v>265331</v>
          </cell>
          <cell r="D1522" t="str">
            <v>262374</v>
          </cell>
        </row>
        <row r="1523">
          <cell r="A1523" t="str">
            <v>16940</v>
          </cell>
          <cell r="B1523" t="str">
            <v>268289</v>
          </cell>
          <cell r="C1523" t="str">
            <v>265332</v>
          </cell>
          <cell r="D1523" t="str">
            <v>262375</v>
          </cell>
        </row>
        <row r="1524">
          <cell r="A1524" t="str">
            <v>16950</v>
          </cell>
          <cell r="B1524" t="str">
            <v>268290</v>
          </cell>
          <cell r="C1524" t="str">
            <v>265333</v>
          </cell>
          <cell r="D1524" t="str">
            <v>262376</v>
          </cell>
        </row>
        <row r="1525">
          <cell r="A1525" t="str">
            <v>16954</v>
          </cell>
          <cell r="B1525" t="str">
            <v>269862</v>
          </cell>
          <cell r="C1525" t="str">
            <v>266905</v>
          </cell>
          <cell r="D1525" t="str">
            <v>263948</v>
          </cell>
        </row>
        <row r="1526">
          <cell r="A1526" t="str">
            <v>16959</v>
          </cell>
          <cell r="B1526" t="str">
            <v>269863</v>
          </cell>
          <cell r="C1526" t="str">
            <v>266906</v>
          </cell>
          <cell r="D1526" t="str">
            <v>263949</v>
          </cell>
        </row>
        <row r="1527">
          <cell r="A1527" t="str">
            <v>16962</v>
          </cell>
          <cell r="B1527" t="str">
            <v>269864</v>
          </cell>
          <cell r="C1527" t="str">
            <v>266907</v>
          </cell>
          <cell r="D1527" t="str">
            <v>263950</v>
          </cell>
        </row>
        <row r="1528">
          <cell r="A1528" t="str">
            <v>16965</v>
          </cell>
          <cell r="B1528" t="str">
            <v>269865</v>
          </cell>
          <cell r="C1528" t="str">
            <v>266908</v>
          </cell>
          <cell r="D1528" t="str">
            <v>263951</v>
          </cell>
        </row>
        <row r="1529">
          <cell r="A1529" t="str">
            <v>16968</v>
          </cell>
          <cell r="B1529" t="str">
            <v>269866</v>
          </cell>
          <cell r="C1529" t="str">
            <v>266909</v>
          </cell>
          <cell r="D1529" t="str">
            <v>263952</v>
          </cell>
        </row>
        <row r="1530">
          <cell r="A1530" t="str">
            <v>16972</v>
          </cell>
          <cell r="B1530" t="str">
            <v>269867</v>
          </cell>
          <cell r="C1530" t="str">
            <v>266910</v>
          </cell>
          <cell r="D1530" t="str">
            <v>263953</v>
          </cell>
        </row>
        <row r="1531">
          <cell r="A1531" t="str">
            <v>16978</v>
          </cell>
          <cell r="B1531" t="str">
            <v>269068</v>
          </cell>
          <cell r="C1531" t="str">
            <v>266111</v>
          </cell>
          <cell r="D1531" t="str">
            <v>263154</v>
          </cell>
        </row>
        <row r="1532">
          <cell r="A1532" t="str">
            <v>16984</v>
          </cell>
          <cell r="B1532" t="str">
            <v>269069</v>
          </cell>
          <cell r="C1532" t="str">
            <v>266112</v>
          </cell>
          <cell r="D1532" t="str">
            <v>263155</v>
          </cell>
        </row>
        <row r="1533">
          <cell r="A1533" t="str">
            <v>16987</v>
          </cell>
          <cell r="B1533" t="str">
            <v>269070</v>
          </cell>
          <cell r="C1533" t="str">
            <v>266113</v>
          </cell>
          <cell r="D1533" t="str">
            <v>263156</v>
          </cell>
        </row>
        <row r="1534">
          <cell r="A1534" t="str">
            <v>16992</v>
          </cell>
          <cell r="B1534" t="str">
            <v>269071</v>
          </cell>
          <cell r="C1534" t="str">
            <v>266114</v>
          </cell>
          <cell r="D1534" t="str">
            <v>263157</v>
          </cell>
        </row>
        <row r="1535">
          <cell r="A1535" t="str">
            <v>16998</v>
          </cell>
          <cell r="B1535" t="str">
            <v>269072</v>
          </cell>
          <cell r="C1535" t="str">
            <v>266115</v>
          </cell>
          <cell r="D1535" t="str">
            <v>263158</v>
          </cell>
        </row>
        <row r="1536">
          <cell r="A1536" t="str">
            <v>17001</v>
          </cell>
          <cell r="B1536" t="str">
            <v>269073</v>
          </cell>
          <cell r="C1536" t="str">
            <v>266116</v>
          </cell>
          <cell r="D1536" t="str">
            <v>263159</v>
          </cell>
        </row>
        <row r="1537">
          <cell r="A1537" t="str">
            <v>17004</v>
          </cell>
          <cell r="B1537" t="str">
            <v>269074</v>
          </cell>
          <cell r="C1537" t="str">
            <v>266117</v>
          </cell>
          <cell r="D1537" t="str">
            <v>263160</v>
          </cell>
        </row>
        <row r="1538">
          <cell r="A1538" t="str">
            <v>17007</v>
          </cell>
          <cell r="B1538" t="str">
            <v>269075</v>
          </cell>
          <cell r="C1538" t="str">
            <v>266118</v>
          </cell>
          <cell r="D1538" t="str">
            <v>263161</v>
          </cell>
        </row>
        <row r="1539">
          <cell r="A1539" t="str">
            <v>17010</v>
          </cell>
          <cell r="B1539" t="str">
            <v>269076</v>
          </cell>
          <cell r="C1539" t="str">
            <v>266119</v>
          </cell>
          <cell r="D1539" t="str">
            <v>263162</v>
          </cell>
        </row>
        <row r="1540">
          <cell r="A1540" t="str">
            <v>17013</v>
          </cell>
          <cell r="B1540" t="str">
            <v>269077</v>
          </cell>
          <cell r="C1540" t="str">
            <v>266120</v>
          </cell>
          <cell r="D1540" t="str">
            <v>263163</v>
          </cell>
        </row>
        <row r="1541">
          <cell r="A1541" t="str">
            <v>17016</v>
          </cell>
          <cell r="B1541" t="str">
            <v>270688</v>
          </cell>
          <cell r="C1541" t="str">
            <v>267731</v>
          </cell>
          <cell r="D1541" t="str">
            <v>264774</v>
          </cell>
        </row>
        <row r="1542">
          <cell r="A1542" t="str">
            <v>17020</v>
          </cell>
          <cell r="B1542" t="str">
            <v>270689</v>
          </cell>
          <cell r="C1542" t="str">
            <v>267732</v>
          </cell>
          <cell r="D1542" t="str">
            <v>264775</v>
          </cell>
        </row>
        <row r="1543">
          <cell r="A1543" t="str">
            <v>17021</v>
          </cell>
          <cell r="B1543" t="str">
            <v>269943</v>
          </cell>
          <cell r="C1543" t="str">
            <v>266986</v>
          </cell>
          <cell r="D1543" t="str">
            <v>264029</v>
          </cell>
        </row>
        <row r="1544">
          <cell r="A1544" t="str">
            <v>17023</v>
          </cell>
          <cell r="B1544" t="str">
            <v>269944</v>
          </cell>
          <cell r="C1544" t="str">
            <v>266987</v>
          </cell>
        </row>
        <row r="1545">
          <cell r="A1545" t="str">
            <v>17026</v>
          </cell>
          <cell r="B1545" t="str">
            <v>269078</v>
          </cell>
          <cell r="C1545" t="str">
            <v>266121</v>
          </cell>
          <cell r="D1545" t="str">
            <v>263164</v>
          </cell>
        </row>
        <row r="1546">
          <cell r="A1546" t="str">
            <v>17029</v>
          </cell>
          <cell r="B1546" t="str">
            <v>269079</v>
          </cell>
          <cell r="C1546" t="str">
            <v>266122</v>
          </cell>
          <cell r="D1546" t="str">
            <v>263165</v>
          </cell>
        </row>
        <row r="1547">
          <cell r="A1547" t="str">
            <v>17032</v>
          </cell>
          <cell r="B1547" t="str">
            <v>269080</v>
          </cell>
          <cell r="C1547" t="str">
            <v>266123</v>
          </cell>
          <cell r="D1547" t="str">
            <v>263166</v>
          </cell>
        </row>
        <row r="1548">
          <cell r="A1548" t="str">
            <v>17035</v>
          </cell>
          <cell r="B1548" t="str">
            <v>269081</v>
          </cell>
          <cell r="C1548" t="str">
            <v>266124</v>
          </cell>
          <cell r="D1548" t="str">
            <v>263167</v>
          </cell>
        </row>
        <row r="1549">
          <cell r="A1549" t="str">
            <v>17038</v>
          </cell>
          <cell r="B1549" t="str">
            <v>269082</v>
          </cell>
          <cell r="C1549" t="str">
            <v>266125</v>
          </cell>
          <cell r="D1549" t="str">
            <v>263168</v>
          </cell>
        </row>
        <row r="1550">
          <cell r="A1550" t="str">
            <v>17041</v>
          </cell>
          <cell r="B1550" t="str">
            <v>269083</v>
          </cell>
          <cell r="C1550" t="str">
            <v>266126</v>
          </cell>
          <cell r="D1550" t="str">
            <v>263169</v>
          </cell>
        </row>
        <row r="1551">
          <cell r="A1551" t="str">
            <v>17044</v>
          </cell>
          <cell r="B1551" t="str">
            <v>269084</v>
          </cell>
          <cell r="C1551" t="str">
            <v>266127</v>
          </cell>
          <cell r="D1551" t="str">
            <v>263170</v>
          </cell>
        </row>
        <row r="1552">
          <cell r="A1552" t="str">
            <v>17047</v>
          </cell>
          <cell r="B1552" t="str">
            <v>270690</v>
          </cell>
          <cell r="C1552" t="str">
            <v>267733</v>
          </cell>
          <cell r="D1552" t="str">
            <v>264776</v>
          </cell>
        </row>
        <row r="1553">
          <cell r="A1553" t="str">
            <v>17050</v>
          </cell>
          <cell r="B1553" t="str">
            <v>270691</v>
          </cell>
          <cell r="C1553" t="str">
            <v>267734</v>
          </cell>
          <cell r="D1553" t="str">
            <v>264777</v>
          </cell>
        </row>
        <row r="1554">
          <cell r="A1554" t="str">
            <v>17057</v>
          </cell>
          <cell r="B1554" t="str">
            <v>269945</v>
          </cell>
          <cell r="C1554" t="str">
            <v>266988</v>
          </cell>
          <cell r="D1554" t="str">
            <v>264031</v>
          </cell>
        </row>
        <row r="1555">
          <cell r="A1555" t="str">
            <v>17079</v>
          </cell>
          <cell r="B1555" t="str">
            <v>269947</v>
          </cell>
          <cell r="C1555" t="str">
            <v>266990</v>
          </cell>
        </row>
        <row r="1556">
          <cell r="A1556" t="str">
            <v>17081</v>
          </cell>
          <cell r="B1556" t="str">
            <v>269948</v>
          </cell>
          <cell r="C1556" t="str">
            <v>266991</v>
          </cell>
          <cell r="D1556" t="str">
            <v>264034</v>
          </cell>
        </row>
        <row r="1557">
          <cell r="A1557" t="str">
            <v>17085</v>
          </cell>
          <cell r="B1557" t="str">
            <v>269950</v>
          </cell>
          <cell r="C1557" t="str">
            <v>266993</v>
          </cell>
        </row>
        <row r="1558">
          <cell r="A1558" t="str">
            <v>17087</v>
          </cell>
          <cell r="B1558" t="str">
            <v>269951</v>
          </cell>
          <cell r="C1558" t="str">
            <v>266994</v>
          </cell>
          <cell r="D1558" t="str">
            <v>264037</v>
          </cell>
        </row>
        <row r="1559">
          <cell r="A1559" t="str">
            <v>17100</v>
          </cell>
          <cell r="B1559" t="str">
            <v>269952</v>
          </cell>
          <cell r="C1559" t="str">
            <v>266995</v>
          </cell>
          <cell r="D1559" t="str">
            <v>264038</v>
          </cell>
        </row>
        <row r="1560">
          <cell r="A1560" t="str">
            <v>17106</v>
          </cell>
          <cell r="B1560" t="str">
            <v>269953</v>
          </cell>
          <cell r="C1560" t="str">
            <v>266996</v>
          </cell>
        </row>
        <row r="1561">
          <cell r="A1561" t="str">
            <v>17109</v>
          </cell>
          <cell r="B1561" t="str">
            <v>270002</v>
          </cell>
          <cell r="C1561" t="str">
            <v>267045</v>
          </cell>
          <cell r="D1561" t="str">
            <v>264088</v>
          </cell>
        </row>
        <row r="1562">
          <cell r="A1562" t="str">
            <v>17115</v>
          </cell>
          <cell r="B1562" t="str">
            <v>270003</v>
          </cell>
          <cell r="C1562" t="str">
            <v>267046</v>
          </cell>
          <cell r="D1562" t="str">
            <v>264089</v>
          </cell>
        </row>
        <row r="1563">
          <cell r="A1563" t="str">
            <v>17121</v>
          </cell>
          <cell r="B1563" t="str">
            <v>270004</v>
          </cell>
          <cell r="C1563" t="str">
            <v>267047</v>
          </cell>
          <cell r="D1563" t="str">
            <v>264090</v>
          </cell>
        </row>
        <row r="1564">
          <cell r="A1564" t="str">
            <v>17127</v>
          </cell>
          <cell r="B1564" t="str">
            <v>270005</v>
          </cell>
          <cell r="C1564" t="str">
            <v>267048</v>
          </cell>
          <cell r="D1564" t="str">
            <v>264091</v>
          </cell>
        </row>
        <row r="1565">
          <cell r="A1565" t="str">
            <v>17133</v>
          </cell>
          <cell r="B1565" t="str">
            <v>270006</v>
          </cell>
          <cell r="C1565" t="str">
            <v>267049</v>
          </cell>
          <cell r="D1565" t="str">
            <v>264092</v>
          </cell>
        </row>
        <row r="1566">
          <cell r="A1566" t="str">
            <v>17139</v>
          </cell>
          <cell r="B1566" t="str">
            <v>270007</v>
          </cell>
          <cell r="C1566" t="str">
            <v>267050</v>
          </cell>
          <cell r="D1566" t="str">
            <v>264093</v>
          </cell>
        </row>
        <row r="1567">
          <cell r="A1567" t="str">
            <v>17147</v>
          </cell>
          <cell r="B1567" t="str">
            <v>270008</v>
          </cell>
          <cell r="C1567" t="str">
            <v>267051</v>
          </cell>
          <cell r="D1567" t="str">
            <v>264094</v>
          </cell>
        </row>
        <row r="1568">
          <cell r="A1568" t="str">
            <v>17155</v>
          </cell>
          <cell r="B1568" t="str">
            <v>270009</v>
          </cell>
          <cell r="C1568" t="str">
            <v>267052</v>
          </cell>
          <cell r="D1568" t="str">
            <v>264095</v>
          </cell>
        </row>
        <row r="1569">
          <cell r="A1569" t="str">
            <v>17161</v>
          </cell>
          <cell r="B1569" t="str">
            <v>270010</v>
          </cell>
          <cell r="C1569" t="str">
            <v>267053</v>
          </cell>
          <cell r="D1569" t="str">
            <v>264096</v>
          </cell>
        </row>
        <row r="1570">
          <cell r="A1570" t="str">
            <v>17167</v>
          </cell>
          <cell r="B1570" t="str">
            <v>270011</v>
          </cell>
          <cell r="C1570" t="str">
            <v>267054</v>
          </cell>
          <cell r="D1570" t="str">
            <v>264097</v>
          </cell>
        </row>
        <row r="1571">
          <cell r="A1571" t="str">
            <v>17173</v>
          </cell>
          <cell r="B1571" t="str">
            <v>270012</v>
          </cell>
          <cell r="C1571" t="str">
            <v>267055</v>
          </cell>
          <cell r="D1571" t="str">
            <v>264098</v>
          </cell>
        </row>
        <row r="1572">
          <cell r="A1572" t="str">
            <v>17182</v>
          </cell>
          <cell r="B1572" t="str">
            <v>270013</v>
          </cell>
          <cell r="C1572" t="str">
            <v>267056</v>
          </cell>
          <cell r="D1572" t="str">
            <v>264099</v>
          </cell>
        </row>
        <row r="1573">
          <cell r="A1573" t="str">
            <v>17194</v>
          </cell>
          <cell r="B1573" t="str">
            <v>270014</v>
          </cell>
          <cell r="C1573" t="str">
            <v>267057</v>
          </cell>
          <cell r="D1573" t="str">
            <v>264100</v>
          </cell>
        </row>
        <row r="1574">
          <cell r="A1574" t="str">
            <v>17203</v>
          </cell>
          <cell r="B1574" t="str">
            <v>270015</v>
          </cell>
          <cell r="C1574" t="str">
            <v>267058</v>
          </cell>
          <cell r="D1574" t="str">
            <v>264101</v>
          </cell>
        </row>
        <row r="1575">
          <cell r="A1575" t="str">
            <v>17212</v>
          </cell>
          <cell r="B1575" t="str">
            <v>270016</v>
          </cell>
          <cell r="C1575" t="str">
            <v>267059</v>
          </cell>
          <cell r="D1575" t="str">
            <v>264102</v>
          </cell>
        </row>
        <row r="1576">
          <cell r="A1576" t="str">
            <v>17220</v>
          </cell>
          <cell r="B1576" t="str">
            <v>270017</v>
          </cell>
          <cell r="C1576" t="str">
            <v>267060</v>
          </cell>
          <cell r="D1576" t="str">
            <v>264103</v>
          </cell>
        </row>
        <row r="1577">
          <cell r="A1577" t="str">
            <v>17226</v>
          </cell>
          <cell r="B1577" t="str">
            <v>270018</v>
          </cell>
          <cell r="C1577" t="str">
            <v>267061</v>
          </cell>
          <cell r="D1577" t="str">
            <v>264104</v>
          </cell>
        </row>
        <row r="1578">
          <cell r="A1578" t="str">
            <v>17232</v>
          </cell>
          <cell r="B1578" t="str">
            <v>270019</v>
          </cell>
          <cell r="C1578" t="str">
            <v>267062</v>
          </cell>
          <cell r="D1578" t="str">
            <v>264105</v>
          </cell>
        </row>
        <row r="1579">
          <cell r="A1579" t="str">
            <v>17239</v>
          </cell>
          <cell r="B1579" t="str">
            <v>270020</v>
          </cell>
          <cell r="C1579" t="str">
            <v>267063</v>
          </cell>
          <cell r="D1579" t="str">
            <v>264106</v>
          </cell>
        </row>
        <row r="1580">
          <cell r="A1580" t="str">
            <v>17245</v>
          </cell>
          <cell r="B1580" t="str">
            <v>270021</v>
          </cell>
          <cell r="C1580" t="str">
            <v>267064</v>
          </cell>
          <cell r="D1580" t="str">
            <v>264107</v>
          </cell>
        </row>
        <row r="1581">
          <cell r="A1581" t="str">
            <v>17251</v>
          </cell>
          <cell r="B1581" t="str">
            <v>270022</v>
          </cell>
          <cell r="C1581" t="str">
            <v>267065</v>
          </cell>
          <cell r="D1581" t="str">
            <v>264108</v>
          </cell>
        </row>
        <row r="1582">
          <cell r="A1582" t="str">
            <v>17256</v>
          </cell>
          <cell r="B1582" t="str">
            <v>270692</v>
          </cell>
          <cell r="C1582" t="str">
            <v>267735</v>
          </cell>
          <cell r="D1582" t="str">
            <v>264778</v>
          </cell>
        </row>
        <row r="1583">
          <cell r="A1583" t="str">
            <v>17259</v>
          </cell>
          <cell r="B1583" t="str">
            <v>270693</v>
          </cell>
          <cell r="C1583" t="str">
            <v>267736</v>
          </cell>
          <cell r="D1583" t="str">
            <v>264779</v>
          </cell>
        </row>
        <row r="1584">
          <cell r="A1584" t="str">
            <v>17262</v>
          </cell>
          <cell r="B1584" t="str">
            <v>269085</v>
          </cell>
          <cell r="C1584" t="str">
            <v>266128</v>
          </cell>
          <cell r="D1584" t="str">
            <v>263171</v>
          </cell>
        </row>
        <row r="1585">
          <cell r="A1585" t="str">
            <v>17265</v>
          </cell>
          <cell r="B1585" t="str">
            <v>270694</v>
          </cell>
          <cell r="C1585" t="str">
            <v>267737</v>
          </cell>
          <cell r="D1585" t="str">
            <v>264780</v>
          </cell>
        </row>
        <row r="1586">
          <cell r="A1586" t="str">
            <v>17268</v>
          </cell>
          <cell r="B1586" t="str">
            <v>270695</v>
          </cell>
          <cell r="C1586" t="str">
            <v>267738</v>
          </cell>
          <cell r="D1586" t="str">
            <v>264781</v>
          </cell>
        </row>
        <row r="1587">
          <cell r="A1587" t="str">
            <v>17270</v>
          </cell>
          <cell r="B1587" t="str">
            <v>269086</v>
          </cell>
          <cell r="C1587" t="str">
            <v>266129</v>
          </cell>
          <cell r="D1587" t="str">
            <v>263172</v>
          </cell>
        </row>
        <row r="1588">
          <cell r="A1588" t="str">
            <v>17271</v>
          </cell>
          <cell r="B1588" t="str">
            <v>269087</v>
          </cell>
          <cell r="C1588" t="str">
            <v>266130</v>
          </cell>
        </row>
        <row r="1589">
          <cell r="A1589" t="str">
            <v>17272</v>
          </cell>
          <cell r="B1589" t="str">
            <v>269088</v>
          </cell>
          <cell r="C1589" t="str">
            <v>266131</v>
          </cell>
          <cell r="D1589" t="str">
            <v>263174</v>
          </cell>
        </row>
        <row r="1590">
          <cell r="A1590" t="str">
            <v>17274</v>
          </cell>
          <cell r="B1590" t="str">
            <v>269089</v>
          </cell>
          <cell r="C1590" t="str">
            <v>266132</v>
          </cell>
          <cell r="D1590" t="str">
            <v>263175</v>
          </cell>
        </row>
        <row r="1591">
          <cell r="A1591" t="str">
            <v>17276</v>
          </cell>
          <cell r="B1591" t="str">
            <v>269090</v>
          </cell>
          <cell r="C1591" t="str">
            <v>266133</v>
          </cell>
          <cell r="D1591" t="str">
            <v>263176</v>
          </cell>
        </row>
        <row r="1592">
          <cell r="A1592" t="str">
            <v>17282</v>
          </cell>
          <cell r="B1592" t="str">
            <v>269091</v>
          </cell>
          <cell r="C1592" t="str">
            <v>266134</v>
          </cell>
          <cell r="D1592" t="str">
            <v>263177</v>
          </cell>
        </row>
        <row r="1593">
          <cell r="A1593" t="str">
            <v>17286</v>
          </cell>
          <cell r="B1593" t="str">
            <v>269092</v>
          </cell>
          <cell r="C1593" t="str">
            <v>266135</v>
          </cell>
          <cell r="D1593" t="str">
            <v>263178</v>
          </cell>
        </row>
        <row r="1594">
          <cell r="A1594" t="str">
            <v>17290</v>
          </cell>
          <cell r="B1594" t="str">
            <v>270452</v>
          </cell>
          <cell r="C1594" t="str">
            <v>267495</v>
          </cell>
          <cell r="D1594" t="str">
            <v>264538</v>
          </cell>
        </row>
        <row r="1595">
          <cell r="A1595" t="str">
            <v>17294</v>
          </cell>
          <cell r="B1595" t="str">
            <v>270453</v>
          </cell>
          <cell r="C1595" t="str">
            <v>267496</v>
          </cell>
          <cell r="D1595" t="str">
            <v>264539</v>
          </cell>
        </row>
        <row r="1596">
          <cell r="A1596" t="str">
            <v>17300</v>
          </cell>
          <cell r="B1596" t="str">
            <v>269093</v>
          </cell>
          <cell r="C1596" t="str">
            <v>266136</v>
          </cell>
          <cell r="D1596" t="str">
            <v>263179</v>
          </cell>
        </row>
        <row r="1597">
          <cell r="A1597" t="str">
            <v>17304</v>
          </cell>
          <cell r="B1597" t="str">
            <v>269094</v>
          </cell>
          <cell r="C1597" t="str">
            <v>266137</v>
          </cell>
          <cell r="D1597" t="str">
            <v>263180</v>
          </cell>
        </row>
        <row r="1598">
          <cell r="A1598" t="str">
            <v>17308</v>
          </cell>
          <cell r="B1598" t="str">
            <v>269096</v>
          </cell>
          <cell r="C1598" t="str">
            <v>266139</v>
          </cell>
          <cell r="D1598" t="str">
            <v>263182</v>
          </cell>
        </row>
        <row r="1599">
          <cell r="A1599" t="str">
            <v>17310</v>
          </cell>
          <cell r="B1599" t="str">
            <v>269097</v>
          </cell>
          <cell r="C1599" t="str">
            <v>266140</v>
          </cell>
          <cell r="D1599" t="str">
            <v>263183</v>
          </cell>
        </row>
        <row r="1600">
          <cell r="A1600" t="str">
            <v>17311</v>
          </cell>
          <cell r="B1600" t="str">
            <v>269098</v>
          </cell>
          <cell r="C1600" t="str">
            <v>266141</v>
          </cell>
          <cell r="D1600" t="str">
            <v>263184</v>
          </cell>
        </row>
        <row r="1601">
          <cell r="A1601" t="str">
            <v>17314</v>
          </cell>
          <cell r="B1601" t="str">
            <v>270454</v>
          </cell>
          <cell r="C1601" t="str">
            <v>267497</v>
          </cell>
          <cell r="D1601" t="str">
            <v>264540</v>
          </cell>
        </row>
        <row r="1602">
          <cell r="A1602" t="str">
            <v>17321</v>
          </cell>
          <cell r="B1602" t="str">
            <v>269099</v>
          </cell>
          <cell r="C1602" t="str">
            <v>266142</v>
          </cell>
          <cell r="D1602" t="str">
            <v>263185</v>
          </cell>
        </row>
        <row r="1603">
          <cell r="A1603" t="str">
            <v>17326</v>
          </cell>
          <cell r="B1603" t="str">
            <v>269100</v>
          </cell>
          <cell r="C1603" t="str">
            <v>266143</v>
          </cell>
          <cell r="D1603" t="str">
            <v>263186</v>
          </cell>
        </row>
        <row r="1604">
          <cell r="A1604" t="str">
            <v>17327</v>
          </cell>
          <cell r="B1604" t="str">
            <v>269101</v>
          </cell>
          <cell r="C1604" t="str">
            <v>266144</v>
          </cell>
          <cell r="D1604" t="str">
            <v>263187</v>
          </cell>
        </row>
        <row r="1605">
          <cell r="A1605" t="str">
            <v>17328</v>
          </cell>
          <cell r="B1605" t="str">
            <v>269102</v>
          </cell>
          <cell r="C1605" t="str">
            <v>266145</v>
          </cell>
          <cell r="D1605" t="str">
            <v>263188</v>
          </cell>
        </row>
        <row r="1606">
          <cell r="A1606" t="str">
            <v>17331</v>
          </cell>
          <cell r="B1606" t="str">
            <v>269103</v>
          </cell>
          <cell r="C1606" t="str">
            <v>266146</v>
          </cell>
          <cell r="D1606" t="str">
            <v>263189</v>
          </cell>
        </row>
        <row r="1607">
          <cell r="A1607" t="str">
            <v>17332</v>
          </cell>
          <cell r="B1607" t="str">
            <v>269104</v>
          </cell>
          <cell r="C1607" t="str">
            <v>266147</v>
          </cell>
          <cell r="D1607" t="str">
            <v>263190</v>
          </cell>
        </row>
        <row r="1608">
          <cell r="A1608" t="str">
            <v>17333</v>
          </cell>
          <cell r="B1608" t="str">
            <v>269105</v>
          </cell>
          <cell r="C1608" t="str">
            <v>266148</v>
          </cell>
          <cell r="D1608" t="str">
            <v>263191</v>
          </cell>
        </row>
        <row r="1609">
          <cell r="A1609" t="str">
            <v>17334</v>
          </cell>
          <cell r="B1609" t="str">
            <v>269106</v>
          </cell>
          <cell r="C1609" t="str">
            <v>266149</v>
          </cell>
          <cell r="D1609" t="str">
            <v>263192</v>
          </cell>
        </row>
        <row r="1610">
          <cell r="A1610" t="str">
            <v>17335</v>
          </cell>
          <cell r="B1610" t="str">
            <v>269107</v>
          </cell>
          <cell r="C1610" t="str">
            <v>266150</v>
          </cell>
          <cell r="D1610" t="str">
            <v>263193</v>
          </cell>
        </row>
        <row r="1611">
          <cell r="A1611" t="str">
            <v>17338</v>
          </cell>
          <cell r="B1611" t="str">
            <v>269108</v>
          </cell>
          <cell r="C1611" t="str">
            <v>266151</v>
          </cell>
          <cell r="D1611" t="str">
            <v>263194</v>
          </cell>
        </row>
        <row r="1612">
          <cell r="A1612" t="str">
            <v>17341</v>
          </cell>
          <cell r="B1612" t="str">
            <v>270456</v>
          </cell>
          <cell r="C1612" t="str">
            <v>267499</v>
          </cell>
          <cell r="D1612" t="str">
            <v>264542</v>
          </cell>
        </row>
        <row r="1613">
          <cell r="A1613" t="str">
            <v>17346</v>
          </cell>
          <cell r="B1613" t="str">
            <v>270457</v>
          </cell>
          <cell r="C1613" t="str">
            <v>267500</v>
          </cell>
          <cell r="D1613" t="str">
            <v>264543</v>
          </cell>
        </row>
        <row r="1614">
          <cell r="A1614" t="str">
            <v>17347</v>
          </cell>
          <cell r="B1614" t="str">
            <v>271028</v>
          </cell>
          <cell r="C1614" t="str">
            <v>268071</v>
          </cell>
          <cell r="D1614" t="str">
            <v>265114</v>
          </cell>
        </row>
        <row r="1615">
          <cell r="A1615" t="str">
            <v>17350</v>
          </cell>
          <cell r="B1615" t="str">
            <v>269109</v>
          </cell>
          <cell r="C1615" t="str">
            <v>266152</v>
          </cell>
          <cell r="D1615" t="str">
            <v>263195</v>
          </cell>
        </row>
        <row r="1616">
          <cell r="A1616" t="str">
            <v>17351</v>
          </cell>
          <cell r="B1616" t="str">
            <v>269110</v>
          </cell>
          <cell r="C1616" t="str">
            <v>266153</v>
          </cell>
          <cell r="D1616" t="str">
            <v>263196</v>
          </cell>
        </row>
        <row r="1617">
          <cell r="A1617" t="str">
            <v>17352</v>
          </cell>
          <cell r="B1617" t="str">
            <v>269111</v>
          </cell>
          <cell r="C1617" t="str">
            <v>266154</v>
          </cell>
          <cell r="D1617" t="str">
            <v>263197</v>
          </cell>
        </row>
        <row r="1618">
          <cell r="A1618" t="str">
            <v>17353</v>
          </cell>
          <cell r="B1618" t="str">
            <v>269112</v>
          </cell>
          <cell r="C1618" t="str">
            <v>266155</v>
          </cell>
        </row>
        <row r="1619">
          <cell r="A1619" t="str">
            <v>17356</v>
          </cell>
          <cell r="B1619" t="str">
            <v>270458</v>
          </cell>
          <cell r="C1619" t="str">
            <v>267501</v>
          </cell>
          <cell r="D1619" t="str">
            <v>264544</v>
          </cell>
        </row>
        <row r="1620">
          <cell r="A1620" t="str">
            <v>17357</v>
          </cell>
          <cell r="B1620" t="str">
            <v>271029</v>
          </cell>
          <cell r="C1620" t="str">
            <v>268072</v>
          </cell>
        </row>
        <row r="1621">
          <cell r="A1621" t="str">
            <v>17360</v>
          </cell>
          <cell r="B1621" t="str">
            <v>269113</v>
          </cell>
          <cell r="C1621" t="str">
            <v>266156</v>
          </cell>
          <cell r="D1621" t="str">
            <v>263199</v>
          </cell>
        </row>
        <row r="1622">
          <cell r="A1622" t="str">
            <v>17363</v>
          </cell>
          <cell r="B1622" t="str">
            <v>269114</v>
          </cell>
          <cell r="C1622" t="str">
            <v>266157</v>
          </cell>
          <cell r="D1622" t="str">
            <v>263200</v>
          </cell>
        </row>
        <row r="1623">
          <cell r="A1623" t="str">
            <v>17366</v>
          </cell>
          <cell r="B1623" t="str">
            <v>269115</v>
          </cell>
          <cell r="C1623" t="str">
            <v>266158</v>
          </cell>
          <cell r="D1623" t="str">
            <v>263201</v>
          </cell>
        </row>
        <row r="1624">
          <cell r="A1624" t="str">
            <v>17370</v>
          </cell>
          <cell r="B1624" t="str">
            <v>269116</v>
          </cell>
          <cell r="C1624" t="str">
            <v>266159</v>
          </cell>
          <cell r="D1624" t="str">
            <v>263202</v>
          </cell>
        </row>
        <row r="1625">
          <cell r="A1625" t="str">
            <v>17373</v>
          </cell>
          <cell r="B1625" t="str">
            <v>269117</v>
          </cell>
          <cell r="C1625" t="str">
            <v>266160</v>
          </cell>
          <cell r="D1625" t="str">
            <v>263203</v>
          </cell>
        </row>
        <row r="1626">
          <cell r="A1626" t="str">
            <v>17376</v>
          </cell>
          <cell r="B1626" t="str">
            <v>271030</v>
          </cell>
          <cell r="C1626" t="str">
            <v>268073</v>
          </cell>
          <cell r="D1626" t="str">
            <v>265116</v>
          </cell>
        </row>
        <row r="1627">
          <cell r="A1627" t="str">
            <v>17382</v>
          </cell>
          <cell r="B1627" t="str">
            <v>269118</v>
          </cell>
          <cell r="C1627" t="str">
            <v>266161</v>
          </cell>
          <cell r="D1627" t="str">
            <v>263204</v>
          </cell>
        </row>
        <row r="1628">
          <cell r="A1628" t="str">
            <v>17386</v>
          </cell>
          <cell r="B1628" t="str">
            <v>269119</v>
          </cell>
          <cell r="C1628" t="str">
            <v>266162</v>
          </cell>
          <cell r="D1628" t="str">
            <v>263205</v>
          </cell>
        </row>
        <row r="1629">
          <cell r="A1629" t="str">
            <v>17389</v>
          </cell>
          <cell r="B1629" t="str">
            <v>269120</v>
          </cell>
          <cell r="C1629" t="str">
            <v>266163</v>
          </cell>
          <cell r="D1629" t="str">
            <v>263206</v>
          </cell>
        </row>
        <row r="1630">
          <cell r="A1630" t="str">
            <v>17392</v>
          </cell>
          <cell r="B1630" t="str">
            <v>269121</v>
          </cell>
          <cell r="C1630" t="str">
            <v>266164</v>
          </cell>
          <cell r="D1630" t="str">
            <v>263207</v>
          </cell>
        </row>
        <row r="1631">
          <cell r="A1631" t="str">
            <v>17395</v>
          </cell>
          <cell r="B1631" t="str">
            <v>269122</v>
          </cell>
          <cell r="C1631" t="str">
            <v>266165</v>
          </cell>
          <cell r="D1631" t="str">
            <v>263208</v>
          </cell>
        </row>
        <row r="1632">
          <cell r="A1632" t="str">
            <v>17401</v>
          </cell>
          <cell r="B1632" t="str">
            <v>269123</v>
          </cell>
          <cell r="C1632" t="str">
            <v>266166</v>
          </cell>
          <cell r="D1632" t="str">
            <v>263209</v>
          </cell>
        </row>
        <row r="1633">
          <cell r="A1633" t="str">
            <v>17408</v>
          </cell>
          <cell r="B1633" t="str">
            <v>269124</v>
          </cell>
          <cell r="C1633" t="str">
            <v>266167</v>
          </cell>
          <cell r="D1633" t="str">
            <v>263210</v>
          </cell>
        </row>
        <row r="1634">
          <cell r="A1634" t="str">
            <v>17414</v>
          </cell>
          <cell r="B1634" t="str">
            <v>269125</v>
          </cell>
          <cell r="C1634" t="str">
            <v>266168</v>
          </cell>
          <cell r="D1634" t="str">
            <v>263211</v>
          </cell>
        </row>
        <row r="1635">
          <cell r="A1635" t="str">
            <v>17419</v>
          </cell>
          <cell r="B1635" t="str">
            <v>269126</v>
          </cell>
          <cell r="C1635" t="str">
            <v>266169</v>
          </cell>
          <cell r="D1635" t="str">
            <v>263212</v>
          </cell>
        </row>
        <row r="1636">
          <cell r="A1636" t="str">
            <v>17425</v>
          </cell>
          <cell r="B1636" t="str">
            <v>269127</v>
          </cell>
          <cell r="C1636" t="str">
            <v>266170</v>
          </cell>
          <cell r="D1636" t="str">
            <v>263213</v>
          </cell>
        </row>
        <row r="1637">
          <cell r="A1637" t="str">
            <v>17428</v>
          </cell>
          <cell r="B1637" t="str">
            <v>269128</v>
          </cell>
          <cell r="C1637" t="str">
            <v>266171</v>
          </cell>
          <cell r="D1637" t="str">
            <v>263214</v>
          </cell>
        </row>
        <row r="1638">
          <cell r="A1638" t="str">
            <v>17434</v>
          </cell>
          <cell r="B1638" t="str">
            <v>269129</v>
          </cell>
          <cell r="C1638" t="str">
            <v>266172</v>
          </cell>
        </row>
        <row r="1639">
          <cell r="A1639" t="str">
            <v>17438</v>
          </cell>
          <cell r="B1639" t="str">
            <v>269130</v>
          </cell>
          <cell r="C1639" t="str">
            <v>266173</v>
          </cell>
        </row>
        <row r="1640">
          <cell r="A1640" t="str">
            <v>17441</v>
          </cell>
          <cell r="B1640" t="str">
            <v>269131</v>
          </cell>
          <cell r="C1640" t="str">
            <v>266174</v>
          </cell>
          <cell r="D1640" t="str">
            <v>263217</v>
          </cell>
        </row>
        <row r="1641">
          <cell r="A1641" t="str">
            <v>17444</v>
          </cell>
          <cell r="B1641" t="str">
            <v>270696</v>
          </cell>
          <cell r="C1641" t="str">
            <v>267739</v>
          </cell>
          <cell r="D1641" t="str">
            <v>264782</v>
          </cell>
        </row>
        <row r="1642">
          <cell r="A1642" t="str">
            <v>17447</v>
          </cell>
          <cell r="B1642" t="str">
            <v>270258</v>
          </cell>
          <cell r="C1642" t="str">
            <v>267301</v>
          </cell>
          <cell r="D1642" t="str">
            <v>264344</v>
          </cell>
        </row>
        <row r="1643">
          <cell r="A1643" t="str">
            <v>17450</v>
          </cell>
          <cell r="B1643" t="str">
            <v>270259</v>
          </cell>
          <cell r="C1643" t="str">
            <v>267302</v>
          </cell>
          <cell r="D1643" t="str">
            <v>264345</v>
          </cell>
        </row>
        <row r="1644">
          <cell r="A1644" t="str">
            <v>17453</v>
          </cell>
          <cell r="B1644" t="str">
            <v>270697</v>
          </cell>
          <cell r="C1644" t="str">
            <v>267740</v>
          </cell>
          <cell r="D1644" t="str">
            <v>264783</v>
          </cell>
        </row>
        <row r="1645">
          <cell r="A1645" t="str">
            <v>17456</v>
          </cell>
          <cell r="B1645" t="str">
            <v>269132</v>
          </cell>
          <cell r="C1645" t="str">
            <v>266175</v>
          </cell>
          <cell r="D1645" t="str">
            <v>263218</v>
          </cell>
        </row>
        <row r="1646">
          <cell r="A1646" t="str">
            <v>17459</v>
          </cell>
          <cell r="B1646" t="str">
            <v>271031</v>
          </cell>
          <cell r="C1646" t="str">
            <v>268074</v>
          </cell>
          <cell r="D1646" t="str">
            <v>265117</v>
          </cell>
        </row>
        <row r="1647">
          <cell r="A1647" t="str">
            <v>17462</v>
          </cell>
          <cell r="B1647" t="str">
            <v>271032</v>
          </cell>
          <cell r="C1647" t="str">
            <v>268075</v>
          </cell>
          <cell r="D1647" t="str">
            <v>265118</v>
          </cell>
        </row>
        <row r="1648">
          <cell r="A1648" t="str">
            <v>17465</v>
          </cell>
          <cell r="B1648" t="str">
            <v>271033</v>
          </cell>
          <cell r="C1648" t="str">
            <v>268076</v>
          </cell>
          <cell r="D1648" t="str">
            <v>265119</v>
          </cell>
        </row>
        <row r="1649">
          <cell r="A1649" t="str">
            <v>17468</v>
          </cell>
          <cell r="B1649" t="str">
            <v>269133</v>
          </cell>
          <cell r="C1649" t="str">
            <v>266176</v>
          </cell>
          <cell r="D1649" t="str">
            <v>263219</v>
          </cell>
        </row>
        <row r="1650">
          <cell r="A1650" t="str">
            <v>17471</v>
          </cell>
          <cell r="B1650" t="str">
            <v>269134</v>
          </cell>
          <cell r="C1650" t="str">
            <v>266177</v>
          </cell>
          <cell r="D1650" t="str">
            <v>263220</v>
          </cell>
        </row>
        <row r="1651">
          <cell r="A1651" t="str">
            <v>17475</v>
          </cell>
          <cell r="B1651" t="str">
            <v>269135</v>
          </cell>
          <cell r="C1651" t="str">
            <v>266178</v>
          </cell>
          <cell r="D1651" t="str">
            <v>263221</v>
          </cell>
        </row>
        <row r="1652">
          <cell r="A1652" t="str">
            <v>17479</v>
          </cell>
          <cell r="B1652" t="str">
            <v>269136</v>
          </cell>
          <cell r="C1652" t="str">
            <v>266179</v>
          </cell>
          <cell r="D1652" t="str">
            <v>263222</v>
          </cell>
        </row>
        <row r="1653">
          <cell r="A1653" t="str">
            <v>17483</v>
          </cell>
          <cell r="B1653" t="str">
            <v>269137</v>
          </cell>
          <cell r="C1653" t="str">
            <v>266180</v>
          </cell>
          <cell r="D1653" t="str">
            <v>263223</v>
          </cell>
        </row>
        <row r="1654">
          <cell r="A1654" t="str">
            <v>17486</v>
          </cell>
          <cell r="B1654" t="str">
            <v>269138</v>
          </cell>
          <cell r="C1654" t="str">
            <v>266181</v>
          </cell>
          <cell r="D1654" t="str">
            <v>263224</v>
          </cell>
        </row>
        <row r="1655">
          <cell r="A1655" t="str">
            <v>17487</v>
          </cell>
          <cell r="B1655" t="str">
            <v>270260</v>
          </cell>
          <cell r="C1655" t="str">
            <v>267303</v>
          </cell>
          <cell r="D1655" t="str">
            <v>264346</v>
          </cell>
        </row>
        <row r="1656">
          <cell r="A1656" t="str">
            <v>17491</v>
          </cell>
          <cell r="B1656" t="str">
            <v>270261</v>
          </cell>
          <cell r="C1656" t="str">
            <v>267304</v>
          </cell>
          <cell r="D1656" t="str">
            <v>264347</v>
          </cell>
        </row>
        <row r="1657">
          <cell r="A1657" t="str">
            <v>17494</v>
          </cell>
          <cell r="B1657" t="str">
            <v>270262</v>
          </cell>
          <cell r="C1657" t="str">
            <v>267305</v>
          </cell>
          <cell r="D1657" t="str">
            <v>264348</v>
          </cell>
        </row>
        <row r="1658">
          <cell r="A1658" t="str">
            <v>17498</v>
          </cell>
          <cell r="B1658" t="str">
            <v>269758</v>
          </cell>
          <cell r="C1658" t="str">
            <v>266801</v>
          </cell>
          <cell r="D1658" t="str">
            <v>263844</v>
          </cell>
        </row>
        <row r="1659">
          <cell r="A1659" t="str">
            <v>17503</v>
          </cell>
          <cell r="B1659" t="str">
            <v>269139</v>
          </cell>
          <cell r="C1659" t="str">
            <v>266182</v>
          </cell>
          <cell r="D1659" t="str">
            <v>263225</v>
          </cell>
        </row>
        <row r="1660">
          <cell r="A1660" t="str">
            <v>17506</v>
          </cell>
          <cell r="B1660" t="str">
            <v>269140</v>
          </cell>
          <cell r="C1660" t="str">
            <v>266183</v>
          </cell>
          <cell r="D1660" t="str">
            <v>263226</v>
          </cell>
        </row>
        <row r="1661">
          <cell r="A1661" t="str">
            <v>17509</v>
          </cell>
          <cell r="B1661" t="str">
            <v>269141</v>
          </cell>
          <cell r="C1661" t="str">
            <v>266184</v>
          </cell>
          <cell r="D1661" t="str">
            <v>263227</v>
          </cell>
        </row>
        <row r="1662">
          <cell r="A1662" t="str">
            <v>17513</v>
          </cell>
          <cell r="B1662" t="str">
            <v>269142</v>
          </cell>
          <cell r="C1662" t="str">
            <v>266185</v>
          </cell>
          <cell r="D1662" t="str">
            <v>263228</v>
          </cell>
        </row>
        <row r="1663">
          <cell r="A1663" t="str">
            <v>17517</v>
          </cell>
          <cell r="B1663" t="str">
            <v>269143</v>
          </cell>
          <cell r="C1663" t="str">
            <v>266186</v>
          </cell>
          <cell r="D1663" t="str">
            <v>263229</v>
          </cell>
        </row>
        <row r="1664">
          <cell r="A1664" t="str">
            <v>17519</v>
          </cell>
          <cell r="B1664" t="str">
            <v>269144</v>
          </cell>
          <cell r="C1664" t="str">
            <v>266187</v>
          </cell>
          <cell r="D1664" t="str">
            <v>263230</v>
          </cell>
        </row>
        <row r="1665">
          <cell r="A1665" t="str">
            <v>17525</v>
          </cell>
          <cell r="B1665" t="str">
            <v>270459</v>
          </cell>
          <cell r="C1665" t="str">
            <v>267502</v>
          </cell>
          <cell r="D1665" t="str">
            <v>264545</v>
          </cell>
        </row>
        <row r="1666">
          <cell r="A1666" t="str">
            <v>17527</v>
          </cell>
          <cell r="B1666" t="str">
            <v>269145</v>
          </cell>
          <cell r="C1666" t="str">
            <v>266188</v>
          </cell>
          <cell r="D1666" t="str">
            <v>263231</v>
          </cell>
        </row>
        <row r="1667">
          <cell r="A1667" t="str">
            <v>17533</v>
          </cell>
          <cell r="B1667" t="str">
            <v>269146</v>
          </cell>
          <cell r="C1667" t="str">
            <v>266189</v>
          </cell>
          <cell r="D1667" t="str">
            <v>263232</v>
          </cell>
        </row>
        <row r="1668">
          <cell r="A1668" t="str">
            <v>17537</v>
          </cell>
          <cell r="B1668" t="str">
            <v>271034</v>
          </cell>
          <cell r="C1668" t="str">
            <v>268077</v>
          </cell>
          <cell r="D1668" t="str">
            <v>265120</v>
          </cell>
        </row>
        <row r="1669">
          <cell r="A1669" t="str">
            <v>17539</v>
          </cell>
          <cell r="B1669" t="str">
            <v>271035</v>
          </cell>
          <cell r="C1669" t="str">
            <v>268078</v>
          </cell>
          <cell r="D1669" t="str">
            <v>265121</v>
          </cell>
        </row>
        <row r="1670">
          <cell r="A1670" t="str">
            <v>17543</v>
          </cell>
          <cell r="B1670" t="str">
            <v>271036</v>
          </cell>
          <cell r="C1670" t="str">
            <v>268079</v>
          </cell>
          <cell r="D1670" t="str">
            <v>265122</v>
          </cell>
        </row>
        <row r="1671">
          <cell r="A1671" t="str">
            <v>17548</v>
          </cell>
          <cell r="B1671" t="str">
            <v>271037</v>
          </cell>
          <cell r="C1671" t="str">
            <v>268080</v>
          </cell>
          <cell r="D1671" t="str">
            <v>265123</v>
          </cell>
        </row>
        <row r="1672">
          <cell r="A1672" t="str">
            <v>17551</v>
          </cell>
          <cell r="B1672" t="str">
            <v>269147</v>
          </cell>
          <cell r="C1672" t="str">
            <v>266190</v>
          </cell>
          <cell r="D1672" t="str">
            <v>263233</v>
          </cell>
        </row>
        <row r="1673">
          <cell r="A1673" t="str">
            <v>17554</v>
          </cell>
          <cell r="B1673" t="str">
            <v>269148</v>
          </cell>
          <cell r="C1673" t="str">
            <v>266191</v>
          </cell>
          <cell r="D1673" t="str">
            <v>263234</v>
          </cell>
        </row>
        <row r="1674">
          <cell r="A1674" t="str">
            <v>17556</v>
          </cell>
          <cell r="B1674" t="str">
            <v>270023</v>
          </cell>
          <cell r="C1674" t="str">
            <v>267066</v>
          </cell>
          <cell r="D1674" t="str">
            <v>264109</v>
          </cell>
        </row>
        <row r="1675">
          <cell r="A1675" t="str">
            <v>17561</v>
          </cell>
          <cell r="B1675" t="str">
            <v>269149</v>
          </cell>
          <cell r="C1675" t="str">
            <v>266192</v>
          </cell>
          <cell r="D1675" t="str">
            <v>263235</v>
          </cell>
        </row>
        <row r="1676">
          <cell r="A1676" t="str">
            <v>17562</v>
          </cell>
          <cell r="B1676" t="str">
            <v>269588</v>
          </cell>
          <cell r="C1676" t="str">
            <v>266631</v>
          </cell>
          <cell r="D1676" t="str">
            <v>263674</v>
          </cell>
        </row>
        <row r="1677">
          <cell r="A1677" t="str">
            <v>17567</v>
          </cell>
          <cell r="B1677" t="str">
            <v>269150</v>
          </cell>
          <cell r="C1677" t="str">
            <v>266193</v>
          </cell>
          <cell r="D1677" t="str">
            <v>263236</v>
          </cell>
        </row>
        <row r="1678">
          <cell r="A1678" t="str">
            <v>17570</v>
          </cell>
          <cell r="B1678" t="str">
            <v>269151</v>
          </cell>
          <cell r="C1678" t="str">
            <v>266194</v>
          </cell>
          <cell r="D1678" t="str">
            <v>263237</v>
          </cell>
        </row>
        <row r="1679">
          <cell r="A1679" t="str">
            <v>17572</v>
          </cell>
          <cell r="B1679" t="str">
            <v>269152</v>
          </cell>
          <cell r="C1679" t="str">
            <v>266195</v>
          </cell>
          <cell r="D1679" t="str">
            <v>263238</v>
          </cell>
        </row>
        <row r="1680">
          <cell r="A1680" t="str">
            <v>17578</v>
          </cell>
          <cell r="B1680" t="str">
            <v>269154</v>
          </cell>
          <cell r="C1680" t="str">
            <v>266197</v>
          </cell>
          <cell r="D1680" t="str">
            <v>263240</v>
          </cell>
        </row>
        <row r="1681">
          <cell r="A1681" t="str">
            <v>17581</v>
          </cell>
          <cell r="B1681" t="str">
            <v>269156</v>
          </cell>
          <cell r="C1681" t="str">
            <v>266199</v>
          </cell>
          <cell r="D1681" t="str">
            <v>263242</v>
          </cell>
        </row>
        <row r="1682">
          <cell r="A1682" t="str">
            <v>17584</v>
          </cell>
          <cell r="B1682" t="str">
            <v>269157</v>
          </cell>
          <cell r="C1682" t="str">
            <v>266200</v>
          </cell>
          <cell r="D1682" t="str">
            <v>263243</v>
          </cell>
        </row>
        <row r="1683">
          <cell r="A1683" t="str">
            <v>17587</v>
          </cell>
          <cell r="B1683" t="str">
            <v>269158</v>
          </cell>
          <cell r="C1683" t="str">
            <v>266201</v>
          </cell>
          <cell r="D1683" t="str">
            <v>263244</v>
          </cell>
        </row>
        <row r="1684">
          <cell r="A1684" t="str">
            <v>17590</v>
          </cell>
          <cell r="B1684" t="str">
            <v>269159</v>
          </cell>
          <cell r="C1684" t="str">
            <v>266202</v>
          </cell>
          <cell r="D1684" t="str">
            <v>263245</v>
          </cell>
        </row>
        <row r="1685">
          <cell r="A1685" t="str">
            <v>17593</v>
          </cell>
          <cell r="B1685" t="str">
            <v>269160</v>
          </cell>
          <cell r="C1685" t="str">
            <v>266203</v>
          </cell>
          <cell r="D1685" t="str">
            <v>263246</v>
          </cell>
        </row>
        <row r="1686">
          <cell r="A1686" t="str">
            <v>17596</v>
          </cell>
          <cell r="B1686" t="str">
            <v>269161</v>
          </cell>
          <cell r="C1686" t="str">
            <v>266204</v>
          </cell>
          <cell r="D1686" t="str">
            <v>263247</v>
          </cell>
        </row>
        <row r="1687">
          <cell r="A1687" t="str">
            <v>17599</v>
          </cell>
          <cell r="B1687" t="str">
            <v>269162</v>
          </cell>
          <cell r="C1687" t="str">
            <v>266205</v>
          </cell>
          <cell r="D1687" t="str">
            <v>263248</v>
          </cell>
        </row>
        <row r="1688">
          <cell r="A1688" t="str">
            <v>17602</v>
          </cell>
          <cell r="B1688" t="str">
            <v>269163</v>
          </cell>
          <cell r="C1688" t="str">
            <v>266206</v>
          </cell>
          <cell r="D1688" t="str">
            <v>263249</v>
          </cell>
        </row>
        <row r="1689">
          <cell r="A1689" t="str">
            <v>17605</v>
          </cell>
          <cell r="B1689" t="str">
            <v>270460</v>
          </cell>
          <cell r="C1689" t="str">
            <v>267503</v>
          </cell>
          <cell r="D1689" t="str">
            <v>264546</v>
          </cell>
        </row>
        <row r="1690">
          <cell r="A1690" t="str">
            <v>17609</v>
          </cell>
          <cell r="B1690" t="str">
            <v>270461</v>
          </cell>
          <cell r="C1690" t="str">
            <v>267504</v>
          </cell>
          <cell r="D1690" t="str">
            <v>264547</v>
          </cell>
        </row>
        <row r="1691">
          <cell r="A1691" t="str">
            <v>17613</v>
          </cell>
          <cell r="B1691" t="str">
            <v>269164</v>
          </cell>
          <cell r="C1691" t="str">
            <v>266207</v>
          </cell>
          <cell r="D1691" t="str">
            <v>263250</v>
          </cell>
        </row>
        <row r="1692">
          <cell r="A1692" t="str">
            <v>17616</v>
          </cell>
          <cell r="B1692" t="str">
            <v>271038</v>
          </cell>
          <cell r="C1692" t="str">
            <v>268081</v>
          </cell>
          <cell r="D1692" t="str">
            <v>265124</v>
          </cell>
        </row>
        <row r="1693">
          <cell r="A1693" t="str">
            <v>17619</v>
          </cell>
          <cell r="B1693" t="str">
            <v>271039</v>
          </cell>
          <cell r="C1693" t="str">
            <v>268082</v>
          </cell>
          <cell r="D1693" t="str">
            <v>265125</v>
          </cell>
        </row>
        <row r="1694">
          <cell r="A1694" t="str">
            <v>17622</v>
          </cell>
          <cell r="B1694" t="str">
            <v>268292</v>
          </cell>
          <cell r="C1694" t="str">
            <v>265335</v>
          </cell>
          <cell r="D1694" t="str">
            <v>262378</v>
          </cell>
        </row>
        <row r="1695">
          <cell r="A1695" t="str">
            <v>17631</v>
          </cell>
          <cell r="B1695" t="str">
            <v>268293</v>
          </cell>
          <cell r="C1695" t="str">
            <v>265336</v>
          </cell>
          <cell r="D1695" t="str">
            <v>262379</v>
          </cell>
        </row>
        <row r="1696">
          <cell r="A1696" t="str">
            <v>17637</v>
          </cell>
          <cell r="B1696" t="str">
            <v>268294</v>
          </cell>
          <cell r="C1696" t="str">
            <v>265337</v>
          </cell>
          <cell r="D1696" t="str">
            <v>262380</v>
          </cell>
        </row>
        <row r="1697">
          <cell r="A1697" t="str">
            <v>17643</v>
          </cell>
          <cell r="B1697" t="str">
            <v>268295</v>
          </cell>
          <cell r="C1697" t="str">
            <v>265338</v>
          </cell>
          <cell r="D1697" t="str">
            <v>262381</v>
          </cell>
        </row>
        <row r="1698">
          <cell r="A1698" t="str">
            <v>17649</v>
          </cell>
          <cell r="B1698" t="str">
            <v>268296</v>
          </cell>
          <cell r="C1698" t="str">
            <v>265339</v>
          </cell>
          <cell r="D1698" t="str">
            <v>262382</v>
          </cell>
        </row>
        <row r="1699">
          <cell r="A1699" t="str">
            <v>17656</v>
          </cell>
          <cell r="B1699" t="str">
            <v>268297</v>
          </cell>
          <cell r="C1699" t="str">
            <v>265340</v>
          </cell>
          <cell r="D1699" t="str">
            <v>262383</v>
          </cell>
        </row>
        <row r="1700">
          <cell r="A1700" t="str">
            <v>17664</v>
          </cell>
          <cell r="B1700" t="str">
            <v>268298</v>
          </cell>
          <cell r="C1700" t="str">
            <v>265341</v>
          </cell>
          <cell r="D1700" t="str">
            <v>262384</v>
          </cell>
        </row>
        <row r="1701">
          <cell r="A1701" t="str">
            <v>17670</v>
          </cell>
          <cell r="B1701" t="str">
            <v>268299</v>
          </cell>
          <cell r="C1701" t="str">
            <v>265342</v>
          </cell>
          <cell r="D1701" t="str">
            <v>262385</v>
          </cell>
        </row>
        <row r="1702">
          <cell r="A1702" t="str">
            <v>17676</v>
          </cell>
          <cell r="B1702" t="str">
            <v>268300</v>
          </cell>
          <cell r="C1702" t="str">
            <v>265343</v>
          </cell>
          <cell r="D1702" t="str">
            <v>262386</v>
          </cell>
        </row>
        <row r="1703">
          <cell r="A1703" t="str">
            <v>17683</v>
          </cell>
          <cell r="B1703" t="str">
            <v>268301</v>
          </cell>
          <cell r="C1703" t="str">
            <v>265344</v>
          </cell>
          <cell r="D1703" t="str">
            <v>262387</v>
          </cell>
        </row>
        <row r="1704">
          <cell r="A1704" t="str">
            <v>17689</v>
          </cell>
          <cell r="B1704" t="str">
            <v>268302</v>
          </cell>
          <cell r="C1704" t="str">
            <v>265345</v>
          </cell>
          <cell r="D1704" t="str">
            <v>262388</v>
          </cell>
        </row>
        <row r="1705">
          <cell r="A1705" t="str">
            <v>17697</v>
          </cell>
          <cell r="B1705" t="str">
            <v>268303</v>
          </cell>
          <cell r="C1705" t="str">
            <v>265346</v>
          </cell>
          <cell r="D1705" t="str">
            <v>262389</v>
          </cell>
        </row>
        <row r="1706">
          <cell r="A1706" t="str">
            <v>17702</v>
          </cell>
          <cell r="B1706" t="str">
            <v>269165</v>
          </cell>
          <cell r="C1706" t="str">
            <v>266208</v>
          </cell>
          <cell r="D1706" t="str">
            <v>263251</v>
          </cell>
        </row>
        <row r="1707">
          <cell r="A1707" t="str">
            <v>17705</v>
          </cell>
          <cell r="B1707" t="str">
            <v>268237</v>
          </cell>
          <cell r="C1707" t="str">
            <v>265280</v>
          </cell>
          <cell r="D1707" t="str">
            <v>262323</v>
          </cell>
        </row>
        <row r="1708">
          <cell r="A1708" t="str">
            <v>17708</v>
          </cell>
          <cell r="B1708" t="str">
            <v>268238</v>
          </cell>
          <cell r="C1708" t="str">
            <v>265281</v>
          </cell>
          <cell r="D1708" t="str">
            <v>262324</v>
          </cell>
        </row>
        <row r="1709">
          <cell r="A1709" t="str">
            <v>17711</v>
          </cell>
          <cell r="B1709" t="str">
            <v>270698</v>
          </cell>
          <cell r="C1709" t="str">
            <v>267741</v>
          </cell>
          <cell r="D1709" t="str">
            <v>264784</v>
          </cell>
        </row>
        <row r="1710">
          <cell r="A1710" t="str">
            <v>17713</v>
          </cell>
          <cell r="B1710" t="str">
            <v>271040</v>
          </cell>
          <cell r="C1710" t="str">
            <v>268083</v>
          </cell>
          <cell r="D1710" t="str">
            <v>265126</v>
          </cell>
        </row>
        <row r="1711">
          <cell r="A1711" t="str">
            <v>17715</v>
          </cell>
          <cell r="B1711" t="str">
            <v>271041</v>
          </cell>
          <cell r="C1711" t="str">
            <v>268084</v>
          </cell>
          <cell r="D1711" t="str">
            <v>265127</v>
          </cell>
        </row>
        <row r="1712">
          <cell r="A1712" t="str">
            <v>17717</v>
          </cell>
          <cell r="B1712" t="str">
            <v>271042</v>
          </cell>
          <cell r="C1712" t="str">
            <v>268085</v>
          </cell>
          <cell r="D1712" t="str">
            <v>265128</v>
          </cell>
        </row>
        <row r="1713">
          <cell r="A1713" t="str">
            <v>17718</v>
          </cell>
          <cell r="B1713" t="str">
            <v>271043</v>
          </cell>
          <cell r="C1713" t="str">
            <v>268086</v>
          </cell>
          <cell r="D1713" t="str">
            <v>265129</v>
          </cell>
        </row>
        <row r="1714">
          <cell r="A1714" t="str">
            <v>17721</v>
          </cell>
          <cell r="B1714" t="str">
            <v>270699</v>
          </cell>
          <cell r="C1714" t="str">
            <v>267742</v>
          </cell>
          <cell r="D1714" t="str">
            <v>264785</v>
          </cell>
        </row>
        <row r="1715">
          <cell r="A1715" t="str">
            <v>17724</v>
          </cell>
          <cell r="B1715" t="str">
            <v>269166</v>
          </cell>
          <cell r="C1715" t="str">
            <v>266209</v>
          </cell>
          <cell r="D1715" t="str">
            <v>263252</v>
          </cell>
        </row>
        <row r="1716">
          <cell r="A1716" t="str">
            <v>17727</v>
          </cell>
          <cell r="B1716" t="str">
            <v>269167</v>
          </cell>
          <cell r="C1716" t="str">
            <v>266210</v>
          </cell>
          <cell r="D1716" t="str">
            <v>263253</v>
          </cell>
        </row>
        <row r="1717">
          <cell r="A1717" t="str">
            <v>17730</v>
          </cell>
          <cell r="B1717" t="str">
            <v>269168</v>
          </cell>
          <cell r="C1717" t="str">
            <v>266211</v>
          </cell>
          <cell r="D1717" t="str">
            <v>263254</v>
          </cell>
        </row>
        <row r="1718">
          <cell r="A1718" t="str">
            <v>17734</v>
          </cell>
          <cell r="B1718" t="str">
            <v>269169</v>
          </cell>
          <cell r="C1718" t="str">
            <v>266212</v>
          </cell>
          <cell r="D1718" t="str">
            <v>263255</v>
          </cell>
        </row>
        <row r="1719">
          <cell r="A1719" t="str">
            <v>17738</v>
          </cell>
          <cell r="B1719" t="str">
            <v>269170</v>
          </cell>
          <cell r="C1719" t="str">
            <v>266213</v>
          </cell>
          <cell r="D1719" t="str">
            <v>263256</v>
          </cell>
        </row>
        <row r="1720">
          <cell r="A1720" t="str">
            <v>17742</v>
          </cell>
          <cell r="B1720" t="str">
            <v>268304</v>
          </cell>
          <cell r="C1720" t="str">
            <v>265347</v>
          </cell>
          <cell r="D1720" t="str">
            <v>262390</v>
          </cell>
        </row>
        <row r="1721">
          <cell r="A1721" t="str">
            <v>17747</v>
          </cell>
          <cell r="B1721" t="str">
            <v>268305</v>
          </cell>
          <cell r="C1721" t="str">
            <v>265348</v>
          </cell>
          <cell r="D1721" t="str">
            <v>262391</v>
          </cell>
        </row>
        <row r="1722">
          <cell r="A1722" t="str">
            <v>17752</v>
          </cell>
          <cell r="B1722" t="str">
            <v>269171</v>
          </cell>
          <cell r="C1722" t="str">
            <v>266214</v>
          </cell>
          <cell r="D1722" t="str">
            <v>263257</v>
          </cell>
        </row>
        <row r="1723">
          <cell r="A1723" t="str">
            <v>17756</v>
          </cell>
          <cell r="B1723" t="str">
            <v>269172</v>
          </cell>
          <cell r="C1723" t="str">
            <v>266215</v>
          </cell>
          <cell r="D1723" t="str">
            <v>263258</v>
          </cell>
        </row>
        <row r="1724">
          <cell r="A1724" t="str">
            <v>17759</v>
          </cell>
          <cell r="B1724" t="str">
            <v>269173</v>
          </cell>
          <cell r="C1724" t="str">
            <v>266216</v>
          </cell>
          <cell r="D1724" t="str">
            <v>263259</v>
          </cell>
        </row>
        <row r="1725">
          <cell r="A1725" t="str">
            <v>17764</v>
          </cell>
          <cell r="B1725" t="str">
            <v>269174</v>
          </cell>
          <cell r="C1725" t="str">
            <v>266217</v>
          </cell>
          <cell r="D1725" t="str">
            <v>263260</v>
          </cell>
        </row>
        <row r="1726">
          <cell r="A1726" t="str">
            <v>17767</v>
          </cell>
          <cell r="B1726" t="str">
            <v>270700</v>
          </cell>
          <cell r="C1726" t="str">
            <v>267743</v>
          </cell>
          <cell r="D1726" t="str">
            <v>264786</v>
          </cell>
        </row>
        <row r="1727">
          <cell r="A1727" t="str">
            <v>17770</v>
          </cell>
          <cell r="B1727" t="str">
            <v>271044</v>
          </cell>
          <cell r="C1727" t="str">
            <v>268087</v>
          </cell>
          <cell r="D1727" t="str">
            <v>265130</v>
          </cell>
        </row>
        <row r="1728">
          <cell r="A1728" t="str">
            <v>17773</v>
          </cell>
          <cell r="B1728" t="str">
            <v>269175</v>
          </cell>
          <cell r="C1728" t="str">
            <v>266218</v>
          </cell>
          <cell r="D1728" t="str">
            <v>263261</v>
          </cell>
        </row>
        <row r="1729">
          <cell r="A1729" t="str">
            <v>17777</v>
          </cell>
          <cell r="B1729" t="str">
            <v>269176</v>
          </cell>
          <cell r="C1729" t="str">
            <v>266219</v>
          </cell>
          <cell r="D1729" t="str">
            <v>263262</v>
          </cell>
        </row>
        <row r="1730">
          <cell r="A1730" t="str">
            <v>17781</v>
          </cell>
          <cell r="B1730" t="str">
            <v>269177</v>
          </cell>
          <cell r="C1730" t="str">
            <v>266220</v>
          </cell>
          <cell r="D1730" t="str">
            <v>263263</v>
          </cell>
        </row>
        <row r="1731">
          <cell r="A1731" t="str">
            <v>17785</v>
          </cell>
          <cell r="B1731" t="str">
            <v>269178</v>
          </cell>
          <cell r="C1731" t="str">
            <v>266221</v>
          </cell>
          <cell r="D1731" t="str">
            <v>263264</v>
          </cell>
        </row>
        <row r="1732">
          <cell r="A1732" t="str">
            <v>17788</v>
          </cell>
          <cell r="B1732" t="str">
            <v>270320</v>
          </cell>
          <cell r="C1732" t="str">
            <v>267363</v>
          </cell>
          <cell r="D1732" t="str">
            <v>264406</v>
          </cell>
        </row>
        <row r="1733">
          <cell r="A1733" t="str">
            <v>17791</v>
          </cell>
          <cell r="B1733" t="str">
            <v>269179</v>
          </cell>
          <cell r="C1733" t="str">
            <v>266222</v>
          </cell>
          <cell r="D1733" t="str">
            <v>263265</v>
          </cell>
        </row>
        <row r="1734">
          <cell r="A1734" t="str">
            <v>17794</v>
          </cell>
          <cell r="B1734" t="str">
            <v>269181</v>
          </cell>
          <cell r="C1734" t="str">
            <v>266224</v>
          </cell>
          <cell r="D1734" t="str">
            <v>263267</v>
          </cell>
        </row>
        <row r="1735">
          <cell r="A1735" t="str">
            <v>17801</v>
          </cell>
          <cell r="B1735" t="str">
            <v>268306</v>
          </cell>
          <cell r="C1735" t="str">
            <v>265349</v>
          </cell>
          <cell r="D1735" t="str">
            <v>262392</v>
          </cell>
        </row>
        <row r="1736">
          <cell r="A1736" t="str">
            <v>17807</v>
          </cell>
          <cell r="B1736" t="str">
            <v>268307</v>
          </cell>
          <cell r="C1736" t="str">
            <v>265350</v>
          </cell>
          <cell r="D1736" t="str">
            <v>262393</v>
          </cell>
        </row>
        <row r="1737">
          <cell r="A1737" t="str">
            <v>17818</v>
          </cell>
          <cell r="B1737" t="str">
            <v>268308</v>
          </cell>
          <cell r="C1737" t="str">
            <v>265351</v>
          </cell>
          <cell r="D1737" t="str">
            <v>262394</v>
          </cell>
        </row>
        <row r="1738">
          <cell r="A1738" t="str">
            <v>17824</v>
          </cell>
          <cell r="B1738" t="str">
            <v>268309</v>
          </cell>
          <cell r="C1738" t="str">
            <v>265352</v>
          </cell>
          <cell r="D1738" t="str">
            <v>262395</v>
          </cell>
        </row>
        <row r="1739">
          <cell r="A1739" t="str">
            <v>17829</v>
          </cell>
          <cell r="B1739" t="str">
            <v>268310</v>
          </cell>
          <cell r="C1739" t="str">
            <v>265353</v>
          </cell>
        </row>
        <row r="1740">
          <cell r="A1740" t="str">
            <v>17834</v>
          </cell>
          <cell r="B1740" t="str">
            <v>269182</v>
          </cell>
          <cell r="C1740" t="str">
            <v>266225</v>
          </cell>
          <cell r="D1740" t="str">
            <v>263268</v>
          </cell>
        </row>
        <row r="1741">
          <cell r="A1741" t="str">
            <v>17837</v>
          </cell>
          <cell r="B1741" t="str">
            <v>269183</v>
          </cell>
          <cell r="C1741" t="str">
            <v>266226</v>
          </cell>
          <cell r="D1741" t="str">
            <v>263269</v>
          </cell>
        </row>
        <row r="1742">
          <cell r="A1742" t="str">
            <v>17840</v>
          </cell>
          <cell r="B1742" t="str">
            <v>269184</v>
          </cell>
          <cell r="C1742" t="str">
            <v>266227</v>
          </cell>
          <cell r="D1742" t="str">
            <v>263270</v>
          </cell>
        </row>
        <row r="1743">
          <cell r="A1743" t="str">
            <v>17843</v>
          </cell>
          <cell r="B1743" t="str">
            <v>269185</v>
          </cell>
          <cell r="C1743" t="str">
            <v>266228</v>
          </cell>
          <cell r="D1743" t="str">
            <v>263271</v>
          </cell>
        </row>
        <row r="1744">
          <cell r="A1744" t="str">
            <v>17846</v>
          </cell>
          <cell r="B1744" t="str">
            <v>269186</v>
          </cell>
          <cell r="C1744" t="str">
            <v>266229</v>
          </cell>
          <cell r="D1744" t="str">
            <v>263272</v>
          </cell>
        </row>
        <row r="1745">
          <cell r="A1745" t="str">
            <v>17849</v>
          </cell>
          <cell r="B1745" t="str">
            <v>270701</v>
          </cell>
          <cell r="C1745" t="str">
            <v>267744</v>
          </cell>
          <cell r="D1745" t="str">
            <v>264787</v>
          </cell>
        </row>
        <row r="1746">
          <cell r="A1746" t="str">
            <v>17854</v>
          </cell>
          <cell r="B1746" t="str">
            <v>270702</v>
          </cell>
          <cell r="C1746" t="str">
            <v>267745</v>
          </cell>
          <cell r="D1746" t="str">
            <v>264788</v>
          </cell>
        </row>
        <row r="1747">
          <cell r="A1747" t="str">
            <v>17857</v>
          </cell>
          <cell r="B1747" t="str">
            <v>270703</v>
          </cell>
          <cell r="C1747" t="str">
            <v>267746</v>
          </cell>
          <cell r="D1747" t="str">
            <v>264789</v>
          </cell>
        </row>
        <row r="1748">
          <cell r="A1748" t="str">
            <v>17860</v>
          </cell>
          <cell r="B1748" t="str">
            <v>270704</v>
          </cell>
          <cell r="C1748" t="str">
            <v>267747</v>
          </cell>
          <cell r="D1748" t="str">
            <v>264790</v>
          </cell>
        </row>
        <row r="1749">
          <cell r="A1749" t="str">
            <v>17864</v>
          </cell>
          <cell r="B1749" t="str">
            <v>270705</v>
          </cell>
          <cell r="C1749" t="str">
            <v>267748</v>
          </cell>
          <cell r="D1749" t="str">
            <v>264791</v>
          </cell>
        </row>
        <row r="1750">
          <cell r="A1750" t="str">
            <v>17868</v>
          </cell>
          <cell r="B1750" t="str">
            <v>270706</v>
          </cell>
          <cell r="C1750" t="str">
            <v>267749</v>
          </cell>
          <cell r="D1750" t="str">
            <v>264792</v>
          </cell>
        </row>
        <row r="1751">
          <cell r="A1751" t="str">
            <v>17871</v>
          </cell>
          <cell r="B1751" t="str">
            <v>269868</v>
          </cell>
          <cell r="C1751" t="str">
            <v>266911</v>
          </cell>
          <cell r="D1751" t="str">
            <v>263954</v>
          </cell>
        </row>
        <row r="1752">
          <cell r="A1752" t="str">
            <v>17875</v>
          </cell>
          <cell r="B1752" t="str">
            <v>270707</v>
          </cell>
          <cell r="C1752" t="str">
            <v>267750</v>
          </cell>
          <cell r="D1752" t="str">
            <v>264793</v>
          </cell>
        </row>
        <row r="1753">
          <cell r="A1753" t="str">
            <v>17878</v>
          </cell>
          <cell r="B1753" t="str">
            <v>270708</v>
          </cell>
          <cell r="C1753" t="str">
            <v>267751</v>
          </cell>
          <cell r="D1753" t="str">
            <v>264794</v>
          </cell>
        </row>
        <row r="1754">
          <cell r="A1754" t="str">
            <v>17881</v>
          </cell>
          <cell r="B1754" t="str">
            <v>270709</v>
          </cell>
          <cell r="C1754" t="str">
            <v>267752</v>
          </cell>
          <cell r="D1754" t="str">
            <v>264795</v>
          </cell>
        </row>
        <row r="1755">
          <cell r="A1755" t="str">
            <v>17884</v>
          </cell>
          <cell r="B1755" t="str">
            <v>270710</v>
          </cell>
          <cell r="C1755" t="str">
            <v>267753</v>
          </cell>
          <cell r="D1755" t="str">
            <v>264796</v>
          </cell>
        </row>
        <row r="1756">
          <cell r="A1756" t="str">
            <v>17887</v>
          </cell>
          <cell r="B1756" t="str">
            <v>269187</v>
          </cell>
          <cell r="C1756" t="str">
            <v>266230</v>
          </cell>
          <cell r="D1756" t="str">
            <v>263273</v>
          </cell>
        </row>
        <row r="1757">
          <cell r="A1757" t="str">
            <v>17890</v>
          </cell>
          <cell r="B1757" t="str">
            <v>269188</v>
          </cell>
          <cell r="C1757" t="str">
            <v>266231</v>
          </cell>
          <cell r="D1757" t="str">
            <v>263274</v>
          </cell>
        </row>
        <row r="1758">
          <cell r="A1758" t="str">
            <v>17893</v>
          </cell>
          <cell r="B1758" t="str">
            <v>269954</v>
          </cell>
          <cell r="C1758" t="str">
            <v>266997</v>
          </cell>
          <cell r="D1758" t="str">
            <v>264040</v>
          </cell>
        </row>
        <row r="1759">
          <cell r="A1759" t="str">
            <v>17898</v>
          </cell>
          <cell r="B1759" t="str">
            <v>270462</v>
          </cell>
          <cell r="C1759" t="str">
            <v>267505</v>
          </cell>
          <cell r="D1759" t="str">
            <v>264548</v>
          </cell>
        </row>
        <row r="1760">
          <cell r="A1760" t="str">
            <v>17901</v>
          </cell>
          <cell r="B1760" t="str">
            <v>270463</v>
          </cell>
          <cell r="C1760" t="str">
            <v>267506</v>
          </cell>
          <cell r="D1760" t="str">
            <v>264549</v>
          </cell>
        </row>
        <row r="1761">
          <cell r="A1761" t="str">
            <v>17904</v>
          </cell>
          <cell r="B1761" t="str">
            <v>270464</v>
          </cell>
          <cell r="C1761" t="str">
            <v>267507</v>
          </cell>
          <cell r="D1761" t="str">
            <v>264550</v>
          </cell>
        </row>
        <row r="1762">
          <cell r="A1762" t="str">
            <v>17907</v>
          </cell>
          <cell r="B1762" t="str">
            <v>270143</v>
          </cell>
          <cell r="C1762" t="str">
            <v>267186</v>
          </cell>
          <cell r="D1762" t="str">
            <v>264229</v>
          </cell>
        </row>
        <row r="1763">
          <cell r="A1763" t="str">
            <v>17910</v>
          </cell>
          <cell r="B1763" t="str">
            <v>268385</v>
          </cell>
          <cell r="C1763" t="str">
            <v>265428</v>
          </cell>
          <cell r="D1763" t="str">
            <v>262471</v>
          </cell>
        </row>
        <row r="1764">
          <cell r="A1764" t="str">
            <v>17918</v>
          </cell>
          <cell r="B1764" t="str">
            <v>270024</v>
          </cell>
          <cell r="C1764" t="str">
            <v>267067</v>
          </cell>
          <cell r="D1764" t="str">
            <v>264110</v>
          </cell>
        </row>
        <row r="1765">
          <cell r="A1765" t="str">
            <v>17925</v>
          </cell>
          <cell r="B1765" t="str">
            <v>270025</v>
          </cell>
          <cell r="C1765" t="str">
            <v>267068</v>
          </cell>
          <cell r="D1765" t="str">
            <v>264111</v>
          </cell>
        </row>
        <row r="1766">
          <cell r="A1766" t="str">
            <v>17931</v>
          </cell>
          <cell r="B1766" t="str">
            <v>270028</v>
          </cell>
          <cell r="C1766" t="str">
            <v>267071</v>
          </cell>
          <cell r="D1766" t="str">
            <v>264114</v>
          </cell>
        </row>
        <row r="1767">
          <cell r="A1767" t="str">
            <v>17937</v>
          </cell>
          <cell r="B1767" t="str">
            <v>270029</v>
          </cell>
          <cell r="C1767" t="str">
            <v>267072</v>
          </cell>
          <cell r="D1767" t="str">
            <v>264115</v>
          </cell>
        </row>
        <row r="1768">
          <cell r="A1768" t="str">
            <v>17943</v>
          </cell>
          <cell r="B1768" t="str">
            <v>270030</v>
          </cell>
          <cell r="C1768" t="str">
            <v>267073</v>
          </cell>
          <cell r="D1768" t="str">
            <v>264116</v>
          </cell>
        </row>
        <row r="1769">
          <cell r="A1769" t="str">
            <v>17949</v>
          </cell>
          <cell r="B1769" t="str">
            <v>269189</v>
          </cell>
          <cell r="C1769" t="str">
            <v>266232</v>
          </cell>
          <cell r="D1769" t="str">
            <v>263275</v>
          </cell>
        </row>
        <row r="1770">
          <cell r="A1770" t="str">
            <v>17955</v>
          </cell>
          <cell r="B1770" t="str">
            <v>269190</v>
          </cell>
          <cell r="C1770" t="str">
            <v>266233</v>
          </cell>
          <cell r="D1770" t="str">
            <v>263276</v>
          </cell>
        </row>
        <row r="1771">
          <cell r="A1771" t="str">
            <v>17961</v>
          </cell>
          <cell r="B1771" t="str">
            <v>269191</v>
          </cell>
          <cell r="C1771" t="str">
            <v>266234</v>
          </cell>
          <cell r="D1771" t="str">
            <v>263277</v>
          </cell>
        </row>
        <row r="1772">
          <cell r="A1772" t="str">
            <v>17965</v>
          </cell>
          <cell r="B1772" t="str">
            <v>269192</v>
          </cell>
          <cell r="C1772" t="str">
            <v>266235</v>
          </cell>
          <cell r="D1772" t="str">
            <v>263278</v>
          </cell>
        </row>
        <row r="1773">
          <cell r="A1773" t="str">
            <v>17968</v>
          </cell>
          <cell r="B1773" t="str">
            <v>269193</v>
          </cell>
          <cell r="C1773" t="str">
            <v>266236</v>
          </cell>
          <cell r="D1773" t="str">
            <v>263279</v>
          </cell>
        </row>
        <row r="1774">
          <cell r="A1774" t="str">
            <v>17971</v>
          </cell>
          <cell r="B1774" t="str">
            <v>269194</v>
          </cell>
          <cell r="C1774" t="str">
            <v>266237</v>
          </cell>
          <cell r="D1774" t="str">
            <v>263280</v>
          </cell>
        </row>
        <row r="1775">
          <cell r="A1775" t="str">
            <v>17974</v>
          </cell>
          <cell r="B1775" t="str">
            <v>269195</v>
          </cell>
          <cell r="C1775" t="str">
            <v>266238</v>
          </cell>
          <cell r="D1775" t="str">
            <v>263281</v>
          </cell>
        </row>
        <row r="1776">
          <cell r="A1776" t="str">
            <v>17977</v>
          </cell>
          <cell r="B1776" t="str">
            <v>269196</v>
          </cell>
          <cell r="C1776" t="str">
            <v>266239</v>
          </cell>
          <cell r="D1776" t="str">
            <v>263282</v>
          </cell>
        </row>
        <row r="1777">
          <cell r="A1777" t="str">
            <v>17981</v>
          </cell>
          <cell r="B1777" t="str">
            <v>271045</v>
          </cell>
          <cell r="C1777" t="str">
            <v>268088</v>
          </cell>
          <cell r="D1777" t="str">
            <v>265131</v>
          </cell>
        </row>
        <row r="1778">
          <cell r="A1778" t="str">
            <v>17985</v>
          </cell>
          <cell r="B1778" t="str">
            <v>271046</v>
          </cell>
          <cell r="C1778" t="str">
            <v>268089</v>
          </cell>
          <cell r="D1778" t="str">
            <v>265132</v>
          </cell>
        </row>
        <row r="1779">
          <cell r="A1779" t="str">
            <v>17988</v>
          </cell>
          <cell r="B1779" t="str">
            <v>268239</v>
          </cell>
          <cell r="C1779" t="str">
            <v>265282</v>
          </cell>
          <cell r="D1779" t="str">
            <v>262325</v>
          </cell>
        </row>
        <row r="1780">
          <cell r="A1780" t="str">
            <v>17995</v>
          </cell>
          <cell r="B1780" t="str">
            <v>270263</v>
          </cell>
          <cell r="C1780" t="str">
            <v>267306</v>
          </cell>
          <cell r="D1780" t="str">
            <v>264349</v>
          </cell>
        </row>
        <row r="1781">
          <cell r="A1781" t="str">
            <v>18003</v>
          </cell>
          <cell r="B1781" t="str">
            <v>270264</v>
          </cell>
          <cell r="C1781" t="str">
            <v>267307</v>
          </cell>
          <cell r="D1781" t="str">
            <v>264350</v>
          </cell>
        </row>
        <row r="1782">
          <cell r="A1782" t="str">
            <v>18008</v>
          </cell>
          <cell r="B1782" t="str">
            <v>269197</v>
          </cell>
          <cell r="C1782" t="str">
            <v>266240</v>
          </cell>
          <cell r="D1782" t="str">
            <v>263283</v>
          </cell>
        </row>
        <row r="1783">
          <cell r="A1783" t="str">
            <v>18011</v>
          </cell>
          <cell r="B1783" t="str">
            <v>270711</v>
          </cell>
          <cell r="C1783" t="str">
            <v>267754</v>
          </cell>
          <cell r="D1783" t="str">
            <v>264797</v>
          </cell>
        </row>
        <row r="1784">
          <cell r="A1784" t="str">
            <v>18014</v>
          </cell>
          <cell r="B1784" t="str">
            <v>270712</v>
          </cell>
          <cell r="C1784" t="str">
            <v>267755</v>
          </cell>
          <cell r="D1784" t="str">
            <v>264798</v>
          </cell>
        </row>
        <row r="1785">
          <cell r="A1785" t="str">
            <v>18018</v>
          </cell>
          <cell r="B1785" t="str">
            <v>269589</v>
          </cell>
          <cell r="C1785" t="str">
            <v>266632</v>
          </cell>
          <cell r="D1785" t="str">
            <v>263675</v>
          </cell>
        </row>
        <row r="1786">
          <cell r="A1786" t="str">
            <v>18023</v>
          </cell>
          <cell r="B1786" t="str">
            <v>269198</v>
          </cell>
          <cell r="C1786" t="str">
            <v>266241</v>
          </cell>
          <cell r="D1786" t="str">
            <v>263284</v>
          </cell>
        </row>
        <row r="1787">
          <cell r="A1787" t="str">
            <v>18026</v>
          </cell>
          <cell r="B1787" t="str">
            <v>269199</v>
          </cell>
          <cell r="C1787" t="str">
            <v>266242</v>
          </cell>
          <cell r="D1787" t="str">
            <v>263285</v>
          </cell>
        </row>
        <row r="1788">
          <cell r="A1788" t="str">
            <v>18029</v>
          </cell>
          <cell r="B1788" t="str">
            <v>269200</v>
          </cell>
          <cell r="C1788" t="str">
            <v>266243</v>
          </cell>
          <cell r="D1788" t="str">
            <v>263286</v>
          </cell>
        </row>
        <row r="1789">
          <cell r="A1789" t="str">
            <v>18033</v>
          </cell>
          <cell r="B1789" t="str">
            <v>270144</v>
          </cell>
          <cell r="C1789" t="str">
            <v>267187</v>
          </cell>
          <cell r="D1789" t="str">
            <v>264230</v>
          </cell>
        </row>
        <row r="1790">
          <cell r="A1790" t="str">
            <v>18037</v>
          </cell>
          <cell r="B1790" t="str">
            <v>270145</v>
          </cell>
          <cell r="C1790" t="str">
            <v>267188</v>
          </cell>
          <cell r="D1790" t="str">
            <v>264231</v>
          </cell>
        </row>
        <row r="1791">
          <cell r="A1791" t="str">
            <v>18042</v>
          </cell>
          <cell r="B1791" t="str">
            <v>270146</v>
          </cell>
          <cell r="C1791" t="str">
            <v>267189</v>
          </cell>
          <cell r="D1791" t="str">
            <v>264232</v>
          </cell>
        </row>
        <row r="1792">
          <cell r="A1792" t="str">
            <v>18047</v>
          </cell>
          <cell r="B1792" t="str">
            <v>270147</v>
          </cell>
          <cell r="C1792" t="str">
            <v>267190</v>
          </cell>
          <cell r="D1792" t="str">
            <v>264233</v>
          </cell>
        </row>
        <row r="1793">
          <cell r="A1793" t="str">
            <v>18053</v>
          </cell>
          <cell r="B1793" t="str">
            <v>270148</v>
          </cell>
          <cell r="C1793" t="str">
            <v>267191</v>
          </cell>
          <cell r="D1793" t="str">
            <v>264234</v>
          </cell>
        </row>
        <row r="1794">
          <cell r="A1794" t="str">
            <v>18059</v>
          </cell>
          <cell r="B1794" t="str">
            <v>270149</v>
          </cell>
          <cell r="C1794" t="str">
            <v>267192</v>
          </cell>
          <cell r="D1794" t="str">
            <v>264235</v>
          </cell>
        </row>
        <row r="1795">
          <cell r="A1795" t="str">
            <v>18064</v>
          </cell>
          <cell r="B1795" t="str">
            <v>269202</v>
          </cell>
          <cell r="C1795" t="str">
            <v>266245</v>
          </cell>
          <cell r="D1795" t="str">
            <v>263288</v>
          </cell>
        </row>
        <row r="1796">
          <cell r="A1796" t="str">
            <v>18067</v>
          </cell>
          <cell r="B1796" t="str">
            <v>269203</v>
          </cell>
          <cell r="C1796" t="str">
            <v>266246</v>
          </cell>
          <cell r="D1796" t="str">
            <v>263289</v>
          </cell>
        </row>
        <row r="1797">
          <cell r="A1797" t="str">
            <v>18070</v>
          </cell>
          <cell r="B1797" t="str">
            <v>269204</v>
          </cell>
          <cell r="C1797" t="str">
            <v>266247</v>
          </cell>
          <cell r="D1797" t="str">
            <v>263290</v>
          </cell>
        </row>
        <row r="1798">
          <cell r="A1798" t="str">
            <v>18073</v>
          </cell>
          <cell r="B1798" t="str">
            <v>269205</v>
          </cell>
          <cell r="C1798" t="str">
            <v>266248</v>
          </cell>
          <cell r="D1798" t="str">
            <v>263291</v>
          </cell>
        </row>
        <row r="1799">
          <cell r="A1799" t="str">
            <v>18076</v>
          </cell>
          <cell r="B1799" t="str">
            <v>269206</v>
          </cell>
          <cell r="C1799" t="str">
            <v>266249</v>
          </cell>
          <cell r="D1799" t="str">
            <v>263292</v>
          </cell>
        </row>
        <row r="1800">
          <cell r="A1800" t="str">
            <v>18079</v>
          </cell>
          <cell r="B1800" t="str">
            <v>269207</v>
          </cell>
          <cell r="C1800" t="str">
            <v>266250</v>
          </cell>
          <cell r="D1800" t="str">
            <v>263293</v>
          </cell>
        </row>
        <row r="1801">
          <cell r="A1801" t="str">
            <v>18082</v>
          </cell>
          <cell r="B1801" t="str">
            <v>269208</v>
          </cell>
          <cell r="C1801" t="str">
            <v>266251</v>
          </cell>
          <cell r="D1801" t="str">
            <v>263294</v>
          </cell>
        </row>
        <row r="1802">
          <cell r="A1802" t="str">
            <v>18085</v>
          </cell>
          <cell r="B1802" t="str">
            <v>269209</v>
          </cell>
          <cell r="C1802" t="str">
            <v>266252</v>
          </cell>
          <cell r="D1802" t="str">
            <v>263295</v>
          </cell>
        </row>
        <row r="1803">
          <cell r="A1803" t="str">
            <v>18087</v>
          </cell>
          <cell r="B1803" t="str">
            <v>271047</v>
          </cell>
          <cell r="C1803" t="str">
            <v>268090</v>
          </cell>
          <cell r="D1803" t="str">
            <v>265133</v>
          </cell>
        </row>
        <row r="1804">
          <cell r="A1804" t="str">
            <v>18092</v>
          </cell>
          <cell r="B1804" t="str">
            <v>269210</v>
          </cell>
          <cell r="C1804" t="str">
            <v>266253</v>
          </cell>
          <cell r="D1804" t="str">
            <v>263296</v>
          </cell>
        </row>
        <row r="1805">
          <cell r="A1805" t="str">
            <v>18095</v>
          </cell>
          <cell r="B1805" t="str">
            <v>269211</v>
          </cell>
          <cell r="C1805" t="str">
            <v>266254</v>
          </cell>
          <cell r="D1805" t="str">
            <v>263297</v>
          </cell>
        </row>
        <row r="1806">
          <cell r="A1806" t="str">
            <v>18098</v>
          </cell>
          <cell r="B1806" t="str">
            <v>269212</v>
          </cell>
          <cell r="C1806" t="str">
            <v>266255</v>
          </cell>
          <cell r="D1806" t="str">
            <v>263298</v>
          </cell>
        </row>
        <row r="1807">
          <cell r="A1807" t="str">
            <v>18101</v>
          </cell>
          <cell r="B1807" t="str">
            <v>269213</v>
          </cell>
          <cell r="C1807" t="str">
            <v>266256</v>
          </cell>
          <cell r="D1807" t="str">
            <v>263299</v>
          </cell>
        </row>
        <row r="1808">
          <cell r="A1808" t="str">
            <v>18103</v>
          </cell>
          <cell r="B1808" t="str">
            <v>269214</v>
          </cell>
          <cell r="C1808" t="str">
            <v>266257</v>
          </cell>
          <cell r="D1808" t="str">
            <v>263300</v>
          </cell>
        </row>
        <row r="1809">
          <cell r="A1809" t="str">
            <v>18104</v>
          </cell>
          <cell r="B1809" t="str">
            <v>269215</v>
          </cell>
          <cell r="C1809" t="str">
            <v>266258</v>
          </cell>
          <cell r="D1809" t="str">
            <v>263301</v>
          </cell>
        </row>
        <row r="1810">
          <cell r="A1810" t="str">
            <v>18107</v>
          </cell>
          <cell r="B1810" t="str">
            <v>269216</v>
          </cell>
          <cell r="C1810" t="str">
            <v>266259</v>
          </cell>
          <cell r="D1810" t="str">
            <v>263302</v>
          </cell>
        </row>
        <row r="1811">
          <cell r="A1811" t="str">
            <v>18110</v>
          </cell>
          <cell r="B1811" t="str">
            <v>270321</v>
          </cell>
          <cell r="C1811" t="str">
            <v>267364</v>
          </cell>
          <cell r="D1811" t="str">
            <v>264407</v>
          </cell>
        </row>
        <row r="1812">
          <cell r="A1812" t="str">
            <v>18113</v>
          </cell>
          <cell r="B1812" t="str">
            <v>270713</v>
          </cell>
          <cell r="C1812" t="str">
            <v>267756</v>
          </cell>
          <cell r="D1812" t="str">
            <v>264799</v>
          </cell>
        </row>
        <row r="1813">
          <cell r="A1813" t="str">
            <v>18117</v>
          </cell>
          <cell r="B1813" t="str">
            <v>270714</v>
          </cell>
          <cell r="C1813" t="str">
            <v>267757</v>
          </cell>
          <cell r="D1813" t="str">
            <v>264800</v>
          </cell>
        </row>
        <row r="1814">
          <cell r="A1814" t="str">
            <v>18120</v>
          </cell>
          <cell r="B1814" t="str">
            <v>271048</v>
          </cell>
          <cell r="C1814" t="str">
            <v>268091</v>
          </cell>
          <cell r="D1814" t="str">
            <v>265134</v>
          </cell>
        </row>
        <row r="1815">
          <cell r="A1815" t="str">
            <v>18122</v>
          </cell>
          <cell r="B1815" t="str">
            <v>271049</v>
          </cell>
          <cell r="C1815" t="str">
            <v>268092</v>
          </cell>
          <cell r="D1815" t="str">
            <v>265135</v>
          </cell>
        </row>
        <row r="1816">
          <cell r="A1816" t="str">
            <v>18126</v>
          </cell>
          <cell r="B1816" t="str">
            <v>271050</v>
          </cell>
          <cell r="C1816" t="str">
            <v>268093</v>
          </cell>
          <cell r="D1816" t="str">
            <v>265136</v>
          </cell>
        </row>
        <row r="1817">
          <cell r="A1817" t="str">
            <v>18130</v>
          </cell>
          <cell r="B1817" t="str">
            <v>271051</v>
          </cell>
          <cell r="C1817" t="str">
            <v>268094</v>
          </cell>
          <cell r="D1817" t="str">
            <v>265137</v>
          </cell>
        </row>
        <row r="1818">
          <cell r="A1818" t="str">
            <v>18135</v>
          </cell>
          <cell r="B1818" t="str">
            <v>271052</v>
          </cell>
          <cell r="C1818" t="str">
            <v>268095</v>
          </cell>
          <cell r="D1818" t="str">
            <v>265138</v>
          </cell>
        </row>
        <row r="1819">
          <cell r="A1819" t="str">
            <v>18141</v>
          </cell>
          <cell r="B1819" t="str">
            <v>270104</v>
          </cell>
          <cell r="C1819" t="str">
            <v>267147</v>
          </cell>
          <cell r="D1819" t="str">
            <v>264190</v>
          </cell>
        </row>
        <row r="1820">
          <cell r="A1820" t="str">
            <v>18149</v>
          </cell>
          <cell r="B1820" t="str">
            <v>269217</v>
          </cell>
          <cell r="C1820" t="str">
            <v>266260</v>
          </cell>
          <cell r="D1820" t="str">
            <v>263303</v>
          </cell>
        </row>
        <row r="1821">
          <cell r="A1821" t="str">
            <v>18153</v>
          </cell>
          <cell r="B1821" t="str">
            <v>269218</v>
          </cell>
          <cell r="C1821" t="str">
            <v>266261</v>
          </cell>
          <cell r="D1821" t="str">
            <v>263304</v>
          </cell>
        </row>
        <row r="1822">
          <cell r="A1822" t="str">
            <v>18158</v>
          </cell>
          <cell r="B1822" t="str">
            <v>269219</v>
          </cell>
          <cell r="C1822" t="str">
            <v>266262</v>
          </cell>
          <cell r="D1822" t="str">
            <v>263305</v>
          </cell>
        </row>
        <row r="1823">
          <cell r="A1823" t="str">
            <v>18161</v>
          </cell>
          <cell r="B1823" t="str">
            <v>270715</v>
          </cell>
          <cell r="C1823" t="str">
            <v>267758</v>
          </cell>
          <cell r="D1823" t="str">
            <v>264801</v>
          </cell>
        </row>
        <row r="1824">
          <cell r="A1824" t="str">
            <v>18163</v>
          </cell>
          <cell r="B1824" t="str">
            <v>270716</v>
          </cell>
          <cell r="C1824" t="str">
            <v>267759</v>
          </cell>
          <cell r="D1824" t="str">
            <v>264802</v>
          </cell>
        </row>
        <row r="1825">
          <cell r="A1825" t="str">
            <v>18166</v>
          </cell>
          <cell r="B1825" t="str">
            <v>271053</v>
          </cell>
          <cell r="C1825" t="str">
            <v>268096</v>
          </cell>
          <cell r="D1825" t="str">
            <v>265139</v>
          </cell>
        </row>
        <row r="1826">
          <cell r="A1826" t="str">
            <v>18169</v>
          </cell>
          <cell r="B1826" t="str">
            <v>270717</v>
          </cell>
          <cell r="C1826" t="str">
            <v>267760</v>
          </cell>
          <cell r="D1826" t="str">
            <v>264803</v>
          </cell>
        </row>
        <row r="1827">
          <cell r="A1827" t="str">
            <v>18172</v>
          </cell>
          <cell r="B1827" t="str">
            <v>270718</v>
          </cell>
          <cell r="C1827" t="str">
            <v>267761</v>
          </cell>
          <cell r="D1827" t="str">
            <v>264804</v>
          </cell>
        </row>
        <row r="1828">
          <cell r="A1828" t="str">
            <v>18175</v>
          </cell>
          <cell r="B1828" t="str">
            <v>271054</v>
          </cell>
          <cell r="C1828" t="str">
            <v>268097</v>
          </cell>
          <cell r="D1828" t="str">
            <v>265140</v>
          </cell>
        </row>
        <row r="1829">
          <cell r="A1829" t="str">
            <v>18180</v>
          </cell>
          <cell r="B1829" t="str">
            <v>270150</v>
          </cell>
          <cell r="C1829" t="str">
            <v>267193</v>
          </cell>
          <cell r="D1829" t="str">
            <v>264236</v>
          </cell>
        </row>
        <row r="1830">
          <cell r="A1830" t="str">
            <v>18186</v>
          </cell>
          <cell r="B1830" t="str">
            <v>271055</v>
          </cell>
          <cell r="C1830" t="str">
            <v>268098</v>
          </cell>
          <cell r="D1830" t="str">
            <v>265141</v>
          </cell>
        </row>
        <row r="1831">
          <cell r="A1831" t="str">
            <v>18191</v>
          </cell>
          <cell r="B1831" t="str">
            <v>271056</v>
          </cell>
          <cell r="C1831" t="str">
            <v>268099</v>
          </cell>
          <cell r="D1831" t="str">
            <v>265142</v>
          </cell>
        </row>
        <row r="1832">
          <cell r="A1832" t="str">
            <v>18195</v>
          </cell>
          <cell r="B1832" t="str">
            <v>271057</v>
          </cell>
          <cell r="C1832" t="str">
            <v>268100</v>
          </cell>
          <cell r="D1832" t="str">
            <v>265143</v>
          </cell>
        </row>
        <row r="1833">
          <cell r="A1833" t="str">
            <v>18199</v>
          </cell>
          <cell r="B1833" t="str">
            <v>271058</v>
          </cell>
          <cell r="C1833" t="str">
            <v>268101</v>
          </cell>
          <cell r="D1833" t="str">
            <v>265144</v>
          </cell>
        </row>
        <row r="1834">
          <cell r="A1834" t="str">
            <v>18203</v>
          </cell>
          <cell r="B1834" t="str">
            <v>271059</v>
          </cell>
          <cell r="C1834" t="str">
            <v>268102</v>
          </cell>
          <cell r="D1834" t="str">
            <v>265145</v>
          </cell>
        </row>
        <row r="1835">
          <cell r="A1835" t="str">
            <v>18206</v>
          </cell>
          <cell r="B1835" t="str">
            <v>271060</v>
          </cell>
          <cell r="C1835" t="str">
            <v>268103</v>
          </cell>
          <cell r="D1835" t="str">
            <v>265146</v>
          </cell>
        </row>
        <row r="1836">
          <cell r="A1836" t="str">
            <v>18209</v>
          </cell>
          <cell r="B1836" t="str">
            <v>271061</v>
          </cell>
          <cell r="C1836" t="str">
            <v>268104</v>
          </cell>
          <cell r="D1836" t="str">
            <v>265147</v>
          </cell>
        </row>
        <row r="1837">
          <cell r="A1837" t="str">
            <v>18212</v>
          </cell>
          <cell r="B1837" t="str">
            <v>271062</v>
          </cell>
          <cell r="C1837" t="str">
            <v>268105</v>
          </cell>
          <cell r="D1837" t="str">
            <v>265148</v>
          </cell>
        </row>
        <row r="1838">
          <cell r="A1838" t="str">
            <v>18215</v>
          </cell>
          <cell r="B1838" t="str">
            <v>271063</v>
          </cell>
          <cell r="C1838" t="str">
            <v>268106</v>
          </cell>
          <cell r="D1838" t="str">
            <v>265149</v>
          </cell>
        </row>
        <row r="1839">
          <cell r="A1839" t="str">
            <v>18218</v>
          </cell>
          <cell r="B1839" t="str">
            <v>270719</v>
          </cell>
          <cell r="C1839" t="str">
            <v>267762</v>
          </cell>
          <cell r="D1839" t="str">
            <v>264805</v>
          </cell>
        </row>
        <row r="1840">
          <cell r="A1840" t="str">
            <v>18222</v>
          </cell>
          <cell r="B1840" t="str">
            <v>268458</v>
          </cell>
          <cell r="C1840" t="str">
            <v>265501</v>
          </cell>
          <cell r="D1840" t="str">
            <v>262544</v>
          </cell>
        </row>
        <row r="1841">
          <cell r="A1841" t="str">
            <v>18225</v>
          </cell>
          <cell r="B1841" t="str">
            <v>269220</v>
          </cell>
          <cell r="C1841" t="str">
            <v>266263</v>
          </cell>
          <cell r="D1841" t="str">
            <v>263306</v>
          </cell>
        </row>
        <row r="1842">
          <cell r="A1842" t="str">
            <v>18231</v>
          </cell>
          <cell r="B1842" t="str">
            <v>269221</v>
          </cell>
          <cell r="C1842" t="str">
            <v>266264</v>
          </cell>
          <cell r="D1842" t="str">
            <v>263307</v>
          </cell>
        </row>
        <row r="1843">
          <cell r="A1843" t="str">
            <v>18238</v>
          </cell>
          <cell r="B1843" t="str">
            <v>269222</v>
          </cell>
          <cell r="C1843" t="str">
            <v>266265</v>
          </cell>
          <cell r="D1843" t="str">
            <v>263308</v>
          </cell>
        </row>
        <row r="1844">
          <cell r="A1844" t="str">
            <v>18243</v>
          </cell>
          <cell r="B1844" t="str">
            <v>270720</v>
          </cell>
          <cell r="C1844" t="str">
            <v>267763</v>
          </cell>
          <cell r="D1844" t="str">
            <v>264806</v>
          </cell>
        </row>
        <row r="1845">
          <cell r="A1845" t="str">
            <v>18247</v>
          </cell>
          <cell r="B1845" t="str">
            <v>269223</v>
          </cell>
          <cell r="C1845" t="str">
            <v>266266</v>
          </cell>
          <cell r="D1845" t="str">
            <v>263309</v>
          </cell>
        </row>
        <row r="1846">
          <cell r="A1846" t="str">
            <v>18250</v>
          </cell>
          <cell r="B1846" t="str">
            <v>269224</v>
          </cell>
          <cell r="C1846" t="str">
            <v>266267</v>
          </cell>
          <cell r="D1846" t="str">
            <v>263310</v>
          </cell>
        </row>
        <row r="1847">
          <cell r="A1847" t="str">
            <v>18253</v>
          </cell>
          <cell r="B1847" t="str">
            <v>270466</v>
          </cell>
          <cell r="C1847" t="str">
            <v>267509</v>
          </cell>
          <cell r="D1847" t="str">
            <v>264552</v>
          </cell>
        </row>
        <row r="1848">
          <cell r="A1848" t="str">
            <v>18256</v>
          </cell>
          <cell r="B1848" t="str">
            <v>270467</v>
          </cell>
          <cell r="C1848" t="str">
            <v>267510</v>
          </cell>
          <cell r="D1848" t="str">
            <v>264553</v>
          </cell>
        </row>
        <row r="1849">
          <cell r="A1849" t="str">
            <v>18259</v>
          </cell>
          <cell r="B1849" t="str">
            <v>269225</v>
          </cell>
          <cell r="C1849" t="str">
            <v>266268</v>
          </cell>
          <cell r="D1849" t="str">
            <v>263311</v>
          </cell>
        </row>
        <row r="1850">
          <cell r="A1850" t="str">
            <v>18262</v>
          </cell>
          <cell r="B1850" t="str">
            <v>270468</v>
          </cell>
          <cell r="C1850" t="str">
            <v>267511</v>
          </cell>
          <cell r="D1850" t="str">
            <v>264554</v>
          </cell>
        </row>
        <row r="1851">
          <cell r="A1851" t="str">
            <v>18264</v>
          </cell>
          <cell r="B1851" t="str">
            <v>270469</v>
          </cell>
          <cell r="C1851" t="str">
            <v>267512</v>
          </cell>
          <cell r="D1851" t="str">
            <v>264555</v>
          </cell>
        </row>
        <row r="1852">
          <cell r="A1852" t="str">
            <v>18267</v>
          </cell>
          <cell r="B1852" t="str">
            <v>270470</v>
          </cell>
          <cell r="C1852" t="str">
            <v>267513</v>
          </cell>
          <cell r="D1852" t="str">
            <v>264556</v>
          </cell>
        </row>
        <row r="1853">
          <cell r="A1853" t="str">
            <v>18270</v>
          </cell>
          <cell r="B1853" t="str">
            <v>270721</v>
          </cell>
          <cell r="C1853" t="str">
            <v>267764</v>
          </cell>
          <cell r="D1853" t="str">
            <v>264807</v>
          </cell>
        </row>
        <row r="1854">
          <cell r="A1854" t="str">
            <v>18273</v>
          </cell>
          <cell r="B1854" t="str">
            <v>269226</v>
          </cell>
          <cell r="C1854" t="str">
            <v>266269</v>
          </cell>
          <cell r="D1854" t="str">
            <v>263312</v>
          </cell>
        </row>
        <row r="1855">
          <cell r="A1855" t="str">
            <v>18274</v>
          </cell>
          <cell r="B1855" t="str">
            <v>271064</v>
          </cell>
          <cell r="C1855" t="str">
            <v>268107</v>
          </cell>
          <cell r="D1855" t="str">
            <v>265150</v>
          </cell>
        </row>
        <row r="1856">
          <cell r="A1856" t="str">
            <v>18279</v>
          </cell>
          <cell r="B1856" t="str">
            <v>269869</v>
          </cell>
          <cell r="C1856" t="str">
            <v>266912</v>
          </cell>
          <cell r="D1856" t="str">
            <v>263955</v>
          </cell>
        </row>
        <row r="1857">
          <cell r="A1857" t="str">
            <v>18283</v>
          </cell>
          <cell r="B1857" t="str">
            <v>269870</v>
          </cell>
          <cell r="C1857" t="str">
            <v>266913</v>
          </cell>
          <cell r="D1857" t="str">
            <v>263956</v>
          </cell>
        </row>
        <row r="1858">
          <cell r="A1858" t="str">
            <v>18287</v>
          </cell>
          <cell r="B1858" t="str">
            <v>269871</v>
          </cell>
          <cell r="C1858" t="str">
            <v>266914</v>
          </cell>
          <cell r="D1858" t="str">
            <v>263957</v>
          </cell>
        </row>
        <row r="1859">
          <cell r="A1859" t="str">
            <v>18292</v>
          </cell>
          <cell r="B1859" t="str">
            <v>269872</v>
          </cell>
          <cell r="C1859" t="str">
            <v>266915</v>
          </cell>
          <cell r="D1859" t="str">
            <v>263958</v>
          </cell>
        </row>
        <row r="1860">
          <cell r="A1860" t="str">
            <v>18297</v>
          </cell>
          <cell r="B1860" t="str">
            <v>269873</v>
          </cell>
          <cell r="C1860" t="str">
            <v>266916</v>
          </cell>
          <cell r="D1860" t="str">
            <v>263959</v>
          </cell>
        </row>
        <row r="1861">
          <cell r="A1861" t="str">
            <v>18304</v>
          </cell>
          <cell r="B1861" t="str">
            <v>269227</v>
          </cell>
          <cell r="C1861" t="str">
            <v>266270</v>
          </cell>
          <cell r="D1861" t="str">
            <v>263313</v>
          </cell>
        </row>
        <row r="1862">
          <cell r="A1862" t="str">
            <v>18310</v>
          </cell>
          <cell r="B1862" t="str">
            <v>269228</v>
          </cell>
          <cell r="C1862" t="str">
            <v>266271</v>
          </cell>
          <cell r="D1862" t="str">
            <v>263314</v>
          </cell>
        </row>
        <row r="1863">
          <cell r="A1863" t="str">
            <v>18313</v>
          </cell>
          <cell r="B1863" t="str">
            <v>269229</v>
          </cell>
          <cell r="C1863" t="str">
            <v>266272</v>
          </cell>
          <cell r="D1863" t="str">
            <v>263315</v>
          </cell>
        </row>
        <row r="1864">
          <cell r="A1864" t="str">
            <v>18319</v>
          </cell>
          <cell r="B1864" t="str">
            <v>269230</v>
          </cell>
          <cell r="C1864" t="str">
            <v>266273</v>
          </cell>
          <cell r="D1864" t="str">
            <v>263316</v>
          </cell>
        </row>
        <row r="1865">
          <cell r="A1865" t="str">
            <v>18324</v>
          </cell>
          <cell r="B1865" t="str">
            <v>269231</v>
          </cell>
          <cell r="C1865" t="str">
            <v>266274</v>
          </cell>
          <cell r="D1865" t="str">
            <v>263317</v>
          </cell>
        </row>
        <row r="1866">
          <cell r="A1866" t="str">
            <v>18331</v>
          </cell>
          <cell r="B1866" t="str">
            <v>268386</v>
          </cell>
          <cell r="C1866" t="str">
            <v>265429</v>
          </cell>
          <cell r="D1866" t="str">
            <v>262472</v>
          </cell>
        </row>
        <row r="1867">
          <cell r="A1867" t="str">
            <v>18336</v>
          </cell>
          <cell r="B1867" t="str">
            <v>268387</v>
          </cell>
          <cell r="C1867" t="str">
            <v>265430</v>
          </cell>
          <cell r="D1867" t="str">
            <v>262473</v>
          </cell>
        </row>
        <row r="1868">
          <cell r="A1868" t="str">
            <v>18340</v>
          </cell>
          <cell r="B1868" t="str">
            <v>268388</v>
          </cell>
          <cell r="C1868" t="str">
            <v>265431</v>
          </cell>
          <cell r="D1868" t="str">
            <v>262474</v>
          </cell>
        </row>
        <row r="1869">
          <cell r="A1869" t="str">
            <v>18346</v>
          </cell>
          <cell r="B1869" t="str">
            <v>269233</v>
          </cell>
          <cell r="C1869" t="str">
            <v>266276</v>
          </cell>
          <cell r="D1869" t="str">
            <v>263319</v>
          </cell>
        </row>
        <row r="1870">
          <cell r="A1870" t="str">
            <v>18351</v>
          </cell>
          <cell r="B1870" t="str">
            <v>270722</v>
          </cell>
          <cell r="C1870" t="str">
            <v>267765</v>
          </cell>
          <cell r="D1870" t="str">
            <v>264808</v>
          </cell>
        </row>
        <row r="1871">
          <cell r="A1871" t="str">
            <v>18354</v>
          </cell>
          <cell r="B1871" t="str">
            <v>269234</v>
          </cell>
          <cell r="C1871" t="str">
            <v>266277</v>
          </cell>
          <cell r="D1871" t="str">
            <v>263320</v>
          </cell>
        </row>
        <row r="1872">
          <cell r="A1872" t="str">
            <v>18357</v>
          </cell>
          <cell r="B1872" t="str">
            <v>270151</v>
          </cell>
          <cell r="C1872" t="str">
            <v>267194</v>
          </cell>
          <cell r="D1872" t="str">
            <v>264237</v>
          </cell>
        </row>
        <row r="1873">
          <cell r="A1873" t="str">
            <v>18360</v>
          </cell>
          <cell r="B1873" t="str">
            <v>270723</v>
          </cell>
          <cell r="C1873" t="str">
            <v>267766</v>
          </cell>
          <cell r="D1873" t="str">
            <v>264809</v>
          </cell>
        </row>
        <row r="1874">
          <cell r="A1874" t="str">
            <v>18363</v>
          </cell>
          <cell r="B1874" t="str">
            <v>269235</v>
          </cell>
          <cell r="C1874" t="str">
            <v>266278</v>
          </cell>
          <cell r="D1874" t="str">
            <v>263321</v>
          </cell>
        </row>
        <row r="1875">
          <cell r="A1875" t="str">
            <v>18366</v>
          </cell>
          <cell r="B1875" t="str">
            <v>269236</v>
          </cell>
          <cell r="C1875" t="str">
            <v>266279</v>
          </cell>
          <cell r="D1875" t="str">
            <v>263322</v>
          </cell>
        </row>
        <row r="1876">
          <cell r="A1876" t="str">
            <v>18369</v>
          </cell>
          <cell r="B1876" t="str">
            <v>270265</v>
          </cell>
          <cell r="C1876" t="str">
            <v>267308</v>
          </cell>
          <cell r="D1876" t="str">
            <v>264351</v>
          </cell>
        </row>
        <row r="1877">
          <cell r="A1877" t="str">
            <v>18374</v>
          </cell>
          <cell r="B1877" t="str">
            <v>270152</v>
          </cell>
          <cell r="C1877" t="str">
            <v>267195</v>
          </cell>
          <cell r="D1877" t="str">
            <v>264238</v>
          </cell>
        </row>
        <row r="1878">
          <cell r="A1878" t="str">
            <v>18377</v>
          </cell>
          <cell r="B1878" t="str">
            <v>270153</v>
          </cell>
          <cell r="C1878" t="str">
            <v>267196</v>
          </cell>
          <cell r="D1878" t="str">
            <v>264239</v>
          </cell>
        </row>
        <row r="1879">
          <cell r="A1879" t="str">
            <v>18380</v>
          </cell>
          <cell r="B1879" t="str">
            <v>270154</v>
          </cell>
          <cell r="C1879" t="str">
            <v>267197</v>
          </cell>
          <cell r="D1879" t="str">
            <v>264240</v>
          </cell>
        </row>
        <row r="1880">
          <cell r="A1880" t="str">
            <v>18383</v>
          </cell>
          <cell r="B1880" t="str">
            <v>270155</v>
          </cell>
          <cell r="C1880" t="str">
            <v>267198</v>
          </cell>
          <cell r="D1880" t="str">
            <v>264241</v>
          </cell>
        </row>
        <row r="1881">
          <cell r="A1881" t="str">
            <v>18388</v>
          </cell>
          <cell r="B1881" t="str">
            <v>269237</v>
          </cell>
          <cell r="C1881" t="str">
            <v>266280</v>
          </cell>
          <cell r="D1881" t="str">
            <v>263323</v>
          </cell>
        </row>
        <row r="1882">
          <cell r="A1882" t="str">
            <v>18393</v>
          </cell>
          <cell r="B1882" t="str">
            <v>269238</v>
          </cell>
          <cell r="C1882" t="str">
            <v>266281</v>
          </cell>
          <cell r="D1882" t="str">
            <v>263324</v>
          </cell>
        </row>
        <row r="1883">
          <cell r="A1883" t="str">
            <v>18397</v>
          </cell>
          <cell r="B1883" t="str">
            <v>269239</v>
          </cell>
          <cell r="C1883" t="str">
            <v>266282</v>
          </cell>
          <cell r="D1883" t="str">
            <v>263325</v>
          </cell>
        </row>
        <row r="1884">
          <cell r="A1884" t="str">
            <v>18416</v>
          </cell>
          <cell r="B1884" t="str">
            <v>269240</v>
          </cell>
          <cell r="C1884" t="str">
            <v>266283</v>
          </cell>
          <cell r="D1884" t="str">
            <v>263326</v>
          </cell>
        </row>
        <row r="1885">
          <cell r="A1885" t="str">
            <v>18423</v>
          </cell>
          <cell r="B1885" t="str">
            <v>269241</v>
          </cell>
          <cell r="C1885" t="str">
            <v>266284</v>
          </cell>
          <cell r="D1885" t="str">
            <v>263327</v>
          </cell>
        </row>
        <row r="1886">
          <cell r="A1886" t="str">
            <v>18428</v>
          </cell>
          <cell r="B1886" t="str">
            <v>269242</v>
          </cell>
          <cell r="C1886" t="str">
            <v>266285</v>
          </cell>
          <cell r="D1886" t="str">
            <v>263328</v>
          </cell>
        </row>
        <row r="1887">
          <cell r="A1887" t="str">
            <v>18433</v>
          </cell>
          <cell r="B1887" t="str">
            <v>269243</v>
          </cell>
          <cell r="C1887" t="str">
            <v>266286</v>
          </cell>
          <cell r="D1887" t="str">
            <v>263329</v>
          </cell>
        </row>
        <row r="1888">
          <cell r="A1888" t="str">
            <v>18437</v>
          </cell>
          <cell r="B1888" t="str">
            <v>269244</v>
          </cell>
          <cell r="C1888" t="str">
            <v>266287</v>
          </cell>
          <cell r="D1888" t="str">
            <v>263330</v>
          </cell>
        </row>
        <row r="1889">
          <cell r="A1889" t="str">
            <v>18438</v>
          </cell>
          <cell r="B1889" t="str">
            <v>269245</v>
          </cell>
          <cell r="C1889" t="str">
            <v>266288</v>
          </cell>
          <cell r="D1889" t="str">
            <v>263331</v>
          </cell>
        </row>
        <row r="1890">
          <cell r="A1890" t="str">
            <v>18443</v>
          </cell>
          <cell r="B1890" t="str">
            <v>271065</v>
          </cell>
          <cell r="C1890" t="str">
            <v>268108</v>
          </cell>
          <cell r="D1890" t="str">
            <v>265151</v>
          </cell>
        </row>
        <row r="1891">
          <cell r="A1891" t="str">
            <v>18447</v>
          </cell>
          <cell r="B1891" t="str">
            <v>271066</v>
          </cell>
          <cell r="C1891" t="str">
            <v>268109</v>
          </cell>
          <cell r="D1891" t="str">
            <v>265152</v>
          </cell>
        </row>
        <row r="1892">
          <cell r="A1892" t="str">
            <v>18450</v>
          </cell>
          <cell r="B1892" t="str">
            <v>271067</v>
          </cell>
          <cell r="C1892" t="str">
            <v>268110</v>
          </cell>
          <cell r="D1892" t="str">
            <v>265153</v>
          </cell>
        </row>
        <row r="1893">
          <cell r="A1893" t="str">
            <v>18455</v>
          </cell>
          <cell r="B1893" t="str">
            <v>269759</v>
          </cell>
          <cell r="C1893" t="str">
            <v>266802</v>
          </cell>
          <cell r="D1893" t="str">
            <v>263845</v>
          </cell>
        </row>
        <row r="1894">
          <cell r="A1894" t="str">
            <v>18459</v>
          </cell>
          <cell r="B1894" t="str">
            <v>269760</v>
          </cell>
          <cell r="C1894" t="str">
            <v>266803</v>
          </cell>
          <cell r="D1894" t="str">
            <v>263846</v>
          </cell>
        </row>
        <row r="1895">
          <cell r="A1895" t="str">
            <v>18463</v>
          </cell>
          <cell r="B1895" t="str">
            <v>270156</v>
          </cell>
          <cell r="C1895" t="str">
            <v>267199</v>
          </cell>
          <cell r="D1895" t="str">
            <v>264242</v>
          </cell>
        </row>
        <row r="1896">
          <cell r="A1896" t="str">
            <v>18468</v>
          </cell>
          <cell r="B1896" t="str">
            <v>269874</v>
          </cell>
          <cell r="C1896" t="str">
            <v>266917</v>
          </cell>
          <cell r="D1896" t="str">
            <v>263960</v>
          </cell>
        </row>
        <row r="1897">
          <cell r="A1897" t="str">
            <v>18469</v>
          </cell>
          <cell r="B1897" t="str">
            <v>271068</v>
          </cell>
          <cell r="C1897" t="str">
            <v>268111</v>
          </cell>
          <cell r="D1897" t="str">
            <v>265154</v>
          </cell>
        </row>
        <row r="1898">
          <cell r="A1898" t="str">
            <v>18474</v>
          </cell>
          <cell r="B1898" t="str">
            <v>269246</v>
          </cell>
          <cell r="C1898" t="str">
            <v>266289</v>
          </cell>
          <cell r="D1898" t="str">
            <v>263332</v>
          </cell>
        </row>
        <row r="1899">
          <cell r="A1899" t="str">
            <v>18477</v>
          </cell>
          <cell r="B1899" t="str">
            <v>269247</v>
          </cell>
          <cell r="C1899" t="str">
            <v>266290</v>
          </cell>
          <cell r="D1899" t="str">
            <v>263333</v>
          </cell>
        </row>
        <row r="1900">
          <cell r="A1900" t="str">
            <v>18480</v>
          </cell>
          <cell r="B1900" t="str">
            <v>269248</v>
          </cell>
          <cell r="C1900" t="str">
            <v>266291</v>
          </cell>
          <cell r="D1900" t="str">
            <v>263334</v>
          </cell>
        </row>
        <row r="1901">
          <cell r="A1901" t="str">
            <v>18483</v>
          </cell>
          <cell r="B1901" t="str">
            <v>270157</v>
          </cell>
          <cell r="C1901" t="str">
            <v>267200</v>
          </cell>
          <cell r="D1901" t="str">
            <v>264243</v>
          </cell>
        </row>
        <row r="1902">
          <cell r="A1902" t="str">
            <v>18489</v>
          </cell>
          <cell r="B1902" t="str">
            <v>269249</v>
          </cell>
          <cell r="C1902" t="str">
            <v>266292</v>
          </cell>
          <cell r="D1902" t="str">
            <v>263335</v>
          </cell>
        </row>
        <row r="1903">
          <cell r="A1903" t="str">
            <v>18497</v>
          </cell>
          <cell r="B1903" t="str">
            <v>269250</v>
          </cell>
          <cell r="C1903" t="str">
            <v>266293</v>
          </cell>
          <cell r="D1903" t="str">
            <v>263336</v>
          </cell>
        </row>
        <row r="1904">
          <cell r="A1904" t="str">
            <v>18503</v>
          </cell>
          <cell r="B1904" t="str">
            <v>269251</v>
          </cell>
          <cell r="C1904" t="str">
            <v>266294</v>
          </cell>
          <cell r="D1904" t="str">
            <v>263337</v>
          </cell>
        </row>
        <row r="1905">
          <cell r="A1905" t="str">
            <v>18506</v>
          </cell>
          <cell r="B1905" t="str">
            <v>269252</v>
          </cell>
          <cell r="C1905" t="str">
            <v>266295</v>
          </cell>
          <cell r="D1905" t="str">
            <v>263338</v>
          </cell>
        </row>
        <row r="1906">
          <cell r="A1906" t="str">
            <v>18509</v>
          </cell>
          <cell r="B1906" t="str">
            <v>269253</v>
          </cell>
          <cell r="C1906" t="str">
            <v>266296</v>
          </cell>
          <cell r="D1906" t="str">
            <v>263339</v>
          </cell>
        </row>
        <row r="1907">
          <cell r="A1907" t="str">
            <v>18512</v>
          </cell>
          <cell r="B1907" t="str">
            <v>269254</v>
          </cell>
          <cell r="C1907" t="str">
            <v>266297</v>
          </cell>
          <cell r="D1907" t="str">
            <v>263340</v>
          </cell>
        </row>
        <row r="1908">
          <cell r="A1908" t="str">
            <v>18519</v>
          </cell>
          <cell r="B1908" t="str">
            <v>270105</v>
          </cell>
          <cell r="C1908" t="str">
            <v>267148</v>
          </cell>
          <cell r="D1908" t="str">
            <v>264191</v>
          </cell>
        </row>
        <row r="1909">
          <cell r="A1909" t="str">
            <v>18523</v>
          </cell>
          <cell r="B1909" t="str">
            <v>270106</v>
          </cell>
          <cell r="C1909" t="str">
            <v>267149</v>
          </cell>
          <cell r="D1909" t="str">
            <v>264192</v>
          </cell>
        </row>
        <row r="1910">
          <cell r="A1910" t="str">
            <v>18527</v>
          </cell>
          <cell r="B1910" t="str">
            <v>270107</v>
          </cell>
          <cell r="C1910" t="str">
            <v>267150</v>
          </cell>
          <cell r="D1910" t="str">
            <v>264193</v>
          </cell>
        </row>
        <row r="1911">
          <cell r="A1911" t="str">
            <v>18531</v>
          </cell>
          <cell r="B1911" t="str">
            <v>270158</v>
          </cell>
          <cell r="C1911" t="str">
            <v>267201</v>
          </cell>
          <cell r="D1911" t="str">
            <v>264244</v>
          </cell>
        </row>
        <row r="1912">
          <cell r="A1912" t="str">
            <v>18535</v>
          </cell>
          <cell r="B1912" t="str">
            <v>270159</v>
          </cell>
          <cell r="C1912" t="str">
            <v>267202</v>
          </cell>
          <cell r="D1912" t="str">
            <v>264245</v>
          </cell>
        </row>
        <row r="1913">
          <cell r="A1913" t="str">
            <v>18540</v>
          </cell>
          <cell r="B1913" t="str">
            <v>269255</v>
          </cell>
          <cell r="C1913" t="str">
            <v>266298</v>
          </cell>
          <cell r="D1913" t="str">
            <v>263341</v>
          </cell>
        </row>
        <row r="1914">
          <cell r="A1914" t="str">
            <v>18544</v>
          </cell>
          <cell r="B1914" t="str">
            <v>269256</v>
          </cell>
          <cell r="C1914" t="str">
            <v>266299</v>
          </cell>
          <cell r="D1914" t="str">
            <v>263342</v>
          </cell>
        </row>
        <row r="1915">
          <cell r="A1915" t="str">
            <v>18548</v>
          </cell>
          <cell r="B1915" t="str">
            <v>269522</v>
          </cell>
          <cell r="C1915" t="str">
            <v>266565</v>
          </cell>
          <cell r="D1915" t="str">
            <v>263608</v>
          </cell>
        </row>
        <row r="1916">
          <cell r="A1916" t="str">
            <v>18549</v>
          </cell>
          <cell r="B1916" t="str">
            <v>269257</v>
          </cell>
          <cell r="C1916" t="str">
            <v>266300</v>
          </cell>
          <cell r="D1916" t="str">
            <v>263343</v>
          </cell>
        </row>
        <row r="1917">
          <cell r="A1917" t="str">
            <v>18552</v>
          </cell>
          <cell r="B1917" t="str">
            <v>269259</v>
          </cell>
          <cell r="C1917" t="str">
            <v>266302</v>
          </cell>
          <cell r="D1917" t="str">
            <v>263345</v>
          </cell>
        </row>
        <row r="1918">
          <cell r="A1918" t="str">
            <v>18553</v>
          </cell>
          <cell r="B1918" t="str">
            <v>269261</v>
          </cell>
          <cell r="C1918" t="str">
            <v>266304</v>
          </cell>
          <cell r="D1918" t="str">
            <v>263347</v>
          </cell>
        </row>
        <row r="1919">
          <cell r="A1919" t="str">
            <v>18557</v>
          </cell>
          <cell r="B1919" t="str">
            <v>269521</v>
          </cell>
          <cell r="C1919" t="str">
            <v>266564</v>
          </cell>
          <cell r="D1919" t="str">
            <v>263607</v>
          </cell>
        </row>
        <row r="1920">
          <cell r="A1920" t="str">
            <v>18560</v>
          </cell>
          <cell r="B1920" t="str">
            <v>269258</v>
          </cell>
          <cell r="C1920" t="str">
            <v>266301</v>
          </cell>
          <cell r="D1920" t="str">
            <v>263344</v>
          </cell>
        </row>
        <row r="1921">
          <cell r="A1921" t="str">
            <v>18561</v>
          </cell>
          <cell r="B1921" t="str">
            <v>269260</v>
          </cell>
          <cell r="C1921" t="str">
            <v>266303</v>
          </cell>
          <cell r="D1921" t="str">
            <v>263346</v>
          </cell>
        </row>
        <row r="1922">
          <cell r="A1922" t="str">
            <v>18567</v>
          </cell>
          <cell r="B1922" t="str">
            <v>269262</v>
          </cell>
          <cell r="C1922" t="str">
            <v>266305</v>
          </cell>
          <cell r="D1922" t="str">
            <v>263348</v>
          </cell>
        </row>
        <row r="1923">
          <cell r="A1923" t="str">
            <v>18572</v>
          </cell>
          <cell r="B1923" t="str">
            <v>269264</v>
          </cell>
          <cell r="C1923" t="str">
            <v>266307</v>
          </cell>
          <cell r="D1923" t="str">
            <v>263350</v>
          </cell>
        </row>
        <row r="1924">
          <cell r="A1924" t="str">
            <v>18583</v>
          </cell>
          <cell r="B1924" t="str">
            <v>269265</v>
          </cell>
          <cell r="C1924" t="str">
            <v>266308</v>
          </cell>
          <cell r="D1924" t="str">
            <v>263351</v>
          </cell>
        </row>
        <row r="1925">
          <cell r="A1925" t="str">
            <v>18588</v>
          </cell>
          <cell r="B1925" t="str">
            <v>269266</v>
          </cell>
          <cell r="C1925" t="str">
            <v>266309</v>
          </cell>
          <cell r="D1925" t="str">
            <v>263352</v>
          </cell>
        </row>
        <row r="1926">
          <cell r="A1926" t="str">
            <v>18596</v>
          </cell>
          <cell r="B1926" t="str">
            <v>269267</v>
          </cell>
          <cell r="C1926" t="str">
            <v>266310</v>
          </cell>
          <cell r="D1926" t="str">
            <v>263353</v>
          </cell>
        </row>
        <row r="1927">
          <cell r="A1927" t="str">
            <v>18600</v>
          </cell>
          <cell r="B1927" t="str">
            <v>269268</v>
          </cell>
          <cell r="C1927" t="str">
            <v>266311</v>
          </cell>
          <cell r="D1927" t="str">
            <v>263354</v>
          </cell>
        </row>
        <row r="1928">
          <cell r="A1928" t="str">
            <v>18606</v>
          </cell>
          <cell r="B1928" t="str">
            <v>269269</v>
          </cell>
          <cell r="C1928" t="str">
            <v>266312</v>
          </cell>
          <cell r="D1928" t="str">
            <v>263355</v>
          </cell>
        </row>
        <row r="1929">
          <cell r="A1929" t="str">
            <v>18611</v>
          </cell>
          <cell r="B1929" t="str">
            <v>269270</v>
          </cell>
          <cell r="C1929" t="str">
            <v>266313</v>
          </cell>
          <cell r="D1929" t="str">
            <v>263356</v>
          </cell>
        </row>
        <row r="1930">
          <cell r="A1930" t="str">
            <v>18616</v>
          </cell>
          <cell r="B1930" t="str">
            <v>269271</v>
          </cell>
          <cell r="C1930" t="str">
            <v>266314</v>
          </cell>
          <cell r="D1930" t="str">
            <v>263357</v>
          </cell>
        </row>
        <row r="1931">
          <cell r="A1931" t="str">
            <v>18621</v>
          </cell>
          <cell r="B1931" t="str">
            <v>269272</v>
          </cell>
          <cell r="C1931" t="str">
            <v>266315</v>
          </cell>
          <cell r="D1931" t="str">
            <v>263358</v>
          </cell>
        </row>
        <row r="1932">
          <cell r="A1932" t="str">
            <v>18630</v>
          </cell>
          <cell r="B1932" t="str">
            <v>269273</v>
          </cell>
          <cell r="C1932" t="str">
            <v>266316</v>
          </cell>
          <cell r="D1932" t="str">
            <v>263359</v>
          </cell>
        </row>
        <row r="1933">
          <cell r="A1933" t="str">
            <v>18635</v>
          </cell>
          <cell r="B1933" t="str">
            <v>269274</v>
          </cell>
          <cell r="C1933" t="str">
            <v>266317</v>
          </cell>
          <cell r="D1933" t="str">
            <v>263360</v>
          </cell>
        </row>
        <row r="1934">
          <cell r="A1934" t="str">
            <v>18640</v>
          </cell>
          <cell r="B1934" t="str">
            <v>269275</v>
          </cell>
          <cell r="C1934" t="str">
            <v>266318</v>
          </cell>
          <cell r="D1934" t="str">
            <v>263361</v>
          </cell>
        </row>
        <row r="1935">
          <cell r="A1935" t="str">
            <v>18643</v>
          </cell>
          <cell r="B1935" t="str">
            <v>269276</v>
          </cell>
          <cell r="C1935" t="str">
            <v>266319</v>
          </cell>
          <cell r="D1935" t="str">
            <v>263362</v>
          </cell>
        </row>
        <row r="1936">
          <cell r="A1936" t="str">
            <v>18646</v>
          </cell>
          <cell r="B1936" t="str">
            <v>270724</v>
          </cell>
          <cell r="C1936" t="str">
            <v>267767</v>
          </cell>
          <cell r="D1936" t="str">
            <v>264810</v>
          </cell>
        </row>
        <row r="1937">
          <cell r="A1937" t="str">
            <v>18650</v>
          </cell>
          <cell r="B1937" t="str">
            <v>270725</v>
          </cell>
          <cell r="C1937" t="str">
            <v>267768</v>
          </cell>
          <cell r="D1937" t="str">
            <v>264811</v>
          </cell>
        </row>
        <row r="1938">
          <cell r="A1938" t="str">
            <v>18653</v>
          </cell>
          <cell r="B1938" t="str">
            <v>270726</v>
          </cell>
          <cell r="C1938" t="str">
            <v>267769</v>
          </cell>
          <cell r="D1938" t="str">
            <v>264812</v>
          </cell>
        </row>
        <row r="1939">
          <cell r="A1939" t="str">
            <v>18656</v>
          </cell>
          <cell r="B1939" t="str">
            <v>270727</v>
          </cell>
          <cell r="C1939" t="str">
            <v>267770</v>
          </cell>
          <cell r="D1939" t="str">
            <v>264813</v>
          </cell>
        </row>
        <row r="1940">
          <cell r="A1940" t="str">
            <v>18659</v>
          </cell>
          <cell r="B1940" t="str">
            <v>270728</v>
          </cell>
          <cell r="C1940" t="str">
            <v>267771</v>
          </cell>
          <cell r="D1940" t="str">
            <v>264814</v>
          </cell>
        </row>
        <row r="1941">
          <cell r="A1941" t="str">
            <v>18662</v>
          </cell>
          <cell r="B1941" t="str">
            <v>270729</v>
          </cell>
          <cell r="C1941" t="str">
            <v>267772</v>
          </cell>
          <cell r="D1941" t="str">
            <v>264815</v>
          </cell>
        </row>
        <row r="1942">
          <cell r="A1942" t="str">
            <v>18665</v>
          </cell>
          <cell r="B1942" t="str">
            <v>270730</v>
          </cell>
          <cell r="C1942" t="str">
            <v>267773</v>
          </cell>
          <cell r="D1942" t="str">
            <v>264816</v>
          </cell>
        </row>
        <row r="1943">
          <cell r="A1943" t="str">
            <v>18668</v>
          </cell>
          <cell r="B1943" t="str">
            <v>270731</v>
          </cell>
          <cell r="C1943" t="str">
            <v>267774</v>
          </cell>
          <cell r="D1943" t="str">
            <v>264817</v>
          </cell>
        </row>
        <row r="1944">
          <cell r="A1944" t="str">
            <v>18674</v>
          </cell>
          <cell r="B1944" t="str">
            <v>270031</v>
          </cell>
          <cell r="C1944" t="str">
            <v>267074</v>
          </cell>
          <cell r="D1944" t="str">
            <v>264117</v>
          </cell>
        </row>
        <row r="1945">
          <cell r="A1945" t="str">
            <v>18679</v>
          </cell>
          <cell r="B1945" t="str">
            <v>270032</v>
          </cell>
          <cell r="C1945" t="str">
            <v>267075</v>
          </cell>
          <cell r="D1945" t="str">
            <v>264118</v>
          </cell>
        </row>
        <row r="1946">
          <cell r="A1946" t="str">
            <v>18684</v>
          </cell>
          <cell r="B1946" t="str">
            <v>269277</v>
          </cell>
          <cell r="C1946" t="str">
            <v>266320</v>
          </cell>
          <cell r="D1946" t="str">
            <v>263363</v>
          </cell>
        </row>
        <row r="1947">
          <cell r="A1947" t="str">
            <v>18687</v>
          </cell>
          <cell r="B1947" t="str">
            <v>269278</v>
          </cell>
          <cell r="C1947" t="str">
            <v>266321</v>
          </cell>
          <cell r="D1947" t="str">
            <v>263364</v>
          </cell>
        </row>
        <row r="1948">
          <cell r="A1948" t="str">
            <v>18690</v>
          </cell>
          <cell r="B1948" t="str">
            <v>271070</v>
          </cell>
          <cell r="C1948" t="str">
            <v>268113</v>
          </cell>
          <cell r="D1948" t="str">
            <v>265156</v>
          </cell>
        </row>
        <row r="1949">
          <cell r="A1949" t="str">
            <v>18694</v>
          </cell>
          <cell r="B1949" t="str">
            <v>271071</v>
          </cell>
          <cell r="C1949" t="str">
            <v>268114</v>
          </cell>
          <cell r="D1949" t="str">
            <v>265157</v>
          </cell>
        </row>
        <row r="1950">
          <cell r="A1950" t="str">
            <v>18698</v>
          </cell>
          <cell r="B1950" t="str">
            <v>270471</v>
          </cell>
          <cell r="C1950" t="str">
            <v>267514</v>
          </cell>
          <cell r="D1950" t="str">
            <v>264557</v>
          </cell>
        </row>
        <row r="1951">
          <cell r="A1951" t="str">
            <v>18701</v>
          </cell>
          <cell r="B1951" t="str">
            <v>269279</v>
          </cell>
          <cell r="C1951" t="str">
            <v>266322</v>
          </cell>
          <cell r="D1951" t="str">
            <v>263365</v>
          </cell>
        </row>
        <row r="1952">
          <cell r="A1952" t="str">
            <v>18704</v>
          </cell>
          <cell r="B1952" t="str">
            <v>270732</v>
          </cell>
          <cell r="C1952" t="str">
            <v>267775</v>
          </cell>
          <cell r="D1952" t="str">
            <v>264818</v>
          </cell>
        </row>
        <row r="1953">
          <cell r="A1953" t="str">
            <v>18707</v>
          </cell>
          <cell r="B1953" t="str">
            <v>271072</v>
          </cell>
          <cell r="C1953" t="str">
            <v>268115</v>
          </cell>
          <cell r="D1953" t="str">
            <v>265158</v>
          </cell>
        </row>
        <row r="1954">
          <cell r="A1954" t="str">
            <v>18711</v>
          </cell>
          <cell r="B1954" t="str">
            <v>271073</v>
          </cell>
          <cell r="C1954" t="str">
            <v>268116</v>
          </cell>
          <cell r="D1954" t="str">
            <v>265159</v>
          </cell>
        </row>
        <row r="1955">
          <cell r="A1955" t="str">
            <v>18716</v>
          </cell>
          <cell r="B1955" t="str">
            <v>271074</v>
          </cell>
          <cell r="C1955" t="str">
            <v>268117</v>
          </cell>
          <cell r="D1955" t="str">
            <v>265160</v>
          </cell>
        </row>
        <row r="1956">
          <cell r="A1956" t="str">
            <v>18720</v>
          </cell>
          <cell r="B1956" t="str">
            <v>271075</v>
          </cell>
          <cell r="C1956" t="str">
            <v>268118</v>
          </cell>
          <cell r="D1956" t="str">
            <v>265161</v>
          </cell>
        </row>
        <row r="1957">
          <cell r="A1957" t="str">
            <v>18724</v>
          </cell>
          <cell r="B1957" t="str">
            <v>271076</v>
          </cell>
          <cell r="C1957" t="str">
            <v>268119</v>
          </cell>
          <cell r="D1957" t="str">
            <v>265162</v>
          </cell>
        </row>
        <row r="1958">
          <cell r="A1958" t="str">
            <v>18729</v>
          </cell>
          <cell r="B1958" t="str">
            <v>271077</v>
          </cell>
          <cell r="C1958" t="str">
            <v>268120</v>
          </cell>
          <cell r="D1958" t="str">
            <v>265163</v>
          </cell>
        </row>
        <row r="1959">
          <cell r="A1959" t="str">
            <v>18734</v>
          </cell>
          <cell r="B1959" t="str">
            <v>271078</v>
          </cell>
          <cell r="C1959" t="str">
            <v>268121</v>
          </cell>
          <cell r="D1959" t="str">
            <v>265164</v>
          </cell>
        </row>
        <row r="1960">
          <cell r="A1960" t="str">
            <v>18739</v>
          </cell>
          <cell r="B1960" t="str">
            <v>271079</v>
          </cell>
          <cell r="C1960" t="str">
            <v>268122</v>
          </cell>
          <cell r="D1960" t="str">
            <v>265165</v>
          </cell>
        </row>
        <row r="1961">
          <cell r="A1961" t="str">
            <v>18744</v>
          </cell>
          <cell r="B1961" t="str">
            <v>269280</v>
          </cell>
          <cell r="C1961" t="str">
            <v>266323</v>
          </cell>
          <cell r="D1961" t="str">
            <v>263366</v>
          </cell>
        </row>
        <row r="1962">
          <cell r="A1962" t="str">
            <v>18746</v>
          </cell>
          <cell r="B1962" t="str">
            <v>270160</v>
          </cell>
          <cell r="C1962" t="str">
            <v>267203</v>
          </cell>
          <cell r="D1962" t="str">
            <v>264246</v>
          </cell>
        </row>
        <row r="1963">
          <cell r="A1963" t="str">
            <v>18751</v>
          </cell>
          <cell r="B1963" t="str">
            <v>270161</v>
          </cell>
          <cell r="C1963" t="str">
            <v>267204</v>
          </cell>
          <cell r="D1963" t="str">
            <v>264247</v>
          </cell>
        </row>
        <row r="1964">
          <cell r="A1964" t="str">
            <v>18754</v>
          </cell>
          <cell r="B1964" t="str">
            <v>270162</v>
          </cell>
          <cell r="C1964" t="str">
            <v>267205</v>
          </cell>
          <cell r="D1964" t="str">
            <v>264248</v>
          </cell>
        </row>
        <row r="1965">
          <cell r="A1965" t="str">
            <v>18757</v>
          </cell>
          <cell r="B1965" t="str">
            <v>269281</v>
          </cell>
          <cell r="C1965" t="str">
            <v>266324</v>
          </cell>
          <cell r="D1965" t="str">
            <v>263367</v>
          </cell>
        </row>
        <row r="1966">
          <cell r="A1966" t="str">
            <v>18760</v>
          </cell>
          <cell r="B1966" t="str">
            <v>270035</v>
          </cell>
          <cell r="C1966" t="str">
            <v>267078</v>
          </cell>
          <cell r="D1966" t="str">
            <v>264121</v>
          </cell>
        </row>
        <row r="1967">
          <cell r="A1967" t="str">
            <v>18766</v>
          </cell>
          <cell r="B1967" t="str">
            <v>269282</v>
          </cell>
          <cell r="C1967" t="str">
            <v>266325</v>
          </cell>
          <cell r="D1967" t="str">
            <v>263368</v>
          </cell>
        </row>
        <row r="1968">
          <cell r="A1968" t="str">
            <v>18772</v>
          </cell>
          <cell r="B1968" t="str">
            <v>269283</v>
          </cell>
          <cell r="C1968" t="str">
            <v>266326</v>
          </cell>
          <cell r="D1968" t="str">
            <v>263369</v>
          </cell>
        </row>
        <row r="1969">
          <cell r="A1969" t="str">
            <v>18777</v>
          </cell>
          <cell r="B1969" t="str">
            <v>269284</v>
          </cell>
          <cell r="C1969" t="str">
            <v>266327</v>
          </cell>
          <cell r="D1969" t="str">
            <v>263370</v>
          </cell>
        </row>
        <row r="1970">
          <cell r="A1970" t="str">
            <v>18778</v>
          </cell>
          <cell r="B1970" t="str">
            <v>269285</v>
          </cell>
          <cell r="C1970" t="str">
            <v>266328</v>
          </cell>
          <cell r="D1970" t="str">
            <v>263371</v>
          </cell>
        </row>
        <row r="1971">
          <cell r="A1971" t="str">
            <v>18780</v>
          </cell>
          <cell r="B1971" t="str">
            <v>269286</v>
          </cell>
          <cell r="C1971" t="str">
            <v>266329</v>
          </cell>
          <cell r="D1971" t="str">
            <v>263372</v>
          </cell>
        </row>
        <row r="1972">
          <cell r="A1972" t="str">
            <v>18784</v>
          </cell>
          <cell r="B1972" t="str">
            <v>269287</v>
          </cell>
          <cell r="C1972" t="str">
            <v>266330</v>
          </cell>
          <cell r="D1972" t="str">
            <v>263373</v>
          </cell>
        </row>
        <row r="1973">
          <cell r="A1973" t="str">
            <v>18788</v>
          </cell>
          <cell r="B1973" t="str">
            <v>269288</v>
          </cell>
          <cell r="C1973" t="str">
            <v>266331</v>
          </cell>
          <cell r="D1973" t="str">
            <v>263374</v>
          </cell>
        </row>
        <row r="1974">
          <cell r="A1974" t="str">
            <v>18790</v>
          </cell>
          <cell r="B1974" t="str">
            <v>269289</v>
          </cell>
          <cell r="C1974" t="str">
            <v>266332</v>
          </cell>
          <cell r="D1974" t="str">
            <v>263375</v>
          </cell>
        </row>
        <row r="1975">
          <cell r="A1975" t="str">
            <v>18794</v>
          </cell>
          <cell r="B1975" t="str">
            <v>271080</v>
          </cell>
          <cell r="C1975" t="str">
            <v>268123</v>
          </cell>
          <cell r="D1975" t="str">
            <v>265166</v>
          </cell>
        </row>
        <row r="1976">
          <cell r="A1976" t="str">
            <v>18801</v>
          </cell>
          <cell r="B1976" t="str">
            <v>269290</v>
          </cell>
          <cell r="C1976" t="str">
            <v>266333</v>
          </cell>
          <cell r="D1976" t="str">
            <v>263376</v>
          </cell>
        </row>
        <row r="1977">
          <cell r="A1977" t="str">
            <v>18806</v>
          </cell>
          <cell r="B1977" t="str">
            <v>269291</v>
          </cell>
          <cell r="C1977" t="str">
            <v>266334</v>
          </cell>
          <cell r="D1977" t="str">
            <v>263377</v>
          </cell>
        </row>
        <row r="1978">
          <cell r="A1978" t="str">
            <v>18812</v>
          </cell>
          <cell r="B1978" t="str">
            <v>269292</v>
          </cell>
          <cell r="C1978" t="str">
            <v>266335</v>
          </cell>
          <cell r="D1978" t="str">
            <v>263378</v>
          </cell>
        </row>
        <row r="1979">
          <cell r="A1979" t="str">
            <v>18817</v>
          </cell>
          <cell r="B1979" t="str">
            <v>269293</v>
          </cell>
          <cell r="C1979" t="str">
            <v>266336</v>
          </cell>
          <cell r="D1979" t="str">
            <v>263379</v>
          </cell>
        </row>
        <row r="1980">
          <cell r="A1980" t="str">
            <v>18822</v>
          </cell>
          <cell r="B1980" t="str">
            <v>269294</v>
          </cell>
          <cell r="C1980" t="str">
            <v>266337</v>
          </cell>
          <cell r="D1980" t="str">
            <v>263380</v>
          </cell>
        </row>
        <row r="1981">
          <cell r="A1981" t="str">
            <v>18824</v>
          </cell>
          <cell r="B1981" t="str">
            <v>270472</v>
          </cell>
          <cell r="C1981" t="str">
            <v>267515</v>
          </cell>
          <cell r="D1981" t="str">
            <v>264558</v>
          </cell>
        </row>
        <row r="1982">
          <cell r="A1982" t="str">
            <v>18829</v>
          </cell>
          <cell r="B1982" t="str">
            <v>271081</v>
          </cell>
          <cell r="C1982" t="str">
            <v>268124</v>
          </cell>
          <cell r="D1982" t="str">
            <v>265167</v>
          </cell>
        </row>
        <row r="1983">
          <cell r="A1983" t="str">
            <v>18832</v>
          </cell>
          <cell r="B1983" t="str">
            <v>271082</v>
          </cell>
          <cell r="C1983" t="str">
            <v>268125</v>
          </cell>
          <cell r="D1983" t="str">
            <v>265168</v>
          </cell>
        </row>
        <row r="1984">
          <cell r="A1984" t="str">
            <v>18835</v>
          </cell>
          <cell r="B1984" t="str">
            <v>269875</v>
          </cell>
          <cell r="C1984" t="str">
            <v>266918</v>
          </cell>
          <cell r="D1984" t="str">
            <v>263961</v>
          </cell>
        </row>
        <row r="1985">
          <cell r="A1985" t="str">
            <v>18838</v>
          </cell>
          <cell r="B1985" t="str">
            <v>269876</v>
          </cell>
          <cell r="C1985" t="str">
            <v>266919</v>
          </cell>
          <cell r="D1985" t="str">
            <v>263962</v>
          </cell>
        </row>
        <row r="1986">
          <cell r="A1986" t="str">
            <v>18841</v>
          </cell>
          <cell r="B1986" t="str">
            <v>269877</v>
          </cell>
          <cell r="C1986" t="str">
            <v>266920</v>
          </cell>
          <cell r="D1986" t="str">
            <v>263963</v>
          </cell>
        </row>
        <row r="1987">
          <cell r="A1987" t="str">
            <v>18844</v>
          </cell>
          <cell r="B1987" t="str">
            <v>269878</v>
          </cell>
          <cell r="C1987" t="str">
            <v>266921</v>
          </cell>
          <cell r="D1987" t="str">
            <v>263964</v>
          </cell>
        </row>
        <row r="1988">
          <cell r="A1988" t="str">
            <v>18847</v>
          </cell>
          <cell r="B1988" t="str">
            <v>269879</v>
          </cell>
          <cell r="C1988" t="str">
            <v>266922</v>
          </cell>
          <cell r="D1988" t="str">
            <v>263965</v>
          </cell>
        </row>
        <row r="1989">
          <cell r="A1989" t="str">
            <v>18850</v>
          </cell>
          <cell r="B1989" t="str">
            <v>269880</v>
          </cell>
          <cell r="C1989" t="str">
            <v>266923</v>
          </cell>
          <cell r="D1989" t="str">
            <v>263966</v>
          </cell>
        </row>
        <row r="1990">
          <cell r="A1990" t="str">
            <v>18853</v>
          </cell>
          <cell r="B1990" t="str">
            <v>269296</v>
          </cell>
          <cell r="C1990" t="str">
            <v>266339</v>
          </cell>
          <cell r="D1990" t="str">
            <v>263382</v>
          </cell>
        </row>
        <row r="1991">
          <cell r="A1991" t="str">
            <v>18856</v>
          </cell>
          <cell r="B1991" t="str">
            <v>269297</v>
          </cell>
          <cell r="C1991" t="str">
            <v>266340</v>
          </cell>
          <cell r="D1991" t="str">
            <v>263383</v>
          </cell>
        </row>
        <row r="1992">
          <cell r="A1992" t="str">
            <v>18859</v>
          </cell>
          <cell r="B1992" t="str">
            <v>269298</v>
          </cell>
          <cell r="C1992" t="str">
            <v>266341</v>
          </cell>
          <cell r="D1992" t="str">
            <v>263384</v>
          </cell>
        </row>
        <row r="1993">
          <cell r="A1993" t="str">
            <v>18862</v>
          </cell>
          <cell r="B1993" t="str">
            <v>269299</v>
          </cell>
          <cell r="C1993" t="str">
            <v>266342</v>
          </cell>
          <cell r="D1993" t="str">
            <v>263385</v>
          </cell>
        </row>
        <row r="1994">
          <cell r="A1994" t="str">
            <v>18865</v>
          </cell>
          <cell r="B1994" t="str">
            <v>269302</v>
          </cell>
          <cell r="C1994" t="str">
            <v>266345</v>
          </cell>
          <cell r="D1994" t="str">
            <v>263388</v>
          </cell>
        </row>
        <row r="1995">
          <cell r="A1995" t="str">
            <v>18868</v>
          </cell>
          <cell r="B1995" t="str">
            <v>270733</v>
          </cell>
          <cell r="C1995" t="str">
            <v>267776</v>
          </cell>
          <cell r="D1995" t="str">
            <v>264819</v>
          </cell>
        </row>
        <row r="1996">
          <cell r="A1996" t="str">
            <v>18871</v>
          </cell>
          <cell r="B1996" t="str">
            <v>270734</v>
          </cell>
          <cell r="C1996" t="str">
            <v>267777</v>
          </cell>
          <cell r="D1996" t="str">
            <v>264820</v>
          </cell>
        </row>
        <row r="1997">
          <cell r="A1997" t="str">
            <v>18874</v>
          </cell>
          <cell r="B1997" t="str">
            <v>269303</v>
          </cell>
          <cell r="C1997" t="str">
            <v>266346</v>
          </cell>
          <cell r="D1997" t="str">
            <v>263389</v>
          </cell>
        </row>
        <row r="1998">
          <cell r="A1998" t="str">
            <v>18877</v>
          </cell>
          <cell r="B1998" t="str">
            <v>269304</v>
          </cell>
          <cell r="C1998" t="str">
            <v>266347</v>
          </cell>
          <cell r="D1998" t="str">
            <v>263390</v>
          </cell>
        </row>
        <row r="1999">
          <cell r="A1999" t="str">
            <v>18880</v>
          </cell>
          <cell r="B1999" t="str">
            <v>269305</v>
          </cell>
          <cell r="C1999" t="str">
            <v>266348</v>
          </cell>
          <cell r="D1999" t="str">
            <v>263391</v>
          </cell>
        </row>
        <row r="2000">
          <cell r="A2000" t="str">
            <v>18883</v>
          </cell>
          <cell r="B2000" t="str">
            <v>269306</v>
          </cell>
          <cell r="C2000" t="str">
            <v>266349</v>
          </cell>
          <cell r="D2000" t="str">
            <v>263392</v>
          </cell>
        </row>
        <row r="2001">
          <cell r="A2001" t="str">
            <v>18886</v>
          </cell>
          <cell r="B2001" t="str">
            <v>269307</v>
          </cell>
          <cell r="C2001" t="str">
            <v>266350</v>
          </cell>
          <cell r="D2001" t="str">
            <v>263393</v>
          </cell>
        </row>
        <row r="2002">
          <cell r="A2002" t="str">
            <v>18889</v>
          </cell>
          <cell r="B2002" t="str">
            <v>269308</v>
          </cell>
          <cell r="C2002" t="str">
            <v>266351</v>
          </cell>
          <cell r="D2002" t="str">
            <v>263394</v>
          </cell>
        </row>
        <row r="2003">
          <cell r="A2003" t="str">
            <v>18892</v>
          </cell>
          <cell r="B2003" t="str">
            <v>269309</v>
          </cell>
          <cell r="C2003" t="str">
            <v>266352</v>
          </cell>
          <cell r="D2003" t="str">
            <v>263395</v>
          </cell>
        </row>
        <row r="2004">
          <cell r="A2004" t="str">
            <v>18895</v>
          </cell>
          <cell r="B2004" t="str">
            <v>269310</v>
          </cell>
          <cell r="C2004" t="str">
            <v>266353</v>
          </cell>
          <cell r="D2004" t="str">
            <v>263396</v>
          </cell>
        </row>
        <row r="2005">
          <cell r="A2005" t="str">
            <v>18898</v>
          </cell>
          <cell r="B2005" t="str">
            <v>269311</v>
          </cell>
          <cell r="C2005" t="str">
            <v>266354</v>
          </cell>
          <cell r="D2005" t="str">
            <v>263397</v>
          </cell>
        </row>
        <row r="2006">
          <cell r="A2006" t="str">
            <v>18901</v>
          </cell>
          <cell r="B2006" t="str">
            <v>269312</v>
          </cell>
          <cell r="C2006" t="str">
            <v>266355</v>
          </cell>
          <cell r="D2006" t="str">
            <v>263398</v>
          </cell>
        </row>
        <row r="2007">
          <cell r="A2007" t="str">
            <v>18903</v>
          </cell>
          <cell r="B2007" t="str">
            <v>270835</v>
          </cell>
          <cell r="C2007" t="str">
            <v>267878</v>
          </cell>
          <cell r="D2007" t="str">
            <v>264921</v>
          </cell>
        </row>
        <row r="2008">
          <cell r="A2008" t="str">
            <v>18908</v>
          </cell>
          <cell r="B2008" t="str">
            <v>270836</v>
          </cell>
          <cell r="C2008" t="str">
            <v>267879</v>
          </cell>
          <cell r="D2008" t="str">
            <v>264922</v>
          </cell>
        </row>
        <row r="2009">
          <cell r="A2009" t="str">
            <v>18911</v>
          </cell>
          <cell r="B2009" t="str">
            <v>270837</v>
          </cell>
          <cell r="C2009" t="str">
            <v>267880</v>
          </cell>
          <cell r="D2009" t="str">
            <v>264923</v>
          </cell>
        </row>
        <row r="2010">
          <cell r="A2010" t="str">
            <v>18915</v>
          </cell>
          <cell r="B2010" t="str">
            <v>270266</v>
          </cell>
          <cell r="C2010" t="str">
            <v>267309</v>
          </cell>
          <cell r="D2010" t="str">
            <v>264352</v>
          </cell>
        </row>
        <row r="2011">
          <cell r="A2011" t="str">
            <v>18919</v>
          </cell>
          <cell r="B2011" t="str">
            <v>270267</v>
          </cell>
          <cell r="C2011" t="str">
            <v>267310</v>
          </cell>
          <cell r="D2011" t="str">
            <v>264353</v>
          </cell>
        </row>
        <row r="2012">
          <cell r="A2012" t="str">
            <v>18924</v>
          </cell>
          <cell r="B2012" t="str">
            <v>270735</v>
          </cell>
          <cell r="C2012" t="str">
            <v>267778</v>
          </cell>
          <cell r="D2012" t="str">
            <v>264821</v>
          </cell>
        </row>
        <row r="2013">
          <cell r="A2013" t="str">
            <v>18927</v>
          </cell>
          <cell r="B2013" t="str">
            <v>269313</v>
          </cell>
          <cell r="C2013" t="str">
            <v>266356</v>
          </cell>
          <cell r="D2013" t="str">
            <v>263399</v>
          </cell>
        </row>
        <row r="2014">
          <cell r="A2014" t="str">
            <v>18930</v>
          </cell>
          <cell r="B2014" t="str">
            <v>269314</v>
          </cell>
          <cell r="C2014" t="str">
            <v>266357</v>
          </cell>
          <cell r="D2014" t="str">
            <v>263400</v>
          </cell>
        </row>
        <row r="2015">
          <cell r="A2015" t="str">
            <v>18933</v>
          </cell>
          <cell r="B2015" t="str">
            <v>269315</v>
          </cell>
          <cell r="C2015" t="str">
            <v>266358</v>
          </cell>
          <cell r="D2015" t="str">
            <v>263401</v>
          </cell>
        </row>
        <row r="2016">
          <cell r="A2016" t="str">
            <v>18936</v>
          </cell>
          <cell r="B2016" t="str">
            <v>269316</v>
          </cell>
          <cell r="C2016" t="str">
            <v>266359</v>
          </cell>
          <cell r="D2016" t="str">
            <v>263402</v>
          </cell>
        </row>
        <row r="2017">
          <cell r="A2017" t="str">
            <v>18939</v>
          </cell>
          <cell r="B2017" t="str">
            <v>270736</v>
          </cell>
          <cell r="C2017" t="str">
            <v>267779</v>
          </cell>
          <cell r="D2017" t="str">
            <v>264822</v>
          </cell>
        </row>
        <row r="2018">
          <cell r="A2018" t="str">
            <v>18943</v>
          </cell>
          <cell r="B2018" t="str">
            <v>269881</v>
          </cell>
          <cell r="C2018" t="str">
            <v>266924</v>
          </cell>
          <cell r="D2018" t="str">
            <v>263967</v>
          </cell>
        </row>
        <row r="2019">
          <cell r="A2019" t="str">
            <v>18948</v>
          </cell>
          <cell r="B2019" t="str">
            <v>269317</v>
          </cell>
          <cell r="C2019" t="str">
            <v>266360</v>
          </cell>
          <cell r="D2019" t="str">
            <v>263403</v>
          </cell>
        </row>
        <row r="2020">
          <cell r="A2020" t="str">
            <v>18951</v>
          </cell>
          <cell r="B2020" t="str">
            <v>269318</v>
          </cell>
          <cell r="C2020" t="str">
            <v>266361</v>
          </cell>
          <cell r="D2020" t="str">
            <v>263404</v>
          </cell>
        </row>
        <row r="2021">
          <cell r="A2021" t="str">
            <v>18954</v>
          </cell>
          <cell r="B2021" t="str">
            <v>269319</v>
          </cell>
          <cell r="C2021" t="str">
            <v>266362</v>
          </cell>
          <cell r="D2021" t="str">
            <v>263405</v>
          </cell>
        </row>
        <row r="2022">
          <cell r="A2022" t="str">
            <v>18958</v>
          </cell>
          <cell r="B2022" t="str">
            <v>270737</v>
          </cell>
          <cell r="C2022" t="str">
            <v>267780</v>
          </cell>
          <cell r="D2022" t="str">
            <v>264823</v>
          </cell>
        </row>
        <row r="2023">
          <cell r="A2023" t="str">
            <v>18961</v>
          </cell>
          <cell r="B2023" t="str">
            <v>270738</v>
          </cell>
          <cell r="C2023" t="str">
            <v>267781</v>
          </cell>
          <cell r="D2023" t="str">
            <v>264824</v>
          </cell>
        </row>
        <row r="2024">
          <cell r="A2024" t="str">
            <v>18964</v>
          </cell>
          <cell r="B2024" t="str">
            <v>270740</v>
          </cell>
          <cell r="C2024" t="str">
            <v>267783</v>
          </cell>
          <cell r="D2024" t="str">
            <v>264826</v>
          </cell>
        </row>
        <row r="2025">
          <cell r="A2025" t="str">
            <v>18967</v>
          </cell>
          <cell r="B2025" t="str">
            <v>270741</v>
          </cell>
          <cell r="C2025" t="str">
            <v>267784</v>
          </cell>
          <cell r="D2025" t="str">
            <v>264827</v>
          </cell>
        </row>
        <row r="2026">
          <cell r="A2026" t="str">
            <v>18970</v>
          </cell>
          <cell r="B2026" t="str">
            <v>270742</v>
          </cell>
          <cell r="C2026" t="str">
            <v>267785</v>
          </cell>
          <cell r="D2026" t="str">
            <v>264828</v>
          </cell>
        </row>
        <row r="2027">
          <cell r="A2027" t="str">
            <v>18973</v>
          </cell>
          <cell r="B2027" t="str">
            <v>270743</v>
          </cell>
          <cell r="C2027" t="str">
            <v>267786</v>
          </cell>
          <cell r="D2027" t="str">
            <v>264829</v>
          </cell>
        </row>
        <row r="2028">
          <cell r="A2028" t="str">
            <v>18976</v>
          </cell>
          <cell r="B2028" t="str">
            <v>270744</v>
          </cell>
          <cell r="C2028" t="str">
            <v>267787</v>
          </cell>
          <cell r="D2028" t="str">
            <v>264830</v>
          </cell>
        </row>
        <row r="2029">
          <cell r="A2029" t="str">
            <v>18979</v>
          </cell>
          <cell r="B2029" t="str">
            <v>270745</v>
          </cell>
          <cell r="C2029" t="str">
            <v>267788</v>
          </cell>
          <cell r="D2029" t="str">
            <v>264831</v>
          </cell>
        </row>
        <row r="2030">
          <cell r="A2030" t="str">
            <v>18985</v>
          </cell>
          <cell r="B2030" t="str">
            <v>268311</v>
          </cell>
          <cell r="C2030" t="str">
            <v>265354</v>
          </cell>
          <cell r="D2030" t="str">
            <v>262397</v>
          </cell>
        </row>
        <row r="2031">
          <cell r="A2031" t="str">
            <v>18989</v>
          </cell>
          <cell r="B2031" t="str">
            <v>268312</v>
          </cell>
          <cell r="C2031" t="str">
            <v>265355</v>
          </cell>
          <cell r="D2031" t="str">
            <v>262398</v>
          </cell>
        </row>
        <row r="2032">
          <cell r="A2032" t="str">
            <v>18994</v>
          </cell>
          <cell r="B2032" t="str">
            <v>268313</v>
          </cell>
          <cell r="C2032" t="str">
            <v>265356</v>
          </cell>
          <cell r="D2032" t="str">
            <v>262399</v>
          </cell>
        </row>
        <row r="2033">
          <cell r="A2033" t="str">
            <v>18999</v>
          </cell>
          <cell r="B2033" t="str">
            <v>268314</v>
          </cell>
          <cell r="C2033" t="str">
            <v>265357</v>
          </cell>
          <cell r="D2033" t="str">
            <v>262400</v>
          </cell>
        </row>
        <row r="2034">
          <cell r="A2034" t="str">
            <v>19004</v>
          </cell>
          <cell r="B2034" t="str">
            <v>270322</v>
          </cell>
          <cell r="C2034" t="str">
            <v>267365</v>
          </cell>
          <cell r="D2034" t="str">
            <v>264408</v>
          </cell>
        </row>
        <row r="2035">
          <cell r="A2035" t="str">
            <v>19009</v>
          </cell>
          <cell r="B2035" t="str">
            <v>269320</v>
          </cell>
          <cell r="C2035" t="str">
            <v>266363</v>
          </cell>
          <cell r="D2035" t="str">
            <v>263406</v>
          </cell>
        </row>
        <row r="2036">
          <cell r="A2036" t="str">
            <v>19010</v>
          </cell>
          <cell r="B2036" t="str">
            <v>271083</v>
          </cell>
          <cell r="C2036" t="str">
            <v>268126</v>
          </cell>
          <cell r="D2036" t="str">
            <v>265169</v>
          </cell>
        </row>
        <row r="2037">
          <cell r="A2037" t="str">
            <v>19015</v>
          </cell>
          <cell r="B2037" t="str">
            <v>271084</v>
          </cell>
          <cell r="C2037" t="str">
            <v>268127</v>
          </cell>
          <cell r="D2037" t="str">
            <v>265170</v>
          </cell>
        </row>
        <row r="2038">
          <cell r="A2038" t="str">
            <v>19019</v>
          </cell>
          <cell r="B2038" t="str">
            <v>271085</v>
          </cell>
          <cell r="C2038" t="str">
            <v>268128</v>
          </cell>
          <cell r="D2038" t="str">
            <v>265171</v>
          </cell>
        </row>
        <row r="2039">
          <cell r="A2039" t="str">
            <v>19024</v>
          </cell>
          <cell r="B2039" t="str">
            <v>269321</v>
          </cell>
          <cell r="C2039" t="str">
            <v>266364</v>
          </cell>
          <cell r="D2039" t="str">
            <v>263407</v>
          </cell>
        </row>
        <row r="2040">
          <cell r="A2040" t="str">
            <v>19027</v>
          </cell>
          <cell r="B2040" t="str">
            <v>269322</v>
          </cell>
          <cell r="C2040" t="str">
            <v>266365</v>
          </cell>
          <cell r="D2040" t="str">
            <v>263408</v>
          </cell>
        </row>
        <row r="2041">
          <cell r="A2041" t="str">
            <v>19030</v>
          </cell>
          <cell r="B2041" t="str">
            <v>269323</v>
          </cell>
          <cell r="C2041" t="str">
            <v>266366</v>
          </cell>
          <cell r="D2041" t="str">
            <v>263409</v>
          </cell>
        </row>
        <row r="2042">
          <cell r="A2042" t="str">
            <v>19034</v>
          </cell>
          <cell r="B2042" t="str">
            <v>269761</v>
          </cell>
          <cell r="C2042" t="str">
            <v>266804</v>
          </cell>
          <cell r="D2042" t="str">
            <v>263847</v>
          </cell>
        </row>
        <row r="2043">
          <cell r="A2043" t="str">
            <v>19038</v>
          </cell>
          <cell r="B2043" t="str">
            <v>269762</v>
          </cell>
          <cell r="C2043" t="str">
            <v>266805</v>
          </cell>
          <cell r="D2043" t="str">
            <v>263848</v>
          </cell>
        </row>
        <row r="2044">
          <cell r="A2044" t="str">
            <v>19044</v>
          </cell>
          <cell r="B2044" t="str">
            <v>269763</v>
          </cell>
          <cell r="C2044" t="str">
            <v>266806</v>
          </cell>
          <cell r="D2044" t="str">
            <v>263849</v>
          </cell>
        </row>
        <row r="2045">
          <cell r="A2045" t="str">
            <v>19050</v>
          </cell>
          <cell r="B2045" t="str">
            <v>269764</v>
          </cell>
          <cell r="C2045" t="str">
            <v>266807</v>
          </cell>
          <cell r="D2045" t="str">
            <v>263850</v>
          </cell>
        </row>
        <row r="2046">
          <cell r="A2046" t="str">
            <v>19054</v>
          </cell>
          <cell r="B2046" t="str">
            <v>269765</v>
          </cell>
          <cell r="C2046" t="str">
            <v>266808</v>
          </cell>
          <cell r="D2046" t="str">
            <v>263851</v>
          </cell>
        </row>
        <row r="2047">
          <cell r="A2047" t="str">
            <v>19058</v>
          </cell>
          <cell r="B2047" t="str">
            <v>269766</v>
          </cell>
          <cell r="C2047" t="str">
            <v>266809</v>
          </cell>
          <cell r="D2047" t="str">
            <v>263852</v>
          </cell>
        </row>
        <row r="2048">
          <cell r="A2048" t="str">
            <v>19060</v>
          </cell>
          <cell r="B2048" t="str">
            <v>270163</v>
          </cell>
          <cell r="C2048" t="str">
            <v>267206</v>
          </cell>
          <cell r="D2048" t="str">
            <v>264249</v>
          </cell>
        </row>
        <row r="2049">
          <cell r="A2049" t="str">
            <v>19064</v>
          </cell>
          <cell r="B2049" t="str">
            <v>270164</v>
          </cell>
          <cell r="C2049" t="str">
            <v>267207</v>
          </cell>
          <cell r="D2049" t="str">
            <v>264250</v>
          </cell>
        </row>
        <row r="2050">
          <cell r="A2050" t="str">
            <v>19069</v>
          </cell>
          <cell r="B2050" t="str">
            <v>269324</v>
          </cell>
          <cell r="C2050" t="str">
            <v>266367</v>
          </cell>
          <cell r="D2050" t="str">
            <v>263410</v>
          </cell>
        </row>
        <row r="2051">
          <cell r="A2051" t="str">
            <v>19072</v>
          </cell>
          <cell r="B2051" t="str">
            <v>269325</v>
          </cell>
          <cell r="C2051" t="str">
            <v>266368</v>
          </cell>
          <cell r="D2051" t="str">
            <v>263411</v>
          </cell>
        </row>
        <row r="2052">
          <cell r="A2052" t="str">
            <v>19075</v>
          </cell>
          <cell r="B2052" t="str">
            <v>269326</v>
          </cell>
          <cell r="C2052" t="str">
            <v>266369</v>
          </cell>
          <cell r="D2052" t="str">
            <v>263412</v>
          </cell>
        </row>
        <row r="2053">
          <cell r="A2053" t="str">
            <v>19078</v>
          </cell>
          <cell r="B2053" t="str">
            <v>269327</v>
          </cell>
          <cell r="C2053" t="str">
            <v>266370</v>
          </cell>
          <cell r="D2053" t="str">
            <v>263413</v>
          </cell>
        </row>
        <row r="2054">
          <cell r="A2054" t="str">
            <v>19086</v>
          </cell>
          <cell r="B2054" t="str">
            <v>269328</v>
          </cell>
          <cell r="C2054" t="str">
            <v>266371</v>
          </cell>
          <cell r="D2054" t="str">
            <v>263414</v>
          </cell>
        </row>
        <row r="2055">
          <cell r="A2055" t="str">
            <v>19088</v>
          </cell>
          <cell r="B2055" t="str">
            <v>269955</v>
          </cell>
          <cell r="C2055" t="str">
            <v>266998</v>
          </cell>
        </row>
        <row r="2056">
          <cell r="A2056" t="str">
            <v>19091</v>
          </cell>
          <cell r="B2056" t="str">
            <v>271086</v>
          </cell>
          <cell r="C2056" t="str">
            <v>268129</v>
          </cell>
          <cell r="D2056" t="str">
            <v>265172</v>
          </cell>
        </row>
        <row r="2057">
          <cell r="A2057" t="str">
            <v>19097</v>
          </cell>
          <cell r="B2057" t="str">
            <v>271087</v>
          </cell>
          <cell r="C2057" t="str">
            <v>268130</v>
          </cell>
          <cell r="D2057" t="str">
            <v>265173</v>
          </cell>
        </row>
        <row r="2058">
          <cell r="A2058" t="str">
            <v>19102</v>
          </cell>
          <cell r="B2058" t="str">
            <v>271088</v>
          </cell>
          <cell r="C2058" t="str">
            <v>268131</v>
          </cell>
          <cell r="D2058" t="str">
            <v>265174</v>
          </cell>
        </row>
        <row r="2059">
          <cell r="A2059" t="str">
            <v>19108</v>
          </cell>
          <cell r="B2059" t="str">
            <v>271089</v>
          </cell>
          <cell r="C2059" t="str">
            <v>268132</v>
          </cell>
          <cell r="D2059" t="str">
            <v>265175</v>
          </cell>
        </row>
        <row r="2060">
          <cell r="A2060" t="str">
            <v>19113</v>
          </cell>
          <cell r="B2060" t="str">
            <v>271090</v>
          </cell>
          <cell r="C2060" t="str">
            <v>268133</v>
          </cell>
          <cell r="D2060" t="str">
            <v>265176</v>
          </cell>
        </row>
        <row r="2061">
          <cell r="A2061" t="str">
            <v>19116</v>
          </cell>
          <cell r="B2061" t="str">
            <v>271091</v>
          </cell>
          <cell r="C2061" t="str">
            <v>268134</v>
          </cell>
          <cell r="D2061" t="str">
            <v>265177</v>
          </cell>
        </row>
        <row r="2062">
          <cell r="A2062" t="str">
            <v>19120</v>
          </cell>
          <cell r="B2062" t="str">
            <v>271092</v>
          </cell>
          <cell r="C2062" t="str">
            <v>268135</v>
          </cell>
          <cell r="D2062" t="str">
            <v>265178</v>
          </cell>
        </row>
        <row r="2063">
          <cell r="A2063" t="str">
            <v>19125</v>
          </cell>
          <cell r="B2063" t="str">
            <v>271093</v>
          </cell>
          <cell r="C2063" t="str">
            <v>268136</v>
          </cell>
          <cell r="D2063" t="str">
            <v>265179</v>
          </cell>
        </row>
        <row r="2064">
          <cell r="A2064" t="str">
            <v>19130</v>
          </cell>
          <cell r="B2064" t="str">
            <v>271094</v>
          </cell>
          <cell r="C2064" t="str">
            <v>268137</v>
          </cell>
          <cell r="D2064" t="str">
            <v>265180</v>
          </cell>
        </row>
        <row r="2065">
          <cell r="A2065" t="str">
            <v>19132</v>
          </cell>
          <cell r="B2065" t="str">
            <v>270165</v>
          </cell>
          <cell r="C2065" t="str">
            <v>267208</v>
          </cell>
          <cell r="D2065" t="str">
            <v>264251</v>
          </cell>
        </row>
        <row r="2066">
          <cell r="A2066" t="str">
            <v>19136</v>
          </cell>
          <cell r="B2066" t="str">
            <v>270166</v>
          </cell>
          <cell r="C2066" t="str">
            <v>267209</v>
          </cell>
          <cell r="D2066" t="str">
            <v>264252</v>
          </cell>
        </row>
        <row r="2067">
          <cell r="A2067" t="str">
            <v>19141</v>
          </cell>
          <cell r="B2067" t="str">
            <v>268315</v>
          </cell>
          <cell r="C2067" t="str">
            <v>265358</v>
          </cell>
          <cell r="D2067" t="str">
            <v>262401</v>
          </cell>
        </row>
        <row r="2068">
          <cell r="A2068" t="str">
            <v>19146</v>
          </cell>
          <cell r="B2068" t="str">
            <v>268316</v>
          </cell>
          <cell r="C2068" t="str">
            <v>265359</v>
          </cell>
          <cell r="D2068" t="str">
            <v>262402</v>
          </cell>
        </row>
        <row r="2069">
          <cell r="A2069" t="str">
            <v>19153</v>
          </cell>
          <cell r="B2069" t="str">
            <v>268317</v>
          </cell>
          <cell r="C2069" t="str">
            <v>265360</v>
          </cell>
          <cell r="D2069" t="str">
            <v>262403</v>
          </cell>
        </row>
        <row r="2070">
          <cell r="A2070" t="str">
            <v>19156</v>
          </cell>
          <cell r="B2070" t="str">
            <v>269329</v>
          </cell>
          <cell r="C2070" t="str">
            <v>266372</v>
          </cell>
          <cell r="D2070" t="str">
            <v>263415</v>
          </cell>
        </row>
        <row r="2071">
          <cell r="A2071" t="str">
            <v>19159</v>
          </cell>
          <cell r="B2071" t="str">
            <v>269330</v>
          </cell>
          <cell r="C2071" t="str">
            <v>266373</v>
          </cell>
          <cell r="D2071" t="str">
            <v>263416</v>
          </cell>
        </row>
        <row r="2072">
          <cell r="A2072" t="str">
            <v>19161</v>
          </cell>
          <cell r="B2072" t="str">
            <v>269331</v>
          </cell>
          <cell r="C2072" t="str">
            <v>266374</v>
          </cell>
          <cell r="D2072" t="str">
            <v>263417</v>
          </cell>
        </row>
        <row r="2073">
          <cell r="A2073" t="str">
            <v>19165</v>
          </cell>
          <cell r="B2073" t="str">
            <v>269332</v>
          </cell>
          <cell r="C2073" t="str">
            <v>266375</v>
          </cell>
          <cell r="D2073" t="str">
            <v>263418</v>
          </cell>
        </row>
        <row r="2074">
          <cell r="A2074" t="str">
            <v>19169</v>
          </cell>
          <cell r="B2074" t="str">
            <v>269333</v>
          </cell>
          <cell r="C2074" t="str">
            <v>266376</v>
          </cell>
          <cell r="D2074" t="str">
            <v>263419</v>
          </cell>
        </row>
        <row r="2075">
          <cell r="A2075" t="str">
            <v>19173</v>
          </cell>
          <cell r="B2075" t="str">
            <v>270746</v>
          </cell>
          <cell r="C2075" t="str">
            <v>267789</v>
          </cell>
          <cell r="D2075" t="str">
            <v>264832</v>
          </cell>
        </row>
        <row r="2076">
          <cell r="A2076" t="str">
            <v>19176</v>
          </cell>
          <cell r="B2076" t="str">
            <v>270747</v>
          </cell>
          <cell r="C2076" t="str">
            <v>267790</v>
          </cell>
          <cell r="D2076" t="str">
            <v>264833</v>
          </cell>
        </row>
        <row r="2077">
          <cell r="A2077" t="str">
            <v>19179</v>
          </cell>
          <cell r="B2077" t="str">
            <v>270748</v>
          </cell>
          <cell r="C2077" t="str">
            <v>267791</v>
          </cell>
          <cell r="D2077" t="str">
            <v>264834</v>
          </cell>
        </row>
        <row r="2078">
          <cell r="A2078" t="str">
            <v>19182</v>
          </cell>
          <cell r="B2078" t="str">
            <v>270749</v>
          </cell>
          <cell r="C2078" t="str">
            <v>267792</v>
          </cell>
          <cell r="D2078" t="str">
            <v>264835</v>
          </cell>
        </row>
        <row r="2079">
          <cell r="A2079" t="str">
            <v>19185</v>
          </cell>
          <cell r="B2079" t="str">
            <v>269334</v>
          </cell>
          <cell r="C2079" t="str">
            <v>266377</v>
          </cell>
          <cell r="D2079" t="str">
            <v>263420</v>
          </cell>
        </row>
        <row r="2080">
          <cell r="A2080" t="str">
            <v>19188</v>
          </cell>
          <cell r="B2080" t="str">
            <v>270268</v>
          </cell>
          <cell r="C2080" t="str">
            <v>267311</v>
          </cell>
          <cell r="D2080" t="str">
            <v>264354</v>
          </cell>
        </row>
        <row r="2081">
          <cell r="A2081" t="str">
            <v>19193</v>
          </cell>
          <cell r="B2081" t="str">
            <v>269335</v>
          </cell>
          <cell r="C2081" t="str">
            <v>266378</v>
          </cell>
          <cell r="D2081" t="str">
            <v>263421</v>
          </cell>
        </row>
        <row r="2082">
          <cell r="A2082" t="str">
            <v>19196</v>
          </cell>
          <cell r="B2082" t="str">
            <v>269336</v>
          </cell>
          <cell r="C2082" t="str">
            <v>266379</v>
          </cell>
          <cell r="D2082" t="str">
            <v>263422</v>
          </cell>
        </row>
        <row r="2083">
          <cell r="A2083" t="str">
            <v>19199</v>
          </cell>
          <cell r="B2083" t="str">
            <v>269337</v>
          </cell>
          <cell r="C2083" t="str">
            <v>266380</v>
          </cell>
          <cell r="D2083" t="str">
            <v>263423</v>
          </cell>
        </row>
        <row r="2084">
          <cell r="A2084" t="str">
            <v>19202</v>
          </cell>
          <cell r="B2084" t="str">
            <v>269338</v>
          </cell>
          <cell r="C2084" t="str">
            <v>266381</v>
          </cell>
          <cell r="D2084" t="str">
            <v>263424</v>
          </cell>
        </row>
        <row r="2085">
          <cell r="A2085" t="str">
            <v>19205</v>
          </cell>
          <cell r="B2085" t="str">
            <v>269339</v>
          </cell>
          <cell r="C2085" t="str">
            <v>266382</v>
          </cell>
          <cell r="D2085" t="str">
            <v>263425</v>
          </cell>
        </row>
        <row r="2086">
          <cell r="A2086" t="str">
            <v>19208</v>
          </cell>
          <cell r="B2086" t="str">
            <v>269340</v>
          </cell>
          <cell r="C2086" t="str">
            <v>266383</v>
          </cell>
          <cell r="D2086" t="str">
            <v>263426</v>
          </cell>
        </row>
        <row r="2087">
          <cell r="A2087" t="str">
            <v>19211</v>
          </cell>
          <cell r="B2087" t="str">
            <v>269341</v>
          </cell>
          <cell r="C2087" t="str">
            <v>266384</v>
          </cell>
          <cell r="D2087" t="str">
            <v>263427</v>
          </cell>
        </row>
        <row r="2088">
          <cell r="A2088" t="str">
            <v>19214</v>
          </cell>
          <cell r="B2088" t="str">
            <v>269342</v>
          </cell>
          <cell r="C2088" t="str">
            <v>266385</v>
          </cell>
          <cell r="D2088" t="str">
            <v>263428</v>
          </cell>
        </row>
        <row r="2089">
          <cell r="A2089" t="str">
            <v>19217</v>
          </cell>
          <cell r="B2089" t="str">
            <v>269343</v>
          </cell>
          <cell r="C2089" t="str">
            <v>266386</v>
          </cell>
          <cell r="D2089" t="str">
            <v>263429</v>
          </cell>
        </row>
        <row r="2090">
          <cell r="A2090" t="str">
            <v>19220</v>
          </cell>
          <cell r="B2090" t="str">
            <v>269344</v>
          </cell>
          <cell r="C2090" t="str">
            <v>266387</v>
          </cell>
          <cell r="D2090" t="str">
            <v>263430</v>
          </cell>
        </row>
        <row r="2091">
          <cell r="A2091" t="str">
            <v>19223</v>
          </cell>
          <cell r="B2091" t="str">
            <v>269345</v>
          </cell>
          <cell r="C2091" t="str">
            <v>266388</v>
          </cell>
          <cell r="D2091" t="str">
            <v>263431</v>
          </cell>
        </row>
        <row r="2092">
          <cell r="A2092" t="str">
            <v>19226</v>
          </cell>
          <cell r="B2092" t="str">
            <v>269346</v>
          </cell>
          <cell r="C2092" t="str">
            <v>266389</v>
          </cell>
          <cell r="D2092" t="str">
            <v>263432</v>
          </cell>
        </row>
        <row r="2093">
          <cell r="A2093" t="str">
            <v>19229</v>
          </cell>
          <cell r="B2093" t="str">
            <v>269347</v>
          </cell>
          <cell r="C2093" t="str">
            <v>266390</v>
          </cell>
          <cell r="D2093" t="str">
            <v>263433</v>
          </cell>
        </row>
        <row r="2094">
          <cell r="A2094" t="str">
            <v>19232</v>
          </cell>
          <cell r="B2094" t="str">
            <v>269348</v>
          </cell>
          <cell r="C2094" t="str">
            <v>266391</v>
          </cell>
          <cell r="D2094" t="str">
            <v>263434</v>
          </cell>
        </row>
        <row r="2095">
          <cell r="A2095" t="str">
            <v>19235</v>
          </cell>
          <cell r="B2095" t="str">
            <v>269349</v>
          </cell>
          <cell r="C2095" t="str">
            <v>266392</v>
          </cell>
          <cell r="D2095" t="str">
            <v>263435</v>
          </cell>
        </row>
        <row r="2096">
          <cell r="A2096" t="str">
            <v>19238</v>
          </cell>
          <cell r="B2096" t="str">
            <v>269350</v>
          </cell>
          <cell r="C2096" t="str">
            <v>266393</v>
          </cell>
          <cell r="D2096" t="str">
            <v>263436</v>
          </cell>
        </row>
        <row r="2097">
          <cell r="A2097" t="str">
            <v>19241</v>
          </cell>
          <cell r="B2097" t="str">
            <v>269351</v>
          </cell>
          <cell r="C2097" t="str">
            <v>266394</v>
          </cell>
          <cell r="D2097" t="str">
            <v>263437</v>
          </cell>
        </row>
        <row r="2098">
          <cell r="A2098" t="str">
            <v>19244</v>
          </cell>
          <cell r="B2098" t="str">
            <v>270167</v>
          </cell>
          <cell r="C2098" t="str">
            <v>267210</v>
          </cell>
          <cell r="D2098" t="str">
            <v>264253</v>
          </cell>
        </row>
        <row r="2099">
          <cell r="A2099" t="str">
            <v>19248</v>
          </cell>
          <cell r="B2099" t="str">
            <v>269352</v>
          </cell>
          <cell r="C2099" t="str">
            <v>266395</v>
          </cell>
          <cell r="D2099" t="str">
            <v>263438</v>
          </cell>
        </row>
        <row r="2100">
          <cell r="A2100" t="str">
            <v>19252</v>
          </cell>
          <cell r="B2100" t="str">
            <v>269353</v>
          </cell>
          <cell r="C2100" t="str">
            <v>266396</v>
          </cell>
          <cell r="D2100" t="str">
            <v>263439</v>
          </cell>
        </row>
        <row r="2101">
          <cell r="A2101" t="str">
            <v>19256</v>
          </cell>
          <cell r="B2101" t="str">
            <v>269354</v>
          </cell>
          <cell r="C2101" t="str">
            <v>266397</v>
          </cell>
          <cell r="D2101" t="str">
            <v>263440</v>
          </cell>
        </row>
        <row r="2102">
          <cell r="A2102" t="str">
            <v>19260</v>
          </cell>
          <cell r="B2102" t="str">
            <v>269355</v>
          </cell>
          <cell r="C2102" t="str">
            <v>266398</v>
          </cell>
          <cell r="D2102" t="str">
            <v>263441</v>
          </cell>
        </row>
        <row r="2103">
          <cell r="A2103" t="str">
            <v>19264</v>
          </cell>
          <cell r="B2103" t="str">
            <v>269356</v>
          </cell>
          <cell r="C2103" t="str">
            <v>266399</v>
          </cell>
          <cell r="D2103" t="str">
            <v>263442</v>
          </cell>
        </row>
        <row r="2104">
          <cell r="A2104" t="str">
            <v>19267</v>
          </cell>
          <cell r="B2104" t="str">
            <v>269357</v>
          </cell>
          <cell r="C2104" t="str">
            <v>266400</v>
          </cell>
          <cell r="D2104" t="str">
            <v>263443</v>
          </cell>
        </row>
        <row r="2105">
          <cell r="A2105" t="str">
            <v>19271</v>
          </cell>
          <cell r="B2105" t="str">
            <v>269358</v>
          </cell>
          <cell r="C2105" t="str">
            <v>266401</v>
          </cell>
          <cell r="D2105" t="str">
            <v>263444</v>
          </cell>
        </row>
        <row r="2106">
          <cell r="A2106" t="str">
            <v>19274</v>
          </cell>
          <cell r="B2106" t="str">
            <v>269359</v>
          </cell>
          <cell r="C2106" t="str">
            <v>266402</v>
          </cell>
          <cell r="D2106" t="str">
            <v>263445</v>
          </cell>
        </row>
        <row r="2107">
          <cell r="A2107" t="str">
            <v>19277</v>
          </cell>
          <cell r="B2107" t="str">
            <v>269360</v>
          </cell>
          <cell r="C2107" t="str">
            <v>266403</v>
          </cell>
          <cell r="D2107" t="str">
            <v>263446</v>
          </cell>
        </row>
        <row r="2108">
          <cell r="A2108" t="str">
            <v>19281</v>
          </cell>
          <cell r="B2108" t="str">
            <v>269361</v>
          </cell>
          <cell r="C2108" t="str">
            <v>266404</v>
          </cell>
          <cell r="D2108" t="str">
            <v>263447</v>
          </cell>
        </row>
        <row r="2109">
          <cell r="A2109" t="str">
            <v>19284</v>
          </cell>
          <cell r="B2109" t="str">
            <v>270750</v>
          </cell>
          <cell r="C2109" t="str">
            <v>267793</v>
          </cell>
          <cell r="D2109" t="str">
            <v>264836</v>
          </cell>
        </row>
        <row r="2110">
          <cell r="A2110" t="str">
            <v>19288</v>
          </cell>
          <cell r="B2110" t="str">
            <v>270751</v>
          </cell>
          <cell r="C2110" t="str">
            <v>267794</v>
          </cell>
          <cell r="D2110" t="str">
            <v>264837</v>
          </cell>
        </row>
        <row r="2111">
          <cell r="A2111" t="str">
            <v>19291</v>
          </cell>
          <cell r="B2111" t="str">
            <v>271095</v>
          </cell>
          <cell r="C2111" t="str">
            <v>268138</v>
          </cell>
          <cell r="D2111" t="str">
            <v>265181</v>
          </cell>
        </row>
        <row r="2112">
          <cell r="A2112" t="str">
            <v>19296</v>
          </cell>
          <cell r="B2112" t="str">
            <v>271096</v>
          </cell>
          <cell r="C2112" t="str">
            <v>268139</v>
          </cell>
          <cell r="D2112" t="str">
            <v>265182</v>
          </cell>
        </row>
        <row r="2113">
          <cell r="A2113" t="str">
            <v>19302</v>
          </cell>
          <cell r="B2113" t="str">
            <v>271097</v>
          </cell>
          <cell r="C2113" t="str">
            <v>268140</v>
          </cell>
          <cell r="D2113" t="str">
            <v>265183</v>
          </cell>
        </row>
        <row r="2114">
          <cell r="A2114" t="str">
            <v>19307</v>
          </cell>
          <cell r="B2114" t="str">
            <v>271098</v>
          </cell>
          <cell r="C2114" t="str">
            <v>268141</v>
          </cell>
          <cell r="D2114" t="str">
            <v>265184</v>
          </cell>
        </row>
        <row r="2115">
          <cell r="A2115" t="str">
            <v>19311</v>
          </cell>
          <cell r="B2115" t="str">
            <v>271099</v>
          </cell>
          <cell r="C2115" t="str">
            <v>268142</v>
          </cell>
          <cell r="D2115" t="str">
            <v>265185</v>
          </cell>
        </row>
        <row r="2116">
          <cell r="A2116" t="str">
            <v>19314</v>
          </cell>
          <cell r="B2116" t="str">
            <v>269362</v>
          </cell>
          <cell r="C2116" t="str">
            <v>266405</v>
          </cell>
          <cell r="D2116" t="str">
            <v>263448</v>
          </cell>
        </row>
        <row r="2117">
          <cell r="A2117" t="str">
            <v>19317</v>
          </cell>
          <cell r="B2117" t="str">
            <v>269363</v>
          </cell>
          <cell r="C2117" t="str">
            <v>266406</v>
          </cell>
          <cell r="D2117" t="str">
            <v>263449</v>
          </cell>
        </row>
        <row r="2118">
          <cell r="A2118" t="str">
            <v>19321</v>
          </cell>
          <cell r="B2118" t="str">
            <v>269364</v>
          </cell>
          <cell r="C2118" t="str">
            <v>266407</v>
          </cell>
          <cell r="D2118" t="str">
            <v>263450</v>
          </cell>
        </row>
        <row r="2119">
          <cell r="A2119" t="str">
            <v>19324</v>
          </cell>
          <cell r="B2119" t="str">
            <v>269365</v>
          </cell>
          <cell r="C2119" t="str">
            <v>266408</v>
          </cell>
          <cell r="D2119" t="str">
            <v>263451</v>
          </cell>
        </row>
        <row r="2120">
          <cell r="A2120" t="str">
            <v>19327</v>
          </cell>
          <cell r="B2120" t="str">
            <v>270752</v>
          </cell>
          <cell r="C2120" t="str">
            <v>267795</v>
          </cell>
          <cell r="D2120" t="str">
            <v>264838</v>
          </cell>
        </row>
        <row r="2121">
          <cell r="A2121" t="str">
            <v>19330</v>
          </cell>
          <cell r="B2121" t="str">
            <v>269366</v>
          </cell>
          <cell r="C2121" t="str">
            <v>266409</v>
          </cell>
          <cell r="D2121" t="str">
            <v>263452</v>
          </cell>
        </row>
        <row r="2122">
          <cell r="A2122" t="str">
            <v>19333</v>
          </cell>
          <cell r="B2122" t="str">
            <v>269367</v>
          </cell>
          <cell r="C2122" t="str">
            <v>266410</v>
          </cell>
          <cell r="D2122" t="str">
            <v>263453</v>
          </cell>
        </row>
        <row r="2123">
          <cell r="A2123" t="str">
            <v>19336</v>
          </cell>
          <cell r="B2123" t="str">
            <v>269368</v>
          </cell>
          <cell r="C2123" t="str">
            <v>266411</v>
          </cell>
          <cell r="D2123" t="str">
            <v>263454</v>
          </cell>
        </row>
        <row r="2124">
          <cell r="A2124" t="str">
            <v>19339</v>
          </cell>
          <cell r="B2124" t="str">
            <v>269369</v>
          </cell>
          <cell r="C2124" t="str">
            <v>266412</v>
          </cell>
          <cell r="D2124" t="str">
            <v>263455</v>
          </cell>
        </row>
        <row r="2125">
          <cell r="A2125" t="str">
            <v>19342</v>
          </cell>
          <cell r="B2125" t="str">
            <v>270753</v>
          </cell>
          <cell r="C2125" t="str">
            <v>267796</v>
          </cell>
          <cell r="D2125" t="str">
            <v>264839</v>
          </cell>
        </row>
        <row r="2126">
          <cell r="A2126" t="str">
            <v>19345</v>
          </cell>
          <cell r="B2126" t="str">
            <v>270754</v>
          </cell>
          <cell r="C2126" t="str">
            <v>267797</v>
          </cell>
          <cell r="D2126" t="str">
            <v>264840</v>
          </cell>
        </row>
        <row r="2127">
          <cell r="A2127" t="str">
            <v>19348</v>
          </cell>
          <cell r="B2127" t="str">
            <v>270036</v>
          </cell>
          <cell r="C2127" t="str">
            <v>267079</v>
          </cell>
          <cell r="D2127" t="str">
            <v>264122</v>
          </cell>
        </row>
        <row r="2128">
          <cell r="A2128" t="str">
            <v>19351</v>
          </cell>
          <cell r="B2128" t="str">
            <v>270037</v>
          </cell>
          <cell r="C2128" t="str">
            <v>267080</v>
          </cell>
          <cell r="D2128" t="str">
            <v>264123</v>
          </cell>
        </row>
        <row r="2129">
          <cell r="A2129" t="str">
            <v>19356</v>
          </cell>
          <cell r="B2129" t="str">
            <v>270038</v>
          </cell>
          <cell r="C2129" t="str">
            <v>267081</v>
          </cell>
          <cell r="D2129" t="str">
            <v>264124</v>
          </cell>
        </row>
        <row r="2130">
          <cell r="A2130" t="str">
            <v>19361</v>
          </cell>
          <cell r="B2130" t="str">
            <v>269882</v>
          </cell>
          <cell r="C2130" t="str">
            <v>266925</v>
          </cell>
          <cell r="D2130" t="str">
            <v>263968</v>
          </cell>
        </row>
        <row r="2131">
          <cell r="A2131" t="str">
            <v>19364</v>
          </cell>
          <cell r="B2131" t="str">
            <v>270168</v>
          </cell>
          <cell r="C2131" t="str">
            <v>267211</v>
          </cell>
          <cell r="D2131" t="str">
            <v>264254</v>
          </cell>
        </row>
        <row r="2132">
          <cell r="A2132" t="str">
            <v>19369</v>
          </cell>
          <cell r="B2132" t="str">
            <v>270169</v>
          </cell>
          <cell r="C2132" t="str">
            <v>267212</v>
          </cell>
          <cell r="D2132" t="str">
            <v>264255</v>
          </cell>
        </row>
        <row r="2133">
          <cell r="A2133" t="str">
            <v>19372</v>
          </cell>
          <cell r="B2133" t="str">
            <v>270170</v>
          </cell>
          <cell r="C2133" t="str">
            <v>267213</v>
          </cell>
          <cell r="D2133" t="str">
            <v>264256</v>
          </cell>
        </row>
        <row r="2134">
          <cell r="A2134" t="str">
            <v>19378</v>
          </cell>
          <cell r="B2134" t="str">
            <v>270171</v>
          </cell>
          <cell r="C2134" t="str">
            <v>267214</v>
          </cell>
          <cell r="D2134" t="str">
            <v>264257</v>
          </cell>
        </row>
        <row r="2135">
          <cell r="A2135" t="str">
            <v>19382</v>
          </cell>
          <cell r="B2135" t="str">
            <v>270172</v>
          </cell>
          <cell r="C2135" t="str">
            <v>267215</v>
          </cell>
          <cell r="D2135" t="str">
            <v>264258</v>
          </cell>
        </row>
        <row r="2136">
          <cell r="A2136" t="str">
            <v>19386</v>
          </cell>
          <cell r="B2136" t="str">
            <v>270173</v>
          </cell>
          <cell r="C2136" t="str">
            <v>267216</v>
          </cell>
          <cell r="D2136" t="str">
            <v>264259</v>
          </cell>
        </row>
        <row r="2137">
          <cell r="A2137" t="str">
            <v>19391</v>
          </cell>
          <cell r="B2137" t="str">
            <v>271100</v>
          </cell>
          <cell r="C2137" t="str">
            <v>268143</v>
          </cell>
          <cell r="D2137" t="str">
            <v>265186</v>
          </cell>
        </row>
        <row r="2138">
          <cell r="A2138" t="str">
            <v>19394</v>
          </cell>
          <cell r="B2138" t="str">
            <v>271101</v>
          </cell>
          <cell r="C2138" t="str">
            <v>268144</v>
          </cell>
          <cell r="D2138" t="str">
            <v>265187</v>
          </cell>
        </row>
        <row r="2139">
          <cell r="A2139" t="str">
            <v>19398</v>
          </cell>
          <cell r="B2139" t="str">
            <v>269370</v>
          </cell>
          <cell r="C2139" t="str">
            <v>266413</v>
          </cell>
          <cell r="D2139" t="str">
            <v>263456</v>
          </cell>
        </row>
        <row r="2140">
          <cell r="A2140" t="str">
            <v>19402</v>
          </cell>
          <cell r="B2140" t="str">
            <v>269371</v>
          </cell>
          <cell r="C2140" t="str">
            <v>266414</v>
          </cell>
          <cell r="D2140" t="str">
            <v>263457</v>
          </cell>
        </row>
        <row r="2141">
          <cell r="A2141" t="str">
            <v>19405</v>
          </cell>
          <cell r="B2141" t="str">
            <v>269372</v>
          </cell>
          <cell r="C2141" t="str">
            <v>266415</v>
          </cell>
          <cell r="D2141" t="str">
            <v>263458</v>
          </cell>
        </row>
        <row r="2142">
          <cell r="A2142" t="str">
            <v>19408</v>
          </cell>
          <cell r="B2142" t="str">
            <v>269373</v>
          </cell>
          <cell r="C2142" t="str">
            <v>266416</v>
          </cell>
          <cell r="D2142" t="str">
            <v>263459</v>
          </cell>
        </row>
        <row r="2143">
          <cell r="A2143" t="str">
            <v>19411</v>
          </cell>
          <cell r="B2143" t="str">
            <v>269374</v>
          </cell>
          <cell r="C2143" t="str">
            <v>266417</v>
          </cell>
          <cell r="D2143" t="str">
            <v>263460</v>
          </cell>
        </row>
        <row r="2144">
          <cell r="A2144" t="str">
            <v>19414</v>
          </cell>
          <cell r="B2144" t="str">
            <v>269375</v>
          </cell>
          <cell r="C2144" t="str">
            <v>266418</v>
          </cell>
          <cell r="D2144" t="str">
            <v>263461</v>
          </cell>
        </row>
        <row r="2145">
          <cell r="A2145" t="str">
            <v>19417</v>
          </cell>
          <cell r="B2145" t="str">
            <v>269376</v>
          </cell>
          <cell r="C2145" t="str">
            <v>266419</v>
          </cell>
          <cell r="D2145" t="str">
            <v>263462</v>
          </cell>
        </row>
        <row r="2146">
          <cell r="A2146" t="str">
            <v>19420</v>
          </cell>
          <cell r="B2146" t="str">
            <v>270756</v>
          </cell>
          <cell r="C2146" t="str">
            <v>267799</v>
          </cell>
          <cell r="D2146" t="str">
            <v>264842</v>
          </cell>
        </row>
        <row r="2147">
          <cell r="A2147" t="str">
            <v>19424</v>
          </cell>
          <cell r="B2147" t="str">
            <v>270757</v>
          </cell>
          <cell r="C2147" t="str">
            <v>267800</v>
          </cell>
          <cell r="D2147" t="str">
            <v>264843</v>
          </cell>
        </row>
        <row r="2148">
          <cell r="A2148" t="str">
            <v>19427</v>
          </cell>
          <cell r="B2148" t="str">
            <v>270758</v>
          </cell>
          <cell r="C2148" t="str">
            <v>267801</v>
          </cell>
          <cell r="D2148" t="str">
            <v>264844</v>
          </cell>
        </row>
        <row r="2149">
          <cell r="A2149" t="str">
            <v>19431</v>
          </cell>
          <cell r="B2149" t="str">
            <v>269377</v>
          </cell>
          <cell r="C2149" t="str">
            <v>266420</v>
          </cell>
          <cell r="D2149" t="str">
            <v>263463</v>
          </cell>
        </row>
        <row r="2150">
          <cell r="A2150" t="str">
            <v>19434</v>
          </cell>
          <cell r="B2150" t="str">
            <v>270269</v>
          </cell>
          <cell r="C2150" t="str">
            <v>267312</v>
          </cell>
          <cell r="D2150" t="str">
            <v>264355</v>
          </cell>
        </row>
        <row r="2151">
          <cell r="A2151" t="str">
            <v>19438</v>
          </cell>
          <cell r="B2151" t="str">
            <v>270270</v>
          </cell>
          <cell r="C2151" t="str">
            <v>267313</v>
          </cell>
          <cell r="D2151" t="str">
            <v>264356</v>
          </cell>
        </row>
        <row r="2152">
          <cell r="A2152" t="str">
            <v>19442</v>
          </cell>
          <cell r="B2152" t="str">
            <v>270271</v>
          </cell>
          <cell r="C2152" t="str">
            <v>267314</v>
          </cell>
          <cell r="D2152" t="str">
            <v>264357</v>
          </cell>
        </row>
        <row r="2153">
          <cell r="A2153" t="str">
            <v>19447</v>
          </cell>
          <cell r="B2153" t="str">
            <v>270272</v>
          </cell>
          <cell r="C2153" t="str">
            <v>267315</v>
          </cell>
          <cell r="D2153" t="str">
            <v>264358</v>
          </cell>
        </row>
        <row r="2154">
          <cell r="A2154" t="str">
            <v>19451</v>
          </cell>
          <cell r="B2154" t="str">
            <v>270273</v>
          </cell>
          <cell r="C2154" t="str">
            <v>267316</v>
          </cell>
          <cell r="D2154" t="str">
            <v>264359</v>
          </cell>
        </row>
        <row r="2155">
          <cell r="A2155" t="str">
            <v>19455</v>
          </cell>
          <cell r="B2155" t="str">
            <v>269883</v>
          </cell>
          <cell r="C2155" t="str">
            <v>266926</v>
          </cell>
          <cell r="D2155" t="str">
            <v>263969</v>
          </cell>
        </row>
        <row r="2156">
          <cell r="A2156" t="str">
            <v>19459</v>
          </cell>
          <cell r="B2156" t="str">
            <v>269884</v>
          </cell>
          <cell r="C2156" t="str">
            <v>266927</v>
          </cell>
          <cell r="D2156" t="str">
            <v>263970</v>
          </cell>
        </row>
        <row r="2157">
          <cell r="A2157" t="str">
            <v>19464</v>
          </cell>
          <cell r="B2157" t="str">
            <v>269885</v>
          </cell>
          <cell r="C2157" t="str">
            <v>266928</v>
          </cell>
          <cell r="D2157" t="str">
            <v>263971</v>
          </cell>
        </row>
        <row r="2158">
          <cell r="A2158" t="str">
            <v>19466</v>
          </cell>
          <cell r="B2158" t="str">
            <v>270323</v>
          </cell>
          <cell r="C2158" t="str">
            <v>267366</v>
          </cell>
          <cell r="D2158" t="str">
            <v>264409</v>
          </cell>
        </row>
        <row r="2159">
          <cell r="A2159" t="str">
            <v>19471</v>
          </cell>
          <cell r="B2159" t="str">
            <v>270324</v>
          </cell>
          <cell r="C2159" t="str">
            <v>267367</v>
          </cell>
          <cell r="D2159" t="str">
            <v>264410</v>
          </cell>
        </row>
        <row r="2160">
          <cell r="A2160" t="str">
            <v>19475</v>
          </cell>
          <cell r="B2160" t="str">
            <v>270325</v>
          </cell>
          <cell r="C2160" t="str">
            <v>267368</v>
          </cell>
          <cell r="D2160" t="str">
            <v>264411</v>
          </cell>
        </row>
        <row r="2161">
          <cell r="A2161" t="str">
            <v>19479</v>
          </cell>
          <cell r="B2161" t="str">
            <v>270326</v>
          </cell>
          <cell r="C2161" t="str">
            <v>267369</v>
          </cell>
          <cell r="D2161" t="str">
            <v>264412</v>
          </cell>
        </row>
        <row r="2162">
          <cell r="A2162" t="str">
            <v>19482</v>
          </cell>
          <cell r="B2162" t="str">
            <v>270327</v>
          </cell>
          <cell r="C2162" t="str">
            <v>267370</v>
          </cell>
          <cell r="D2162" t="str">
            <v>264413</v>
          </cell>
        </row>
        <row r="2163">
          <cell r="A2163" t="str">
            <v>19487</v>
          </cell>
          <cell r="B2163" t="str">
            <v>271102</v>
          </cell>
          <cell r="C2163" t="str">
            <v>268145</v>
          </cell>
          <cell r="D2163" t="str">
            <v>265188</v>
          </cell>
        </row>
        <row r="2164">
          <cell r="A2164" t="str">
            <v>19490</v>
          </cell>
          <cell r="B2164" t="str">
            <v>270473</v>
          </cell>
          <cell r="C2164" t="str">
            <v>267516</v>
          </cell>
          <cell r="D2164" t="str">
            <v>264559</v>
          </cell>
        </row>
        <row r="2165">
          <cell r="A2165" t="str">
            <v>19496</v>
          </cell>
          <cell r="B2165" t="str">
            <v>270474</v>
          </cell>
          <cell r="C2165" t="str">
            <v>267517</v>
          </cell>
          <cell r="D2165" t="str">
            <v>264560</v>
          </cell>
        </row>
        <row r="2166">
          <cell r="A2166" t="str">
            <v>19503</v>
          </cell>
          <cell r="B2166" t="str">
            <v>270475</v>
          </cell>
          <cell r="C2166" t="str">
            <v>267518</v>
          </cell>
          <cell r="D2166" t="str">
            <v>264561</v>
          </cell>
        </row>
        <row r="2167">
          <cell r="A2167" t="str">
            <v>19507</v>
          </cell>
          <cell r="B2167" t="str">
            <v>270476</v>
          </cell>
          <cell r="C2167" t="str">
            <v>267519</v>
          </cell>
          <cell r="D2167" t="str">
            <v>264562</v>
          </cell>
        </row>
        <row r="2168">
          <cell r="A2168" t="str">
            <v>19514</v>
          </cell>
          <cell r="B2168" t="str">
            <v>270477</v>
          </cell>
          <cell r="C2168" t="str">
            <v>267520</v>
          </cell>
          <cell r="D2168" t="str">
            <v>264563</v>
          </cell>
        </row>
        <row r="2169">
          <cell r="A2169" t="str">
            <v>19520</v>
          </cell>
          <cell r="B2169" t="str">
            <v>270478</v>
          </cell>
          <cell r="C2169" t="str">
            <v>267521</v>
          </cell>
          <cell r="D2169" t="str">
            <v>264564</v>
          </cell>
        </row>
        <row r="2170">
          <cell r="A2170" t="str">
            <v>19529</v>
          </cell>
          <cell r="B2170" t="str">
            <v>270760</v>
          </cell>
          <cell r="C2170" t="str">
            <v>267803</v>
          </cell>
          <cell r="D2170" t="str">
            <v>264846</v>
          </cell>
        </row>
        <row r="2171">
          <cell r="A2171" t="str">
            <v>19533</v>
          </cell>
          <cell r="B2171" t="str">
            <v>270761</v>
          </cell>
          <cell r="C2171" t="str">
            <v>267804</v>
          </cell>
          <cell r="D2171" t="str">
            <v>264847</v>
          </cell>
        </row>
        <row r="2172">
          <cell r="A2172" t="str">
            <v>19538</v>
          </cell>
          <cell r="B2172" t="str">
            <v>269378</v>
          </cell>
          <cell r="C2172" t="str">
            <v>266421</v>
          </cell>
          <cell r="D2172" t="str">
            <v>263464</v>
          </cell>
        </row>
        <row r="2173">
          <cell r="A2173" t="str">
            <v>19542</v>
          </cell>
          <cell r="B2173" t="str">
            <v>271103</v>
          </cell>
          <cell r="C2173" t="str">
            <v>268146</v>
          </cell>
          <cell r="D2173" t="str">
            <v>265189</v>
          </cell>
        </row>
        <row r="2174">
          <cell r="A2174" t="str">
            <v>19546</v>
          </cell>
          <cell r="B2174" t="str">
            <v>271104</v>
          </cell>
          <cell r="C2174" t="str">
            <v>268147</v>
          </cell>
          <cell r="D2174" t="str">
            <v>265190</v>
          </cell>
        </row>
        <row r="2175">
          <cell r="A2175" t="str">
            <v>19550</v>
          </cell>
          <cell r="B2175" t="str">
            <v>271105</v>
          </cell>
          <cell r="C2175" t="str">
            <v>268148</v>
          </cell>
          <cell r="D2175" t="str">
            <v>265191</v>
          </cell>
        </row>
        <row r="2176">
          <cell r="A2176" t="str">
            <v>19553</v>
          </cell>
          <cell r="B2176" t="str">
            <v>271106</v>
          </cell>
          <cell r="C2176" t="str">
            <v>268149</v>
          </cell>
          <cell r="D2176" t="str">
            <v>265192</v>
          </cell>
        </row>
        <row r="2177">
          <cell r="A2177" t="str">
            <v>19555</v>
          </cell>
          <cell r="B2177" t="str">
            <v>271107</v>
          </cell>
          <cell r="C2177" t="str">
            <v>268150</v>
          </cell>
          <cell r="D2177" t="str">
            <v>265193</v>
          </cell>
        </row>
        <row r="2178">
          <cell r="A2178" t="str">
            <v>19560</v>
          </cell>
          <cell r="B2178" t="str">
            <v>271108</v>
          </cell>
          <cell r="C2178" t="str">
            <v>268151</v>
          </cell>
          <cell r="D2178" t="str">
            <v>265194</v>
          </cell>
        </row>
        <row r="2179">
          <cell r="A2179" t="str">
            <v>19565</v>
          </cell>
          <cell r="B2179" t="str">
            <v>271109</v>
          </cell>
          <cell r="C2179" t="str">
            <v>268152</v>
          </cell>
          <cell r="D2179" t="str">
            <v>265195</v>
          </cell>
        </row>
        <row r="2180">
          <cell r="A2180" t="str">
            <v>19568</v>
          </cell>
          <cell r="B2180" t="str">
            <v>271110</v>
          </cell>
          <cell r="C2180" t="str">
            <v>268153</v>
          </cell>
          <cell r="D2180" t="str">
            <v>265196</v>
          </cell>
        </row>
        <row r="2181">
          <cell r="A2181" t="str">
            <v>19571</v>
          </cell>
          <cell r="B2181" t="str">
            <v>271111</v>
          </cell>
          <cell r="C2181" t="str">
            <v>268154</v>
          </cell>
          <cell r="D2181" t="str">
            <v>265197</v>
          </cell>
        </row>
        <row r="2182">
          <cell r="A2182" t="str">
            <v>19574</v>
          </cell>
          <cell r="B2182" t="str">
            <v>269767</v>
          </cell>
          <cell r="C2182" t="str">
            <v>266810</v>
          </cell>
          <cell r="D2182" t="str">
            <v>263853</v>
          </cell>
        </row>
        <row r="2183">
          <cell r="A2183" t="str">
            <v>19579</v>
          </cell>
          <cell r="B2183" t="str">
            <v>270174</v>
          </cell>
          <cell r="C2183" t="str">
            <v>267217</v>
          </cell>
          <cell r="D2183" t="str">
            <v>264260</v>
          </cell>
        </row>
        <row r="2184">
          <cell r="A2184" t="str">
            <v>19582</v>
          </cell>
          <cell r="B2184" t="str">
            <v>270175</v>
          </cell>
          <cell r="C2184" t="str">
            <v>267218</v>
          </cell>
          <cell r="D2184" t="str">
            <v>264261</v>
          </cell>
        </row>
        <row r="2185">
          <cell r="A2185" t="str">
            <v>19585</v>
          </cell>
          <cell r="B2185" t="str">
            <v>270176</v>
          </cell>
          <cell r="C2185" t="str">
            <v>267219</v>
          </cell>
          <cell r="D2185" t="str">
            <v>264262</v>
          </cell>
        </row>
        <row r="2186">
          <cell r="A2186" t="str">
            <v>19588</v>
          </cell>
          <cell r="B2186" t="str">
            <v>270177</v>
          </cell>
          <cell r="C2186" t="str">
            <v>267220</v>
          </cell>
          <cell r="D2186" t="str">
            <v>264263</v>
          </cell>
        </row>
        <row r="2187">
          <cell r="A2187" t="str">
            <v>19591</v>
          </cell>
          <cell r="B2187" t="str">
            <v>270762</v>
          </cell>
          <cell r="C2187" t="str">
            <v>267805</v>
          </cell>
          <cell r="D2187" t="str">
            <v>264848</v>
          </cell>
        </row>
        <row r="2188">
          <cell r="A2188" t="str">
            <v>19594</v>
          </cell>
          <cell r="B2188" t="str">
            <v>270763</v>
          </cell>
          <cell r="C2188" t="str">
            <v>267806</v>
          </cell>
          <cell r="D2188" t="str">
            <v>264849</v>
          </cell>
        </row>
        <row r="2189">
          <cell r="A2189" t="str">
            <v>19597</v>
          </cell>
          <cell r="B2189" t="str">
            <v>270764</v>
          </cell>
          <cell r="C2189" t="str">
            <v>267807</v>
          </cell>
          <cell r="D2189" t="str">
            <v>264850</v>
          </cell>
        </row>
        <row r="2190">
          <cell r="A2190" t="str">
            <v>19601</v>
          </cell>
          <cell r="B2190" t="str">
            <v>269886</v>
          </cell>
          <cell r="C2190" t="str">
            <v>266929</v>
          </cell>
          <cell r="D2190" t="str">
            <v>263972</v>
          </cell>
        </row>
        <row r="2191">
          <cell r="A2191" t="str">
            <v>19605</v>
          </cell>
          <cell r="B2191" t="str">
            <v>269887</v>
          </cell>
          <cell r="C2191" t="str">
            <v>266930</v>
          </cell>
          <cell r="D2191" t="str">
            <v>263973</v>
          </cell>
        </row>
        <row r="2192">
          <cell r="A2192" t="str">
            <v>19609</v>
          </cell>
          <cell r="B2192" t="str">
            <v>269888</v>
          </cell>
          <cell r="C2192" t="str">
            <v>266931</v>
          </cell>
          <cell r="D2192" t="str">
            <v>263974</v>
          </cell>
        </row>
        <row r="2193">
          <cell r="A2193" t="str">
            <v>19613</v>
          </cell>
          <cell r="B2193" t="str">
            <v>270178</v>
          </cell>
          <cell r="C2193" t="str">
            <v>267221</v>
          </cell>
          <cell r="D2193" t="str">
            <v>264264</v>
          </cell>
        </row>
        <row r="2194">
          <cell r="A2194" t="str">
            <v>19620</v>
          </cell>
          <cell r="B2194" t="str">
            <v>270479</v>
          </cell>
          <cell r="C2194" t="str">
            <v>267522</v>
          </cell>
          <cell r="D2194" t="str">
            <v>264565</v>
          </cell>
        </row>
        <row r="2195">
          <cell r="A2195" t="str">
            <v>19625</v>
          </cell>
          <cell r="B2195" t="str">
            <v>270480</v>
          </cell>
          <cell r="C2195" t="str">
            <v>267523</v>
          </cell>
          <cell r="D2195" t="str">
            <v>264566</v>
          </cell>
        </row>
        <row r="2196">
          <cell r="A2196" t="str">
            <v>19628</v>
          </cell>
          <cell r="B2196" t="str">
            <v>269768</v>
          </cell>
          <cell r="C2196" t="str">
            <v>266811</v>
          </cell>
          <cell r="D2196" t="str">
            <v>263854</v>
          </cell>
        </row>
        <row r="2197">
          <cell r="A2197" t="str">
            <v>19634</v>
          </cell>
          <cell r="B2197" t="str">
            <v>270481</v>
          </cell>
          <cell r="C2197" t="str">
            <v>267524</v>
          </cell>
          <cell r="D2197" t="str">
            <v>264567</v>
          </cell>
        </row>
        <row r="2198">
          <cell r="A2198" t="str">
            <v>19637</v>
          </cell>
          <cell r="B2198" t="str">
            <v>270482</v>
          </cell>
          <cell r="C2198" t="str">
            <v>267525</v>
          </cell>
          <cell r="D2198" t="str">
            <v>264568</v>
          </cell>
        </row>
        <row r="2199">
          <cell r="A2199" t="str">
            <v>19640</v>
          </cell>
          <cell r="B2199" t="str">
            <v>270483</v>
          </cell>
          <cell r="C2199" t="str">
            <v>267526</v>
          </cell>
          <cell r="D2199" t="str">
            <v>264569</v>
          </cell>
        </row>
        <row r="2200">
          <cell r="A2200" t="str">
            <v>19643</v>
          </cell>
          <cell r="B2200" t="str">
            <v>271112</v>
          </cell>
          <cell r="C2200" t="str">
            <v>268155</v>
          </cell>
          <cell r="D2200" t="str">
            <v>265198</v>
          </cell>
        </row>
        <row r="2201">
          <cell r="A2201" t="str">
            <v>19646</v>
          </cell>
          <cell r="B2201" t="str">
            <v>270765</v>
          </cell>
          <cell r="C2201" t="str">
            <v>267808</v>
          </cell>
          <cell r="D2201" t="str">
            <v>264851</v>
          </cell>
        </row>
        <row r="2202">
          <cell r="A2202" t="str">
            <v>19649</v>
          </cell>
          <cell r="B2202" t="str">
            <v>270766</v>
          </cell>
          <cell r="C2202" t="str">
            <v>267809</v>
          </cell>
          <cell r="D2202" t="str">
            <v>264852</v>
          </cell>
        </row>
        <row r="2203">
          <cell r="A2203" t="str">
            <v>19652</v>
          </cell>
          <cell r="B2203" t="str">
            <v>270767</v>
          </cell>
          <cell r="C2203" t="str">
            <v>267810</v>
          </cell>
          <cell r="D2203" t="str">
            <v>264853</v>
          </cell>
        </row>
        <row r="2204">
          <cell r="A2204" t="str">
            <v>19655</v>
          </cell>
          <cell r="B2204" t="str">
            <v>269379</v>
          </cell>
          <cell r="C2204" t="str">
            <v>266422</v>
          </cell>
          <cell r="D2204" t="str">
            <v>263465</v>
          </cell>
        </row>
        <row r="2205">
          <cell r="A2205" t="str">
            <v>19658</v>
          </cell>
          <cell r="B2205" t="str">
            <v>271113</v>
          </cell>
          <cell r="C2205" t="str">
            <v>268156</v>
          </cell>
          <cell r="D2205" t="str">
            <v>265199</v>
          </cell>
        </row>
        <row r="2206">
          <cell r="A2206" t="str">
            <v>19662</v>
          </cell>
          <cell r="B2206" t="str">
            <v>271114</v>
          </cell>
          <cell r="C2206" t="str">
            <v>268157</v>
          </cell>
          <cell r="D2206" t="str">
            <v>265200</v>
          </cell>
        </row>
        <row r="2207">
          <cell r="A2207" t="str">
            <v>19668</v>
          </cell>
          <cell r="B2207" t="str">
            <v>271115</v>
          </cell>
          <cell r="C2207" t="str">
            <v>268158</v>
          </cell>
          <cell r="D2207" t="str">
            <v>265201</v>
          </cell>
        </row>
        <row r="2208">
          <cell r="A2208" t="str">
            <v>19672</v>
          </cell>
          <cell r="B2208" t="str">
            <v>271116</v>
          </cell>
          <cell r="C2208" t="str">
            <v>268159</v>
          </cell>
          <cell r="D2208" t="str">
            <v>265202</v>
          </cell>
        </row>
        <row r="2209">
          <cell r="A2209" t="str">
            <v>19676</v>
          </cell>
          <cell r="B2209" t="str">
            <v>271117</v>
          </cell>
          <cell r="C2209" t="str">
            <v>268160</v>
          </cell>
          <cell r="D2209" t="str">
            <v>265203</v>
          </cell>
        </row>
        <row r="2210">
          <cell r="A2210" t="str">
            <v>19682</v>
          </cell>
          <cell r="B2210" t="str">
            <v>271118</v>
          </cell>
          <cell r="C2210" t="str">
            <v>268161</v>
          </cell>
          <cell r="D2210" t="str">
            <v>265204</v>
          </cell>
        </row>
        <row r="2211">
          <cell r="A2211" t="str">
            <v>19687</v>
          </cell>
          <cell r="B2211" t="str">
            <v>269889</v>
          </cell>
          <cell r="C2211" t="str">
            <v>266932</v>
          </cell>
          <cell r="D2211" t="str">
            <v>263975</v>
          </cell>
        </row>
        <row r="2212">
          <cell r="A2212" t="str">
            <v>19690</v>
          </cell>
          <cell r="B2212" t="str">
            <v>268240</v>
          </cell>
          <cell r="C2212" t="str">
            <v>265283</v>
          </cell>
          <cell r="D2212" t="str">
            <v>262326</v>
          </cell>
        </row>
        <row r="2213">
          <cell r="A2213" t="str">
            <v>19693</v>
          </cell>
          <cell r="B2213" t="str">
            <v>268241</v>
          </cell>
          <cell r="C2213" t="str">
            <v>265284</v>
          </cell>
          <cell r="D2213" t="str">
            <v>262327</v>
          </cell>
        </row>
        <row r="2214">
          <cell r="A2214" t="str">
            <v>19696</v>
          </cell>
          <cell r="B2214" t="str">
            <v>268242</v>
          </cell>
          <cell r="C2214" t="str">
            <v>265285</v>
          </cell>
          <cell r="D2214" t="str">
            <v>262328</v>
          </cell>
        </row>
        <row r="2215">
          <cell r="A2215" t="str">
            <v>19702</v>
          </cell>
          <cell r="B2215" t="str">
            <v>269380</v>
          </cell>
          <cell r="C2215" t="str">
            <v>266423</v>
          </cell>
          <cell r="D2215" t="str">
            <v>263466</v>
          </cell>
        </row>
        <row r="2216">
          <cell r="A2216" t="str">
            <v>19708</v>
          </cell>
          <cell r="B2216" t="str">
            <v>269381</v>
          </cell>
          <cell r="C2216" t="str">
            <v>266424</v>
          </cell>
          <cell r="D2216" t="str">
            <v>263467</v>
          </cell>
        </row>
        <row r="2217">
          <cell r="A2217" t="str">
            <v>19713</v>
          </cell>
          <cell r="B2217" t="str">
            <v>269382</v>
          </cell>
          <cell r="C2217" t="str">
            <v>266425</v>
          </cell>
          <cell r="D2217" t="str">
            <v>263468</v>
          </cell>
        </row>
        <row r="2218">
          <cell r="A2218" t="str">
            <v>19714</v>
          </cell>
          <cell r="B2218" t="str">
            <v>269383</v>
          </cell>
          <cell r="C2218" t="str">
            <v>266426</v>
          </cell>
          <cell r="D2218" t="str">
            <v>263469</v>
          </cell>
        </row>
        <row r="2219">
          <cell r="A2219" t="str">
            <v>19716</v>
          </cell>
          <cell r="B2219" t="str">
            <v>269384</v>
          </cell>
          <cell r="C2219" t="str">
            <v>266427</v>
          </cell>
          <cell r="D2219" t="str">
            <v>263470</v>
          </cell>
        </row>
        <row r="2220">
          <cell r="A2220" t="str">
            <v>19717</v>
          </cell>
          <cell r="B2220" t="str">
            <v>269386</v>
          </cell>
          <cell r="C2220" t="str">
            <v>266429</v>
          </cell>
          <cell r="D2220" t="str">
            <v>263472</v>
          </cell>
        </row>
        <row r="2221">
          <cell r="A2221" t="str">
            <v>19720</v>
          </cell>
          <cell r="B2221" t="str">
            <v>269387</v>
          </cell>
          <cell r="C2221" t="str">
            <v>266430</v>
          </cell>
          <cell r="D2221" t="str">
            <v>263473</v>
          </cell>
        </row>
        <row r="2222">
          <cell r="A2222" t="str">
            <v>19723</v>
          </cell>
          <cell r="B2222" t="str">
            <v>269389</v>
          </cell>
          <cell r="C2222" t="str">
            <v>266432</v>
          </cell>
          <cell r="D2222" t="str">
            <v>263475</v>
          </cell>
        </row>
        <row r="2223">
          <cell r="A2223" t="str">
            <v>19726</v>
          </cell>
          <cell r="B2223" t="str">
            <v>269590</v>
          </cell>
          <cell r="C2223" t="str">
            <v>266633</v>
          </cell>
          <cell r="D2223" t="str">
            <v>263676</v>
          </cell>
        </row>
        <row r="2224">
          <cell r="A2224" t="str">
            <v>19730</v>
          </cell>
          <cell r="B2224" t="str">
            <v>269956</v>
          </cell>
          <cell r="C2224" t="str">
            <v>266999</v>
          </cell>
          <cell r="D2224" t="str">
            <v>264042</v>
          </cell>
        </row>
        <row r="2225">
          <cell r="A2225" t="str">
            <v>19733</v>
          </cell>
          <cell r="B2225" t="str">
            <v>271119</v>
          </cell>
          <cell r="C2225" t="str">
            <v>268162</v>
          </cell>
          <cell r="D2225" t="str">
            <v>265205</v>
          </cell>
        </row>
        <row r="2226">
          <cell r="A2226" t="str">
            <v>19736</v>
          </cell>
          <cell r="B2226" t="str">
            <v>270768</v>
          </cell>
          <cell r="C2226" t="str">
            <v>267811</v>
          </cell>
          <cell r="D2226" t="str">
            <v>264854</v>
          </cell>
        </row>
        <row r="2227">
          <cell r="A2227" t="str">
            <v>19739</v>
          </cell>
          <cell r="B2227" t="str">
            <v>270769</v>
          </cell>
          <cell r="C2227" t="str">
            <v>267812</v>
          </cell>
          <cell r="D2227" t="str">
            <v>264855</v>
          </cell>
        </row>
        <row r="2228">
          <cell r="A2228" t="str">
            <v>19741</v>
          </cell>
          <cell r="B2228" t="str">
            <v>269769</v>
          </cell>
          <cell r="C2228" t="str">
            <v>266812</v>
          </cell>
          <cell r="D2228" t="str">
            <v>263855</v>
          </cell>
        </row>
        <row r="2229">
          <cell r="A2229" t="str">
            <v>19746</v>
          </cell>
          <cell r="B2229" t="str">
            <v>270771</v>
          </cell>
          <cell r="C2229" t="str">
            <v>267814</v>
          </cell>
          <cell r="D2229" t="str">
            <v>264857</v>
          </cell>
        </row>
        <row r="2230">
          <cell r="A2230" t="str">
            <v>19750</v>
          </cell>
          <cell r="B2230" t="str">
            <v>270772</v>
          </cell>
          <cell r="C2230" t="str">
            <v>267815</v>
          </cell>
          <cell r="D2230" t="str">
            <v>264858</v>
          </cell>
        </row>
        <row r="2231">
          <cell r="A2231" t="str">
            <v>19754</v>
          </cell>
          <cell r="B2231" t="str">
            <v>270484</v>
          </cell>
          <cell r="C2231" t="str">
            <v>267527</v>
          </cell>
          <cell r="D2231" t="str">
            <v>264570</v>
          </cell>
        </row>
        <row r="2232">
          <cell r="A2232" t="str">
            <v>19759</v>
          </cell>
          <cell r="B2232" t="str">
            <v>270485</v>
          </cell>
          <cell r="C2232" t="str">
            <v>267528</v>
          </cell>
          <cell r="D2232" t="str">
            <v>264571</v>
          </cell>
        </row>
        <row r="2233">
          <cell r="A2233" t="str">
            <v>19762</v>
          </cell>
          <cell r="B2233" t="str">
            <v>270486</v>
          </cell>
          <cell r="C2233" t="str">
            <v>267529</v>
          </cell>
          <cell r="D2233" t="str">
            <v>264572</v>
          </cell>
        </row>
        <row r="2234">
          <cell r="A2234" t="str">
            <v>19764</v>
          </cell>
          <cell r="B2234" t="str">
            <v>269770</v>
          </cell>
          <cell r="C2234" t="str">
            <v>266813</v>
          </cell>
          <cell r="D2234" t="str">
            <v>263856</v>
          </cell>
        </row>
        <row r="2235">
          <cell r="A2235" t="str">
            <v>19770</v>
          </cell>
          <cell r="B2235" t="str">
            <v>269771</v>
          </cell>
          <cell r="C2235" t="str">
            <v>266814</v>
          </cell>
          <cell r="D2235" t="str">
            <v>263857</v>
          </cell>
        </row>
        <row r="2236">
          <cell r="A2236" t="str">
            <v>19774</v>
          </cell>
          <cell r="B2236" t="str">
            <v>269772</v>
          </cell>
          <cell r="C2236" t="str">
            <v>266815</v>
          </cell>
          <cell r="D2236" t="str">
            <v>263858</v>
          </cell>
        </row>
        <row r="2237">
          <cell r="A2237" t="str">
            <v>19777</v>
          </cell>
          <cell r="B2237" t="str">
            <v>268318</v>
          </cell>
          <cell r="C2237" t="str">
            <v>265361</v>
          </cell>
          <cell r="D2237" t="str">
            <v>262404</v>
          </cell>
        </row>
        <row r="2238">
          <cell r="A2238" t="str">
            <v>19782</v>
          </cell>
          <cell r="B2238" t="str">
            <v>269390</v>
          </cell>
          <cell r="C2238" t="str">
            <v>266433</v>
          </cell>
          <cell r="D2238" t="str">
            <v>263476</v>
          </cell>
        </row>
        <row r="2239">
          <cell r="A2239" t="str">
            <v>19785</v>
          </cell>
          <cell r="B2239" t="str">
            <v>269391</v>
          </cell>
          <cell r="C2239" t="str">
            <v>266434</v>
          </cell>
          <cell r="D2239" t="str">
            <v>263477</v>
          </cell>
        </row>
        <row r="2240">
          <cell r="A2240" t="str">
            <v>19788</v>
          </cell>
          <cell r="B2240" t="str">
            <v>271120</v>
          </cell>
          <cell r="C2240" t="str">
            <v>268163</v>
          </cell>
          <cell r="D2240" t="str">
            <v>265206</v>
          </cell>
        </row>
        <row r="2241">
          <cell r="A2241" t="str">
            <v>19789</v>
          </cell>
          <cell r="B2241" t="str">
            <v>271121</v>
          </cell>
          <cell r="C2241" t="str">
            <v>268164</v>
          </cell>
          <cell r="D2241" t="str">
            <v>265207</v>
          </cell>
        </row>
        <row r="2242">
          <cell r="A2242" t="str">
            <v>19795</v>
          </cell>
          <cell r="B2242" t="str">
            <v>269392</v>
          </cell>
          <cell r="C2242" t="str">
            <v>266435</v>
          </cell>
          <cell r="D2242" t="str">
            <v>263478</v>
          </cell>
        </row>
        <row r="2243">
          <cell r="A2243" t="str">
            <v>19800</v>
          </cell>
          <cell r="B2243" t="str">
            <v>270773</v>
          </cell>
          <cell r="C2243" t="str">
            <v>267816</v>
          </cell>
          <cell r="D2243" t="str">
            <v>264859</v>
          </cell>
        </row>
        <row r="2244">
          <cell r="A2244" t="str">
            <v>19803</v>
          </cell>
          <cell r="B2244" t="str">
            <v>270774</v>
          </cell>
          <cell r="C2244" t="str">
            <v>267817</v>
          </cell>
          <cell r="D2244" t="str">
            <v>264860</v>
          </cell>
        </row>
        <row r="2245">
          <cell r="A2245" t="str">
            <v>19806</v>
          </cell>
          <cell r="B2245" t="str">
            <v>270775</v>
          </cell>
          <cell r="C2245" t="str">
            <v>267818</v>
          </cell>
          <cell r="D2245" t="str">
            <v>264861</v>
          </cell>
        </row>
        <row r="2246">
          <cell r="A2246" t="str">
            <v>19812</v>
          </cell>
          <cell r="B2246" t="str">
            <v>268319</v>
          </cell>
          <cell r="C2246" t="str">
            <v>265362</v>
          </cell>
          <cell r="D2246" t="str">
            <v>262405</v>
          </cell>
        </row>
        <row r="2247">
          <cell r="A2247" t="str">
            <v>19819</v>
          </cell>
          <cell r="B2247" t="str">
            <v>268320</v>
          </cell>
          <cell r="C2247" t="str">
            <v>265363</v>
          </cell>
          <cell r="D2247" t="str">
            <v>262406</v>
          </cell>
        </row>
        <row r="2248">
          <cell r="A2248" t="str">
            <v>19824</v>
          </cell>
          <cell r="B2248" t="str">
            <v>268322</v>
          </cell>
          <cell r="C2248" t="str">
            <v>265365</v>
          </cell>
        </row>
        <row r="2249">
          <cell r="A2249" t="str">
            <v>19826</v>
          </cell>
          <cell r="B2249" t="str">
            <v>271123</v>
          </cell>
          <cell r="C2249" t="str">
            <v>268166</v>
          </cell>
          <cell r="D2249" t="str">
            <v>265209</v>
          </cell>
        </row>
        <row r="2250">
          <cell r="A2250" t="str">
            <v>19830</v>
          </cell>
          <cell r="B2250" t="str">
            <v>271124</v>
          </cell>
          <cell r="C2250" t="str">
            <v>268167</v>
          </cell>
          <cell r="D2250" t="str">
            <v>265210</v>
          </cell>
        </row>
        <row r="2251">
          <cell r="A2251" t="str">
            <v>19836</v>
          </cell>
          <cell r="B2251" t="str">
            <v>269393</v>
          </cell>
          <cell r="C2251" t="str">
            <v>266436</v>
          </cell>
          <cell r="D2251" t="str">
            <v>263479</v>
          </cell>
        </row>
        <row r="2252">
          <cell r="A2252" t="str">
            <v>19842</v>
          </cell>
          <cell r="B2252" t="str">
            <v>269396</v>
          </cell>
          <cell r="C2252" t="str">
            <v>266439</v>
          </cell>
          <cell r="D2252" t="str">
            <v>263482</v>
          </cell>
        </row>
        <row r="2253">
          <cell r="A2253" t="str">
            <v>19847</v>
          </cell>
          <cell r="B2253" t="str">
            <v>270776</v>
          </cell>
          <cell r="C2253" t="str">
            <v>267819</v>
          </cell>
          <cell r="D2253" t="str">
            <v>264862</v>
          </cell>
        </row>
        <row r="2254">
          <cell r="A2254" t="str">
            <v>19849</v>
          </cell>
          <cell r="B2254" t="str">
            <v>270274</v>
          </cell>
          <cell r="C2254" t="str">
            <v>267317</v>
          </cell>
          <cell r="D2254" t="str">
            <v>264360</v>
          </cell>
        </row>
        <row r="2255">
          <cell r="A2255" t="str">
            <v>19854</v>
          </cell>
          <cell r="B2255" t="str">
            <v>269397</v>
          </cell>
          <cell r="C2255" t="str">
            <v>266440</v>
          </cell>
          <cell r="D2255" t="str">
            <v>263483</v>
          </cell>
        </row>
        <row r="2256">
          <cell r="A2256" t="str">
            <v>19857</v>
          </cell>
          <cell r="B2256" t="str">
            <v>269398</v>
          </cell>
          <cell r="C2256" t="str">
            <v>266441</v>
          </cell>
          <cell r="D2256" t="str">
            <v>263484</v>
          </cell>
        </row>
        <row r="2257">
          <cell r="A2257" t="str">
            <v>19859</v>
          </cell>
          <cell r="B2257" t="str">
            <v>269957</v>
          </cell>
          <cell r="C2257" t="str">
            <v>267000</v>
          </cell>
          <cell r="D2257" t="str">
            <v>264043</v>
          </cell>
        </row>
        <row r="2258">
          <cell r="A2258" t="str">
            <v>19862</v>
          </cell>
          <cell r="B2258" t="str">
            <v>269958</v>
          </cell>
          <cell r="C2258" t="str">
            <v>267001</v>
          </cell>
        </row>
        <row r="2259">
          <cell r="A2259" t="str">
            <v>19866</v>
          </cell>
          <cell r="B2259" t="str">
            <v>271125</v>
          </cell>
          <cell r="C2259" t="str">
            <v>268168</v>
          </cell>
          <cell r="D2259" t="str">
            <v>265211</v>
          </cell>
        </row>
        <row r="2260">
          <cell r="A2260" t="str">
            <v>19869</v>
          </cell>
          <cell r="B2260" t="str">
            <v>270179</v>
          </cell>
          <cell r="C2260" t="str">
            <v>267222</v>
          </cell>
          <cell r="D2260" t="str">
            <v>264265</v>
          </cell>
        </row>
        <row r="2261">
          <cell r="A2261" t="str">
            <v>19874</v>
          </cell>
          <cell r="B2261" t="str">
            <v>269773</v>
          </cell>
          <cell r="C2261" t="str">
            <v>266816</v>
          </cell>
          <cell r="D2261" t="str">
            <v>263859</v>
          </cell>
        </row>
        <row r="2262">
          <cell r="A2262" t="str">
            <v>19880</v>
          </cell>
          <cell r="B2262" t="str">
            <v>270039</v>
          </cell>
          <cell r="C2262" t="str">
            <v>267082</v>
          </cell>
          <cell r="D2262" t="str">
            <v>264125</v>
          </cell>
        </row>
        <row r="2263">
          <cell r="A2263" t="str">
            <v>19885</v>
          </cell>
          <cell r="B2263" t="str">
            <v>271126</v>
          </cell>
          <cell r="C2263" t="str">
            <v>268169</v>
          </cell>
          <cell r="D2263" t="str">
            <v>265212</v>
          </cell>
        </row>
        <row r="2264">
          <cell r="A2264" t="str">
            <v>19889</v>
          </cell>
          <cell r="B2264" t="str">
            <v>268389</v>
          </cell>
          <cell r="C2264" t="str">
            <v>265432</v>
          </cell>
          <cell r="D2264" t="str">
            <v>262475</v>
          </cell>
        </row>
        <row r="2265">
          <cell r="A2265" t="str">
            <v>19895</v>
          </cell>
          <cell r="B2265" t="str">
            <v>268390</v>
          </cell>
          <cell r="C2265" t="str">
            <v>265433</v>
          </cell>
          <cell r="D2265" t="str">
            <v>262476</v>
          </cell>
        </row>
        <row r="2266">
          <cell r="A2266" t="str">
            <v>19899</v>
          </cell>
          <cell r="B2266" t="str">
            <v>270180</v>
          </cell>
          <cell r="C2266" t="str">
            <v>267223</v>
          </cell>
          <cell r="D2266" t="str">
            <v>264266</v>
          </cell>
        </row>
        <row r="2267">
          <cell r="A2267" t="str">
            <v>19904</v>
          </cell>
          <cell r="B2267" t="str">
            <v>270777</v>
          </cell>
          <cell r="C2267" t="str">
            <v>267820</v>
          </cell>
          <cell r="D2267" t="str">
            <v>264863</v>
          </cell>
        </row>
        <row r="2268">
          <cell r="A2268" t="str">
            <v>19907</v>
          </cell>
          <cell r="B2268" t="str">
            <v>270778</v>
          </cell>
          <cell r="C2268" t="str">
            <v>267821</v>
          </cell>
          <cell r="D2268" t="str">
            <v>264864</v>
          </cell>
        </row>
        <row r="2269">
          <cell r="A2269" t="str">
            <v>19910</v>
          </cell>
          <cell r="B2269" t="str">
            <v>270779</v>
          </cell>
          <cell r="C2269" t="str">
            <v>267822</v>
          </cell>
          <cell r="D2269" t="str">
            <v>264865</v>
          </cell>
        </row>
        <row r="2270">
          <cell r="A2270" t="str">
            <v>19913</v>
          </cell>
          <cell r="B2270" t="str">
            <v>270780</v>
          </cell>
          <cell r="C2270" t="str">
            <v>267823</v>
          </cell>
          <cell r="D2270" t="str">
            <v>264866</v>
          </cell>
        </row>
        <row r="2271">
          <cell r="A2271" t="str">
            <v>19916</v>
          </cell>
          <cell r="B2271" t="str">
            <v>270781</v>
          </cell>
          <cell r="C2271" t="str">
            <v>267824</v>
          </cell>
          <cell r="D2271" t="str">
            <v>264867</v>
          </cell>
        </row>
        <row r="2272">
          <cell r="A2272" t="str">
            <v>19919</v>
          </cell>
          <cell r="B2272" t="str">
            <v>270782</v>
          </cell>
          <cell r="C2272" t="str">
            <v>267825</v>
          </cell>
          <cell r="D2272" t="str">
            <v>264868</v>
          </cell>
        </row>
        <row r="2273">
          <cell r="A2273" t="str">
            <v>19922</v>
          </cell>
          <cell r="B2273" t="str">
            <v>270783</v>
          </cell>
          <cell r="C2273" t="str">
            <v>267826</v>
          </cell>
          <cell r="D2273" t="str">
            <v>264869</v>
          </cell>
        </row>
        <row r="2274">
          <cell r="A2274" t="str">
            <v>19925</v>
          </cell>
          <cell r="B2274" t="str">
            <v>270784</v>
          </cell>
          <cell r="C2274" t="str">
            <v>267827</v>
          </cell>
          <cell r="D2274" t="str">
            <v>264870</v>
          </cell>
        </row>
        <row r="2275">
          <cell r="A2275" t="str">
            <v>19928</v>
          </cell>
          <cell r="B2275" t="str">
            <v>270785</v>
          </cell>
          <cell r="C2275" t="str">
            <v>267828</v>
          </cell>
          <cell r="D2275" t="str">
            <v>264871</v>
          </cell>
        </row>
        <row r="2276">
          <cell r="A2276" t="str">
            <v>19931</v>
          </cell>
          <cell r="B2276" t="str">
            <v>270786</v>
          </cell>
          <cell r="C2276" t="str">
            <v>267829</v>
          </cell>
          <cell r="D2276" t="str">
            <v>264872</v>
          </cell>
        </row>
        <row r="2277">
          <cell r="A2277" t="str">
            <v>19934</v>
          </cell>
          <cell r="B2277" t="str">
            <v>270787</v>
          </cell>
          <cell r="C2277" t="str">
            <v>267830</v>
          </cell>
          <cell r="D2277" t="str">
            <v>264873</v>
          </cell>
        </row>
        <row r="2278">
          <cell r="A2278" t="str">
            <v>19937</v>
          </cell>
          <cell r="B2278" t="str">
            <v>271127</v>
          </cell>
          <cell r="C2278" t="str">
            <v>268170</v>
          </cell>
          <cell r="D2278" t="str">
            <v>265213</v>
          </cell>
        </row>
        <row r="2279">
          <cell r="A2279" t="str">
            <v>19942</v>
          </cell>
          <cell r="B2279" t="str">
            <v>271128</v>
          </cell>
          <cell r="C2279" t="str">
            <v>268171</v>
          </cell>
          <cell r="D2279" t="str">
            <v>265214</v>
          </cell>
        </row>
        <row r="2280">
          <cell r="A2280" t="str">
            <v>19947</v>
          </cell>
          <cell r="B2280" t="str">
            <v>271129</v>
          </cell>
          <cell r="C2280" t="str">
            <v>268172</v>
          </cell>
          <cell r="D2280" t="str">
            <v>265215</v>
          </cell>
        </row>
        <row r="2281">
          <cell r="A2281" t="str">
            <v>19949</v>
          </cell>
          <cell r="B2281" t="str">
            <v>269774</v>
          </cell>
          <cell r="C2281" t="str">
            <v>266817</v>
          </cell>
          <cell r="D2281" t="str">
            <v>263860</v>
          </cell>
        </row>
        <row r="2282">
          <cell r="A2282" t="str">
            <v>19954</v>
          </cell>
          <cell r="B2282" t="str">
            <v>269399</v>
          </cell>
          <cell r="C2282" t="str">
            <v>266442</v>
          </cell>
          <cell r="D2282" t="str">
            <v>263485</v>
          </cell>
        </row>
        <row r="2283">
          <cell r="A2283" t="str">
            <v>19958</v>
          </cell>
          <cell r="B2283" t="str">
            <v>268324</v>
          </cell>
          <cell r="C2283" t="str">
            <v>265367</v>
          </cell>
          <cell r="D2283" t="str">
            <v>262410</v>
          </cell>
        </row>
        <row r="2284">
          <cell r="A2284" t="str">
            <v>19963</v>
          </cell>
          <cell r="B2284" t="str">
            <v>268325</v>
          </cell>
          <cell r="C2284" t="str">
            <v>265368</v>
          </cell>
          <cell r="D2284" t="str">
            <v>262411</v>
          </cell>
        </row>
        <row r="2285">
          <cell r="A2285" t="str">
            <v>19966</v>
          </cell>
          <cell r="B2285" t="str">
            <v>268326</v>
          </cell>
          <cell r="C2285" t="str">
            <v>265369</v>
          </cell>
          <cell r="D2285" t="str">
            <v>262412</v>
          </cell>
        </row>
        <row r="2286">
          <cell r="A2286" t="str">
            <v>19972</v>
          </cell>
          <cell r="B2286" t="str">
            <v>270788</v>
          </cell>
          <cell r="C2286" t="str">
            <v>267831</v>
          </cell>
          <cell r="D2286" t="str">
            <v>264874</v>
          </cell>
        </row>
        <row r="2287">
          <cell r="A2287" t="str">
            <v>19975</v>
          </cell>
          <cell r="B2287" t="str">
            <v>269400</v>
          </cell>
          <cell r="C2287" t="str">
            <v>266443</v>
          </cell>
          <cell r="D2287" t="str">
            <v>263486</v>
          </cell>
        </row>
        <row r="2288">
          <cell r="A2288" t="str">
            <v>19978</v>
          </cell>
          <cell r="B2288" t="str">
            <v>270789</v>
          </cell>
          <cell r="C2288" t="str">
            <v>267832</v>
          </cell>
          <cell r="D2288" t="str">
            <v>264875</v>
          </cell>
        </row>
        <row r="2289">
          <cell r="A2289" t="str">
            <v>19982</v>
          </cell>
          <cell r="B2289" t="str">
            <v>269401</v>
          </cell>
          <cell r="C2289" t="str">
            <v>266444</v>
          </cell>
          <cell r="D2289" t="str">
            <v>263487</v>
          </cell>
        </row>
        <row r="2290">
          <cell r="A2290" t="str">
            <v>19986</v>
          </cell>
          <cell r="B2290" t="str">
            <v>269402</v>
          </cell>
          <cell r="C2290" t="str">
            <v>266445</v>
          </cell>
          <cell r="D2290" t="str">
            <v>263488</v>
          </cell>
        </row>
        <row r="2291">
          <cell r="A2291" t="str">
            <v>19990</v>
          </cell>
          <cell r="B2291" t="str">
            <v>269403</v>
          </cell>
          <cell r="C2291" t="str">
            <v>266446</v>
          </cell>
          <cell r="D2291" t="str">
            <v>263489</v>
          </cell>
        </row>
        <row r="2292">
          <cell r="A2292" t="str">
            <v>19994</v>
          </cell>
          <cell r="B2292" t="str">
            <v>269404</v>
          </cell>
          <cell r="C2292" t="str">
            <v>266447</v>
          </cell>
          <cell r="D2292" t="str">
            <v>263490</v>
          </cell>
        </row>
        <row r="2293">
          <cell r="A2293" t="str">
            <v>19998</v>
          </cell>
          <cell r="B2293" t="str">
            <v>269405</v>
          </cell>
          <cell r="C2293" t="str">
            <v>266448</v>
          </cell>
          <cell r="D2293" t="str">
            <v>263491</v>
          </cell>
        </row>
        <row r="2294">
          <cell r="A2294" t="str">
            <v>20002</v>
          </cell>
          <cell r="B2294" t="str">
            <v>269406</v>
          </cell>
          <cell r="C2294" t="str">
            <v>266449</v>
          </cell>
          <cell r="D2294" t="str">
            <v>263492</v>
          </cell>
        </row>
        <row r="2295">
          <cell r="A2295" t="str">
            <v>20005</v>
          </cell>
          <cell r="B2295" t="str">
            <v>269407</v>
          </cell>
          <cell r="C2295" t="str">
            <v>266450</v>
          </cell>
          <cell r="D2295" t="str">
            <v>263493</v>
          </cell>
        </row>
        <row r="2296">
          <cell r="A2296" t="str">
            <v>20008</v>
          </cell>
          <cell r="B2296" t="str">
            <v>269408</v>
          </cell>
          <cell r="C2296" t="str">
            <v>266451</v>
          </cell>
          <cell r="D2296" t="str">
            <v>263494</v>
          </cell>
        </row>
        <row r="2297">
          <cell r="A2297" t="str">
            <v>20011</v>
          </cell>
          <cell r="B2297" t="str">
            <v>269409</v>
          </cell>
          <cell r="C2297" t="str">
            <v>266452</v>
          </cell>
          <cell r="D2297" t="str">
            <v>263495</v>
          </cell>
        </row>
        <row r="2298">
          <cell r="A2298" t="str">
            <v>20014</v>
          </cell>
          <cell r="B2298" t="str">
            <v>269410</v>
          </cell>
          <cell r="C2298" t="str">
            <v>266453</v>
          </cell>
          <cell r="D2298" t="str">
            <v>263496</v>
          </cell>
        </row>
        <row r="2299">
          <cell r="A2299" t="str">
            <v>20017</v>
          </cell>
          <cell r="B2299" t="str">
            <v>269411</v>
          </cell>
          <cell r="C2299" t="str">
            <v>266454</v>
          </cell>
          <cell r="D2299" t="str">
            <v>263497</v>
          </cell>
        </row>
        <row r="2300">
          <cell r="A2300" t="str">
            <v>20020</v>
          </cell>
          <cell r="B2300" t="str">
            <v>269412</v>
          </cell>
          <cell r="C2300" t="str">
            <v>266455</v>
          </cell>
          <cell r="D2300" t="str">
            <v>263498</v>
          </cell>
        </row>
        <row r="2301">
          <cell r="A2301" t="str">
            <v>20023</v>
          </cell>
          <cell r="B2301" t="str">
            <v>270790</v>
          </cell>
          <cell r="C2301" t="str">
            <v>267833</v>
          </cell>
          <cell r="D2301" t="str">
            <v>264876</v>
          </cell>
        </row>
        <row r="2302">
          <cell r="A2302" t="str">
            <v>20026</v>
          </cell>
          <cell r="B2302" t="str">
            <v>269413</v>
          </cell>
          <cell r="C2302" t="str">
            <v>266456</v>
          </cell>
          <cell r="D2302" t="str">
            <v>263499</v>
          </cell>
        </row>
        <row r="2303">
          <cell r="A2303" t="str">
            <v>20029</v>
          </cell>
          <cell r="B2303" t="str">
            <v>269414</v>
          </cell>
          <cell r="C2303" t="str">
            <v>266457</v>
          </cell>
          <cell r="D2303" t="str">
            <v>263500</v>
          </cell>
        </row>
        <row r="2304">
          <cell r="A2304" t="str">
            <v>20032</v>
          </cell>
          <cell r="B2304" t="str">
            <v>269775</v>
          </cell>
          <cell r="C2304" t="str">
            <v>266818</v>
          </cell>
          <cell r="D2304" t="str">
            <v>263861</v>
          </cell>
        </row>
        <row r="2305">
          <cell r="A2305" t="str">
            <v>20037</v>
          </cell>
          <cell r="B2305" t="str">
            <v>270791</v>
          </cell>
          <cell r="C2305" t="str">
            <v>267834</v>
          </cell>
          <cell r="D2305" t="str">
            <v>264877</v>
          </cell>
        </row>
        <row r="2306">
          <cell r="A2306" t="str">
            <v>20040</v>
          </cell>
          <cell r="B2306" t="str">
            <v>270181</v>
          </cell>
          <cell r="C2306" t="str">
            <v>267224</v>
          </cell>
          <cell r="D2306" t="str">
            <v>264267</v>
          </cell>
        </row>
        <row r="2307">
          <cell r="A2307" t="str">
            <v>20045</v>
          </cell>
          <cell r="B2307" t="str">
            <v>270182</v>
          </cell>
          <cell r="C2307" t="str">
            <v>267225</v>
          </cell>
          <cell r="D2307" t="str">
            <v>264268</v>
          </cell>
        </row>
        <row r="2308">
          <cell r="A2308" t="str">
            <v>20050</v>
          </cell>
          <cell r="B2308" t="str">
            <v>270040</v>
          </cell>
          <cell r="C2308" t="str">
            <v>267083</v>
          </cell>
          <cell r="D2308" t="str">
            <v>264126</v>
          </cell>
        </row>
        <row r="2309">
          <cell r="A2309" t="str">
            <v>20055</v>
          </cell>
          <cell r="B2309" t="str">
            <v>270792</v>
          </cell>
          <cell r="C2309" t="str">
            <v>267835</v>
          </cell>
          <cell r="D2309" t="str">
            <v>264878</v>
          </cell>
        </row>
        <row r="2310">
          <cell r="A2310" t="str">
            <v>20059</v>
          </cell>
          <cell r="B2310" t="str">
            <v>269415</v>
          </cell>
          <cell r="C2310" t="str">
            <v>266458</v>
          </cell>
          <cell r="D2310" t="str">
            <v>263501</v>
          </cell>
        </row>
        <row r="2311">
          <cell r="A2311" t="str">
            <v>20061</v>
          </cell>
          <cell r="B2311" t="str">
            <v>270183</v>
          </cell>
          <cell r="C2311" t="str">
            <v>267226</v>
          </cell>
          <cell r="D2311" t="str">
            <v>264269</v>
          </cell>
        </row>
        <row r="2312">
          <cell r="A2312" t="str">
            <v>20066</v>
          </cell>
          <cell r="B2312" t="str">
            <v>270487</v>
          </cell>
          <cell r="C2312" t="str">
            <v>267530</v>
          </cell>
          <cell r="D2312" t="str">
            <v>264573</v>
          </cell>
        </row>
        <row r="2313">
          <cell r="A2313" t="str">
            <v>20069</v>
          </cell>
          <cell r="B2313" t="str">
            <v>270488</v>
          </cell>
          <cell r="C2313" t="str">
            <v>267531</v>
          </cell>
          <cell r="D2313" t="str">
            <v>264574</v>
          </cell>
        </row>
        <row r="2314">
          <cell r="A2314" t="str">
            <v>20072</v>
          </cell>
          <cell r="B2314" t="str">
            <v>270489</v>
          </cell>
          <cell r="C2314" t="str">
            <v>267532</v>
          </cell>
          <cell r="D2314" t="str">
            <v>264575</v>
          </cell>
        </row>
        <row r="2315">
          <cell r="A2315" t="str">
            <v>20075</v>
          </cell>
          <cell r="B2315" t="str">
            <v>270490</v>
          </cell>
          <cell r="C2315" t="str">
            <v>267533</v>
          </cell>
          <cell r="D2315" t="str">
            <v>264576</v>
          </cell>
        </row>
        <row r="2316">
          <cell r="A2316" t="str">
            <v>20079</v>
          </cell>
          <cell r="B2316" t="str">
            <v>269416</v>
          </cell>
          <cell r="C2316" t="str">
            <v>266459</v>
          </cell>
          <cell r="D2316" t="str">
            <v>263502</v>
          </cell>
        </row>
        <row r="2317">
          <cell r="A2317" t="str">
            <v>20084</v>
          </cell>
          <cell r="B2317" t="str">
            <v>269417</v>
          </cell>
          <cell r="C2317" t="str">
            <v>266460</v>
          </cell>
          <cell r="D2317" t="str">
            <v>263503</v>
          </cell>
        </row>
        <row r="2318">
          <cell r="A2318" t="str">
            <v>20088</v>
          </cell>
          <cell r="B2318" t="str">
            <v>269418</v>
          </cell>
          <cell r="C2318" t="str">
            <v>266461</v>
          </cell>
          <cell r="D2318" t="str">
            <v>263504</v>
          </cell>
        </row>
        <row r="2319">
          <cell r="A2319" t="str">
            <v>20093</v>
          </cell>
          <cell r="B2319" t="str">
            <v>269419</v>
          </cell>
          <cell r="C2319" t="str">
            <v>266462</v>
          </cell>
          <cell r="D2319" t="str">
            <v>263505</v>
          </cell>
        </row>
        <row r="2320">
          <cell r="A2320" t="str">
            <v>20098</v>
          </cell>
          <cell r="B2320" t="str">
            <v>269420</v>
          </cell>
          <cell r="C2320" t="str">
            <v>266463</v>
          </cell>
          <cell r="D2320" t="str">
            <v>263506</v>
          </cell>
        </row>
        <row r="2321">
          <cell r="A2321" t="str">
            <v>20102</v>
          </cell>
          <cell r="B2321" t="str">
            <v>269421</v>
          </cell>
          <cell r="C2321" t="str">
            <v>266464</v>
          </cell>
          <cell r="D2321" t="str">
            <v>263507</v>
          </cell>
        </row>
        <row r="2322">
          <cell r="A2322" t="str">
            <v>20106</v>
          </cell>
          <cell r="B2322" t="str">
            <v>269422</v>
          </cell>
          <cell r="C2322" t="str">
            <v>266465</v>
          </cell>
          <cell r="D2322" t="str">
            <v>263508</v>
          </cell>
        </row>
        <row r="2323">
          <cell r="A2323" t="str">
            <v>20110</v>
          </cell>
          <cell r="B2323" t="str">
            <v>269423</v>
          </cell>
          <cell r="C2323" t="str">
            <v>266466</v>
          </cell>
          <cell r="D2323" t="str">
            <v>263509</v>
          </cell>
        </row>
        <row r="2324">
          <cell r="A2324" t="str">
            <v>20116</v>
          </cell>
          <cell r="B2324" t="str">
            <v>269424</v>
          </cell>
          <cell r="C2324" t="str">
            <v>266467</v>
          </cell>
          <cell r="D2324" t="str">
            <v>263510</v>
          </cell>
        </row>
        <row r="2325">
          <cell r="A2325" t="str">
            <v>20125</v>
          </cell>
          <cell r="B2325" t="str">
            <v>268832</v>
          </cell>
          <cell r="C2325" t="str">
            <v>265875</v>
          </cell>
          <cell r="D2325" t="str">
            <v>262918</v>
          </cell>
        </row>
        <row r="2326">
          <cell r="A2326" t="str">
            <v>20129</v>
          </cell>
          <cell r="B2326" t="str">
            <v>269425</v>
          </cell>
          <cell r="C2326" t="str">
            <v>266468</v>
          </cell>
          <cell r="D2326" t="str">
            <v>263511</v>
          </cell>
        </row>
        <row r="2327">
          <cell r="A2327" t="str">
            <v>20135</v>
          </cell>
          <cell r="B2327" t="str">
            <v>270108</v>
          </cell>
          <cell r="C2327" t="str">
            <v>267151</v>
          </cell>
        </row>
        <row r="2328">
          <cell r="A2328" t="str">
            <v>20138</v>
          </cell>
          <cell r="B2328" t="str">
            <v>269591</v>
          </cell>
          <cell r="C2328" t="str">
            <v>266634</v>
          </cell>
          <cell r="D2328" t="str">
            <v>263677</v>
          </cell>
        </row>
        <row r="2329">
          <cell r="A2329" t="str">
            <v>20141</v>
          </cell>
          <cell r="B2329" t="str">
            <v>269592</v>
          </cell>
          <cell r="C2329" t="str">
            <v>266635</v>
          </cell>
          <cell r="D2329" t="str">
            <v>263678</v>
          </cell>
        </row>
        <row r="2330">
          <cell r="A2330" t="str">
            <v>20144</v>
          </cell>
          <cell r="B2330" t="str">
            <v>270275</v>
          </cell>
          <cell r="C2330" t="str">
            <v>267318</v>
          </cell>
          <cell r="D2330" t="str">
            <v>264361</v>
          </cell>
        </row>
        <row r="2331">
          <cell r="A2331" t="str">
            <v>20147</v>
          </cell>
          <cell r="B2331" t="str">
            <v>270276</v>
          </cell>
          <cell r="C2331" t="str">
            <v>267319</v>
          </cell>
          <cell r="D2331" t="str">
            <v>264362</v>
          </cell>
        </row>
        <row r="2332">
          <cell r="A2332" t="str">
            <v>20150</v>
          </cell>
          <cell r="B2332" t="str">
            <v>270277</v>
          </cell>
          <cell r="C2332" t="str">
            <v>267320</v>
          </cell>
          <cell r="D2332" t="str">
            <v>264363</v>
          </cell>
        </row>
        <row r="2333">
          <cell r="A2333" t="str">
            <v>20151</v>
          </cell>
          <cell r="B2333" t="str">
            <v>270838</v>
          </cell>
          <cell r="C2333" t="str">
            <v>267881</v>
          </cell>
          <cell r="D2333" t="str">
            <v>264924</v>
          </cell>
        </row>
        <row r="2334">
          <cell r="A2334" t="str">
            <v>20155</v>
          </cell>
          <cell r="B2334" t="str">
            <v>270839</v>
          </cell>
          <cell r="C2334" t="str">
            <v>267882</v>
          </cell>
          <cell r="D2334" t="str">
            <v>264925</v>
          </cell>
        </row>
        <row r="2335">
          <cell r="A2335" t="str">
            <v>20169</v>
          </cell>
          <cell r="B2335" t="str">
            <v>269959</v>
          </cell>
          <cell r="C2335" t="str">
            <v>267002</v>
          </cell>
        </row>
        <row r="2336">
          <cell r="A2336" t="str">
            <v>20172</v>
          </cell>
          <cell r="B2336" t="str">
            <v>270491</v>
          </cell>
          <cell r="C2336" t="str">
            <v>267534</v>
          </cell>
          <cell r="D2336" t="str">
            <v>264577</v>
          </cell>
        </row>
        <row r="2337">
          <cell r="A2337" t="str">
            <v>20175</v>
          </cell>
          <cell r="B2337" t="str">
            <v>270492</v>
          </cell>
          <cell r="C2337" t="str">
            <v>267535</v>
          </cell>
          <cell r="D2337" t="str">
            <v>264578</v>
          </cell>
        </row>
        <row r="2338">
          <cell r="A2338" t="str">
            <v>20178</v>
          </cell>
          <cell r="B2338" t="str">
            <v>269426</v>
          </cell>
          <cell r="C2338" t="str">
            <v>266469</v>
          </cell>
          <cell r="D2338" t="str">
            <v>263512</v>
          </cell>
        </row>
        <row r="2339">
          <cell r="A2339" t="str">
            <v>20181</v>
          </cell>
          <cell r="B2339" t="str">
            <v>270493</v>
          </cell>
          <cell r="C2339" t="str">
            <v>267536</v>
          </cell>
          <cell r="D2339" t="str">
            <v>264579</v>
          </cell>
        </row>
        <row r="2340">
          <cell r="A2340" t="str">
            <v>20184</v>
          </cell>
          <cell r="B2340" t="str">
            <v>271130</v>
          </cell>
          <cell r="C2340" t="str">
            <v>268173</v>
          </cell>
          <cell r="D2340" t="str">
            <v>265216</v>
          </cell>
        </row>
        <row r="2341">
          <cell r="A2341" t="str">
            <v>20187</v>
          </cell>
          <cell r="B2341" t="str">
            <v>271131</v>
          </cell>
          <cell r="C2341" t="str">
            <v>268174</v>
          </cell>
          <cell r="D2341" t="str">
            <v>265217</v>
          </cell>
        </row>
        <row r="2342">
          <cell r="A2342" t="str">
            <v>20190</v>
          </cell>
          <cell r="B2342" t="str">
            <v>269427</v>
          </cell>
          <cell r="C2342" t="str">
            <v>266470</v>
          </cell>
          <cell r="D2342" t="str">
            <v>263513</v>
          </cell>
        </row>
        <row r="2343">
          <cell r="A2343" t="str">
            <v>20198</v>
          </cell>
          <cell r="B2343" t="str">
            <v>270793</v>
          </cell>
          <cell r="C2343" t="str">
            <v>267836</v>
          </cell>
          <cell r="D2343" t="str">
            <v>264879</v>
          </cell>
        </row>
        <row r="2344">
          <cell r="A2344" t="str">
            <v>20203</v>
          </cell>
          <cell r="B2344" t="str">
            <v>270794</v>
          </cell>
          <cell r="C2344" t="str">
            <v>267837</v>
          </cell>
          <cell r="D2344" t="str">
            <v>264880</v>
          </cell>
        </row>
        <row r="2345">
          <cell r="A2345" t="str">
            <v>20207</v>
          </cell>
          <cell r="B2345" t="str">
            <v>270795</v>
          </cell>
          <cell r="C2345" t="str">
            <v>267838</v>
          </cell>
          <cell r="D2345" t="str">
            <v>264881</v>
          </cell>
        </row>
        <row r="2346">
          <cell r="A2346" t="str">
            <v>20211</v>
          </cell>
          <cell r="B2346" t="str">
            <v>270796</v>
          </cell>
          <cell r="C2346" t="str">
            <v>267839</v>
          </cell>
          <cell r="D2346" t="str">
            <v>264882</v>
          </cell>
        </row>
        <row r="2347">
          <cell r="A2347" t="str">
            <v>20215</v>
          </cell>
          <cell r="B2347" t="str">
            <v>270797</v>
          </cell>
          <cell r="C2347" t="str">
            <v>267840</v>
          </cell>
          <cell r="D2347" t="str">
            <v>264883</v>
          </cell>
        </row>
        <row r="2348">
          <cell r="A2348" t="str">
            <v>20220</v>
          </cell>
          <cell r="B2348" t="str">
            <v>270798</v>
          </cell>
          <cell r="C2348" t="str">
            <v>267841</v>
          </cell>
          <cell r="D2348" t="str">
            <v>264884</v>
          </cell>
        </row>
        <row r="2349">
          <cell r="A2349" t="str">
            <v>20225</v>
          </cell>
          <cell r="B2349" t="str">
            <v>270799</v>
          </cell>
          <cell r="C2349" t="str">
            <v>267842</v>
          </cell>
          <cell r="D2349" t="str">
            <v>264885</v>
          </cell>
        </row>
        <row r="2350">
          <cell r="A2350" t="str">
            <v>20230</v>
          </cell>
          <cell r="B2350" t="str">
            <v>270800</v>
          </cell>
          <cell r="C2350" t="str">
            <v>267843</v>
          </cell>
          <cell r="D2350" t="str">
            <v>264886</v>
          </cell>
        </row>
        <row r="2351">
          <cell r="A2351" t="str">
            <v>20236</v>
          </cell>
          <cell r="B2351" t="str">
            <v>270801</v>
          </cell>
          <cell r="C2351" t="str">
            <v>267844</v>
          </cell>
          <cell r="D2351" t="str">
            <v>264887</v>
          </cell>
        </row>
        <row r="2352">
          <cell r="A2352" t="str">
            <v>20242</v>
          </cell>
          <cell r="B2352" t="str">
            <v>270802</v>
          </cell>
          <cell r="C2352" t="str">
            <v>267845</v>
          </cell>
          <cell r="D2352" t="str">
            <v>264888</v>
          </cell>
        </row>
        <row r="2353">
          <cell r="A2353" t="str">
            <v>20248</v>
          </cell>
          <cell r="B2353" t="str">
            <v>270803</v>
          </cell>
          <cell r="C2353" t="str">
            <v>267846</v>
          </cell>
          <cell r="D2353" t="str">
            <v>264889</v>
          </cell>
        </row>
        <row r="2354">
          <cell r="A2354" t="str">
            <v>20253</v>
          </cell>
          <cell r="B2354" t="str">
            <v>270804</v>
          </cell>
          <cell r="C2354" t="str">
            <v>267847</v>
          </cell>
          <cell r="D2354" t="str">
            <v>264890</v>
          </cell>
        </row>
        <row r="2355">
          <cell r="A2355" t="str">
            <v>20258</v>
          </cell>
          <cell r="B2355" t="str">
            <v>270805</v>
          </cell>
          <cell r="C2355" t="str">
            <v>267848</v>
          </cell>
          <cell r="D2355" t="str">
            <v>264891</v>
          </cell>
        </row>
        <row r="2356">
          <cell r="A2356" t="str">
            <v>20261</v>
          </cell>
          <cell r="B2356" t="str">
            <v>269428</v>
          </cell>
          <cell r="C2356" t="str">
            <v>266471</v>
          </cell>
          <cell r="D2356" t="str">
            <v>263514</v>
          </cell>
        </row>
        <row r="2357">
          <cell r="A2357" t="str">
            <v>20263</v>
          </cell>
          <cell r="B2357" t="str">
            <v>271132</v>
          </cell>
          <cell r="C2357" t="str">
            <v>268175</v>
          </cell>
          <cell r="D2357" t="str">
            <v>265218</v>
          </cell>
        </row>
        <row r="2358">
          <cell r="A2358" t="str">
            <v>20265</v>
          </cell>
          <cell r="B2358" t="str">
            <v>271134</v>
          </cell>
          <cell r="C2358" t="str">
            <v>268177</v>
          </cell>
          <cell r="D2358" t="str">
            <v>265220</v>
          </cell>
        </row>
        <row r="2359">
          <cell r="A2359" t="str">
            <v>20270</v>
          </cell>
          <cell r="B2359" t="str">
            <v>271135</v>
          </cell>
          <cell r="C2359" t="str">
            <v>268178</v>
          </cell>
          <cell r="D2359" t="str">
            <v>265221</v>
          </cell>
        </row>
        <row r="2360">
          <cell r="A2360" t="str">
            <v>20274</v>
          </cell>
          <cell r="B2360" t="str">
            <v>271136</v>
          </cell>
          <cell r="C2360" t="str">
            <v>268179</v>
          </cell>
          <cell r="D2360" t="str">
            <v>265222</v>
          </cell>
        </row>
        <row r="2361">
          <cell r="A2361" t="str">
            <v>20278</v>
          </cell>
          <cell r="B2361" t="str">
            <v>271137</v>
          </cell>
          <cell r="C2361" t="str">
            <v>268180</v>
          </cell>
        </row>
        <row r="2362">
          <cell r="A2362" t="str">
            <v>20281</v>
          </cell>
          <cell r="B2362" t="str">
            <v>269890</v>
          </cell>
          <cell r="C2362" t="str">
            <v>266933</v>
          </cell>
          <cell r="D2362" t="str">
            <v>263976</v>
          </cell>
        </row>
        <row r="2363">
          <cell r="A2363" t="str">
            <v>20284</v>
          </cell>
          <cell r="B2363" t="str">
            <v>268243</v>
          </cell>
          <cell r="C2363" t="str">
            <v>265286</v>
          </cell>
          <cell r="D2363" t="str">
            <v>262329</v>
          </cell>
        </row>
        <row r="2364">
          <cell r="A2364" t="str">
            <v>20287</v>
          </cell>
          <cell r="B2364" t="str">
            <v>268244</v>
          </cell>
          <cell r="C2364" t="str">
            <v>265287</v>
          </cell>
          <cell r="D2364" t="str">
            <v>262330</v>
          </cell>
        </row>
        <row r="2365">
          <cell r="A2365" t="str">
            <v>20290</v>
          </cell>
          <cell r="B2365" t="str">
            <v>270806</v>
          </cell>
          <cell r="C2365" t="str">
            <v>267849</v>
          </cell>
          <cell r="D2365" t="str">
            <v>264892</v>
          </cell>
        </row>
        <row r="2366">
          <cell r="A2366" t="str">
            <v>20293</v>
          </cell>
          <cell r="B2366" t="str">
            <v>271138</v>
          </cell>
          <cell r="C2366" t="str">
            <v>268181</v>
          </cell>
          <cell r="D2366" t="str">
            <v>265224</v>
          </cell>
        </row>
        <row r="2367">
          <cell r="A2367" t="str">
            <v>20296</v>
          </cell>
          <cell r="B2367" t="str">
            <v>271139</v>
          </cell>
          <cell r="C2367" t="str">
            <v>268182</v>
          </cell>
          <cell r="D2367" t="str">
            <v>265225</v>
          </cell>
        </row>
        <row r="2368">
          <cell r="A2368" t="str">
            <v>20300</v>
          </cell>
          <cell r="B2368" t="str">
            <v>270278</v>
          </cell>
          <cell r="C2368" t="str">
            <v>267321</v>
          </cell>
          <cell r="D2368" t="str">
            <v>264364</v>
          </cell>
        </row>
        <row r="2369">
          <cell r="A2369" t="str">
            <v>20303</v>
          </cell>
          <cell r="B2369" t="str">
            <v>270279</v>
          </cell>
          <cell r="C2369" t="str">
            <v>267322</v>
          </cell>
          <cell r="D2369" t="str">
            <v>264365</v>
          </cell>
        </row>
        <row r="2370">
          <cell r="A2370" t="str">
            <v>20306</v>
          </cell>
          <cell r="B2370" t="str">
            <v>270280</v>
          </cell>
          <cell r="C2370" t="str">
            <v>267323</v>
          </cell>
          <cell r="D2370" t="str">
            <v>264366</v>
          </cell>
        </row>
        <row r="2371">
          <cell r="A2371" t="str">
            <v>20309</v>
          </cell>
          <cell r="B2371" t="str">
            <v>270281</v>
          </cell>
          <cell r="C2371" t="str">
            <v>267324</v>
          </cell>
          <cell r="D2371" t="str">
            <v>264367</v>
          </cell>
        </row>
        <row r="2372">
          <cell r="A2372" t="str">
            <v>20312</v>
          </cell>
          <cell r="B2372" t="str">
            <v>269429</v>
          </cell>
          <cell r="C2372" t="str">
            <v>266472</v>
          </cell>
          <cell r="D2372" t="str">
            <v>263515</v>
          </cell>
        </row>
        <row r="2373">
          <cell r="A2373" t="str">
            <v>20315</v>
          </cell>
          <cell r="B2373" t="str">
            <v>270494</v>
          </cell>
          <cell r="C2373" t="str">
            <v>267537</v>
          </cell>
          <cell r="D2373" t="str">
            <v>264580</v>
          </cell>
        </row>
        <row r="2374">
          <cell r="A2374" t="str">
            <v>20320</v>
          </cell>
          <cell r="B2374" t="str">
            <v>270495</v>
          </cell>
          <cell r="C2374" t="str">
            <v>267538</v>
          </cell>
          <cell r="D2374" t="str">
            <v>264581</v>
          </cell>
        </row>
        <row r="2375">
          <cell r="A2375" t="str">
            <v>20323</v>
          </cell>
          <cell r="B2375" t="str">
            <v>270496</v>
          </cell>
          <cell r="C2375" t="str">
            <v>267539</v>
          </cell>
          <cell r="D2375" t="str">
            <v>264582</v>
          </cell>
        </row>
        <row r="2376">
          <cell r="A2376" t="str">
            <v>20326</v>
          </cell>
          <cell r="B2376" t="str">
            <v>270497</v>
          </cell>
          <cell r="C2376" t="str">
            <v>267540</v>
          </cell>
          <cell r="D2376" t="str">
            <v>264583</v>
          </cell>
        </row>
        <row r="2377">
          <cell r="A2377" t="str">
            <v>20329</v>
          </cell>
          <cell r="B2377" t="str">
            <v>270498</v>
          </cell>
          <cell r="C2377" t="str">
            <v>267541</v>
          </cell>
          <cell r="D2377" t="str">
            <v>264584</v>
          </cell>
        </row>
        <row r="2378">
          <cell r="A2378" t="str">
            <v>20332</v>
          </cell>
          <cell r="B2378" t="str">
            <v>270499</v>
          </cell>
          <cell r="C2378" t="str">
            <v>267542</v>
          </cell>
          <cell r="D2378" t="str">
            <v>264585</v>
          </cell>
        </row>
        <row r="2379">
          <cell r="A2379" t="str">
            <v>20335</v>
          </cell>
          <cell r="B2379" t="str">
            <v>270500</v>
          </cell>
          <cell r="C2379" t="str">
            <v>267543</v>
          </cell>
          <cell r="D2379" t="str">
            <v>264586</v>
          </cell>
        </row>
        <row r="2380">
          <cell r="A2380" t="str">
            <v>20341</v>
          </cell>
          <cell r="B2380" t="str">
            <v>270501</v>
          </cell>
          <cell r="C2380" t="str">
            <v>267544</v>
          </cell>
          <cell r="D2380" t="str">
            <v>264587</v>
          </cell>
        </row>
        <row r="2381">
          <cell r="A2381" t="str">
            <v>20343</v>
          </cell>
          <cell r="B2381" t="str">
            <v>270502</v>
          </cell>
          <cell r="C2381" t="str">
            <v>267545</v>
          </cell>
          <cell r="D2381" t="str">
            <v>264588</v>
          </cell>
        </row>
        <row r="2382">
          <cell r="A2382" t="str">
            <v>20348</v>
          </cell>
          <cell r="B2382" t="str">
            <v>270503</v>
          </cell>
          <cell r="C2382" t="str">
            <v>267546</v>
          </cell>
          <cell r="D2382" t="str">
            <v>264589</v>
          </cell>
        </row>
        <row r="2383">
          <cell r="A2383" t="str">
            <v>20353</v>
          </cell>
          <cell r="B2383" t="str">
            <v>270504</v>
          </cell>
          <cell r="C2383" t="str">
            <v>267547</v>
          </cell>
          <cell r="D2383" t="str">
            <v>264590</v>
          </cell>
        </row>
        <row r="2384">
          <cell r="A2384" t="str">
            <v>20355</v>
          </cell>
          <cell r="B2384" t="str">
            <v>270505</v>
          </cell>
          <cell r="C2384" t="str">
            <v>267548</v>
          </cell>
          <cell r="D2384" t="str">
            <v>264591</v>
          </cell>
        </row>
        <row r="2385">
          <cell r="A2385" t="str">
            <v>20358</v>
          </cell>
          <cell r="B2385" t="str">
            <v>270807</v>
          </cell>
          <cell r="C2385" t="str">
            <v>267850</v>
          </cell>
          <cell r="D2385" t="str">
            <v>264893</v>
          </cell>
        </row>
        <row r="2386">
          <cell r="A2386" t="str">
            <v>20360</v>
          </cell>
          <cell r="B2386" t="str">
            <v>270841</v>
          </cell>
          <cell r="C2386" t="str">
            <v>267884</v>
          </cell>
          <cell r="D2386" t="str">
            <v>264927</v>
          </cell>
        </row>
        <row r="2387">
          <cell r="A2387" t="str">
            <v>20364</v>
          </cell>
          <cell r="B2387" t="str">
            <v>269430</v>
          </cell>
          <cell r="C2387" t="str">
            <v>266473</v>
          </cell>
          <cell r="D2387" t="str">
            <v>263516</v>
          </cell>
        </row>
        <row r="2388">
          <cell r="A2388" t="str">
            <v>20368</v>
          </cell>
          <cell r="B2388" t="str">
            <v>271140</v>
          </cell>
          <cell r="C2388" t="str">
            <v>268183</v>
          </cell>
          <cell r="D2388" t="str">
            <v>265226</v>
          </cell>
        </row>
        <row r="2389">
          <cell r="A2389" t="str">
            <v>20371</v>
          </cell>
          <cell r="B2389" t="str">
            <v>271141</v>
          </cell>
          <cell r="C2389" t="str">
            <v>268184</v>
          </cell>
          <cell r="D2389" t="str">
            <v>265227</v>
          </cell>
        </row>
        <row r="2390">
          <cell r="A2390" t="str">
            <v>20374</v>
          </cell>
          <cell r="B2390" t="str">
            <v>268245</v>
          </cell>
          <cell r="C2390" t="str">
            <v>265288</v>
          </cell>
          <cell r="D2390" t="str">
            <v>262331</v>
          </cell>
        </row>
        <row r="2391">
          <cell r="A2391" t="str">
            <v>20379</v>
          </cell>
          <cell r="B2391" t="str">
            <v>268391</v>
          </cell>
          <cell r="C2391" t="str">
            <v>265434</v>
          </cell>
          <cell r="D2391" t="str">
            <v>262477</v>
          </cell>
        </row>
        <row r="2392">
          <cell r="A2392" t="str">
            <v>20390</v>
          </cell>
          <cell r="B2392" t="str">
            <v>268392</v>
          </cell>
          <cell r="C2392" t="str">
            <v>265435</v>
          </cell>
          <cell r="D2392" t="str">
            <v>262478</v>
          </cell>
        </row>
        <row r="2393">
          <cell r="A2393" t="str">
            <v>20401</v>
          </cell>
          <cell r="B2393" t="str">
            <v>268393</v>
          </cell>
          <cell r="C2393" t="str">
            <v>265436</v>
          </cell>
          <cell r="D2393" t="str">
            <v>262479</v>
          </cell>
        </row>
        <row r="2394">
          <cell r="A2394" t="str">
            <v>20411</v>
          </cell>
          <cell r="B2394" t="str">
            <v>268394</v>
          </cell>
          <cell r="C2394" t="str">
            <v>265437</v>
          </cell>
        </row>
        <row r="2395">
          <cell r="A2395" t="str">
            <v>20422</v>
          </cell>
          <cell r="B2395" t="str">
            <v>268395</v>
          </cell>
          <cell r="C2395" t="str">
            <v>265438</v>
          </cell>
        </row>
        <row r="2396">
          <cell r="A2396" t="str">
            <v>20424</v>
          </cell>
          <cell r="B2396" t="str">
            <v>269431</v>
          </cell>
          <cell r="C2396" t="str">
            <v>266474</v>
          </cell>
          <cell r="D2396" t="str">
            <v>263517</v>
          </cell>
        </row>
        <row r="2397">
          <cell r="A2397" t="str">
            <v>20429</v>
          </cell>
          <cell r="B2397" t="str">
            <v>269432</v>
          </cell>
          <cell r="C2397" t="str">
            <v>266475</v>
          </cell>
          <cell r="D2397" t="str">
            <v>263518</v>
          </cell>
        </row>
        <row r="2398">
          <cell r="A2398" t="str">
            <v>20434</v>
          </cell>
          <cell r="B2398" t="str">
            <v>269433</v>
          </cell>
          <cell r="C2398" t="str">
            <v>266476</v>
          </cell>
          <cell r="D2398" t="str">
            <v>263519</v>
          </cell>
        </row>
        <row r="2399">
          <cell r="A2399" t="str">
            <v>20438</v>
          </cell>
          <cell r="B2399" t="str">
            <v>269434</v>
          </cell>
          <cell r="C2399" t="str">
            <v>266477</v>
          </cell>
          <cell r="D2399" t="str">
            <v>263520</v>
          </cell>
        </row>
        <row r="2400">
          <cell r="A2400" t="str">
            <v>20441</v>
          </cell>
          <cell r="B2400" t="str">
            <v>269435</v>
          </cell>
          <cell r="C2400" t="str">
            <v>266478</v>
          </cell>
          <cell r="D2400" t="str">
            <v>263521</v>
          </cell>
        </row>
        <row r="2401">
          <cell r="A2401" t="str">
            <v>20444</v>
          </cell>
          <cell r="B2401" t="str">
            <v>269436</v>
          </cell>
          <cell r="C2401" t="str">
            <v>266479</v>
          </cell>
          <cell r="D2401" t="str">
            <v>263522</v>
          </cell>
        </row>
        <row r="2402">
          <cell r="A2402" t="str">
            <v>20447</v>
          </cell>
          <cell r="B2402" t="str">
            <v>269437</v>
          </cell>
          <cell r="C2402" t="str">
            <v>266480</v>
          </cell>
          <cell r="D2402" t="str">
            <v>263523</v>
          </cell>
        </row>
        <row r="2403">
          <cell r="A2403" t="str">
            <v>20450</v>
          </cell>
          <cell r="B2403" t="str">
            <v>269438</v>
          </cell>
          <cell r="C2403" t="str">
            <v>266481</v>
          </cell>
          <cell r="D2403" t="str">
            <v>263524</v>
          </cell>
        </row>
        <row r="2404">
          <cell r="A2404" t="str">
            <v>20456</v>
          </cell>
          <cell r="B2404" t="str">
            <v>269439</v>
          </cell>
          <cell r="C2404" t="str">
            <v>266482</v>
          </cell>
          <cell r="D2404" t="str">
            <v>263525</v>
          </cell>
        </row>
        <row r="2405">
          <cell r="A2405" t="str">
            <v>20462</v>
          </cell>
          <cell r="B2405" t="str">
            <v>269440</v>
          </cell>
          <cell r="C2405" t="str">
            <v>266483</v>
          </cell>
          <cell r="D2405" t="str">
            <v>263526</v>
          </cell>
        </row>
        <row r="2406">
          <cell r="A2406" t="str">
            <v>20468</v>
          </cell>
          <cell r="B2406" t="str">
            <v>269441</v>
          </cell>
          <cell r="C2406" t="str">
            <v>266484</v>
          </cell>
          <cell r="D2406" t="str">
            <v>263527</v>
          </cell>
        </row>
        <row r="2407">
          <cell r="A2407" t="str">
            <v>20470</v>
          </cell>
          <cell r="B2407" t="str">
            <v>269442</v>
          </cell>
          <cell r="C2407" t="str">
            <v>266485</v>
          </cell>
          <cell r="D2407" t="str">
            <v>263528</v>
          </cell>
        </row>
        <row r="2408">
          <cell r="A2408" t="str">
            <v>20476</v>
          </cell>
          <cell r="B2408" t="str">
            <v>269443</v>
          </cell>
          <cell r="C2408" t="str">
            <v>266486</v>
          </cell>
          <cell r="D2408" t="str">
            <v>263529</v>
          </cell>
        </row>
        <row r="2409">
          <cell r="A2409" t="str">
            <v>20478</v>
          </cell>
          <cell r="B2409" t="str">
            <v>269444</v>
          </cell>
          <cell r="C2409" t="str">
            <v>266487</v>
          </cell>
          <cell r="D2409" t="str">
            <v>263530</v>
          </cell>
        </row>
        <row r="2410">
          <cell r="A2410" t="str">
            <v>20485</v>
          </cell>
          <cell r="B2410" t="str">
            <v>269445</v>
          </cell>
          <cell r="C2410" t="str">
            <v>266488</v>
          </cell>
          <cell r="D2410" t="str">
            <v>263531</v>
          </cell>
        </row>
        <row r="2411">
          <cell r="A2411" t="str">
            <v>20491</v>
          </cell>
          <cell r="B2411" t="str">
            <v>269446</v>
          </cell>
          <cell r="C2411" t="str">
            <v>266489</v>
          </cell>
          <cell r="D2411" t="str">
            <v>263532</v>
          </cell>
        </row>
        <row r="2412">
          <cell r="A2412" t="str">
            <v>20497</v>
          </cell>
          <cell r="B2412" t="str">
            <v>269447</v>
          </cell>
          <cell r="C2412" t="str">
            <v>266490</v>
          </cell>
          <cell r="D2412" t="str">
            <v>263533</v>
          </cell>
        </row>
        <row r="2413">
          <cell r="A2413" t="str">
            <v>20501</v>
          </cell>
          <cell r="B2413" t="str">
            <v>269448</v>
          </cell>
          <cell r="C2413" t="str">
            <v>266491</v>
          </cell>
          <cell r="D2413" t="str">
            <v>263534</v>
          </cell>
        </row>
        <row r="2414">
          <cell r="A2414" t="str">
            <v>20505</v>
          </cell>
          <cell r="B2414" t="str">
            <v>269449</v>
          </cell>
          <cell r="C2414" t="str">
            <v>266492</v>
          </cell>
          <cell r="D2414" t="str">
            <v>263535</v>
          </cell>
        </row>
        <row r="2415">
          <cell r="A2415" t="str">
            <v>20509</v>
          </cell>
          <cell r="B2415" t="str">
            <v>269450</v>
          </cell>
          <cell r="C2415" t="str">
            <v>266493</v>
          </cell>
          <cell r="D2415" t="str">
            <v>263536</v>
          </cell>
        </row>
        <row r="2416">
          <cell r="A2416" t="str">
            <v>20512</v>
          </cell>
          <cell r="B2416" t="str">
            <v>269451</v>
          </cell>
          <cell r="C2416" t="str">
            <v>266494</v>
          </cell>
          <cell r="D2416" t="str">
            <v>263537</v>
          </cell>
        </row>
        <row r="2417">
          <cell r="A2417" t="str">
            <v>20516</v>
          </cell>
          <cell r="B2417" t="str">
            <v>269452</v>
          </cell>
          <cell r="C2417" t="str">
            <v>266495</v>
          </cell>
          <cell r="D2417" t="str">
            <v>263538</v>
          </cell>
        </row>
        <row r="2418">
          <cell r="A2418" t="str">
            <v>20521</v>
          </cell>
          <cell r="B2418" t="str">
            <v>270041</v>
          </cell>
          <cell r="C2418" t="str">
            <v>267084</v>
          </cell>
          <cell r="D2418" t="str">
            <v>264127</v>
          </cell>
        </row>
        <row r="2419">
          <cell r="A2419" t="str">
            <v>20526</v>
          </cell>
          <cell r="B2419" t="str">
            <v>270042</v>
          </cell>
          <cell r="C2419" t="str">
            <v>267085</v>
          </cell>
          <cell r="D2419" t="str">
            <v>264128</v>
          </cell>
        </row>
        <row r="2420">
          <cell r="A2420" t="str">
            <v>20530</v>
          </cell>
          <cell r="B2420" t="str">
            <v>270506</v>
          </cell>
          <cell r="C2420" t="str">
            <v>267549</v>
          </cell>
          <cell r="D2420" t="str">
            <v>264592</v>
          </cell>
        </row>
        <row r="2421">
          <cell r="A2421" t="str">
            <v>20535</v>
          </cell>
          <cell r="B2421" t="str">
            <v>268246</v>
          </cell>
          <cell r="C2421" t="str">
            <v>265289</v>
          </cell>
          <cell r="D2421" t="str">
            <v>262332</v>
          </cell>
        </row>
        <row r="2422">
          <cell r="A2422" t="str">
            <v>20538</v>
          </cell>
          <cell r="B2422" t="str">
            <v>270808</v>
          </cell>
          <cell r="C2422" t="str">
            <v>267851</v>
          </cell>
          <cell r="D2422" t="str">
            <v>264894</v>
          </cell>
        </row>
        <row r="2423">
          <cell r="A2423" t="str">
            <v>20541</v>
          </cell>
          <cell r="B2423" t="str">
            <v>270809</v>
          </cell>
          <cell r="C2423" t="str">
            <v>267852</v>
          </cell>
          <cell r="D2423" t="str">
            <v>264895</v>
          </cell>
        </row>
        <row r="2424">
          <cell r="A2424" t="str">
            <v>20544</v>
          </cell>
          <cell r="B2424" t="str">
            <v>270043</v>
          </cell>
          <cell r="C2424" t="str">
            <v>267086</v>
          </cell>
          <cell r="D2424" t="str">
            <v>264129</v>
          </cell>
        </row>
        <row r="2425">
          <cell r="A2425" t="str">
            <v>20549</v>
          </cell>
          <cell r="B2425" t="str">
            <v>270044</v>
          </cell>
          <cell r="C2425" t="str">
            <v>267087</v>
          </cell>
          <cell r="D2425" t="str">
            <v>264130</v>
          </cell>
        </row>
        <row r="2426">
          <cell r="A2426" t="str">
            <v>20554</v>
          </cell>
          <cell r="B2426" t="str">
            <v>270328</v>
          </cell>
          <cell r="C2426" t="str">
            <v>267371</v>
          </cell>
          <cell r="D2426" t="str">
            <v>264414</v>
          </cell>
        </row>
        <row r="2427">
          <cell r="A2427" t="str">
            <v>20557</v>
          </cell>
          <cell r="B2427" t="str">
            <v>270329</v>
          </cell>
          <cell r="C2427" t="str">
            <v>267372</v>
          </cell>
          <cell r="D2427" t="str">
            <v>264415</v>
          </cell>
        </row>
        <row r="2428">
          <cell r="A2428" t="str">
            <v>20560</v>
          </cell>
          <cell r="B2428" t="str">
            <v>270330</v>
          </cell>
          <cell r="C2428" t="str">
            <v>267373</v>
          </cell>
          <cell r="D2428" t="str">
            <v>264416</v>
          </cell>
        </row>
        <row r="2429">
          <cell r="A2429" t="str">
            <v>20563</v>
          </cell>
          <cell r="B2429" t="str">
            <v>270331</v>
          </cell>
          <cell r="C2429" t="str">
            <v>267374</v>
          </cell>
          <cell r="D2429" t="str">
            <v>264417</v>
          </cell>
        </row>
        <row r="2430">
          <cell r="A2430" t="str">
            <v>20566</v>
          </cell>
          <cell r="B2430" t="str">
            <v>270332</v>
          </cell>
          <cell r="C2430" t="str">
            <v>267375</v>
          </cell>
          <cell r="D2430" t="str">
            <v>264418</v>
          </cell>
        </row>
        <row r="2431">
          <cell r="A2431" t="str">
            <v>20569</v>
          </cell>
          <cell r="B2431" t="str">
            <v>270333</v>
          </cell>
          <cell r="C2431" t="str">
            <v>267376</v>
          </cell>
          <cell r="D2431" t="str">
            <v>264419</v>
          </cell>
        </row>
        <row r="2432">
          <cell r="A2432" t="str">
            <v>20572</v>
          </cell>
          <cell r="B2432" t="str">
            <v>271142</v>
          </cell>
          <cell r="C2432" t="str">
            <v>268185</v>
          </cell>
          <cell r="D2432" t="str">
            <v>265228</v>
          </cell>
        </row>
        <row r="2433">
          <cell r="A2433" t="str">
            <v>20577</v>
          </cell>
          <cell r="B2433" t="str">
            <v>269453</v>
          </cell>
          <cell r="C2433" t="str">
            <v>266496</v>
          </cell>
          <cell r="D2433" t="str">
            <v>263539</v>
          </cell>
        </row>
        <row r="2434">
          <cell r="A2434" t="str">
            <v>20580</v>
          </cell>
          <cell r="B2434" t="str">
            <v>269454</v>
          </cell>
          <cell r="C2434" t="str">
            <v>266497</v>
          </cell>
          <cell r="D2434" t="str">
            <v>263540</v>
          </cell>
        </row>
        <row r="2435">
          <cell r="A2435" t="str">
            <v>20582</v>
          </cell>
          <cell r="B2435" t="str">
            <v>270282</v>
          </cell>
          <cell r="C2435" t="str">
            <v>267325</v>
          </cell>
          <cell r="D2435" t="str">
            <v>264368</v>
          </cell>
        </row>
        <row r="2436">
          <cell r="A2436" t="str">
            <v>20587</v>
          </cell>
          <cell r="B2436" t="str">
            <v>270507</v>
          </cell>
          <cell r="C2436" t="str">
            <v>267550</v>
          </cell>
          <cell r="D2436" t="str">
            <v>264593</v>
          </cell>
        </row>
        <row r="2437">
          <cell r="A2437" t="str">
            <v>20595</v>
          </cell>
          <cell r="B2437" t="str">
            <v>268327</v>
          </cell>
          <cell r="C2437" t="str">
            <v>265370</v>
          </cell>
          <cell r="D2437" t="str">
            <v>262413</v>
          </cell>
        </row>
        <row r="2438">
          <cell r="A2438" t="str">
            <v>20600</v>
          </cell>
          <cell r="B2438" t="str">
            <v>268328</v>
          </cell>
          <cell r="C2438" t="str">
            <v>265371</v>
          </cell>
          <cell r="D2438" t="str">
            <v>262414</v>
          </cell>
        </row>
        <row r="2439">
          <cell r="A2439" t="str">
            <v>20605</v>
          </cell>
          <cell r="B2439" t="str">
            <v>270810</v>
          </cell>
          <cell r="C2439" t="str">
            <v>267853</v>
          </cell>
          <cell r="D2439" t="str">
            <v>264896</v>
          </cell>
        </row>
        <row r="2440">
          <cell r="A2440" t="str">
            <v>20609</v>
          </cell>
          <cell r="B2440" t="str">
            <v>270811</v>
          </cell>
          <cell r="C2440" t="str">
            <v>267854</v>
          </cell>
          <cell r="D2440" t="str">
            <v>264897</v>
          </cell>
        </row>
        <row r="2441">
          <cell r="A2441" t="str">
            <v>20612</v>
          </cell>
          <cell r="B2441" t="str">
            <v>270812</v>
          </cell>
          <cell r="C2441" t="str">
            <v>267855</v>
          </cell>
          <cell r="D2441" t="str">
            <v>264898</v>
          </cell>
        </row>
        <row r="2442">
          <cell r="A2442" t="str">
            <v>20614</v>
          </cell>
          <cell r="B2442" t="str">
            <v>270109</v>
          </cell>
          <cell r="C2442" t="str">
            <v>267152</v>
          </cell>
          <cell r="D2442" t="str">
            <v>264195</v>
          </cell>
        </row>
        <row r="2443">
          <cell r="A2443" t="str">
            <v>20620</v>
          </cell>
          <cell r="B2443" t="str">
            <v>269456</v>
          </cell>
          <cell r="C2443" t="str">
            <v>266499</v>
          </cell>
          <cell r="D2443" t="str">
            <v>263542</v>
          </cell>
        </row>
        <row r="2444">
          <cell r="A2444" t="str">
            <v>20624</v>
          </cell>
          <cell r="B2444" t="str">
            <v>269457</v>
          </cell>
          <cell r="C2444" t="str">
            <v>266500</v>
          </cell>
          <cell r="D2444" t="str">
            <v>263543</v>
          </cell>
        </row>
        <row r="2445">
          <cell r="A2445" t="str">
            <v>20628</v>
          </cell>
          <cell r="B2445" t="str">
            <v>270813</v>
          </cell>
          <cell r="C2445" t="str">
            <v>267856</v>
          </cell>
          <cell r="D2445" t="str">
            <v>264899</v>
          </cell>
        </row>
        <row r="2446">
          <cell r="A2446" t="str">
            <v>20631</v>
          </cell>
          <cell r="B2446" t="str">
            <v>270814</v>
          </cell>
          <cell r="C2446" t="str">
            <v>267857</v>
          </cell>
          <cell r="D2446" t="str">
            <v>264900</v>
          </cell>
        </row>
        <row r="2447">
          <cell r="A2447" t="str">
            <v>20634</v>
          </cell>
          <cell r="B2447" t="str">
            <v>270815</v>
          </cell>
          <cell r="C2447" t="str">
            <v>267858</v>
          </cell>
          <cell r="D2447" t="str">
            <v>264901</v>
          </cell>
        </row>
        <row r="2448">
          <cell r="A2448" t="str">
            <v>20637</v>
          </cell>
          <cell r="B2448" t="str">
            <v>269458</v>
          </cell>
          <cell r="C2448" t="str">
            <v>266501</v>
          </cell>
          <cell r="D2448" t="str">
            <v>263544</v>
          </cell>
        </row>
        <row r="2449">
          <cell r="A2449" t="str">
            <v>20640</v>
          </cell>
          <cell r="B2449" t="str">
            <v>269459</v>
          </cell>
          <cell r="C2449" t="str">
            <v>266502</v>
          </cell>
          <cell r="D2449" t="str">
            <v>263545</v>
          </cell>
        </row>
        <row r="2450">
          <cell r="A2450" t="str">
            <v>20644</v>
          </cell>
          <cell r="B2450" t="str">
            <v>269460</v>
          </cell>
          <cell r="C2450" t="str">
            <v>266503</v>
          </cell>
          <cell r="D2450" t="str">
            <v>263546</v>
          </cell>
        </row>
        <row r="2451">
          <cell r="A2451" t="str">
            <v>20648</v>
          </cell>
          <cell r="B2451" t="str">
            <v>271143</v>
          </cell>
          <cell r="C2451" t="str">
            <v>268186</v>
          </cell>
          <cell r="D2451" t="str">
            <v>265229</v>
          </cell>
        </row>
        <row r="2452">
          <cell r="A2452" t="str">
            <v>20650</v>
          </cell>
          <cell r="B2452" t="str">
            <v>271144</v>
          </cell>
          <cell r="C2452" t="str">
            <v>268187</v>
          </cell>
          <cell r="D2452" t="str">
            <v>265230</v>
          </cell>
        </row>
        <row r="2453">
          <cell r="A2453" t="str">
            <v>20656</v>
          </cell>
          <cell r="B2453" t="str">
            <v>270816</v>
          </cell>
          <cell r="C2453" t="str">
            <v>267859</v>
          </cell>
          <cell r="D2453" t="str">
            <v>264902</v>
          </cell>
        </row>
        <row r="2454">
          <cell r="A2454" t="str">
            <v>20660</v>
          </cell>
          <cell r="B2454" t="str">
            <v>269461</v>
          </cell>
          <cell r="C2454" t="str">
            <v>266504</v>
          </cell>
          <cell r="D2454" t="str">
            <v>263547</v>
          </cell>
        </row>
        <row r="2455">
          <cell r="A2455" t="str">
            <v>20663</v>
          </cell>
          <cell r="B2455" t="str">
            <v>269462</v>
          </cell>
          <cell r="C2455" t="str">
            <v>266505</v>
          </cell>
          <cell r="D2455" t="str">
            <v>263548</v>
          </cell>
        </row>
        <row r="2456">
          <cell r="A2456" t="str">
            <v>20667</v>
          </cell>
          <cell r="B2456" t="str">
            <v>269463</v>
          </cell>
          <cell r="C2456" t="str">
            <v>266506</v>
          </cell>
          <cell r="D2456" t="str">
            <v>263549</v>
          </cell>
        </row>
        <row r="2457">
          <cell r="A2457" t="str">
            <v>20671</v>
          </cell>
          <cell r="B2457" t="str">
            <v>365901</v>
          </cell>
          <cell r="C2457" t="str">
            <v>265439</v>
          </cell>
          <cell r="D2457" t="str">
            <v>262482</v>
          </cell>
        </row>
        <row r="2458">
          <cell r="A2458" t="str">
            <v>20676</v>
          </cell>
          <cell r="B2458" t="str">
            <v>271145</v>
          </cell>
          <cell r="C2458" t="str">
            <v>268188</v>
          </cell>
          <cell r="D2458" t="str">
            <v>265231</v>
          </cell>
        </row>
        <row r="2459">
          <cell r="A2459" t="str">
            <v>20680</v>
          </cell>
          <cell r="B2459" t="str">
            <v>271146</v>
          </cell>
          <cell r="C2459" t="str">
            <v>268189</v>
          </cell>
          <cell r="D2459" t="str">
            <v>265232</v>
          </cell>
        </row>
        <row r="2460">
          <cell r="A2460" t="str">
            <v>20685</v>
          </cell>
          <cell r="B2460" t="str">
            <v>271147</v>
          </cell>
          <cell r="C2460" t="str">
            <v>268190</v>
          </cell>
          <cell r="D2460" t="str">
            <v>265233</v>
          </cell>
        </row>
        <row r="2461">
          <cell r="A2461" t="str">
            <v>20690</v>
          </cell>
          <cell r="B2461" t="str">
            <v>270283</v>
          </cell>
          <cell r="C2461" t="str">
            <v>267326</v>
          </cell>
          <cell r="D2461" t="str">
            <v>264369</v>
          </cell>
        </row>
        <row r="2462">
          <cell r="A2462" t="str">
            <v>20695</v>
          </cell>
          <cell r="B2462" t="str">
            <v>269464</v>
          </cell>
          <cell r="C2462" t="str">
            <v>266507</v>
          </cell>
          <cell r="D2462" t="str">
            <v>263550</v>
          </cell>
        </row>
        <row r="2463">
          <cell r="A2463" t="str">
            <v>20698</v>
          </cell>
          <cell r="B2463" t="str">
            <v>269465</v>
          </cell>
          <cell r="C2463" t="str">
            <v>266508</v>
          </cell>
          <cell r="D2463" t="str">
            <v>263551</v>
          </cell>
        </row>
        <row r="2464">
          <cell r="A2464" t="str">
            <v>20700</v>
          </cell>
          <cell r="B2464" t="str">
            <v>269960</v>
          </cell>
          <cell r="C2464" t="str">
            <v>267003</v>
          </cell>
          <cell r="D2464" t="str">
            <v>264046</v>
          </cell>
        </row>
        <row r="2465">
          <cell r="A2465" t="str">
            <v>20705</v>
          </cell>
          <cell r="B2465" t="str">
            <v>269466</v>
          </cell>
          <cell r="C2465" t="str">
            <v>266509</v>
          </cell>
          <cell r="D2465" t="str">
            <v>263552</v>
          </cell>
        </row>
        <row r="2466">
          <cell r="A2466" t="str">
            <v>20709</v>
          </cell>
          <cell r="B2466" t="str">
            <v>269467</v>
          </cell>
          <cell r="C2466" t="str">
            <v>266510</v>
          </cell>
          <cell r="D2466" t="str">
            <v>263553</v>
          </cell>
        </row>
        <row r="2467">
          <cell r="A2467" t="str">
            <v>20712</v>
          </cell>
          <cell r="B2467" t="str">
            <v>269468</v>
          </cell>
          <cell r="C2467" t="str">
            <v>266511</v>
          </cell>
          <cell r="D2467" t="str">
            <v>263554</v>
          </cell>
        </row>
        <row r="2468">
          <cell r="A2468" t="str">
            <v>20715</v>
          </cell>
          <cell r="B2468" t="str">
            <v>269469</v>
          </cell>
          <cell r="C2468" t="str">
            <v>266512</v>
          </cell>
          <cell r="D2468" t="str">
            <v>263555</v>
          </cell>
        </row>
        <row r="2469">
          <cell r="A2469" t="str">
            <v>20718</v>
          </cell>
          <cell r="B2469" t="str">
            <v>269470</v>
          </cell>
          <cell r="C2469" t="str">
            <v>266513</v>
          </cell>
          <cell r="D2469" t="str">
            <v>263556</v>
          </cell>
        </row>
        <row r="2470">
          <cell r="A2470" t="str">
            <v>20721</v>
          </cell>
          <cell r="B2470" t="str">
            <v>270508</v>
          </cell>
          <cell r="C2470" t="str">
            <v>267551</v>
          </cell>
          <cell r="D2470" t="str">
            <v>264594</v>
          </cell>
        </row>
        <row r="2471">
          <cell r="A2471" t="str">
            <v>20724</v>
          </cell>
          <cell r="B2471" t="str">
            <v>270509</v>
          </cell>
          <cell r="C2471" t="str">
            <v>267552</v>
          </cell>
          <cell r="D2471" t="str">
            <v>264595</v>
          </cell>
        </row>
        <row r="2472">
          <cell r="A2472" t="str">
            <v>20727</v>
          </cell>
          <cell r="B2472" t="str">
            <v>270817</v>
          </cell>
          <cell r="C2472" t="str">
            <v>267860</v>
          </cell>
          <cell r="D2472" t="str">
            <v>264903</v>
          </cell>
        </row>
        <row r="2473">
          <cell r="A2473" t="str">
            <v>20730</v>
          </cell>
          <cell r="B2473" t="str">
            <v>271148</v>
          </cell>
          <cell r="C2473" t="str">
            <v>268191</v>
          </cell>
          <cell r="D2473" t="str">
            <v>265234</v>
          </cell>
        </row>
        <row r="2474">
          <cell r="A2474" t="str">
            <v>20735</v>
          </cell>
          <cell r="B2474" t="str">
            <v>270818</v>
          </cell>
          <cell r="C2474" t="str">
            <v>267861</v>
          </cell>
          <cell r="D2474" t="str">
            <v>264904</v>
          </cell>
        </row>
        <row r="2475">
          <cell r="A2475" t="str">
            <v>20739</v>
          </cell>
          <cell r="B2475" t="str">
            <v>270510</v>
          </cell>
          <cell r="C2475" t="str">
            <v>267553</v>
          </cell>
          <cell r="D2475" t="str">
            <v>264596</v>
          </cell>
        </row>
        <row r="2476">
          <cell r="A2476" t="str">
            <v>20742</v>
          </cell>
          <cell r="B2476" t="str">
            <v>270045</v>
          </cell>
          <cell r="C2476" t="str">
            <v>267088</v>
          </cell>
          <cell r="D2476" t="str">
            <v>264131</v>
          </cell>
        </row>
        <row r="2477">
          <cell r="A2477" t="str">
            <v>20745</v>
          </cell>
          <cell r="B2477" t="str">
            <v>270046</v>
          </cell>
          <cell r="C2477" t="str">
            <v>267089</v>
          </cell>
          <cell r="D2477" t="str">
            <v>264132</v>
          </cell>
        </row>
        <row r="2478">
          <cell r="A2478" t="str">
            <v>20748</v>
          </cell>
          <cell r="B2478" t="str">
            <v>270047</v>
          </cell>
          <cell r="C2478" t="str">
            <v>267090</v>
          </cell>
          <cell r="D2478" t="str">
            <v>264133</v>
          </cell>
        </row>
        <row r="2479">
          <cell r="A2479" t="str">
            <v>20751</v>
          </cell>
          <cell r="B2479" t="str">
            <v>270048</v>
          </cell>
          <cell r="C2479" t="str">
            <v>267091</v>
          </cell>
          <cell r="D2479" t="str">
            <v>264134</v>
          </cell>
        </row>
        <row r="2480">
          <cell r="A2480" t="str">
            <v>20754</v>
          </cell>
          <cell r="B2480" t="str">
            <v>270049</v>
          </cell>
          <cell r="C2480" t="str">
            <v>267092</v>
          </cell>
          <cell r="D2480" t="str">
            <v>264135</v>
          </cell>
        </row>
        <row r="2481">
          <cell r="A2481" t="str">
            <v>20757</v>
          </cell>
          <cell r="B2481" t="str">
            <v>269471</v>
          </cell>
          <cell r="C2481" t="str">
            <v>266514</v>
          </cell>
          <cell r="D2481" t="str">
            <v>263557</v>
          </cell>
        </row>
        <row r="2482">
          <cell r="A2482" t="str">
            <v>20760</v>
          </cell>
          <cell r="B2482" t="str">
            <v>270819</v>
          </cell>
          <cell r="C2482" t="str">
            <v>267862</v>
          </cell>
          <cell r="D2482" t="str">
            <v>264905</v>
          </cell>
        </row>
        <row r="2483">
          <cell r="A2483" t="str">
            <v>20763</v>
          </cell>
          <cell r="B2483" t="str">
            <v>271149</v>
          </cell>
          <cell r="C2483" t="str">
            <v>268192</v>
          </cell>
          <cell r="D2483" t="str">
            <v>265235</v>
          </cell>
        </row>
        <row r="2484">
          <cell r="A2484" t="str">
            <v>20768</v>
          </cell>
          <cell r="B2484" t="str">
            <v>270820</v>
          </cell>
          <cell r="C2484" t="str">
            <v>267863</v>
          </cell>
          <cell r="D2484" t="str">
            <v>264906</v>
          </cell>
        </row>
        <row r="2485">
          <cell r="A2485" t="str">
            <v>20771</v>
          </cell>
          <cell r="B2485" t="str">
            <v>270821</v>
          </cell>
          <cell r="C2485" t="str">
            <v>267864</v>
          </cell>
          <cell r="D2485" t="str">
            <v>264907</v>
          </cell>
        </row>
        <row r="2486">
          <cell r="A2486" t="str">
            <v>20774</v>
          </cell>
          <cell r="B2486" t="str">
            <v>270184</v>
          </cell>
          <cell r="C2486" t="str">
            <v>267227</v>
          </cell>
          <cell r="D2486" t="str">
            <v>264270</v>
          </cell>
        </row>
        <row r="2487">
          <cell r="A2487" t="str">
            <v>20779</v>
          </cell>
          <cell r="B2487" t="str">
            <v>270197</v>
          </cell>
          <cell r="C2487" t="str">
            <v>267240</v>
          </cell>
          <cell r="D2487" t="str">
            <v>264283</v>
          </cell>
        </row>
        <row r="2488">
          <cell r="A2488" t="str">
            <v>20784</v>
          </cell>
          <cell r="B2488" t="str">
            <v>270825</v>
          </cell>
          <cell r="C2488" t="str">
            <v>267868</v>
          </cell>
          <cell r="D2488" t="str">
            <v>264911</v>
          </cell>
        </row>
        <row r="2489">
          <cell r="A2489" t="str">
            <v>20787</v>
          </cell>
          <cell r="B2489" t="str">
            <v>270826</v>
          </cell>
          <cell r="C2489" t="str">
            <v>267869</v>
          </cell>
          <cell r="D2489" t="str">
            <v>264912</v>
          </cell>
        </row>
        <row r="2490">
          <cell r="A2490" t="str">
            <v>20790</v>
          </cell>
          <cell r="B2490" t="str">
            <v>268329</v>
          </cell>
          <cell r="C2490" t="str">
            <v>265372</v>
          </cell>
          <cell r="D2490" t="str">
            <v>262415</v>
          </cell>
        </row>
        <row r="2491">
          <cell r="A2491" t="str">
            <v>20795</v>
          </cell>
          <cell r="B2491" t="str">
            <v>268397</v>
          </cell>
          <cell r="C2491" t="str">
            <v>265440</v>
          </cell>
          <cell r="D2491" t="str">
            <v>262483</v>
          </cell>
        </row>
        <row r="2492">
          <cell r="A2492" t="str">
            <v>20801</v>
          </cell>
          <cell r="B2492" t="str">
            <v>269472</v>
          </cell>
          <cell r="C2492" t="str">
            <v>266515</v>
          </cell>
          <cell r="D2492" t="str">
            <v>263558</v>
          </cell>
        </row>
        <row r="2493">
          <cell r="A2493" t="str">
            <v>20805</v>
          </cell>
          <cell r="B2493" t="str">
            <v>269473</v>
          </cell>
          <cell r="C2493" t="str">
            <v>266516</v>
          </cell>
          <cell r="D2493" t="str">
            <v>263559</v>
          </cell>
        </row>
        <row r="2494">
          <cell r="A2494" t="str">
            <v>20808</v>
          </cell>
          <cell r="B2494" t="str">
            <v>269474</v>
          </cell>
          <cell r="C2494" t="str">
            <v>266517</v>
          </cell>
          <cell r="D2494" t="str">
            <v>263560</v>
          </cell>
        </row>
        <row r="2495">
          <cell r="A2495" t="str">
            <v>20811</v>
          </cell>
          <cell r="B2495" t="str">
            <v>270185</v>
          </cell>
          <cell r="C2495" t="str">
            <v>267228</v>
          </cell>
          <cell r="D2495" t="str">
            <v>264271</v>
          </cell>
        </row>
        <row r="2496">
          <cell r="A2496" t="str">
            <v>20814</v>
          </cell>
          <cell r="B2496" t="str">
            <v>270186</v>
          </cell>
          <cell r="C2496" t="str">
            <v>267229</v>
          </cell>
          <cell r="D2496" t="str">
            <v>264272</v>
          </cell>
        </row>
        <row r="2497">
          <cell r="A2497" t="str">
            <v>20817</v>
          </cell>
          <cell r="B2497" t="str">
            <v>269475</v>
          </cell>
          <cell r="C2497" t="str">
            <v>266518</v>
          </cell>
          <cell r="D2497" t="str">
            <v>263561</v>
          </cell>
        </row>
        <row r="2498">
          <cell r="A2498" t="str">
            <v>20821</v>
          </cell>
          <cell r="B2498" t="str">
            <v>269476</v>
          </cell>
          <cell r="C2498" t="str">
            <v>266519</v>
          </cell>
          <cell r="D2498" t="str">
            <v>263562</v>
          </cell>
        </row>
        <row r="2499">
          <cell r="A2499" t="str">
            <v>20825</v>
          </cell>
          <cell r="B2499" t="str">
            <v>269477</v>
          </cell>
          <cell r="C2499" t="str">
            <v>266520</v>
          </cell>
          <cell r="D2499" t="str">
            <v>263563</v>
          </cell>
        </row>
        <row r="2500">
          <cell r="A2500" t="str">
            <v>20828</v>
          </cell>
          <cell r="B2500" t="str">
            <v>269478</v>
          </cell>
          <cell r="C2500" t="str">
            <v>266521</v>
          </cell>
          <cell r="D2500" t="str">
            <v>263564</v>
          </cell>
        </row>
        <row r="2501">
          <cell r="A2501" t="str">
            <v>20831</v>
          </cell>
          <cell r="B2501" t="str">
            <v>269479</v>
          </cell>
          <cell r="C2501" t="str">
            <v>266522</v>
          </cell>
          <cell r="D2501" t="str">
            <v>263565</v>
          </cell>
        </row>
        <row r="2502">
          <cell r="A2502" t="str">
            <v>20834</v>
          </cell>
          <cell r="B2502" t="str">
            <v>269480</v>
          </cell>
          <cell r="C2502" t="str">
            <v>266523</v>
          </cell>
          <cell r="D2502" t="str">
            <v>263566</v>
          </cell>
        </row>
        <row r="2503">
          <cell r="A2503" t="str">
            <v>20838</v>
          </cell>
          <cell r="B2503" t="str">
            <v>269481</v>
          </cell>
          <cell r="C2503" t="str">
            <v>266524</v>
          </cell>
          <cell r="D2503" t="str">
            <v>263567</v>
          </cell>
        </row>
        <row r="2504">
          <cell r="A2504" t="str">
            <v>20842</v>
          </cell>
          <cell r="B2504" t="str">
            <v>269482</v>
          </cell>
          <cell r="C2504" t="str">
            <v>266525</v>
          </cell>
          <cell r="D2504" t="str">
            <v>263568</v>
          </cell>
        </row>
        <row r="2505">
          <cell r="A2505" t="str">
            <v>20846</v>
          </cell>
          <cell r="B2505" t="str">
            <v>269483</v>
          </cell>
          <cell r="C2505" t="str">
            <v>266526</v>
          </cell>
          <cell r="D2505" t="str">
            <v>263569</v>
          </cell>
        </row>
        <row r="2506">
          <cell r="A2506" t="str">
            <v>20850</v>
          </cell>
          <cell r="B2506" t="str">
            <v>269484</v>
          </cell>
          <cell r="C2506" t="str">
            <v>266527</v>
          </cell>
          <cell r="D2506" t="str">
            <v>263570</v>
          </cell>
        </row>
        <row r="2507">
          <cell r="A2507" t="str">
            <v>20853</v>
          </cell>
          <cell r="B2507" t="str">
            <v>269485</v>
          </cell>
          <cell r="C2507" t="str">
            <v>266528</v>
          </cell>
          <cell r="D2507" t="str">
            <v>263571</v>
          </cell>
        </row>
        <row r="2508">
          <cell r="A2508" t="str">
            <v>20857</v>
          </cell>
          <cell r="B2508" t="str">
            <v>269486</v>
          </cell>
          <cell r="C2508" t="str">
            <v>266529</v>
          </cell>
          <cell r="D2508" t="str">
            <v>263572</v>
          </cell>
        </row>
        <row r="2509">
          <cell r="A2509" t="str">
            <v>20861</v>
          </cell>
          <cell r="B2509" t="str">
            <v>269487</v>
          </cell>
          <cell r="C2509" t="str">
            <v>266530</v>
          </cell>
          <cell r="D2509" t="str">
            <v>263573</v>
          </cell>
        </row>
        <row r="2510">
          <cell r="A2510" t="str">
            <v>20862</v>
          </cell>
          <cell r="B2510" t="str">
            <v>270842</v>
          </cell>
          <cell r="C2510" t="str">
            <v>267885</v>
          </cell>
          <cell r="D2510" t="str">
            <v>264928</v>
          </cell>
        </row>
        <row r="2511">
          <cell r="A2511" t="str">
            <v>33102</v>
          </cell>
          <cell r="B2511" t="str">
            <v>268835</v>
          </cell>
          <cell r="C2511" t="str">
            <v>265878</v>
          </cell>
          <cell r="D2511" t="str">
            <v>262921</v>
          </cell>
        </row>
        <row r="2512">
          <cell r="A2512" t="str">
            <v>55992</v>
          </cell>
          <cell r="B2512" t="str">
            <v>268500</v>
          </cell>
          <cell r="C2512" t="str">
            <v>265543</v>
          </cell>
          <cell r="D2512" t="str">
            <v>262586</v>
          </cell>
        </row>
        <row r="2513">
          <cell r="A2513" t="str">
            <v>55997</v>
          </cell>
          <cell r="B2513" t="str">
            <v>269973</v>
          </cell>
          <cell r="C2513" t="str">
            <v>267016</v>
          </cell>
          <cell r="D2513" t="str">
            <v>264059</v>
          </cell>
        </row>
        <row r="2514">
          <cell r="A2514" t="str">
            <v>69844</v>
          </cell>
          <cell r="B2514" t="str">
            <v>268247</v>
          </cell>
          <cell r="C2514" t="str">
            <v>265290</v>
          </cell>
          <cell r="D2514" t="str">
            <v>262333</v>
          </cell>
        </row>
        <row r="2515">
          <cell r="A2515" t="str">
            <v>69882</v>
          </cell>
          <cell r="B2515" t="str">
            <v>268836</v>
          </cell>
          <cell r="C2515" t="str">
            <v>265879</v>
          </cell>
          <cell r="D2515" t="str">
            <v>262922</v>
          </cell>
        </row>
        <row r="2516">
          <cell r="A2516" t="str">
            <v>69885</v>
          </cell>
          <cell r="B2516" t="str">
            <v>268448</v>
          </cell>
          <cell r="C2516" t="str">
            <v>265491</v>
          </cell>
          <cell r="D2516" t="str">
            <v>262534</v>
          </cell>
        </row>
        <row r="2517">
          <cell r="A2517" t="str">
            <v>69886</v>
          </cell>
          <cell r="B2517" t="str">
            <v>268376</v>
          </cell>
          <cell r="C2517" t="str">
            <v>265419</v>
          </cell>
        </row>
        <row r="2518">
          <cell r="A2518" t="str">
            <v>69887</v>
          </cell>
          <cell r="B2518" t="str">
            <v>270830</v>
          </cell>
          <cell r="C2518" t="str">
            <v>267873</v>
          </cell>
          <cell r="D2518" t="str">
            <v>264916</v>
          </cell>
        </row>
        <row r="2519">
          <cell r="A2519" t="str">
            <v>69890</v>
          </cell>
          <cell r="B2519" t="str">
            <v>270649</v>
          </cell>
          <cell r="C2519" t="str">
            <v>267692</v>
          </cell>
          <cell r="D2519" t="str">
            <v>264735</v>
          </cell>
        </row>
        <row r="2520">
          <cell r="A2520" t="str">
            <v>69893</v>
          </cell>
          <cell r="B2520" t="str">
            <v>270529</v>
          </cell>
          <cell r="C2520" t="str">
            <v>267572</v>
          </cell>
          <cell r="D2520" t="str">
            <v>264615</v>
          </cell>
        </row>
        <row r="2521">
          <cell r="A2521" t="str">
            <v>69896</v>
          </cell>
          <cell r="B2521" t="str">
            <v>270528</v>
          </cell>
          <cell r="C2521" t="str">
            <v>267571</v>
          </cell>
          <cell r="D2521" t="str">
            <v>264614</v>
          </cell>
        </row>
        <row r="2522">
          <cell r="A2522" t="str">
            <v>69901</v>
          </cell>
          <cell r="B2522" t="str">
            <v>268479</v>
          </cell>
          <cell r="C2522" t="str">
            <v>265522</v>
          </cell>
          <cell r="D2522" t="str">
            <v>262565</v>
          </cell>
        </row>
        <row r="2523">
          <cell r="A2523" t="str">
            <v>69904</v>
          </cell>
          <cell r="B2523" t="str">
            <v>268480</v>
          </cell>
          <cell r="C2523" t="str">
            <v>265523</v>
          </cell>
          <cell r="D2523" t="str">
            <v>262566</v>
          </cell>
        </row>
        <row r="2524">
          <cell r="A2524" t="str">
            <v>69908</v>
          </cell>
          <cell r="B2524" t="str">
            <v>270527</v>
          </cell>
          <cell r="C2524" t="str">
            <v>267570</v>
          </cell>
          <cell r="D2524" t="str">
            <v>264613</v>
          </cell>
        </row>
        <row r="2525">
          <cell r="A2525" t="str">
            <v>71227</v>
          </cell>
          <cell r="B2525" t="str">
            <v>269983</v>
          </cell>
          <cell r="C2525" t="str">
            <v>267026</v>
          </cell>
          <cell r="D2525" t="str">
            <v>264069</v>
          </cell>
        </row>
        <row r="2526">
          <cell r="A2526" t="str">
            <v>71232</v>
          </cell>
          <cell r="B2526" t="str">
            <v>269982</v>
          </cell>
          <cell r="C2526" t="str">
            <v>267025</v>
          </cell>
          <cell r="D2526" t="str">
            <v>264068</v>
          </cell>
        </row>
        <row r="2527">
          <cell r="A2527" t="str">
            <v>71246</v>
          </cell>
          <cell r="B2527" t="str">
            <v>268492</v>
          </cell>
          <cell r="C2527" t="str">
            <v>265535</v>
          </cell>
          <cell r="D2527" t="str">
            <v>262578</v>
          </cell>
        </row>
        <row r="2528">
          <cell r="A2528" t="str">
            <v>71254</v>
          </cell>
          <cell r="B2528" t="str">
            <v>268489</v>
          </cell>
          <cell r="C2528" t="str">
            <v>265532</v>
          </cell>
          <cell r="D2528" t="str">
            <v>262575</v>
          </cell>
        </row>
        <row r="2529">
          <cell r="A2529" t="str">
            <v>71262</v>
          </cell>
          <cell r="B2529" t="str">
            <v>269986</v>
          </cell>
          <cell r="C2529" t="str">
            <v>267029</v>
          </cell>
          <cell r="D2529" t="str">
            <v>264072</v>
          </cell>
        </row>
        <row r="2530">
          <cell r="A2530" t="str">
            <v>71268</v>
          </cell>
          <cell r="B2530" t="str">
            <v>268482</v>
          </cell>
          <cell r="C2530" t="str">
            <v>265525</v>
          </cell>
          <cell r="D2530" t="str">
            <v>262568</v>
          </cell>
        </row>
        <row r="2531">
          <cell r="A2531" t="str">
            <v>71272</v>
          </cell>
          <cell r="B2531" t="str">
            <v>268483</v>
          </cell>
          <cell r="C2531" t="str">
            <v>265526</v>
          </cell>
          <cell r="D2531" t="str">
            <v>262569</v>
          </cell>
        </row>
        <row r="2532">
          <cell r="A2532" t="str">
            <v>71275</v>
          </cell>
          <cell r="B2532" t="str">
            <v>268484</v>
          </cell>
          <cell r="C2532" t="str">
            <v>265527</v>
          </cell>
          <cell r="D2532" t="str">
            <v>262570</v>
          </cell>
        </row>
        <row r="2533">
          <cell r="A2533" t="str">
            <v>71278</v>
          </cell>
          <cell r="B2533" t="str">
            <v>269520</v>
          </cell>
          <cell r="C2533" t="str">
            <v>266563</v>
          </cell>
          <cell r="D2533" t="str">
            <v>263606</v>
          </cell>
        </row>
        <row r="2534">
          <cell r="A2534" t="str">
            <v>71284</v>
          </cell>
          <cell r="B2534" t="str">
            <v>268491</v>
          </cell>
          <cell r="C2534" t="str">
            <v>265534</v>
          </cell>
          <cell r="D2534" t="str">
            <v>262577</v>
          </cell>
        </row>
        <row r="2535">
          <cell r="A2535" t="str">
            <v>71285</v>
          </cell>
          <cell r="B2535" t="str">
            <v>268487</v>
          </cell>
          <cell r="C2535" t="str">
            <v>265530</v>
          </cell>
          <cell r="D2535" t="str">
            <v>262573</v>
          </cell>
        </row>
        <row r="2536">
          <cell r="A2536" t="str">
            <v>71289</v>
          </cell>
          <cell r="B2536" t="str">
            <v>268485</v>
          </cell>
          <cell r="C2536" t="str">
            <v>265528</v>
          </cell>
          <cell r="D2536" t="str">
            <v>262571</v>
          </cell>
        </row>
        <row r="2537">
          <cell r="A2537" t="str">
            <v>71295</v>
          </cell>
          <cell r="B2537" t="str">
            <v>269988</v>
          </cell>
          <cell r="C2537" t="str">
            <v>267031</v>
          </cell>
          <cell r="D2537" t="str">
            <v>264074</v>
          </cell>
        </row>
        <row r="2538">
          <cell r="A2538" t="str">
            <v>71311</v>
          </cell>
          <cell r="B2538" t="str">
            <v>270530</v>
          </cell>
          <cell r="C2538" t="str">
            <v>267573</v>
          </cell>
          <cell r="D2538" t="str">
            <v>264616</v>
          </cell>
        </row>
        <row r="2539">
          <cell r="A2539" t="str">
            <v>71315</v>
          </cell>
          <cell r="B2539" t="str">
            <v>268494</v>
          </cell>
          <cell r="C2539" t="str">
            <v>265537</v>
          </cell>
          <cell r="D2539" t="str">
            <v>262580</v>
          </cell>
        </row>
        <row r="2540">
          <cell r="A2540" t="str">
            <v>71319</v>
          </cell>
          <cell r="B2540" t="str">
            <v>268493</v>
          </cell>
          <cell r="C2540" t="str">
            <v>265536</v>
          </cell>
          <cell r="D2540" t="str">
            <v>262579</v>
          </cell>
        </row>
        <row r="2541">
          <cell r="A2541" t="str">
            <v>71346</v>
          </cell>
          <cell r="B2541" t="str">
            <v>269987</v>
          </cell>
          <cell r="C2541" t="str">
            <v>267030</v>
          </cell>
          <cell r="D2541" t="str">
            <v>264073</v>
          </cell>
        </row>
        <row r="2542">
          <cell r="A2542" t="str">
            <v>71357</v>
          </cell>
          <cell r="B2542" t="str">
            <v>268497</v>
          </cell>
          <cell r="C2542" t="str">
            <v>265540</v>
          </cell>
          <cell r="D2542" t="str">
            <v>262583</v>
          </cell>
        </row>
        <row r="2543">
          <cell r="A2543" t="str">
            <v>71360</v>
          </cell>
          <cell r="B2543" t="str">
            <v>270929</v>
          </cell>
          <cell r="C2543" t="str">
            <v>267972</v>
          </cell>
          <cell r="D2543" t="str">
            <v>265015</v>
          </cell>
        </row>
        <row r="2544">
          <cell r="A2544" t="str">
            <v>71363</v>
          </cell>
          <cell r="B2544" t="str">
            <v>270930</v>
          </cell>
          <cell r="C2544" t="str">
            <v>267973</v>
          </cell>
          <cell r="D2544" t="str">
            <v>265016</v>
          </cell>
        </row>
        <row r="2545">
          <cell r="A2545" t="str">
            <v>72929</v>
          </cell>
          <cell r="B2545" t="str">
            <v>268515</v>
          </cell>
          <cell r="C2545" t="str">
            <v>265558</v>
          </cell>
          <cell r="D2545" t="str">
            <v>262601</v>
          </cell>
        </row>
        <row r="2546">
          <cell r="A2546" t="str">
            <v>72930</v>
          </cell>
          <cell r="B2546" t="str">
            <v>268513</v>
          </cell>
          <cell r="C2546" t="str">
            <v>265556</v>
          </cell>
          <cell r="D2546" t="str">
            <v>262599</v>
          </cell>
        </row>
        <row r="2547">
          <cell r="A2547" t="str">
            <v>72931</v>
          </cell>
          <cell r="B2547" t="str">
            <v>269455</v>
          </cell>
          <cell r="C2547" t="str">
            <v>266498</v>
          </cell>
          <cell r="D2547" t="str">
            <v>263541</v>
          </cell>
        </row>
        <row r="2548">
          <cell r="A2548" t="str">
            <v>72932</v>
          </cell>
          <cell r="B2548" t="str">
            <v>269705</v>
          </cell>
          <cell r="C2548" t="str">
            <v>266748</v>
          </cell>
          <cell r="D2548" t="str">
            <v>263791</v>
          </cell>
        </row>
        <row r="2549">
          <cell r="A2549" t="str">
            <v>72933</v>
          </cell>
          <cell r="B2549" t="str">
            <v>270822</v>
          </cell>
          <cell r="C2549" t="str">
            <v>267865</v>
          </cell>
          <cell r="D2549" t="str">
            <v>264908</v>
          </cell>
        </row>
        <row r="2550">
          <cell r="A2550" t="str">
            <v>72934</v>
          </cell>
          <cell r="B2550" t="str">
            <v>270033</v>
          </cell>
          <cell r="C2550" t="str">
            <v>267076</v>
          </cell>
          <cell r="D2550" t="str">
            <v>264119</v>
          </cell>
        </row>
        <row r="2551">
          <cell r="A2551" t="str">
            <v>72935</v>
          </cell>
          <cell r="B2551" t="str">
            <v>269155</v>
          </cell>
          <cell r="C2551" t="str">
            <v>266198</v>
          </cell>
          <cell r="D2551" t="str">
            <v>263241</v>
          </cell>
        </row>
        <row r="2552">
          <cell r="A2552" t="str">
            <v>72962</v>
          </cell>
          <cell r="B2552" t="str">
            <v>268481</v>
          </cell>
          <cell r="C2552" t="str">
            <v>265524</v>
          </cell>
          <cell r="D2552" t="str">
            <v>262567</v>
          </cell>
        </row>
        <row r="2553">
          <cell r="A2553" t="str">
            <v>73056</v>
          </cell>
          <cell r="B2553" t="str">
            <v>269893</v>
          </cell>
          <cell r="C2553" t="str">
            <v>266936</v>
          </cell>
        </row>
        <row r="2554">
          <cell r="A2554" t="str">
            <v>73196</v>
          </cell>
          <cell r="B2554" t="str">
            <v>268343</v>
          </cell>
          <cell r="C2554" t="str">
            <v>265386</v>
          </cell>
          <cell r="D2554" t="str">
            <v>262429</v>
          </cell>
        </row>
        <row r="2555">
          <cell r="A2555" t="str">
            <v>73197</v>
          </cell>
          <cell r="B2555" t="str">
            <v>268344</v>
          </cell>
          <cell r="C2555" t="str">
            <v>265387</v>
          </cell>
          <cell r="D2555" t="str">
            <v>262430</v>
          </cell>
        </row>
        <row r="2556">
          <cell r="A2556" t="str">
            <v>73198</v>
          </cell>
          <cell r="B2556" t="str">
            <v>268342</v>
          </cell>
          <cell r="C2556" t="str">
            <v>265385</v>
          </cell>
          <cell r="D2556" t="str">
            <v>262428</v>
          </cell>
        </row>
        <row r="2557">
          <cell r="A2557" t="str">
            <v>73199</v>
          </cell>
          <cell r="B2557" t="str">
            <v>268338</v>
          </cell>
          <cell r="C2557" t="str">
            <v>265381</v>
          </cell>
          <cell r="D2557" t="str">
            <v>262424</v>
          </cell>
        </row>
        <row r="2558">
          <cell r="A2558" t="str">
            <v>73200</v>
          </cell>
          <cell r="B2558" t="str">
            <v>268341</v>
          </cell>
          <cell r="C2558" t="str">
            <v>265384</v>
          </cell>
          <cell r="D2558" t="str">
            <v>262427</v>
          </cell>
        </row>
        <row r="2559">
          <cell r="A2559" t="str">
            <v>73201</v>
          </cell>
          <cell r="B2559" t="str">
            <v>268340</v>
          </cell>
          <cell r="C2559" t="str">
            <v>265383</v>
          </cell>
          <cell r="D2559" t="str">
            <v>262426</v>
          </cell>
        </row>
        <row r="2560">
          <cell r="A2560" t="str">
            <v>73224</v>
          </cell>
          <cell r="B2560" t="str">
            <v>270221</v>
          </cell>
          <cell r="C2560" t="str">
            <v>267264</v>
          </cell>
        </row>
        <row r="2561">
          <cell r="A2561" t="str">
            <v>73232</v>
          </cell>
          <cell r="B2561" t="str">
            <v>268476</v>
          </cell>
          <cell r="C2561" t="str">
            <v>265519</v>
          </cell>
          <cell r="D2561" t="str">
            <v>262562</v>
          </cell>
        </row>
        <row r="2562">
          <cell r="A2562" t="str">
            <v>73233</v>
          </cell>
          <cell r="B2562" t="str">
            <v>268477</v>
          </cell>
          <cell r="C2562" t="str">
            <v>265520</v>
          </cell>
          <cell r="D2562" t="str">
            <v>262563</v>
          </cell>
        </row>
        <row r="2563">
          <cell r="A2563" t="str">
            <v>73234</v>
          </cell>
          <cell r="B2563" t="str">
            <v>268475</v>
          </cell>
          <cell r="C2563" t="str">
            <v>265518</v>
          </cell>
          <cell r="D2563" t="str">
            <v>262561</v>
          </cell>
        </row>
        <row r="2564">
          <cell r="A2564" t="str">
            <v>75607</v>
          </cell>
          <cell r="B2564" t="str">
            <v>270293</v>
          </cell>
          <cell r="C2564" t="str">
            <v>267336</v>
          </cell>
          <cell r="D2564" t="str">
            <v>264379</v>
          </cell>
        </row>
        <row r="2565">
          <cell r="A2565" t="str">
            <v>75612</v>
          </cell>
          <cell r="B2565" t="str">
            <v>270927</v>
          </cell>
          <cell r="C2565" t="str">
            <v>267970</v>
          </cell>
          <cell r="D2565" t="str">
            <v>265013</v>
          </cell>
        </row>
        <row r="2566">
          <cell r="A2566" t="str">
            <v>75618</v>
          </cell>
          <cell r="B2566" t="str">
            <v>270922</v>
          </cell>
          <cell r="C2566" t="str">
            <v>267965</v>
          </cell>
          <cell r="D2566" t="str">
            <v>265008</v>
          </cell>
        </row>
        <row r="2567">
          <cell r="A2567" t="str">
            <v>75619</v>
          </cell>
          <cell r="B2567" t="str">
            <v>270923</v>
          </cell>
          <cell r="C2567" t="str">
            <v>267966</v>
          </cell>
          <cell r="D2567" t="str">
            <v>265009</v>
          </cell>
        </row>
        <row r="2568">
          <cell r="A2568" t="str">
            <v>75638</v>
          </cell>
          <cell r="B2568" t="str">
            <v>269996</v>
          </cell>
          <cell r="C2568" t="str">
            <v>267039</v>
          </cell>
          <cell r="D2568" t="str">
            <v>264082</v>
          </cell>
        </row>
        <row r="2569">
          <cell r="A2569" t="str">
            <v>75639</v>
          </cell>
          <cell r="B2569" t="str">
            <v>269997</v>
          </cell>
          <cell r="C2569" t="str">
            <v>267040</v>
          </cell>
          <cell r="D2569" t="str">
            <v>264083</v>
          </cell>
        </row>
        <row r="2570">
          <cell r="A2570" t="str">
            <v>75646</v>
          </cell>
          <cell r="B2570" t="str">
            <v>269981</v>
          </cell>
          <cell r="C2570" t="str">
            <v>267024</v>
          </cell>
          <cell r="D2570" t="str">
            <v>264067</v>
          </cell>
        </row>
        <row r="2571">
          <cell r="A2571" t="str">
            <v>75769</v>
          </cell>
          <cell r="B2571" t="str">
            <v>268470</v>
          </cell>
          <cell r="C2571" t="str">
            <v>265513</v>
          </cell>
          <cell r="D2571" t="str">
            <v>262556</v>
          </cell>
        </row>
        <row r="2572">
          <cell r="A2572" t="str">
            <v>75770</v>
          </cell>
          <cell r="B2572" t="str">
            <v>268472</v>
          </cell>
          <cell r="C2572" t="str">
            <v>265515</v>
          </cell>
          <cell r="D2572" t="str">
            <v>262558</v>
          </cell>
        </row>
        <row r="2573">
          <cell r="A2573" t="str">
            <v>75771</v>
          </cell>
          <cell r="B2573" t="str">
            <v>268474</v>
          </cell>
          <cell r="C2573" t="str">
            <v>265517</v>
          </cell>
          <cell r="D2573" t="str">
            <v>262560</v>
          </cell>
        </row>
        <row r="2574">
          <cell r="A2574" t="str">
            <v>76032</v>
          </cell>
          <cell r="B2574" t="str">
            <v>269905</v>
          </cell>
          <cell r="C2574" t="str">
            <v>266948</v>
          </cell>
          <cell r="D2574" t="str">
            <v>263991</v>
          </cell>
        </row>
        <row r="2575">
          <cell r="A2575" t="str">
            <v>76037</v>
          </cell>
          <cell r="B2575" t="str">
            <v>270739</v>
          </cell>
          <cell r="C2575" t="str">
            <v>267782</v>
          </cell>
          <cell r="D2575" t="str">
            <v>264825</v>
          </cell>
        </row>
        <row r="2576">
          <cell r="A2576" t="str">
            <v>76038</v>
          </cell>
          <cell r="B2576" t="str">
            <v>270526</v>
          </cell>
          <cell r="C2576" t="str">
            <v>267569</v>
          </cell>
          <cell r="D2576" t="str">
            <v>264612</v>
          </cell>
        </row>
        <row r="2577">
          <cell r="A2577" t="str">
            <v>76039</v>
          </cell>
          <cell r="B2577" t="str">
            <v>270525</v>
          </cell>
          <cell r="C2577" t="str">
            <v>267568</v>
          </cell>
          <cell r="D2577" t="str">
            <v>264611</v>
          </cell>
        </row>
        <row r="2578">
          <cell r="A2578" t="str">
            <v>76040</v>
          </cell>
          <cell r="B2578" t="str">
            <v>270755</v>
          </cell>
          <cell r="C2578" t="str">
            <v>267798</v>
          </cell>
          <cell r="D2578" t="str">
            <v>264841</v>
          </cell>
        </row>
        <row r="2579">
          <cell r="A2579" t="str">
            <v>77424</v>
          </cell>
          <cell r="B2579" t="str">
            <v>268953</v>
          </cell>
          <cell r="C2579" t="str">
            <v>265996</v>
          </cell>
          <cell r="D2579" t="str">
            <v>263039</v>
          </cell>
        </row>
        <row r="2580">
          <cell r="A2580" t="str">
            <v>77786</v>
          </cell>
          <cell r="B2580" t="str">
            <v>269007</v>
          </cell>
          <cell r="C2580" t="str">
            <v>266050</v>
          </cell>
          <cell r="D2580" t="str">
            <v>263093</v>
          </cell>
        </row>
        <row r="2581">
          <cell r="A2581" t="str">
            <v>77789</v>
          </cell>
          <cell r="B2581" t="str">
            <v>270513</v>
          </cell>
          <cell r="C2581" t="str">
            <v>267556</v>
          </cell>
          <cell r="D2581" t="str">
            <v>264599</v>
          </cell>
        </row>
        <row r="2582">
          <cell r="A2582" t="str">
            <v>77790</v>
          </cell>
          <cell r="B2582" t="str">
            <v>270514</v>
          </cell>
          <cell r="C2582" t="str">
            <v>267557</v>
          </cell>
          <cell r="D2582" t="str">
            <v>264600</v>
          </cell>
        </row>
        <row r="2583">
          <cell r="A2583" t="str">
            <v>77791</v>
          </cell>
          <cell r="B2583" t="str">
            <v>270516</v>
          </cell>
          <cell r="C2583" t="str">
            <v>267559</v>
          </cell>
          <cell r="D2583" t="str">
            <v>264602</v>
          </cell>
        </row>
        <row r="2584">
          <cell r="A2584" t="str">
            <v>77792</v>
          </cell>
          <cell r="B2584" t="str">
            <v>269817</v>
          </cell>
          <cell r="C2584" t="str">
            <v>266860</v>
          </cell>
          <cell r="D2584" t="str">
            <v>263903</v>
          </cell>
        </row>
        <row r="2585">
          <cell r="A2585" t="str">
            <v>77793</v>
          </cell>
          <cell r="B2585" t="str">
            <v>269979</v>
          </cell>
          <cell r="C2585" t="str">
            <v>267022</v>
          </cell>
          <cell r="D2585" t="str">
            <v>264065</v>
          </cell>
        </row>
        <row r="2586">
          <cell r="A2586" t="str">
            <v>77794</v>
          </cell>
          <cell r="B2586" t="str">
            <v>269980</v>
          </cell>
          <cell r="C2586" t="str">
            <v>267023</v>
          </cell>
          <cell r="D2586" t="str">
            <v>264066</v>
          </cell>
        </row>
        <row r="2587">
          <cell r="A2587" t="str">
            <v>77817</v>
          </cell>
          <cell r="B2587" t="str">
            <v>268462</v>
          </cell>
          <cell r="C2587" t="str">
            <v>265505</v>
          </cell>
          <cell r="D2587" t="str">
            <v>262548</v>
          </cell>
        </row>
        <row r="2588">
          <cell r="A2588" t="str">
            <v>77827</v>
          </cell>
          <cell r="B2588" t="str">
            <v>270770</v>
          </cell>
          <cell r="C2588" t="str">
            <v>267813</v>
          </cell>
          <cell r="D2588" t="str">
            <v>264856</v>
          </cell>
        </row>
        <row r="2589">
          <cell r="A2589" t="str">
            <v>77829</v>
          </cell>
          <cell r="B2589" t="str">
            <v>270601</v>
          </cell>
          <cell r="C2589" t="str">
            <v>267644</v>
          </cell>
          <cell r="D2589" t="str">
            <v>264687</v>
          </cell>
        </row>
        <row r="2590">
          <cell r="A2590" t="str">
            <v>77830</v>
          </cell>
          <cell r="B2590" t="str">
            <v>270517</v>
          </cell>
          <cell r="C2590" t="str">
            <v>267560</v>
          </cell>
          <cell r="D2590" t="str">
            <v>264603</v>
          </cell>
        </row>
        <row r="2591">
          <cell r="A2591" t="str">
            <v>78054</v>
          </cell>
          <cell r="B2591" t="str">
            <v>270465</v>
          </cell>
          <cell r="C2591" t="str">
            <v>267508</v>
          </cell>
          <cell r="D2591" t="str">
            <v>264551</v>
          </cell>
        </row>
        <row r="2592">
          <cell r="A2592" t="str">
            <v>78097</v>
          </cell>
          <cell r="B2592" t="str">
            <v>269002</v>
          </cell>
          <cell r="C2592" t="str">
            <v>266045</v>
          </cell>
          <cell r="D2592" t="str">
            <v>263088</v>
          </cell>
        </row>
        <row r="2593">
          <cell r="A2593" t="str">
            <v>78481</v>
          </cell>
          <cell r="B2593" t="str">
            <v>270077</v>
          </cell>
          <cell r="C2593" t="str">
            <v>267120</v>
          </cell>
          <cell r="D2593" t="str">
            <v>264163</v>
          </cell>
        </row>
        <row r="2594">
          <cell r="A2594" t="str">
            <v>78507</v>
          </cell>
          <cell r="B2594" t="str">
            <v>268463</v>
          </cell>
          <cell r="C2594" t="str">
            <v>265506</v>
          </cell>
          <cell r="D2594" t="str">
            <v>262549</v>
          </cell>
        </row>
        <row r="2595">
          <cell r="A2595" t="str">
            <v>78508</v>
          </cell>
          <cell r="B2595" t="str">
            <v>269385</v>
          </cell>
          <cell r="C2595" t="str">
            <v>266428</v>
          </cell>
          <cell r="D2595" t="str">
            <v>263471</v>
          </cell>
        </row>
        <row r="2596">
          <cell r="A2596" t="str">
            <v>78509</v>
          </cell>
          <cell r="B2596" t="str">
            <v>269984</v>
          </cell>
          <cell r="C2596" t="str">
            <v>267027</v>
          </cell>
          <cell r="D2596" t="str">
            <v>264070</v>
          </cell>
        </row>
        <row r="2597">
          <cell r="A2597" t="str">
            <v>78510</v>
          </cell>
          <cell r="B2597" t="str">
            <v>269985</v>
          </cell>
          <cell r="C2597" t="str">
            <v>267028</v>
          </cell>
          <cell r="D2597" t="str">
            <v>264071</v>
          </cell>
        </row>
        <row r="2598">
          <cell r="A2598" t="str">
            <v>78511</v>
          </cell>
          <cell r="B2598" t="str">
            <v>270050</v>
          </cell>
          <cell r="C2598" t="str">
            <v>267093</v>
          </cell>
          <cell r="D2598" t="str">
            <v>264136</v>
          </cell>
        </row>
        <row r="2599">
          <cell r="A2599" t="str">
            <v>78512</v>
          </cell>
          <cell r="B2599" t="str">
            <v>270051</v>
          </cell>
          <cell r="C2599" t="str">
            <v>267094</v>
          </cell>
          <cell r="D2599" t="str">
            <v>264137</v>
          </cell>
        </row>
        <row r="2600">
          <cell r="A2600" t="str">
            <v>78513</v>
          </cell>
          <cell r="B2600" t="str">
            <v>269892</v>
          </cell>
          <cell r="C2600" t="str">
            <v>266935</v>
          </cell>
          <cell r="D2600" t="str">
            <v>263978</v>
          </cell>
        </row>
        <row r="2601">
          <cell r="A2601" t="str">
            <v>78514</v>
          </cell>
          <cell r="B2601" t="str">
            <v>269818</v>
          </cell>
          <cell r="C2601" t="str">
            <v>266861</v>
          </cell>
          <cell r="D2601" t="str">
            <v>263904</v>
          </cell>
        </row>
        <row r="2602">
          <cell r="A2602" t="str">
            <v>78515</v>
          </cell>
          <cell r="B2602" t="str">
            <v>269891</v>
          </cell>
          <cell r="C2602" t="str">
            <v>266934</v>
          </cell>
          <cell r="D2602" t="str">
            <v>263977</v>
          </cell>
        </row>
        <row r="2603">
          <cell r="A2603" t="str">
            <v>78516</v>
          </cell>
          <cell r="B2603" t="str">
            <v>270034</v>
          </cell>
          <cell r="C2603" t="str">
            <v>267077</v>
          </cell>
          <cell r="D2603" t="str">
            <v>264120</v>
          </cell>
        </row>
        <row r="2604">
          <cell r="A2604" t="str">
            <v>78517</v>
          </cell>
          <cell r="B2604" t="str">
            <v>270068</v>
          </cell>
          <cell r="C2604" t="str">
            <v>267111</v>
          </cell>
          <cell r="D2604" t="str">
            <v>264154</v>
          </cell>
        </row>
        <row r="2605">
          <cell r="A2605" t="str">
            <v>78753</v>
          </cell>
          <cell r="B2605" t="str">
            <v>268464</v>
          </cell>
          <cell r="C2605" t="str">
            <v>265507</v>
          </cell>
          <cell r="D2605" t="str">
            <v>262550</v>
          </cell>
        </row>
        <row r="2606">
          <cell r="A2606" t="str">
            <v>79157</v>
          </cell>
          <cell r="B2606" t="str">
            <v>269566</v>
          </cell>
          <cell r="C2606" t="str">
            <v>266609</v>
          </cell>
          <cell r="D2606" t="str">
            <v>263652</v>
          </cell>
        </row>
        <row r="2607">
          <cell r="A2607" t="str">
            <v>79158</v>
          </cell>
          <cell r="B2607" t="str">
            <v>270848</v>
          </cell>
          <cell r="C2607" t="str">
            <v>267891</v>
          </cell>
          <cell r="D2607" t="str">
            <v>264934</v>
          </cell>
        </row>
        <row r="2608">
          <cell r="A2608" t="str">
            <v>79159</v>
          </cell>
          <cell r="B2608" t="str">
            <v>270849</v>
          </cell>
          <cell r="C2608" t="str">
            <v>267892</v>
          </cell>
          <cell r="D2608" t="str">
            <v>264935</v>
          </cell>
        </row>
        <row r="2609">
          <cell r="A2609" t="str">
            <v>79160</v>
          </cell>
          <cell r="B2609" t="str">
            <v>270871</v>
          </cell>
          <cell r="C2609" t="str">
            <v>267914</v>
          </cell>
        </row>
        <row r="2610">
          <cell r="A2610" t="str">
            <v>79794</v>
          </cell>
          <cell r="B2610" t="str">
            <v>269991</v>
          </cell>
          <cell r="C2610" t="str">
            <v>267034</v>
          </cell>
          <cell r="D2610" t="str">
            <v>264077</v>
          </cell>
        </row>
        <row r="2611">
          <cell r="A2611" t="str">
            <v>80087</v>
          </cell>
          <cell r="B2611" t="str">
            <v>269572</v>
          </cell>
          <cell r="C2611" t="str">
            <v>266615</v>
          </cell>
          <cell r="D2611" t="str">
            <v>263658</v>
          </cell>
        </row>
        <row r="2612">
          <cell r="A2612" t="str">
            <v>80088</v>
          </cell>
          <cell r="B2612" t="str">
            <v>269571</v>
          </cell>
          <cell r="C2612" t="str">
            <v>266614</v>
          </cell>
          <cell r="D2612" t="str">
            <v>263657</v>
          </cell>
        </row>
        <row r="2613">
          <cell r="A2613" t="str">
            <v>80161</v>
          </cell>
          <cell r="B2613" t="str">
            <v>268406</v>
          </cell>
          <cell r="C2613" t="str">
            <v>265449</v>
          </cell>
        </row>
        <row r="2614">
          <cell r="A2614" t="str">
            <v>80162</v>
          </cell>
          <cell r="B2614" t="str">
            <v>268407</v>
          </cell>
          <cell r="C2614" t="str">
            <v>265450</v>
          </cell>
        </row>
        <row r="2615">
          <cell r="A2615" t="str">
            <v>80163</v>
          </cell>
          <cell r="B2615" t="str">
            <v>268403</v>
          </cell>
          <cell r="C2615" t="str">
            <v>265446</v>
          </cell>
          <cell r="D2615" t="str">
            <v>262489</v>
          </cell>
        </row>
        <row r="2616">
          <cell r="A2616" t="str">
            <v>80164</v>
          </cell>
          <cell r="B2616" t="str">
            <v>268405</v>
          </cell>
          <cell r="C2616" t="str">
            <v>265448</v>
          </cell>
          <cell r="D2616" t="str">
            <v>262491</v>
          </cell>
        </row>
        <row r="2617">
          <cell r="A2617" t="str">
            <v>80185</v>
          </cell>
          <cell r="B2617" t="str">
            <v>268321</v>
          </cell>
          <cell r="C2617" t="str">
            <v>265364</v>
          </cell>
          <cell r="D2617" t="str">
            <v>262407</v>
          </cell>
        </row>
        <row r="2618">
          <cell r="A2618" t="str">
            <v>80186</v>
          </cell>
          <cell r="B2618" t="str">
            <v>268457</v>
          </cell>
          <cell r="C2618" t="str">
            <v>265500</v>
          </cell>
          <cell r="D2618" t="str">
            <v>262543</v>
          </cell>
        </row>
        <row r="2619">
          <cell r="A2619" t="str">
            <v>80187</v>
          </cell>
          <cell r="B2619" t="str">
            <v>270647</v>
          </cell>
          <cell r="C2619" t="str">
            <v>267690</v>
          </cell>
          <cell r="D2619" t="str">
            <v>264733</v>
          </cell>
        </row>
        <row r="2620">
          <cell r="A2620" t="str">
            <v>80188</v>
          </cell>
          <cell r="B2620" t="str">
            <v>270648</v>
          </cell>
          <cell r="C2620" t="str">
            <v>267691</v>
          </cell>
          <cell r="D2620" t="str">
            <v>264734</v>
          </cell>
        </row>
        <row r="2621">
          <cell r="A2621" t="str">
            <v>80189</v>
          </cell>
          <cell r="B2621" t="str">
            <v>268339</v>
          </cell>
          <cell r="C2621" t="str">
            <v>265382</v>
          </cell>
          <cell r="D2621" t="str">
            <v>262425</v>
          </cell>
        </row>
        <row r="2622">
          <cell r="A2622" t="str">
            <v>80190</v>
          </cell>
          <cell r="B2622" t="str">
            <v>268345</v>
          </cell>
          <cell r="C2622" t="str">
            <v>265388</v>
          </cell>
          <cell r="D2622" t="str">
            <v>262431</v>
          </cell>
        </row>
        <row r="2623">
          <cell r="A2623" t="str">
            <v>80220</v>
          </cell>
          <cell r="B2623" t="str">
            <v>270924</v>
          </cell>
          <cell r="C2623" t="str">
            <v>267967</v>
          </cell>
          <cell r="D2623" t="str">
            <v>265010</v>
          </cell>
        </row>
        <row r="2624">
          <cell r="A2624" t="str">
            <v>80228</v>
          </cell>
          <cell r="B2624" t="str">
            <v>269621</v>
          </cell>
          <cell r="C2624" t="str">
            <v>266664</v>
          </cell>
          <cell r="D2624" t="str">
            <v>263707</v>
          </cell>
        </row>
        <row r="2625">
          <cell r="A2625" t="str">
            <v>80229</v>
          </cell>
          <cell r="B2625" t="str">
            <v>269623</v>
          </cell>
          <cell r="C2625" t="str">
            <v>266666</v>
          </cell>
          <cell r="D2625" t="str">
            <v>263709</v>
          </cell>
        </row>
        <row r="2626">
          <cell r="A2626" t="str">
            <v>80231</v>
          </cell>
          <cell r="B2626" t="str">
            <v>269625</v>
          </cell>
          <cell r="C2626" t="str">
            <v>266668</v>
          </cell>
          <cell r="D2626" t="str">
            <v>263711</v>
          </cell>
        </row>
        <row r="2627">
          <cell r="A2627" t="str">
            <v>80232</v>
          </cell>
          <cell r="B2627" t="str">
            <v>269593</v>
          </cell>
          <cell r="C2627" t="str">
            <v>266636</v>
          </cell>
          <cell r="D2627" t="str">
            <v>263679</v>
          </cell>
        </row>
        <row r="2628">
          <cell r="A2628" t="str">
            <v>80233</v>
          </cell>
          <cell r="B2628" t="str">
            <v>269595</v>
          </cell>
          <cell r="C2628" t="str">
            <v>266638</v>
          </cell>
          <cell r="D2628" t="str">
            <v>263681</v>
          </cell>
        </row>
        <row r="2629">
          <cell r="A2629" t="str">
            <v>80234</v>
          </cell>
          <cell r="B2629" t="str">
            <v>269599</v>
          </cell>
          <cell r="C2629" t="str">
            <v>266642</v>
          </cell>
          <cell r="D2629" t="str">
            <v>263685</v>
          </cell>
        </row>
        <row r="2630">
          <cell r="A2630" t="str">
            <v>80235</v>
          </cell>
          <cell r="B2630" t="str">
            <v>269636</v>
          </cell>
          <cell r="C2630" t="str">
            <v>266679</v>
          </cell>
          <cell r="D2630" t="str">
            <v>263722</v>
          </cell>
        </row>
        <row r="2631">
          <cell r="A2631" t="str">
            <v>80236</v>
          </cell>
          <cell r="B2631" t="str">
            <v>269645</v>
          </cell>
          <cell r="C2631" t="str">
            <v>266688</v>
          </cell>
          <cell r="D2631" t="str">
            <v>263731</v>
          </cell>
        </row>
        <row r="2632">
          <cell r="A2632" t="str">
            <v>80238</v>
          </cell>
          <cell r="B2632" t="str">
            <v>269602</v>
          </cell>
          <cell r="C2632" t="str">
            <v>266645</v>
          </cell>
        </row>
        <row r="2633">
          <cell r="A2633" t="str">
            <v>80239</v>
          </cell>
          <cell r="B2633" t="str">
            <v>269622</v>
          </cell>
          <cell r="C2633" t="str">
            <v>266665</v>
          </cell>
        </row>
        <row r="2634">
          <cell r="A2634" t="str">
            <v>80249</v>
          </cell>
          <cell r="B2634" t="str">
            <v>269627</v>
          </cell>
          <cell r="C2634" t="str">
            <v>266670</v>
          </cell>
          <cell r="D2634" t="str">
            <v>263713</v>
          </cell>
        </row>
        <row r="2635">
          <cell r="A2635" t="str">
            <v>80250</v>
          </cell>
          <cell r="B2635" t="str">
            <v>269628</v>
          </cell>
          <cell r="C2635" t="str">
            <v>266671</v>
          </cell>
          <cell r="D2635" t="str">
            <v>263714</v>
          </cell>
        </row>
        <row r="2636">
          <cell r="A2636" t="str">
            <v>80251</v>
          </cell>
          <cell r="B2636" t="str">
            <v>269629</v>
          </cell>
          <cell r="C2636" t="str">
            <v>266672</v>
          </cell>
          <cell r="D2636" t="str">
            <v>263715</v>
          </cell>
        </row>
        <row r="2637">
          <cell r="A2637" t="str">
            <v>80252</v>
          </cell>
          <cell r="B2637" t="str">
            <v>269630</v>
          </cell>
          <cell r="C2637" t="str">
            <v>266673</v>
          </cell>
          <cell r="D2637" t="str">
            <v>263716</v>
          </cell>
        </row>
        <row r="2638">
          <cell r="A2638" t="str">
            <v>80253</v>
          </cell>
          <cell r="B2638" t="str">
            <v>269631</v>
          </cell>
          <cell r="C2638" t="str">
            <v>266674</v>
          </cell>
          <cell r="D2638" t="str">
            <v>263717</v>
          </cell>
        </row>
        <row r="2639">
          <cell r="A2639" t="str">
            <v>80254</v>
          </cell>
          <cell r="B2639" t="str">
            <v>269637</v>
          </cell>
          <cell r="C2639" t="str">
            <v>266680</v>
          </cell>
          <cell r="D2639" t="str">
            <v>263723</v>
          </cell>
        </row>
        <row r="2640">
          <cell r="A2640" t="str">
            <v>80255</v>
          </cell>
          <cell r="B2640" t="str">
            <v>269638</v>
          </cell>
          <cell r="C2640" t="str">
            <v>266681</v>
          </cell>
          <cell r="D2640" t="str">
            <v>263724</v>
          </cell>
        </row>
        <row r="2641">
          <cell r="A2641" t="str">
            <v>80256</v>
          </cell>
          <cell r="B2641" t="str">
            <v>269639</v>
          </cell>
          <cell r="C2641" t="str">
            <v>266682</v>
          </cell>
          <cell r="D2641" t="str">
            <v>263725</v>
          </cell>
        </row>
        <row r="2642">
          <cell r="A2642" t="str">
            <v>80257</v>
          </cell>
          <cell r="B2642" t="str">
            <v>269640</v>
          </cell>
          <cell r="C2642" t="str">
            <v>266683</v>
          </cell>
          <cell r="D2642" t="str">
            <v>263726</v>
          </cell>
        </row>
        <row r="2643">
          <cell r="A2643" t="str">
            <v>80258</v>
          </cell>
          <cell r="B2643" t="str">
            <v>269641</v>
          </cell>
          <cell r="C2643" t="str">
            <v>266684</v>
          </cell>
          <cell r="D2643" t="str">
            <v>263727</v>
          </cell>
        </row>
        <row r="2644">
          <cell r="A2644" t="str">
            <v>80259</v>
          </cell>
          <cell r="B2644" t="str">
            <v>269642</v>
          </cell>
          <cell r="C2644" t="str">
            <v>266685</v>
          </cell>
          <cell r="D2644" t="str">
            <v>263728</v>
          </cell>
        </row>
        <row r="2645">
          <cell r="A2645" t="str">
            <v>80260</v>
          </cell>
          <cell r="B2645" t="str">
            <v>269909</v>
          </cell>
          <cell r="C2645" t="str">
            <v>266952</v>
          </cell>
          <cell r="D2645" t="str">
            <v>263995</v>
          </cell>
        </row>
        <row r="2646">
          <cell r="A2646" t="str">
            <v>80261</v>
          </cell>
          <cell r="B2646" t="str">
            <v>268616</v>
          </cell>
          <cell r="C2646" t="str">
            <v>265659</v>
          </cell>
          <cell r="D2646" t="str">
            <v>262702</v>
          </cell>
        </row>
        <row r="2647">
          <cell r="A2647" t="str">
            <v>80262</v>
          </cell>
          <cell r="B2647" t="str">
            <v>268465</v>
          </cell>
          <cell r="C2647" t="str">
            <v>265508</v>
          </cell>
          <cell r="D2647" t="str">
            <v>262551</v>
          </cell>
        </row>
        <row r="2648">
          <cell r="A2648" t="str">
            <v>80263</v>
          </cell>
          <cell r="B2648" t="str">
            <v>268466</v>
          </cell>
          <cell r="C2648" t="str">
            <v>265509</v>
          </cell>
          <cell r="D2648" t="str">
            <v>262552</v>
          </cell>
        </row>
        <row r="2649">
          <cell r="A2649" t="str">
            <v>80264</v>
          </cell>
          <cell r="B2649" t="str">
            <v>268467</v>
          </cell>
          <cell r="C2649" t="str">
            <v>265510</v>
          </cell>
          <cell r="D2649" t="str">
            <v>262553</v>
          </cell>
        </row>
        <row r="2650">
          <cell r="A2650" t="str">
            <v>80265</v>
          </cell>
          <cell r="B2650" t="str">
            <v>268468</v>
          </cell>
          <cell r="C2650" t="str">
            <v>265511</v>
          </cell>
          <cell r="D2650" t="str">
            <v>262554</v>
          </cell>
        </row>
        <row r="2651">
          <cell r="A2651" t="str">
            <v>80266</v>
          </cell>
          <cell r="B2651" t="str">
            <v>268495</v>
          </cell>
          <cell r="C2651" t="str">
            <v>265538</v>
          </cell>
          <cell r="D2651" t="str">
            <v>262581</v>
          </cell>
        </row>
        <row r="2652">
          <cell r="A2652" t="str">
            <v>80267</v>
          </cell>
          <cell r="B2652" t="str">
            <v>270823</v>
          </cell>
          <cell r="C2652" t="str">
            <v>267866</v>
          </cell>
          <cell r="D2652" t="str">
            <v>264909</v>
          </cell>
        </row>
        <row r="2653">
          <cell r="A2653" t="str">
            <v>80268</v>
          </cell>
          <cell r="B2653" t="str">
            <v>270518</v>
          </cell>
          <cell r="C2653" t="str">
            <v>267561</v>
          </cell>
          <cell r="D2653" t="str">
            <v>264604</v>
          </cell>
        </row>
        <row r="2654">
          <cell r="A2654" t="str">
            <v>80269</v>
          </cell>
          <cell r="B2654" t="str">
            <v>270519</v>
          </cell>
          <cell r="C2654" t="str">
            <v>267562</v>
          </cell>
          <cell r="D2654" t="str">
            <v>264605</v>
          </cell>
        </row>
        <row r="2655">
          <cell r="A2655" t="str">
            <v>80270</v>
          </cell>
          <cell r="B2655" t="str">
            <v>270520</v>
          </cell>
          <cell r="C2655" t="str">
            <v>267563</v>
          </cell>
          <cell r="D2655" t="str">
            <v>264606</v>
          </cell>
        </row>
        <row r="2656">
          <cell r="A2656" t="str">
            <v>80271</v>
          </cell>
          <cell r="B2656" t="str">
            <v>270522</v>
          </cell>
          <cell r="C2656" t="str">
            <v>267565</v>
          </cell>
          <cell r="D2656" t="str">
            <v>264608</v>
          </cell>
        </row>
        <row r="2657">
          <cell r="A2657" t="str">
            <v>80272</v>
          </cell>
          <cell r="B2657" t="str">
            <v>270523</v>
          </cell>
          <cell r="C2657" t="str">
            <v>267566</v>
          </cell>
          <cell r="D2657" t="str">
            <v>264609</v>
          </cell>
        </row>
        <row r="2658">
          <cell r="A2658" t="str">
            <v>80273</v>
          </cell>
          <cell r="B2658" t="str">
            <v>270524</v>
          </cell>
          <cell r="C2658" t="str">
            <v>267567</v>
          </cell>
          <cell r="D2658" t="str">
            <v>264610</v>
          </cell>
        </row>
        <row r="2659">
          <cell r="A2659" t="str">
            <v>80300</v>
          </cell>
          <cell r="B2659" t="str">
            <v>269626</v>
          </cell>
          <cell r="C2659" t="str">
            <v>266669</v>
          </cell>
          <cell r="D2659" t="str">
            <v>263712</v>
          </cell>
        </row>
        <row r="2660">
          <cell r="A2660" t="str">
            <v>80301</v>
          </cell>
          <cell r="B2660" t="str">
            <v>269632</v>
          </cell>
          <cell r="C2660" t="str">
            <v>266675</v>
          </cell>
          <cell r="D2660" t="str">
            <v>263718</v>
          </cell>
        </row>
        <row r="2661">
          <cell r="A2661" t="str">
            <v>80302</v>
          </cell>
          <cell r="B2661" t="str">
            <v>269633</v>
          </cell>
          <cell r="C2661" t="str">
            <v>266676</v>
          </cell>
          <cell r="D2661" t="str">
            <v>263719</v>
          </cell>
        </row>
        <row r="2662">
          <cell r="A2662" t="str">
            <v>80303</v>
          </cell>
          <cell r="B2662" t="str">
            <v>269634</v>
          </cell>
          <cell r="C2662" t="str">
            <v>266677</v>
          </cell>
          <cell r="D2662" t="str">
            <v>263720</v>
          </cell>
        </row>
        <row r="2663">
          <cell r="A2663" t="str">
            <v>80304</v>
          </cell>
          <cell r="B2663" t="str">
            <v>269635</v>
          </cell>
          <cell r="C2663" t="str">
            <v>266678</v>
          </cell>
          <cell r="D2663" t="str">
            <v>263721</v>
          </cell>
        </row>
        <row r="2664">
          <cell r="A2664" t="str">
            <v>80305</v>
          </cell>
          <cell r="B2664" t="str">
            <v>269620</v>
          </cell>
          <cell r="C2664" t="str">
            <v>266663</v>
          </cell>
        </row>
        <row r="2665">
          <cell r="A2665" t="str">
            <v>80306</v>
          </cell>
          <cell r="B2665" t="str">
            <v>269624</v>
          </cell>
          <cell r="C2665" t="str">
            <v>266667</v>
          </cell>
        </row>
        <row r="2666">
          <cell r="A2666" t="str">
            <v>80307</v>
          </cell>
          <cell r="B2666" t="str">
            <v>269603</v>
          </cell>
          <cell r="C2666" t="str">
            <v>266646</v>
          </cell>
          <cell r="D2666" t="str">
            <v>263689</v>
          </cell>
        </row>
        <row r="2667">
          <cell r="A2667" t="str">
            <v>80308</v>
          </cell>
          <cell r="B2667" t="str">
            <v>269594</v>
          </cell>
          <cell r="C2667" t="str">
            <v>266637</v>
          </cell>
        </row>
        <row r="2668">
          <cell r="A2668" t="str">
            <v>80309</v>
          </cell>
          <cell r="B2668" t="str">
            <v>269596</v>
          </cell>
          <cell r="C2668" t="str">
            <v>266639</v>
          </cell>
        </row>
        <row r="2669">
          <cell r="A2669" t="str">
            <v>80310</v>
          </cell>
          <cell r="B2669" t="str">
            <v>269604</v>
          </cell>
          <cell r="C2669" t="str">
            <v>266647</v>
          </cell>
        </row>
        <row r="2670">
          <cell r="A2670" t="str">
            <v>80311</v>
          </cell>
          <cell r="B2670" t="str">
            <v>269605</v>
          </cell>
          <cell r="C2670" t="str">
            <v>266648</v>
          </cell>
        </row>
        <row r="2671">
          <cell r="A2671" t="str">
            <v>80312</v>
          </cell>
          <cell r="B2671" t="str">
            <v>269607</v>
          </cell>
          <cell r="C2671" t="str">
            <v>266650</v>
          </cell>
        </row>
        <row r="2672">
          <cell r="A2672" t="str">
            <v>80313</v>
          </cell>
          <cell r="B2672" t="str">
            <v>269600</v>
          </cell>
          <cell r="C2672" t="str">
            <v>266643</v>
          </cell>
        </row>
        <row r="2673">
          <cell r="A2673" t="str">
            <v>80314</v>
          </cell>
          <cell r="B2673" t="str">
            <v>269601</v>
          </cell>
          <cell r="C2673" t="str">
            <v>266644</v>
          </cell>
        </row>
        <row r="2674">
          <cell r="A2674" t="str">
            <v>80315</v>
          </cell>
          <cell r="B2674" t="str">
            <v>269609</v>
          </cell>
          <cell r="C2674" t="str">
            <v>266652</v>
          </cell>
        </row>
        <row r="2675">
          <cell r="A2675" t="str">
            <v>80316</v>
          </cell>
          <cell r="B2675" t="str">
            <v>269610</v>
          </cell>
          <cell r="C2675" t="str">
            <v>266653</v>
          </cell>
        </row>
        <row r="2676">
          <cell r="A2676" t="str">
            <v>80317</v>
          </cell>
          <cell r="B2676" t="str">
            <v>269612</v>
          </cell>
          <cell r="C2676" t="str">
            <v>266655</v>
          </cell>
        </row>
        <row r="2677">
          <cell r="A2677" t="str">
            <v>80318</v>
          </cell>
          <cell r="B2677" t="str">
            <v>269613</v>
          </cell>
          <cell r="C2677" t="str">
            <v>266656</v>
          </cell>
        </row>
        <row r="2678">
          <cell r="A2678" t="str">
            <v>80319</v>
          </cell>
          <cell r="B2678" t="str">
            <v>269614</v>
          </cell>
          <cell r="C2678" t="str">
            <v>266657</v>
          </cell>
        </row>
        <row r="2679">
          <cell r="A2679" t="str">
            <v>80320</v>
          </cell>
          <cell r="B2679" t="str">
            <v>269643</v>
          </cell>
          <cell r="C2679" t="str">
            <v>266686</v>
          </cell>
        </row>
        <row r="2680">
          <cell r="A2680" t="str">
            <v>80321</v>
          </cell>
          <cell r="B2680" t="str">
            <v>269615</v>
          </cell>
          <cell r="C2680" t="str">
            <v>266658</v>
          </cell>
        </row>
        <row r="2681">
          <cell r="A2681" t="str">
            <v>80322</v>
          </cell>
          <cell r="B2681" t="str">
            <v>269644</v>
          </cell>
          <cell r="C2681" t="str">
            <v>266687</v>
          </cell>
        </row>
        <row r="2682">
          <cell r="A2682" t="str">
            <v>80323</v>
          </cell>
          <cell r="B2682" t="str">
            <v>269616</v>
          </cell>
          <cell r="C2682" t="str">
            <v>266659</v>
          </cell>
          <cell r="D2682" t="str">
            <v>263702</v>
          </cell>
        </row>
        <row r="2683">
          <cell r="A2683" t="str">
            <v>80324</v>
          </cell>
          <cell r="B2683" t="str">
            <v>269618</v>
          </cell>
          <cell r="C2683" t="str">
            <v>266661</v>
          </cell>
        </row>
        <row r="2684">
          <cell r="A2684" t="str">
            <v>80325</v>
          </cell>
          <cell r="B2684" t="str">
            <v>269619</v>
          </cell>
          <cell r="C2684" t="str">
            <v>266662</v>
          </cell>
        </row>
        <row r="2685">
          <cell r="A2685" t="str">
            <v>80326</v>
          </cell>
          <cell r="B2685" t="str">
            <v>269606</v>
          </cell>
          <cell r="C2685" t="str">
            <v>266649</v>
          </cell>
          <cell r="D2685" t="str">
            <v>263692</v>
          </cell>
        </row>
        <row r="2686">
          <cell r="A2686" t="str">
            <v>80327</v>
          </cell>
          <cell r="B2686" t="str">
            <v>269678</v>
          </cell>
          <cell r="C2686" t="str">
            <v>266721</v>
          </cell>
          <cell r="D2686" t="str">
            <v>263764</v>
          </cell>
        </row>
        <row r="2687">
          <cell r="A2687" t="str">
            <v>80328</v>
          </cell>
          <cell r="B2687" t="str">
            <v>269679</v>
          </cell>
          <cell r="C2687" t="str">
            <v>266722</v>
          </cell>
          <cell r="D2687" t="str">
            <v>263765</v>
          </cell>
        </row>
        <row r="2688">
          <cell r="A2688" t="str">
            <v>80329</v>
          </cell>
          <cell r="B2688" t="str">
            <v>269649</v>
          </cell>
          <cell r="C2688" t="str">
            <v>266692</v>
          </cell>
          <cell r="D2688" t="str">
            <v>263735</v>
          </cell>
        </row>
        <row r="2689">
          <cell r="A2689" t="str">
            <v>80330</v>
          </cell>
          <cell r="B2689" t="str">
            <v>269650</v>
          </cell>
          <cell r="C2689" t="str">
            <v>266693</v>
          </cell>
          <cell r="D2689" t="str">
            <v>263736</v>
          </cell>
        </row>
        <row r="2690">
          <cell r="A2690" t="str">
            <v>80331</v>
          </cell>
          <cell r="B2690" t="str">
            <v>269651</v>
          </cell>
          <cell r="C2690" t="str">
            <v>266694</v>
          </cell>
          <cell r="D2690" t="str">
            <v>263737</v>
          </cell>
        </row>
        <row r="2691">
          <cell r="A2691" t="str">
            <v>80332</v>
          </cell>
          <cell r="B2691" t="str">
            <v>269669</v>
          </cell>
          <cell r="C2691" t="str">
            <v>266712</v>
          </cell>
          <cell r="D2691" t="str">
            <v>263755</v>
          </cell>
        </row>
        <row r="2692">
          <cell r="A2692" t="str">
            <v>80333</v>
          </cell>
          <cell r="B2692" t="str">
            <v>269670</v>
          </cell>
          <cell r="C2692" t="str">
            <v>266713</v>
          </cell>
          <cell r="D2692" t="str">
            <v>263756</v>
          </cell>
        </row>
        <row r="2693">
          <cell r="A2693" t="str">
            <v>80334</v>
          </cell>
          <cell r="B2693" t="str">
            <v>269671</v>
          </cell>
          <cell r="C2693" t="str">
            <v>266714</v>
          </cell>
          <cell r="D2693" t="str">
            <v>263757</v>
          </cell>
        </row>
        <row r="2694">
          <cell r="A2694" t="str">
            <v>80335</v>
          </cell>
          <cell r="B2694" t="str">
            <v>269672</v>
          </cell>
          <cell r="C2694" t="str">
            <v>266715</v>
          </cell>
          <cell r="D2694" t="str">
            <v>263758</v>
          </cell>
        </row>
        <row r="2695">
          <cell r="A2695" t="str">
            <v>80336</v>
          </cell>
          <cell r="B2695" t="str">
            <v>269673</v>
          </cell>
          <cell r="C2695" t="str">
            <v>266716</v>
          </cell>
          <cell r="D2695" t="str">
            <v>263759</v>
          </cell>
        </row>
        <row r="2696">
          <cell r="A2696" t="str">
            <v>80337</v>
          </cell>
          <cell r="B2696" t="str">
            <v>269676</v>
          </cell>
          <cell r="C2696" t="str">
            <v>266719</v>
          </cell>
          <cell r="D2696" t="str">
            <v>263762</v>
          </cell>
        </row>
        <row r="2697">
          <cell r="A2697" t="str">
            <v>80338</v>
          </cell>
          <cell r="B2697" t="str">
            <v>269677</v>
          </cell>
          <cell r="C2697" t="str">
            <v>266720</v>
          </cell>
          <cell r="D2697" t="str">
            <v>263763</v>
          </cell>
        </row>
        <row r="2698">
          <cell r="A2698" t="str">
            <v>80339</v>
          </cell>
          <cell r="B2698" t="str">
            <v>269680</v>
          </cell>
          <cell r="C2698" t="str">
            <v>266723</v>
          </cell>
          <cell r="D2698" t="str">
            <v>263766</v>
          </cell>
        </row>
        <row r="2699">
          <cell r="A2699" t="str">
            <v>80340</v>
          </cell>
          <cell r="B2699" t="str">
            <v>269653</v>
          </cell>
          <cell r="C2699" t="str">
            <v>266696</v>
          </cell>
          <cell r="D2699" t="str">
            <v>263739</v>
          </cell>
        </row>
        <row r="2700">
          <cell r="A2700" t="str">
            <v>80341</v>
          </cell>
          <cell r="B2700" t="str">
            <v>269675</v>
          </cell>
          <cell r="C2700" t="str">
            <v>266718</v>
          </cell>
          <cell r="D2700" t="str">
            <v>263761</v>
          </cell>
        </row>
        <row r="2701">
          <cell r="A2701" t="str">
            <v>80342</v>
          </cell>
          <cell r="B2701" t="str">
            <v>269660</v>
          </cell>
          <cell r="C2701" t="str">
            <v>266703</v>
          </cell>
          <cell r="D2701" t="str">
            <v>263746</v>
          </cell>
        </row>
        <row r="2702">
          <cell r="A2702" t="str">
            <v>80343</v>
          </cell>
          <cell r="B2702" t="str">
            <v>269661</v>
          </cell>
          <cell r="C2702" t="str">
            <v>266704</v>
          </cell>
          <cell r="D2702" t="str">
            <v>263747</v>
          </cell>
        </row>
        <row r="2703">
          <cell r="A2703" t="str">
            <v>80344</v>
          </cell>
          <cell r="B2703" t="str">
            <v>269666</v>
          </cell>
          <cell r="C2703" t="str">
            <v>266709</v>
          </cell>
          <cell r="D2703" t="str">
            <v>263752</v>
          </cell>
        </row>
        <row r="2704">
          <cell r="A2704" t="str">
            <v>80345</v>
          </cell>
          <cell r="B2704" t="str">
            <v>269648</v>
          </cell>
          <cell r="C2704" t="str">
            <v>266691</v>
          </cell>
          <cell r="D2704" t="str">
            <v>263734</v>
          </cell>
        </row>
        <row r="2705">
          <cell r="A2705" t="str">
            <v>80346</v>
          </cell>
          <cell r="B2705" t="str">
            <v>269664</v>
          </cell>
          <cell r="C2705" t="str">
            <v>266707</v>
          </cell>
          <cell r="D2705" t="str">
            <v>263750</v>
          </cell>
        </row>
        <row r="2706">
          <cell r="A2706" t="str">
            <v>80347</v>
          </cell>
          <cell r="B2706" t="str">
            <v>269656</v>
          </cell>
          <cell r="C2706" t="str">
            <v>266699</v>
          </cell>
          <cell r="D2706" t="str">
            <v>263742</v>
          </cell>
        </row>
        <row r="2707">
          <cell r="A2707" t="str">
            <v>80348</v>
          </cell>
          <cell r="B2707" t="str">
            <v>269647</v>
          </cell>
          <cell r="C2707" t="str">
            <v>266690</v>
          </cell>
          <cell r="D2707" t="str">
            <v>263733</v>
          </cell>
        </row>
        <row r="2708">
          <cell r="A2708" t="str">
            <v>80349</v>
          </cell>
          <cell r="B2708" t="str">
            <v>269654</v>
          </cell>
          <cell r="C2708" t="str">
            <v>266697</v>
          </cell>
          <cell r="D2708" t="str">
            <v>263740</v>
          </cell>
        </row>
        <row r="2709">
          <cell r="A2709" t="str">
            <v>80350</v>
          </cell>
          <cell r="B2709" t="str">
            <v>269655</v>
          </cell>
          <cell r="C2709" t="str">
            <v>266698</v>
          </cell>
          <cell r="D2709" t="str">
            <v>263741</v>
          </cell>
        </row>
        <row r="2710">
          <cell r="A2710" t="str">
            <v>80351</v>
          </cell>
          <cell r="B2710" t="str">
            <v>269667</v>
          </cell>
          <cell r="C2710" t="str">
            <v>266710</v>
          </cell>
          <cell r="D2710" t="str">
            <v>263753</v>
          </cell>
        </row>
        <row r="2711">
          <cell r="A2711" t="str">
            <v>80352</v>
          </cell>
          <cell r="B2711" t="str">
            <v>269668</v>
          </cell>
          <cell r="C2711" t="str">
            <v>266711</v>
          </cell>
          <cell r="D2711" t="str">
            <v>263754</v>
          </cell>
        </row>
        <row r="2712">
          <cell r="A2712" t="str">
            <v>80353</v>
          </cell>
          <cell r="B2712" t="str">
            <v>269646</v>
          </cell>
          <cell r="C2712" t="str">
            <v>266689</v>
          </cell>
          <cell r="D2712" t="str">
            <v>263732</v>
          </cell>
        </row>
        <row r="2713">
          <cell r="A2713" t="str">
            <v>80354</v>
          </cell>
          <cell r="B2713" t="str">
            <v>269658</v>
          </cell>
          <cell r="C2713" t="str">
            <v>266701</v>
          </cell>
          <cell r="D2713" t="str">
            <v>263744</v>
          </cell>
        </row>
        <row r="2714">
          <cell r="A2714" t="str">
            <v>80355</v>
          </cell>
          <cell r="B2714" t="str">
            <v>269659</v>
          </cell>
          <cell r="C2714" t="str">
            <v>266702</v>
          </cell>
          <cell r="D2714" t="str">
            <v>263745</v>
          </cell>
        </row>
        <row r="2715">
          <cell r="A2715" t="str">
            <v>80356</v>
          </cell>
          <cell r="B2715" t="str">
            <v>269674</v>
          </cell>
          <cell r="C2715" t="str">
            <v>266717</v>
          </cell>
          <cell r="D2715" t="str">
            <v>263760</v>
          </cell>
        </row>
        <row r="2716">
          <cell r="A2716" t="str">
            <v>80357</v>
          </cell>
          <cell r="B2716" t="str">
            <v>269681</v>
          </cell>
          <cell r="C2716" t="str">
            <v>266724</v>
          </cell>
          <cell r="D2716" t="str">
            <v>263767</v>
          </cell>
        </row>
        <row r="2717">
          <cell r="A2717" t="str">
            <v>80358</v>
          </cell>
          <cell r="B2717" t="str">
            <v>269682</v>
          </cell>
          <cell r="C2717" t="str">
            <v>266725</v>
          </cell>
          <cell r="D2717" t="str">
            <v>263768</v>
          </cell>
        </row>
        <row r="2718">
          <cell r="A2718" t="str">
            <v>80359</v>
          </cell>
          <cell r="B2718" t="str">
            <v>269652</v>
          </cell>
          <cell r="C2718" t="str">
            <v>266695</v>
          </cell>
          <cell r="D2718" t="str">
            <v>263738</v>
          </cell>
        </row>
        <row r="2719">
          <cell r="A2719" t="str">
            <v>80360</v>
          </cell>
          <cell r="B2719" t="str">
            <v>270203</v>
          </cell>
          <cell r="C2719" t="str">
            <v>267246</v>
          </cell>
          <cell r="D2719" t="str">
            <v>264289</v>
          </cell>
        </row>
        <row r="2720">
          <cell r="A2720" t="str">
            <v>80361</v>
          </cell>
          <cell r="B2720" t="str">
            <v>270204</v>
          </cell>
          <cell r="C2720" t="str">
            <v>267247</v>
          </cell>
          <cell r="D2720" t="str">
            <v>264290</v>
          </cell>
        </row>
        <row r="2721">
          <cell r="A2721" t="str">
            <v>80362</v>
          </cell>
          <cell r="B2721" t="str">
            <v>270209</v>
          </cell>
          <cell r="C2721" t="str">
            <v>267252</v>
          </cell>
          <cell r="D2721" t="str">
            <v>264295</v>
          </cell>
        </row>
        <row r="2722">
          <cell r="A2722" t="str">
            <v>80363</v>
          </cell>
          <cell r="B2722" t="str">
            <v>270210</v>
          </cell>
          <cell r="C2722" t="str">
            <v>267253</v>
          </cell>
          <cell r="D2722" t="str">
            <v>264296</v>
          </cell>
        </row>
        <row r="2723">
          <cell r="A2723" t="str">
            <v>80364</v>
          </cell>
          <cell r="B2723" t="str">
            <v>270211</v>
          </cell>
          <cell r="C2723" t="str">
            <v>267254</v>
          </cell>
          <cell r="D2723" t="str">
            <v>264297</v>
          </cell>
        </row>
        <row r="2724">
          <cell r="A2724" t="str">
            <v>80365</v>
          </cell>
          <cell r="B2724" t="str">
            <v>270207</v>
          </cell>
          <cell r="C2724" t="str">
            <v>267250</v>
          </cell>
          <cell r="D2724" t="str">
            <v>264293</v>
          </cell>
        </row>
        <row r="2725">
          <cell r="A2725" t="str">
            <v>80366</v>
          </cell>
          <cell r="B2725" t="str">
            <v>270200</v>
          </cell>
          <cell r="C2725" t="str">
            <v>267243</v>
          </cell>
          <cell r="D2725" t="str">
            <v>264286</v>
          </cell>
        </row>
        <row r="2726">
          <cell r="A2726" t="str">
            <v>80367</v>
          </cell>
          <cell r="B2726" t="str">
            <v>270201</v>
          </cell>
          <cell r="C2726" t="str">
            <v>267244</v>
          </cell>
          <cell r="D2726" t="str">
            <v>264287</v>
          </cell>
        </row>
        <row r="2727">
          <cell r="A2727" t="str">
            <v>80368</v>
          </cell>
          <cell r="B2727" t="str">
            <v>270202</v>
          </cell>
          <cell r="C2727" t="str">
            <v>267245</v>
          </cell>
          <cell r="D2727" t="str">
            <v>264288</v>
          </cell>
        </row>
        <row r="2728">
          <cell r="A2728" t="str">
            <v>80369</v>
          </cell>
          <cell r="B2728" t="str">
            <v>270199</v>
          </cell>
          <cell r="C2728" t="str">
            <v>267242</v>
          </cell>
          <cell r="D2728" t="str">
            <v>264285</v>
          </cell>
        </row>
        <row r="2729">
          <cell r="A2729" t="str">
            <v>80370</v>
          </cell>
          <cell r="B2729" t="str">
            <v>270198</v>
          </cell>
          <cell r="C2729" t="str">
            <v>267241</v>
          </cell>
          <cell r="D2729" t="str">
            <v>264284</v>
          </cell>
        </row>
        <row r="2730">
          <cell r="A2730" t="str">
            <v>80371</v>
          </cell>
          <cell r="B2730" t="str">
            <v>270205</v>
          </cell>
          <cell r="C2730" t="str">
            <v>267248</v>
          </cell>
          <cell r="D2730" t="str">
            <v>264291</v>
          </cell>
        </row>
        <row r="2731">
          <cell r="A2731" t="str">
            <v>80372</v>
          </cell>
          <cell r="B2731" t="str">
            <v>270206</v>
          </cell>
          <cell r="C2731" t="str">
            <v>267249</v>
          </cell>
          <cell r="D2731" t="str">
            <v>264292</v>
          </cell>
        </row>
        <row r="2732">
          <cell r="A2732" t="str">
            <v>80373</v>
          </cell>
          <cell r="B2732" t="str">
            <v>270208</v>
          </cell>
          <cell r="C2732" t="str">
            <v>267251</v>
          </cell>
          <cell r="D2732" t="str">
            <v>264294</v>
          </cell>
        </row>
        <row r="2733">
          <cell r="A2733" t="str">
            <v>80430</v>
          </cell>
          <cell r="B2733" t="str">
            <v>269683</v>
          </cell>
          <cell r="C2733" t="str">
            <v>266726</v>
          </cell>
          <cell r="D2733" t="str">
            <v>263769</v>
          </cell>
        </row>
        <row r="2734">
          <cell r="A2734" t="str">
            <v>80431</v>
          </cell>
          <cell r="B2734" t="str">
            <v>269684</v>
          </cell>
          <cell r="C2734" t="str">
            <v>266727</v>
          </cell>
          <cell r="D2734" t="str">
            <v>263770</v>
          </cell>
        </row>
        <row r="2735">
          <cell r="A2735" t="str">
            <v>80432</v>
          </cell>
          <cell r="B2735" t="str">
            <v>269685</v>
          </cell>
          <cell r="C2735" t="str">
            <v>266728</v>
          </cell>
          <cell r="D2735" t="str">
            <v>263771</v>
          </cell>
        </row>
        <row r="2736">
          <cell r="A2736" t="str">
            <v>80433</v>
          </cell>
          <cell r="B2736" t="str">
            <v>269686</v>
          </cell>
          <cell r="C2736" t="str">
            <v>266729</v>
          </cell>
          <cell r="D2736" t="str">
            <v>263772</v>
          </cell>
        </row>
        <row r="2737">
          <cell r="A2737" t="str">
            <v>80446</v>
          </cell>
          <cell r="B2737" t="str">
            <v>269564</v>
          </cell>
          <cell r="C2737" t="str">
            <v>266607</v>
          </cell>
          <cell r="D2737" t="str">
            <v>263650</v>
          </cell>
        </row>
        <row r="2738">
          <cell r="A2738" t="str">
            <v>80449</v>
          </cell>
          <cell r="B2738" t="str">
            <v>268692</v>
          </cell>
          <cell r="C2738" t="str">
            <v>265735</v>
          </cell>
          <cell r="D2738" t="str">
            <v>262778</v>
          </cell>
        </row>
        <row r="2739">
          <cell r="A2739" t="str">
            <v>80454</v>
          </cell>
          <cell r="B2739" t="str">
            <v>269608</v>
          </cell>
          <cell r="C2739" t="str">
            <v>266651</v>
          </cell>
        </row>
        <row r="2740">
          <cell r="A2740" t="str">
            <v>81167</v>
          </cell>
          <cell r="B2740" t="str">
            <v>269394</v>
          </cell>
          <cell r="C2740" t="str">
            <v>266437</v>
          </cell>
          <cell r="D2740" t="str">
            <v>263480</v>
          </cell>
        </row>
        <row r="2741">
          <cell r="A2741" t="str">
            <v>81168</v>
          </cell>
          <cell r="B2741" t="str">
            <v>269395</v>
          </cell>
          <cell r="C2741" t="str">
            <v>266438</v>
          </cell>
          <cell r="D2741" t="str">
            <v>263481</v>
          </cell>
        </row>
        <row r="2742">
          <cell r="A2742" t="str">
            <v>81387</v>
          </cell>
          <cell r="B2742" t="str">
            <v>269300</v>
          </cell>
          <cell r="C2742" t="str">
            <v>266343</v>
          </cell>
          <cell r="D2742" t="str">
            <v>263386</v>
          </cell>
        </row>
        <row r="2743">
          <cell r="A2743" t="str">
            <v>81388</v>
          </cell>
          <cell r="B2743" t="str">
            <v>268503</v>
          </cell>
          <cell r="C2743" t="str">
            <v>265546</v>
          </cell>
          <cell r="D2743" t="str">
            <v>262589</v>
          </cell>
        </row>
        <row r="2744">
          <cell r="A2744" t="str">
            <v>81389</v>
          </cell>
          <cell r="B2744" t="str">
            <v>269180</v>
          </cell>
          <cell r="C2744" t="str">
            <v>266223</v>
          </cell>
          <cell r="D2744" t="str">
            <v>263266</v>
          </cell>
        </row>
        <row r="2745">
          <cell r="A2745" t="str">
            <v>81390</v>
          </cell>
          <cell r="B2745" t="str">
            <v>268776</v>
          </cell>
          <cell r="C2745" t="str">
            <v>265819</v>
          </cell>
          <cell r="D2745" t="str">
            <v>262862</v>
          </cell>
        </row>
        <row r="2746">
          <cell r="A2746" t="str">
            <v>81391</v>
          </cell>
          <cell r="B2746" t="str">
            <v>268780</v>
          </cell>
          <cell r="C2746" t="str">
            <v>265823</v>
          </cell>
          <cell r="D2746" t="str">
            <v>262866</v>
          </cell>
        </row>
        <row r="2747">
          <cell r="A2747" t="str">
            <v>81392</v>
          </cell>
          <cell r="B2747" t="str">
            <v>268542</v>
          </cell>
          <cell r="C2747" t="str">
            <v>265585</v>
          </cell>
          <cell r="D2747" t="str">
            <v>262628</v>
          </cell>
        </row>
        <row r="2748">
          <cell r="A2748" t="str">
            <v>81393</v>
          </cell>
          <cell r="B2748" t="str">
            <v>268541</v>
          </cell>
          <cell r="C2748" t="str">
            <v>265584</v>
          </cell>
          <cell r="D2748" t="str">
            <v>262627</v>
          </cell>
        </row>
        <row r="2749">
          <cell r="A2749" t="str">
            <v>81394</v>
          </cell>
          <cell r="B2749" t="str">
            <v>268540</v>
          </cell>
          <cell r="C2749" t="str">
            <v>265583</v>
          </cell>
          <cell r="D2749" t="str">
            <v>262626</v>
          </cell>
        </row>
        <row r="2750">
          <cell r="A2750" t="str">
            <v>81395</v>
          </cell>
          <cell r="B2750" t="str">
            <v>268496</v>
          </cell>
          <cell r="C2750" t="str">
            <v>265539</v>
          </cell>
          <cell r="D2750" t="str">
            <v>262582</v>
          </cell>
        </row>
        <row r="2751">
          <cell r="A2751" t="str">
            <v>81396</v>
          </cell>
          <cell r="B2751" t="str">
            <v>269488</v>
          </cell>
          <cell r="C2751" t="str">
            <v>266531</v>
          </cell>
          <cell r="D2751" t="str">
            <v>263574</v>
          </cell>
        </row>
        <row r="2752">
          <cell r="A2752" t="str">
            <v>81397</v>
          </cell>
          <cell r="B2752" t="str">
            <v>269489</v>
          </cell>
          <cell r="C2752" t="str">
            <v>266532</v>
          </cell>
          <cell r="D2752" t="str">
            <v>263575</v>
          </cell>
        </row>
        <row r="2753">
          <cell r="A2753" t="str">
            <v>81398</v>
          </cell>
          <cell r="B2753" t="str">
            <v>269490</v>
          </cell>
          <cell r="C2753" t="str">
            <v>266533</v>
          </cell>
          <cell r="D2753" t="str">
            <v>263576</v>
          </cell>
        </row>
        <row r="2754">
          <cell r="A2754" t="str">
            <v>81399</v>
          </cell>
          <cell r="B2754" t="str">
            <v>269491</v>
          </cell>
          <cell r="C2754" t="str">
            <v>266534</v>
          </cell>
          <cell r="D2754" t="str">
            <v>263577</v>
          </cell>
        </row>
        <row r="2755">
          <cell r="A2755" t="str">
            <v>81400</v>
          </cell>
          <cell r="B2755" t="str">
            <v>269494</v>
          </cell>
          <cell r="C2755" t="str">
            <v>266537</v>
          </cell>
          <cell r="D2755" t="str">
            <v>263580</v>
          </cell>
        </row>
        <row r="2756">
          <cell r="A2756" t="str">
            <v>81401</v>
          </cell>
          <cell r="B2756" t="str">
            <v>269492</v>
          </cell>
          <cell r="C2756" t="str">
            <v>266535</v>
          </cell>
          <cell r="D2756" t="str">
            <v>263578</v>
          </cell>
        </row>
        <row r="2757">
          <cell r="A2757" t="str">
            <v>81402</v>
          </cell>
          <cell r="B2757" t="str">
            <v>269547</v>
          </cell>
          <cell r="C2757" t="str">
            <v>266590</v>
          </cell>
          <cell r="D2757" t="str">
            <v>263633</v>
          </cell>
        </row>
        <row r="2758">
          <cell r="A2758" t="str">
            <v>81403</v>
          </cell>
          <cell r="B2758" t="str">
            <v>269495</v>
          </cell>
          <cell r="C2758" t="str">
            <v>266538</v>
          </cell>
          <cell r="D2758" t="str">
            <v>263581</v>
          </cell>
        </row>
        <row r="2759">
          <cell r="A2759" t="str">
            <v>81404</v>
          </cell>
          <cell r="B2759" t="str">
            <v>269496</v>
          </cell>
          <cell r="C2759" t="str">
            <v>266539</v>
          </cell>
          <cell r="D2759" t="str">
            <v>263582</v>
          </cell>
        </row>
        <row r="2760">
          <cell r="A2760" t="str">
            <v>81405</v>
          </cell>
          <cell r="B2760" t="str">
            <v>269497</v>
          </cell>
          <cell r="C2760" t="str">
            <v>266540</v>
          </cell>
          <cell r="D2760" t="str">
            <v>263583</v>
          </cell>
        </row>
        <row r="2761">
          <cell r="A2761" t="str">
            <v>81720</v>
          </cell>
          <cell r="B2761" t="str">
            <v>270455</v>
          </cell>
          <cell r="C2761" t="str">
            <v>267498</v>
          </cell>
          <cell r="D2761" t="str">
            <v>264541</v>
          </cell>
        </row>
        <row r="2762">
          <cell r="A2762" t="str">
            <v>82053</v>
          </cell>
          <cell r="B2762" t="str">
            <v>269498</v>
          </cell>
          <cell r="C2762" t="str">
            <v>266541</v>
          </cell>
          <cell r="D2762" t="str">
            <v>263584</v>
          </cell>
        </row>
        <row r="2763">
          <cell r="A2763" t="str">
            <v>82054</v>
          </cell>
          <cell r="B2763" t="str">
            <v>268936</v>
          </cell>
          <cell r="C2763" t="str">
            <v>265979</v>
          </cell>
          <cell r="D2763" t="str">
            <v>263022</v>
          </cell>
        </row>
        <row r="2764">
          <cell r="A2764" t="str">
            <v>82055</v>
          </cell>
          <cell r="B2764" t="str">
            <v>269501</v>
          </cell>
          <cell r="C2764" t="str">
            <v>266544</v>
          </cell>
          <cell r="D2764" t="str">
            <v>263587</v>
          </cell>
        </row>
        <row r="2765">
          <cell r="A2765" t="str">
            <v>82056</v>
          </cell>
          <cell r="B2765" t="str">
            <v>269502</v>
          </cell>
          <cell r="C2765" t="str">
            <v>266545</v>
          </cell>
          <cell r="D2765" t="str">
            <v>263588</v>
          </cell>
        </row>
        <row r="2766">
          <cell r="A2766" t="str">
            <v>82057</v>
          </cell>
          <cell r="B2766" t="str">
            <v>269503</v>
          </cell>
          <cell r="C2766" t="str">
            <v>266546</v>
          </cell>
          <cell r="D2766" t="str">
            <v>263589</v>
          </cell>
        </row>
        <row r="2767">
          <cell r="A2767" t="str">
            <v>82058</v>
          </cell>
          <cell r="B2767" t="str">
            <v>269504</v>
          </cell>
          <cell r="C2767" t="str">
            <v>266547</v>
          </cell>
          <cell r="D2767" t="str">
            <v>263590</v>
          </cell>
        </row>
        <row r="2768">
          <cell r="A2768" t="str">
            <v>82059</v>
          </cell>
          <cell r="B2768" t="str">
            <v>269201</v>
          </cell>
          <cell r="C2768" t="str">
            <v>266244</v>
          </cell>
          <cell r="D2768" t="str">
            <v>263287</v>
          </cell>
        </row>
        <row r="2769">
          <cell r="A2769" t="str">
            <v>82060</v>
          </cell>
          <cell r="B2769" t="str">
            <v>270187</v>
          </cell>
          <cell r="C2769" t="str">
            <v>267230</v>
          </cell>
          <cell r="D2769" t="str">
            <v>264273</v>
          </cell>
        </row>
        <row r="2770">
          <cell r="A2770" t="str">
            <v>82061</v>
          </cell>
          <cell r="B2770" t="str">
            <v>270188</v>
          </cell>
          <cell r="C2770" t="str">
            <v>267231</v>
          </cell>
          <cell r="D2770" t="str">
            <v>264274</v>
          </cell>
        </row>
        <row r="2771">
          <cell r="A2771" t="str">
            <v>82062</v>
          </cell>
          <cell r="B2771" t="str">
            <v>270189</v>
          </cell>
          <cell r="C2771" t="str">
            <v>267232</v>
          </cell>
          <cell r="D2771" t="str">
            <v>264275</v>
          </cell>
        </row>
        <row r="2772">
          <cell r="A2772" t="str">
            <v>82063</v>
          </cell>
          <cell r="B2772" t="str">
            <v>270190</v>
          </cell>
          <cell r="C2772" t="str">
            <v>267233</v>
          </cell>
          <cell r="D2772" t="str">
            <v>264276</v>
          </cell>
        </row>
        <row r="2773">
          <cell r="A2773" t="str">
            <v>82064</v>
          </cell>
          <cell r="B2773" t="str">
            <v>270191</v>
          </cell>
          <cell r="C2773" t="str">
            <v>267234</v>
          </cell>
          <cell r="D2773" t="str">
            <v>264277</v>
          </cell>
        </row>
        <row r="2774">
          <cell r="A2774" t="str">
            <v>82065</v>
          </cell>
          <cell r="B2774" t="str">
            <v>270192</v>
          </cell>
          <cell r="C2774" t="str">
            <v>267235</v>
          </cell>
          <cell r="D2774" t="str">
            <v>264278</v>
          </cell>
        </row>
        <row r="2775">
          <cell r="A2775" t="str">
            <v>82066</v>
          </cell>
          <cell r="B2775" t="str">
            <v>270193</v>
          </cell>
          <cell r="C2775" t="str">
            <v>267236</v>
          </cell>
          <cell r="D2775" t="str">
            <v>264279</v>
          </cell>
        </row>
        <row r="2776">
          <cell r="A2776" t="str">
            <v>82067</v>
          </cell>
          <cell r="B2776" t="str">
            <v>270194</v>
          </cell>
          <cell r="C2776" t="str">
            <v>267237</v>
          </cell>
          <cell r="D2776" t="str">
            <v>264280</v>
          </cell>
        </row>
        <row r="2777">
          <cell r="A2777" t="str">
            <v>82068</v>
          </cell>
          <cell r="B2777" t="str">
            <v>270195</v>
          </cell>
          <cell r="C2777" t="str">
            <v>267238</v>
          </cell>
          <cell r="D2777" t="str">
            <v>264281</v>
          </cell>
        </row>
        <row r="2778">
          <cell r="A2778" t="str">
            <v>82069</v>
          </cell>
          <cell r="B2778" t="str">
            <v>270521</v>
          </cell>
          <cell r="C2778" t="str">
            <v>267564</v>
          </cell>
          <cell r="D2778" t="str">
            <v>264607</v>
          </cell>
        </row>
        <row r="2779">
          <cell r="A2779" t="str">
            <v>82070</v>
          </cell>
          <cell r="B2779" t="str">
            <v>270632</v>
          </cell>
          <cell r="C2779" t="str">
            <v>267675</v>
          </cell>
          <cell r="D2779" t="str">
            <v>264718</v>
          </cell>
        </row>
        <row r="2780">
          <cell r="A2780" t="str">
            <v>82071</v>
          </cell>
          <cell r="B2780" t="str">
            <v>270631</v>
          </cell>
          <cell r="C2780" t="str">
            <v>267674</v>
          </cell>
          <cell r="D2780" t="str">
            <v>264717</v>
          </cell>
        </row>
        <row r="2781">
          <cell r="A2781" t="str">
            <v>82072</v>
          </cell>
          <cell r="B2781" t="str">
            <v>270576</v>
          </cell>
          <cell r="C2781" t="str">
            <v>267619</v>
          </cell>
          <cell r="D2781" t="str">
            <v>264662</v>
          </cell>
        </row>
        <row r="2782">
          <cell r="A2782" t="str">
            <v>82073</v>
          </cell>
          <cell r="B2782" t="str">
            <v>270515</v>
          </cell>
          <cell r="C2782" t="str">
            <v>267558</v>
          </cell>
          <cell r="D2782" t="str">
            <v>264601</v>
          </cell>
        </row>
        <row r="2783">
          <cell r="A2783" t="str">
            <v>82074</v>
          </cell>
          <cell r="B2783" t="str">
            <v>270827</v>
          </cell>
          <cell r="C2783" t="str">
            <v>267870</v>
          </cell>
          <cell r="D2783" t="str">
            <v>264913</v>
          </cell>
        </row>
        <row r="2784">
          <cell r="A2784" t="str">
            <v>82075</v>
          </cell>
          <cell r="B2784" t="str">
            <v>270828</v>
          </cell>
          <cell r="C2784" t="str">
            <v>267871</v>
          </cell>
          <cell r="D2784" t="str">
            <v>264914</v>
          </cell>
        </row>
        <row r="2785">
          <cell r="A2785" t="str">
            <v>82076</v>
          </cell>
          <cell r="B2785" t="str">
            <v>269964</v>
          </cell>
          <cell r="C2785" t="str">
            <v>267007</v>
          </cell>
          <cell r="D2785" t="str">
            <v>264050</v>
          </cell>
        </row>
        <row r="2786">
          <cell r="A2786" t="str">
            <v>82203</v>
          </cell>
          <cell r="B2786" t="str">
            <v>271150</v>
          </cell>
          <cell r="C2786" t="str">
            <v>268193</v>
          </cell>
          <cell r="D2786" t="str">
            <v>265236</v>
          </cell>
        </row>
        <row r="2787">
          <cell r="A2787" t="str">
            <v>83201</v>
          </cell>
          <cell r="B2787" t="str">
            <v>269505</v>
          </cell>
          <cell r="C2787" t="str">
            <v>266548</v>
          </cell>
          <cell r="D2787" t="str">
            <v>263591</v>
          </cell>
        </row>
        <row r="2788">
          <cell r="A2788" t="str">
            <v>83202</v>
          </cell>
          <cell r="B2788" t="str">
            <v>269506</v>
          </cell>
          <cell r="C2788" t="str">
            <v>266549</v>
          </cell>
          <cell r="D2788" t="str">
            <v>263592</v>
          </cell>
        </row>
        <row r="2789">
          <cell r="A2789" t="str">
            <v>83203</v>
          </cell>
          <cell r="B2789" t="str">
            <v>269507</v>
          </cell>
          <cell r="C2789" t="str">
            <v>266550</v>
          </cell>
          <cell r="D2789" t="str">
            <v>263593</v>
          </cell>
        </row>
        <row r="2790">
          <cell r="A2790" t="str">
            <v>83204</v>
          </cell>
          <cell r="B2790" t="str">
            <v>269508</v>
          </cell>
          <cell r="C2790" t="str">
            <v>266551</v>
          </cell>
          <cell r="D2790" t="str">
            <v>263594</v>
          </cell>
        </row>
        <row r="2791">
          <cell r="A2791" t="str">
            <v>83205</v>
          </cell>
          <cell r="B2791" t="str">
            <v>269509</v>
          </cell>
          <cell r="C2791" t="str">
            <v>266552</v>
          </cell>
          <cell r="D2791" t="str">
            <v>263595</v>
          </cell>
        </row>
        <row r="2792">
          <cell r="A2792" t="str">
            <v>83206</v>
          </cell>
          <cell r="B2792" t="str">
            <v>269512</v>
          </cell>
          <cell r="C2792" t="str">
            <v>266555</v>
          </cell>
          <cell r="D2792" t="str">
            <v>263598</v>
          </cell>
        </row>
        <row r="2793">
          <cell r="A2793" t="str">
            <v>83207</v>
          </cell>
          <cell r="B2793" t="str">
            <v>269513</v>
          </cell>
          <cell r="C2793" t="str">
            <v>266556</v>
          </cell>
          <cell r="D2793" t="str">
            <v>263599</v>
          </cell>
        </row>
        <row r="2794">
          <cell r="A2794" t="str">
            <v>83208</v>
          </cell>
          <cell r="B2794" t="str">
            <v>269514</v>
          </cell>
          <cell r="C2794" t="str">
            <v>266557</v>
          </cell>
          <cell r="D2794" t="str">
            <v>263600</v>
          </cell>
        </row>
        <row r="2795">
          <cell r="A2795" t="str">
            <v>83209</v>
          </cell>
          <cell r="B2795" t="str">
            <v>270840</v>
          </cell>
          <cell r="C2795" t="str">
            <v>267883</v>
          </cell>
          <cell r="D2795" t="str">
            <v>264926</v>
          </cell>
        </row>
        <row r="2796">
          <cell r="A2796" t="str">
            <v>83210</v>
          </cell>
          <cell r="B2796" t="str">
            <v>269896</v>
          </cell>
          <cell r="C2796" t="str">
            <v>266939</v>
          </cell>
          <cell r="D2796" t="str">
            <v>263982</v>
          </cell>
        </row>
        <row r="2797">
          <cell r="A2797" t="str">
            <v>83211</v>
          </cell>
          <cell r="B2797" t="str">
            <v>269898</v>
          </cell>
          <cell r="C2797" t="str">
            <v>266941</v>
          </cell>
          <cell r="D2797" t="str">
            <v>263984</v>
          </cell>
        </row>
        <row r="2798">
          <cell r="A2798" t="str">
            <v>83212</v>
          </cell>
          <cell r="B2798" t="str">
            <v>269946</v>
          </cell>
          <cell r="C2798" t="str">
            <v>266989</v>
          </cell>
          <cell r="D2798" t="str">
            <v>264032</v>
          </cell>
        </row>
        <row r="2799">
          <cell r="A2799" t="str">
            <v>83213</v>
          </cell>
          <cell r="B2799" t="str">
            <v>269949</v>
          </cell>
          <cell r="C2799" t="str">
            <v>266992</v>
          </cell>
          <cell r="D2799" t="str">
            <v>264035</v>
          </cell>
        </row>
        <row r="2800">
          <cell r="A2800" t="str">
            <v>83662</v>
          </cell>
          <cell r="B2800" t="str">
            <v>268346</v>
          </cell>
          <cell r="C2800" t="str">
            <v>265389</v>
          </cell>
          <cell r="D2800" t="str">
            <v>262432</v>
          </cell>
        </row>
        <row r="2801">
          <cell r="A2801" t="str">
            <v>83836</v>
          </cell>
          <cell r="B2801" t="str">
            <v>270079</v>
          </cell>
          <cell r="C2801" t="str">
            <v>267122</v>
          </cell>
          <cell r="D2801" t="str">
            <v>264165</v>
          </cell>
        </row>
        <row r="2802">
          <cell r="A2802" t="str">
            <v>84182</v>
          </cell>
          <cell r="B2802" t="str">
            <v>271069</v>
          </cell>
          <cell r="C2802" t="str">
            <v>268112</v>
          </cell>
          <cell r="D2802" t="str">
            <v>235205</v>
          </cell>
        </row>
        <row r="2803">
          <cell r="A2803" t="str">
            <v>84183</v>
          </cell>
          <cell r="B2803" t="str">
            <v>269515</v>
          </cell>
          <cell r="C2803" t="str">
            <v>266558</v>
          </cell>
          <cell r="D2803" t="str">
            <v>263601</v>
          </cell>
        </row>
        <row r="2804">
          <cell r="A2804" t="str">
            <v>84184</v>
          </cell>
          <cell r="B2804" t="str">
            <v>269516</v>
          </cell>
          <cell r="C2804" t="str">
            <v>266559</v>
          </cell>
          <cell r="D2804" t="str">
            <v>263602</v>
          </cell>
        </row>
        <row r="2805">
          <cell r="A2805" t="str">
            <v>97060</v>
          </cell>
          <cell r="B2805" t="str">
            <v>269095</v>
          </cell>
          <cell r="C2805" t="str">
            <v>266138</v>
          </cell>
          <cell r="D2805" t="str">
            <v>263181</v>
          </cell>
        </row>
        <row r="2806">
          <cell r="A2806" t="str">
            <v>97124</v>
          </cell>
          <cell r="B2806" t="str">
            <v>270829</v>
          </cell>
          <cell r="C2806" t="str">
            <v>267872</v>
          </cell>
          <cell r="D2806" t="str">
            <v>264915</v>
          </cell>
        </row>
        <row r="2807">
          <cell r="A2807" t="str">
            <v>97126</v>
          </cell>
          <cell r="B2807" t="str">
            <v>270824</v>
          </cell>
          <cell r="C2807" t="str">
            <v>267867</v>
          </cell>
          <cell r="D2807" t="str">
            <v>264910</v>
          </cell>
        </row>
        <row r="2808">
          <cell r="A2808" t="str">
            <v>97133</v>
          </cell>
          <cell r="B2808" t="str">
            <v>269519</v>
          </cell>
          <cell r="C2808" t="str">
            <v>266562</v>
          </cell>
          <cell r="D2808" t="str">
            <v>263605</v>
          </cell>
        </row>
        <row r="2809">
          <cell r="A2809" t="str">
            <v>97136</v>
          </cell>
          <cell r="B2809" t="str">
            <v>270334</v>
          </cell>
          <cell r="C2809" t="str">
            <v>267377</v>
          </cell>
          <cell r="D2809" t="str">
            <v>264420</v>
          </cell>
        </row>
        <row r="2810">
          <cell r="A2810" t="str">
            <v>97137</v>
          </cell>
          <cell r="B2810" t="str">
            <v>270335</v>
          </cell>
          <cell r="C2810" t="str">
            <v>267378</v>
          </cell>
          <cell r="D2810" t="str">
            <v>264421</v>
          </cell>
        </row>
        <row r="2811">
          <cell r="A2811" t="str">
            <v>97143</v>
          </cell>
          <cell r="B2811" t="str">
            <v>269517</v>
          </cell>
          <cell r="C2811" t="str">
            <v>266560</v>
          </cell>
          <cell r="D2811" t="str">
            <v>263603</v>
          </cell>
        </row>
        <row r="2812">
          <cell r="A2812" t="str">
            <v>97283</v>
          </cell>
          <cell r="B2812" t="str">
            <v>268291</v>
          </cell>
          <cell r="C2812" t="str">
            <v>265334</v>
          </cell>
          <cell r="D2812" t="str">
            <v>262377</v>
          </cell>
        </row>
        <row r="2813">
          <cell r="A2813" t="str">
            <v>97308</v>
          </cell>
          <cell r="B2813" t="str">
            <v>270083</v>
          </cell>
          <cell r="C2813" t="str">
            <v>267126</v>
          </cell>
          <cell r="D2813" t="str">
            <v>264169</v>
          </cell>
        </row>
        <row r="2814">
          <cell r="A2814" t="str">
            <v>97314</v>
          </cell>
          <cell r="B2814" t="str">
            <v>270075</v>
          </cell>
          <cell r="C2814" t="str">
            <v>267118</v>
          </cell>
          <cell r="D2814" t="str">
            <v>264161</v>
          </cell>
        </row>
        <row r="2815">
          <cell r="A2815" t="str">
            <v>97383</v>
          </cell>
          <cell r="B2815" t="str">
            <v>270831</v>
          </cell>
          <cell r="C2815" t="str">
            <v>267874</v>
          </cell>
          <cell r="D2815" t="str">
            <v>264917</v>
          </cell>
        </row>
        <row r="2816">
          <cell r="A2816" t="str">
            <v>98207</v>
          </cell>
          <cell r="B2816" t="str">
            <v>270832</v>
          </cell>
          <cell r="C2816" t="str">
            <v>267875</v>
          </cell>
          <cell r="D2816" t="str">
            <v>264918</v>
          </cell>
        </row>
        <row r="2817">
          <cell r="A2817" t="str">
            <v>98208</v>
          </cell>
          <cell r="B2817" t="str">
            <v>269523</v>
          </cell>
          <cell r="C2817" t="str">
            <v>266566</v>
          </cell>
          <cell r="D2817" t="str">
            <v>263609</v>
          </cell>
        </row>
        <row r="2818">
          <cell r="A2818" t="str">
            <v>98213</v>
          </cell>
          <cell r="B2818" t="str">
            <v>270081</v>
          </cell>
          <cell r="C2818" t="str">
            <v>267124</v>
          </cell>
          <cell r="D2818" t="str">
            <v>264167</v>
          </cell>
        </row>
        <row r="2819">
          <cell r="A2819" t="str">
            <v>98214</v>
          </cell>
          <cell r="B2819" t="str">
            <v>270082</v>
          </cell>
          <cell r="C2819" t="str">
            <v>267125</v>
          </cell>
        </row>
        <row r="2820">
          <cell r="A2820" t="str">
            <v>98404</v>
          </cell>
          <cell r="B2820" t="str">
            <v>269524</v>
          </cell>
          <cell r="C2820" t="str">
            <v>266567</v>
          </cell>
          <cell r="D2820" t="str">
            <v>263610</v>
          </cell>
        </row>
        <row r="2821">
          <cell r="A2821" t="str">
            <v>98405</v>
          </cell>
          <cell r="B2821" t="str">
            <v>271151</v>
          </cell>
          <cell r="C2821" t="str">
            <v>268194</v>
          </cell>
          <cell r="D2821" t="str">
            <v>265237</v>
          </cell>
        </row>
        <row r="2822">
          <cell r="A2822" t="str">
            <v>98406</v>
          </cell>
          <cell r="B2822" t="str">
            <v>271152</v>
          </cell>
          <cell r="C2822" t="str">
            <v>268195</v>
          </cell>
          <cell r="D2822" t="str">
            <v>265238</v>
          </cell>
        </row>
        <row r="2823">
          <cell r="A2823" t="str">
            <v>98454</v>
          </cell>
          <cell r="B2823" t="str">
            <v>270511</v>
          </cell>
          <cell r="C2823" t="str">
            <v>267554</v>
          </cell>
          <cell r="D2823" t="str">
            <v>264597</v>
          </cell>
        </row>
        <row r="2824">
          <cell r="A2824" t="str">
            <v>99046</v>
          </cell>
          <cell r="B2824" t="str">
            <v>270912</v>
          </cell>
          <cell r="C2824" t="str">
            <v>267955</v>
          </cell>
          <cell r="D2824" t="str">
            <v>264998</v>
          </cell>
        </row>
        <row r="2825">
          <cell r="A2825" t="str">
            <v>99259</v>
          </cell>
          <cell r="B2825" t="str">
            <v>268450</v>
          </cell>
          <cell r="C2825" t="str">
            <v>265493</v>
          </cell>
          <cell r="D2825" t="str">
            <v>262536</v>
          </cell>
        </row>
        <row r="2826">
          <cell r="A2826" t="str">
            <v>99260</v>
          </cell>
          <cell r="B2826" t="str">
            <v>268447</v>
          </cell>
          <cell r="C2826" t="str">
            <v>265490</v>
          </cell>
          <cell r="D2826" t="str">
            <v>262533</v>
          </cell>
        </row>
        <row r="2827">
          <cell r="A2827" t="str">
            <v>99268</v>
          </cell>
          <cell r="B2827" t="str">
            <v>270027</v>
          </cell>
          <cell r="C2827" t="str">
            <v>267070</v>
          </cell>
          <cell r="D2827" t="str">
            <v>264113</v>
          </cell>
        </row>
        <row r="2828">
          <cell r="A2828" t="str">
            <v>99413</v>
          </cell>
          <cell r="B2828" t="str">
            <v>270928</v>
          </cell>
          <cell r="C2828" t="str">
            <v>267971</v>
          </cell>
          <cell r="D2828" t="str">
            <v>265014</v>
          </cell>
        </row>
        <row r="2829">
          <cell r="A2829" t="str">
            <v>99780</v>
          </cell>
          <cell r="B2829" t="str">
            <v>270834</v>
          </cell>
          <cell r="C2829" t="str">
            <v>267877</v>
          </cell>
          <cell r="D2829" t="str">
            <v>264920</v>
          </cell>
        </row>
        <row r="2830">
          <cell r="A2830" t="str">
            <v>99781</v>
          </cell>
          <cell r="B2830" t="str">
            <v>271133</v>
          </cell>
          <cell r="C2830" t="str">
            <v>268176</v>
          </cell>
          <cell r="D2830" t="str">
            <v>265219</v>
          </cell>
        </row>
        <row r="2831">
          <cell r="A2831" t="str">
            <v>99782</v>
          </cell>
          <cell r="B2831" t="str">
            <v>269525</v>
          </cell>
          <cell r="C2831" t="str">
            <v>266568</v>
          </cell>
          <cell r="D2831" t="str">
            <v>263611</v>
          </cell>
        </row>
        <row r="2832">
          <cell r="A2832" t="str">
            <v>99783</v>
          </cell>
          <cell r="B2832" t="str">
            <v>269526</v>
          </cell>
          <cell r="C2832" t="str">
            <v>266569</v>
          </cell>
          <cell r="D2832" t="str">
            <v>263612</v>
          </cell>
        </row>
        <row r="2833">
          <cell r="A2833" t="str">
            <v>99784</v>
          </cell>
          <cell r="B2833" t="str">
            <v>269527</v>
          </cell>
          <cell r="C2833" t="str">
            <v>266570</v>
          </cell>
          <cell r="D2833" t="str">
            <v>263613</v>
          </cell>
        </row>
        <row r="2834">
          <cell r="A2834" t="str">
            <v>100735</v>
          </cell>
          <cell r="B2834" t="str">
            <v>269518</v>
          </cell>
          <cell r="C2834" t="str">
            <v>266561</v>
          </cell>
          <cell r="D2834" t="str">
            <v>263604</v>
          </cell>
        </row>
        <row r="2835">
          <cell r="A2835" t="str">
            <v>100742</v>
          </cell>
          <cell r="B2835" t="str">
            <v>268985</v>
          </cell>
          <cell r="C2835" t="str">
            <v>266028</v>
          </cell>
          <cell r="D2835" t="str">
            <v>263071</v>
          </cell>
        </row>
        <row r="2836">
          <cell r="A2836" t="str">
            <v>100750</v>
          </cell>
          <cell r="B2836" t="str">
            <v>269546</v>
          </cell>
          <cell r="C2836" t="str">
            <v>266589</v>
          </cell>
          <cell r="D2836" t="str">
            <v>263632</v>
          </cell>
        </row>
        <row r="2837">
          <cell r="A2837" t="str">
            <v>100840</v>
          </cell>
          <cell r="B2837" t="str">
            <v>269493</v>
          </cell>
          <cell r="C2837" t="str">
            <v>266536</v>
          </cell>
          <cell r="D2837" t="str">
            <v>263579</v>
          </cell>
        </row>
        <row r="2838">
          <cell r="A2838" t="str">
            <v>100947</v>
          </cell>
          <cell r="B2838" t="str">
            <v>270052</v>
          </cell>
          <cell r="C2838" t="str">
            <v>267095</v>
          </cell>
          <cell r="D2838" t="str">
            <v>264138</v>
          </cell>
        </row>
        <row r="2839">
          <cell r="A2839" t="str">
            <v>100948</v>
          </cell>
          <cell r="B2839" t="str">
            <v>270053</v>
          </cell>
          <cell r="C2839" t="str">
            <v>267096</v>
          </cell>
          <cell r="D2839" t="str">
            <v>264139</v>
          </cell>
        </row>
        <row r="2840">
          <cell r="A2840" t="str">
            <v>101941</v>
          </cell>
          <cell r="B2840" t="str">
            <v>269548</v>
          </cell>
          <cell r="C2840" t="str">
            <v>266591</v>
          </cell>
          <cell r="D2840" t="str">
            <v>263634</v>
          </cell>
        </row>
        <row r="2841">
          <cell r="A2841" t="str">
            <v>102014</v>
          </cell>
          <cell r="B2841" t="str">
            <v>268449</v>
          </cell>
          <cell r="C2841" t="str">
            <v>265492</v>
          </cell>
        </row>
        <row r="2842">
          <cell r="A2842" t="str">
            <v>102059</v>
          </cell>
          <cell r="B2842" t="str">
            <v>269906</v>
          </cell>
          <cell r="C2842" t="str">
            <v>266949</v>
          </cell>
          <cell r="D2842" t="str">
            <v>263992</v>
          </cell>
        </row>
        <row r="2843">
          <cell r="A2843" t="str">
            <v>102091</v>
          </cell>
          <cell r="B2843" t="str">
            <v>270196</v>
          </cell>
          <cell r="C2843" t="str">
            <v>267239</v>
          </cell>
        </row>
        <row r="2844">
          <cell r="A2844" t="str">
            <v>102114</v>
          </cell>
          <cell r="B2844" t="str">
            <v>271122</v>
          </cell>
          <cell r="C2844" t="str">
            <v>268165</v>
          </cell>
          <cell r="D2844" t="str">
            <v>265208</v>
          </cell>
        </row>
        <row r="2845">
          <cell r="A2845" t="str">
            <v>102651</v>
          </cell>
          <cell r="B2845" t="str">
            <v>268987</v>
          </cell>
          <cell r="C2845" t="str">
            <v>266030</v>
          </cell>
          <cell r="D2845" t="str">
            <v>263073</v>
          </cell>
        </row>
        <row r="2846">
          <cell r="A2846" t="str">
            <v>102652</v>
          </cell>
          <cell r="B2846" t="str">
            <v>268988</v>
          </cell>
          <cell r="C2846" t="str">
            <v>266031</v>
          </cell>
          <cell r="D2846" t="str">
            <v>263074</v>
          </cell>
        </row>
        <row r="2847">
          <cell r="A2847" t="str">
            <v>102733</v>
          </cell>
          <cell r="B2847" t="str">
            <v>270054</v>
          </cell>
          <cell r="C2847" t="str">
            <v>267097</v>
          </cell>
          <cell r="D2847" t="str">
            <v>264140</v>
          </cell>
        </row>
        <row r="2848">
          <cell r="A2848" t="str">
            <v>102734</v>
          </cell>
          <cell r="B2848" t="str">
            <v>270055</v>
          </cell>
          <cell r="C2848" t="str">
            <v>267098</v>
          </cell>
          <cell r="D2848" t="str">
            <v>264141</v>
          </cell>
        </row>
        <row r="2849">
          <cell r="A2849" t="str">
            <v>102735</v>
          </cell>
          <cell r="B2849" t="str">
            <v>270056</v>
          </cell>
          <cell r="C2849" t="str">
            <v>267099</v>
          </cell>
          <cell r="D2849" t="str">
            <v>264142</v>
          </cell>
        </row>
        <row r="2850">
          <cell r="A2850" t="str">
            <v>102736</v>
          </cell>
          <cell r="B2850" t="str">
            <v>268337</v>
          </cell>
          <cell r="C2850" t="str">
            <v>265380</v>
          </cell>
          <cell r="D2850" t="str">
            <v>262423</v>
          </cell>
        </row>
        <row r="2851">
          <cell r="A2851" t="str">
            <v>102737</v>
          </cell>
          <cell r="B2851" t="str">
            <v>268398</v>
          </cell>
          <cell r="C2851" t="str">
            <v>265441</v>
          </cell>
          <cell r="D2851" t="str">
            <v>262484</v>
          </cell>
        </row>
        <row r="2852">
          <cell r="A2852" t="str">
            <v>102738</v>
          </cell>
          <cell r="B2852" t="str">
            <v>269535</v>
          </cell>
          <cell r="C2852" t="str">
            <v>266578</v>
          </cell>
          <cell r="D2852" t="str">
            <v>263621</v>
          </cell>
        </row>
        <row r="2853">
          <cell r="A2853" t="str">
            <v>102739</v>
          </cell>
          <cell r="B2853" t="str">
            <v>269536</v>
          </cell>
          <cell r="C2853" t="str">
            <v>266579</v>
          </cell>
          <cell r="D2853" t="str">
            <v>263622</v>
          </cell>
        </row>
        <row r="2854">
          <cell r="A2854" t="str">
            <v>102740</v>
          </cell>
          <cell r="B2854" t="str">
            <v>269499</v>
          </cell>
          <cell r="C2854" t="str">
            <v>266542</v>
          </cell>
          <cell r="D2854" t="str">
            <v>263585</v>
          </cell>
        </row>
        <row r="2855">
          <cell r="A2855" t="str">
            <v>102741</v>
          </cell>
          <cell r="B2855" t="str">
            <v>269500</v>
          </cell>
          <cell r="C2855" t="str">
            <v>266543</v>
          </cell>
          <cell r="D2855" t="str">
            <v>263586</v>
          </cell>
        </row>
        <row r="2856">
          <cell r="A2856" t="str">
            <v>102743</v>
          </cell>
          <cell r="B2856" t="str">
            <v>269537</v>
          </cell>
          <cell r="C2856" t="str">
            <v>266580</v>
          </cell>
          <cell r="D2856" t="str">
            <v>263623</v>
          </cell>
        </row>
        <row r="2857">
          <cell r="A2857" t="str">
            <v>102744</v>
          </cell>
          <cell r="B2857" t="str">
            <v>269538</v>
          </cell>
          <cell r="C2857" t="str">
            <v>266581</v>
          </cell>
          <cell r="D2857" t="str">
            <v>263624</v>
          </cell>
        </row>
        <row r="2858">
          <cell r="A2858" t="str">
            <v>102745</v>
          </cell>
          <cell r="B2858" t="str">
            <v>269540</v>
          </cell>
          <cell r="C2858" t="str">
            <v>266583</v>
          </cell>
          <cell r="D2858" t="str">
            <v>263626</v>
          </cell>
        </row>
        <row r="2859">
          <cell r="A2859" t="str">
            <v>102746</v>
          </cell>
          <cell r="B2859" t="str">
            <v>269510</v>
          </cell>
          <cell r="C2859" t="str">
            <v>266553</v>
          </cell>
          <cell r="D2859" t="str">
            <v>263596</v>
          </cell>
        </row>
        <row r="2860">
          <cell r="A2860" t="str">
            <v>102747</v>
          </cell>
          <cell r="B2860" t="str">
            <v>269541</v>
          </cell>
          <cell r="C2860" t="str">
            <v>266584</v>
          </cell>
          <cell r="D2860" t="str">
            <v>263627</v>
          </cell>
        </row>
        <row r="2861">
          <cell r="A2861" t="str">
            <v>102748</v>
          </cell>
          <cell r="B2861" t="str">
            <v>269543</v>
          </cell>
          <cell r="C2861" t="str">
            <v>266586</v>
          </cell>
          <cell r="D2861" t="str">
            <v>263629</v>
          </cell>
        </row>
        <row r="2862">
          <cell r="A2862" t="str">
            <v>102749</v>
          </cell>
          <cell r="B2862" t="str">
            <v>269544</v>
          </cell>
          <cell r="C2862" t="str">
            <v>266587</v>
          </cell>
          <cell r="D2862" t="str">
            <v>263630</v>
          </cell>
        </row>
        <row r="2863">
          <cell r="A2863" t="str">
            <v>102750</v>
          </cell>
          <cell r="B2863" t="str">
            <v>269301</v>
          </cell>
          <cell r="C2863" t="str">
            <v>266344</v>
          </cell>
          <cell r="D2863" t="str">
            <v>263387</v>
          </cell>
        </row>
        <row r="2864">
          <cell r="A2864" t="str">
            <v>102751</v>
          </cell>
          <cell r="B2864" t="str">
            <v>269528</v>
          </cell>
          <cell r="C2864" t="str">
            <v>266571</v>
          </cell>
          <cell r="D2864" t="str">
            <v>263614</v>
          </cell>
        </row>
        <row r="2865">
          <cell r="A2865" t="str">
            <v>102752</v>
          </cell>
          <cell r="B2865" t="str">
            <v>269529</v>
          </cell>
          <cell r="C2865" t="str">
            <v>266572</v>
          </cell>
          <cell r="D2865" t="str">
            <v>263615</v>
          </cell>
        </row>
        <row r="2866">
          <cell r="A2866" t="str">
            <v>102753</v>
          </cell>
          <cell r="B2866" t="str">
            <v>269530</v>
          </cell>
          <cell r="C2866" t="str">
            <v>266573</v>
          </cell>
          <cell r="D2866" t="str">
            <v>263616</v>
          </cell>
        </row>
        <row r="2867">
          <cell r="A2867" t="str">
            <v>102754</v>
          </cell>
          <cell r="B2867" t="str">
            <v>269531</v>
          </cell>
          <cell r="C2867" t="str">
            <v>266574</v>
          </cell>
          <cell r="D2867" t="str">
            <v>263617</v>
          </cell>
        </row>
        <row r="2868">
          <cell r="A2868" t="str">
            <v>102755</v>
          </cell>
          <cell r="B2868" t="str">
            <v>269532</v>
          </cell>
          <cell r="C2868" t="str">
            <v>266575</v>
          </cell>
          <cell r="D2868" t="str">
            <v>263618</v>
          </cell>
        </row>
        <row r="2869">
          <cell r="A2869" t="str">
            <v>102756</v>
          </cell>
          <cell r="B2869" t="str">
            <v>269533</v>
          </cell>
          <cell r="C2869" t="str">
            <v>266576</v>
          </cell>
          <cell r="D2869" t="str">
            <v>263619</v>
          </cell>
        </row>
        <row r="2870">
          <cell r="A2870" t="str">
            <v>102757</v>
          </cell>
          <cell r="B2870" t="str">
            <v>269534</v>
          </cell>
          <cell r="C2870" t="str">
            <v>266577</v>
          </cell>
          <cell r="D2870" t="str">
            <v>263620</v>
          </cell>
        </row>
        <row r="2871">
          <cell r="A2871" t="str">
            <v>102806</v>
          </cell>
          <cell r="B2871" t="str">
            <v>270057</v>
          </cell>
          <cell r="C2871" t="str">
            <v>267100</v>
          </cell>
          <cell r="D2871" t="str">
            <v>264143</v>
          </cell>
        </row>
        <row r="2872">
          <cell r="A2872" t="str">
            <v>102894</v>
          </cell>
          <cell r="B2872" t="str">
            <v>269657</v>
          </cell>
          <cell r="C2872" t="str">
            <v>266700</v>
          </cell>
          <cell r="D2872" t="str">
            <v>263743</v>
          </cell>
        </row>
        <row r="2873">
          <cell r="A2873" t="str">
            <v>102895</v>
          </cell>
          <cell r="B2873" t="str">
            <v>269665</v>
          </cell>
          <cell r="C2873" t="str">
            <v>266708</v>
          </cell>
          <cell r="D2873" t="str">
            <v>263751</v>
          </cell>
        </row>
        <row r="2874">
          <cell r="A2874" t="str">
            <v>102896</v>
          </cell>
          <cell r="B2874" t="str">
            <v>269662</v>
          </cell>
          <cell r="C2874" t="str">
            <v>266705</v>
          </cell>
          <cell r="D2874" t="str">
            <v>263748</v>
          </cell>
        </row>
        <row r="2875">
          <cell r="A2875" t="str">
            <v>102897</v>
          </cell>
          <cell r="B2875" t="str">
            <v>269687</v>
          </cell>
          <cell r="C2875" t="str">
            <v>266730</v>
          </cell>
          <cell r="D2875" t="str">
            <v>263773</v>
          </cell>
        </row>
        <row r="2876">
          <cell r="A2876" t="str">
            <v>102898</v>
          </cell>
          <cell r="B2876" t="str">
            <v>269689</v>
          </cell>
          <cell r="C2876" t="str">
            <v>266732</v>
          </cell>
          <cell r="D2876" t="str">
            <v>263775</v>
          </cell>
        </row>
        <row r="2877">
          <cell r="A2877" t="str">
            <v>102899</v>
          </cell>
          <cell r="B2877" t="str">
            <v>269690</v>
          </cell>
          <cell r="C2877" t="str">
            <v>266733</v>
          </cell>
          <cell r="D2877" t="str">
            <v>263776</v>
          </cell>
        </row>
        <row r="2878">
          <cell r="A2878" t="str">
            <v>102925</v>
          </cell>
          <cell r="B2878" t="str">
            <v>269597</v>
          </cell>
          <cell r="C2878" t="str">
            <v>266640</v>
          </cell>
          <cell r="D2878" t="str">
            <v>263683</v>
          </cell>
        </row>
        <row r="2879">
          <cell r="A2879" t="str">
            <v>102926</v>
          </cell>
          <cell r="B2879" t="str">
            <v>269598</v>
          </cell>
          <cell r="C2879" t="str">
            <v>266641</v>
          </cell>
        </row>
        <row r="2880">
          <cell r="A2880" t="str">
            <v>109262</v>
          </cell>
          <cell r="B2880" t="str">
            <v>270833</v>
          </cell>
          <cell r="C2880" t="str">
            <v>267876</v>
          </cell>
          <cell r="D2880" t="str">
            <v>264919</v>
          </cell>
        </row>
        <row r="2881">
          <cell r="A2881" t="str">
            <v>225266</v>
          </cell>
          <cell r="B2881" t="str">
            <v>269611</v>
          </cell>
          <cell r="C2881" t="str">
            <v>266654</v>
          </cell>
          <cell r="D2881" t="str">
            <v>263697</v>
          </cell>
        </row>
        <row r="2882">
          <cell r="A2882" t="str">
            <v>235000</v>
          </cell>
          <cell r="B2882" t="str">
            <v>268364</v>
          </cell>
          <cell r="C2882" t="str">
            <v>265407</v>
          </cell>
        </row>
        <row r="2883">
          <cell r="A2883" t="str">
            <v>235001</v>
          </cell>
          <cell r="B2883" t="str">
            <v>269552</v>
          </cell>
          <cell r="C2883" t="str">
            <v>266595</v>
          </cell>
          <cell r="D2883" t="str">
            <v>263638</v>
          </cell>
        </row>
        <row r="2884">
          <cell r="A2884" t="str">
            <v>235004</v>
          </cell>
          <cell r="B2884" t="str">
            <v>269551</v>
          </cell>
          <cell r="C2884" t="str">
            <v>266594</v>
          </cell>
          <cell r="D2884" t="str">
            <v>263637</v>
          </cell>
        </row>
        <row r="2885">
          <cell r="A2885" t="str">
            <v>235007</v>
          </cell>
          <cell r="B2885" t="str">
            <v>269550</v>
          </cell>
          <cell r="C2885" t="str">
            <v>266593</v>
          </cell>
          <cell r="D2885" t="str">
            <v>263636</v>
          </cell>
        </row>
        <row r="2886">
          <cell r="A2886" t="str">
            <v>235010</v>
          </cell>
          <cell r="B2886" t="str">
            <v>269539</v>
          </cell>
          <cell r="C2886" t="str">
            <v>266582</v>
          </cell>
          <cell r="D2886" t="str">
            <v>263625</v>
          </cell>
        </row>
        <row r="2887">
          <cell r="A2887" t="str">
            <v>235013</v>
          </cell>
          <cell r="B2887" t="str">
            <v>269511</v>
          </cell>
          <cell r="C2887" t="str">
            <v>266554</v>
          </cell>
          <cell r="D2887" t="str">
            <v>263597</v>
          </cell>
        </row>
        <row r="2888">
          <cell r="A2888" t="str">
            <v>235015</v>
          </cell>
          <cell r="B2888" t="str">
            <v>268774</v>
          </cell>
          <cell r="C2888" t="str">
            <v>265817</v>
          </cell>
          <cell r="D2888" t="str">
            <v>262860</v>
          </cell>
        </row>
        <row r="2889">
          <cell r="A2889" t="str">
            <v>235018</v>
          </cell>
          <cell r="B2889" t="str">
            <v>269549</v>
          </cell>
          <cell r="C2889" t="str">
            <v>266592</v>
          </cell>
          <cell r="D2889" t="str">
            <v>263635</v>
          </cell>
        </row>
        <row r="2890">
          <cell r="A2890" t="str">
            <v>235019</v>
          </cell>
          <cell r="B2890" t="str">
            <v>269977</v>
          </cell>
          <cell r="C2890" t="str">
            <v>267020</v>
          </cell>
          <cell r="D2890" t="str">
            <v>264063</v>
          </cell>
        </row>
        <row r="2891">
          <cell r="A2891" t="str">
            <v>235020</v>
          </cell>
          <cell r="B2891" t="str">
            <v>269978</v>
          </cell>
          <cell r="C2891" t="str">
            <v>267021</v>
          </cell>
          <cell r="D2891" t="str">
            <v>264064</v>
          </cell>
        </row>
        <row r="2892">
          <cell r="A2892" t="str">
            <v>235024</v>
          </cell>
          <cell r="B2892" t="str">
            <v>269663</v>
          </cell>
          <cell r="C2892" t="str">
            <v>266706</v>
          </cell>
          <cell r="D2892" t="str">
            <v>263749</v>
          </cell>
        </row>
        <row r="2893">
          <cell r="A2893" t="str">
            <v>235025</v>
          </cell>
          <cell r="B2893" t="str">
            <v>269688</v>
          </cell>
          <cell r="C2893" t="str">
            <v>266731</v>
          </cell>
          <cell r="D2893" t="str">
            <v>263774</v>
          </cell>
        </row>
        <row r="2894">
          <cell r="A2894" t="str">
            <v>235026</v>
          </cell>
          <cell r="B2894" t="str">
            <v>269691</v>
          </cell>
          <cell r="C2894" t="str">
            <v>266734</v>
          </cell>
          <cell r="D2894" t="str">
            <v>263777</v>
          </cell>
        </row>
        <row r="2895">
          <cell r="A2895" t="str">
            <v>235027</v>
          </cell>
          <cell r="B2895" t="str">
            <v>270351</v>
          </cell>
          <cell r="C2895" t="str">
            <v>267394</v>
          </cell>
          <cell r="D2895" t="str">
            <v>264437</v>
          </cell>
        </row>
        <row r="2896">
          <cell r="A2896" t="str">
            <v>235028</v>
          </cell>
          <cell r="B2896" t="str">
            <v>270352</v>
          </cell>
          <cell r="C2896" t="str">
            <v>267395</v>
          </cell>
          <cell r="D2896" t="str">
            <v>264438</v>
          </cell>
        </row>
        <row r="2897">
          <cell r="A2897" t="str">
            <v>235029</v>
          </cell>
          <cell r="B2897" t="str">
            <v>270349</v>
          </cell>
          <cell r="C2897" t="str">
            <v>267392</v>
          </cell>
          <cell r="D2897" t="str">
            <v>264435</v>
          </cell>
        </row>
        <row r="2898">
          <cell r="A2898" t="str">
            <v>235030</v>
          </cell>
          <cell r="B2898" t="str">
            <v>270350</v>
          </cell>
          <cell r="C2898" t="str">
            <v>267393</v>
          </cell>
          <cell r="D2898" t="str">
            <v>264436</v>
          </cell>
        </row>
        <row r="2899">
          <cell r="A2899" t="str">
            <v>235031</v>
          </cell>
          <cell r="B2899" t="str">
            <v>270353</v>
          </cell>
          <cell r="C2899" t="str">
            <v>267396</v>
          </cell>
          <cell r="D2899" t="str">
            <v>264439</v>
          </cell>
        </row>
        <row r="2900">
          <cell r="A2900" t="str">
            <v>235032</v>
          </cell>
          <cell r="B2900" t="str">
            <v>270336</v>
          </cell>
          <cell r="C2900" t="str">
            <v>267379</v>
          </cell>
          <cell r="D2900" t="str">
            <v>264422</v>
          </cell>
        </row>
        <row r="2901">
          <cell r="A2901" t="str">
            <v>235033</v>
          </cell>
          <cell r="B2901" t="str">
            <v>270337</v>
          </cell>
          <cell r="C2901" t="str">
            <v>267380</v>
          </cell>
          <cell r="D2901" t="str">
            <v>264423</v>
          </cell>
        </row>
        <row r="2902">
          <cell r="A2902" t="str">
            <v>235034</v>
          </cell>
          <cell r="B2902" t="str">
            <v>270338</v>
          </cell>
          <cell r="C2902" t="str">
            <v>267381</v>
          </cell>
          <cell r="D2902" t="str">
            <v>264424</v>
          </cell>
        </row>
        <row r="2903">
          <cell r="A2903" t="str">
            <v>235035</v>
          </cell>
          <cell r="B2903" t="str">
            <v>270339</v>
          </cell>
          <cell r="C2903" t="str">
            <v>267382</v>
          </cell>
          <cell r="D2903" t="str">
            <v>264425</v>
          </cell>
        </row>
        <row r="2904">
          <cell r="A2904" t="str">
            <v>235036</v>
          </cell>
          <cell r="B2904" t="str">
            <v>269553</v>
          </cell>
          <cell r="C2904" t="str">
            <v>266596</v>
          </cell>
          <cell r="D2904" t="str">
            <v>263639</v>
          </cell>
        </row>
        <row r="2905">
          <cell r="A2905" t="str">
            <v>235037</v>
          </cell>
          <cell r="B2905" t="str">
            <v>269554</v>
          </cell>
          <cell r="C2905" t="str">
            <v>266597</v>
          </cell>
          <cell r="D2905" t="str">
            <v>263640</v>
          </cell>
        </row>
        <row r="2906">
          <cell r="A2906" t="str">
            <v>235038</v>
          </cell>
          <cell r="B2906" t="str">
            <v>270340</v>
          </cell>
          <cell r="C2906" t="str">
            <v>267383</v>
          </cell>
          <cell r="D2906" t="str">
            <v>264426</v>
          </cell>
        </row>
        <row r="2907">
          <cell r="A2907" t="str">
            <v>235039</v>
          </cell>
          <cell r="B2907" t="str">
            <v>270341</v>
          </cell>
          <cell r="C2907" t="str">
            <v>267384</v>
          </cell>
          <cell r="D2907" t="str">
            <v>264427</v>
          </cell>
        </row>
        <row r="2908">
          <cell r="A2908" t="str">
            <v>235040</v>
          </cell>
          <cell r="B2908" t="str">
            <v>270342</v>
          </cell>
          <cell r="C2908" t="str">
            <v>267385</v>
          </cell>
          <cell r="D2908" t="str">
            <v>264428</v>
          </cell>
        </row>
        <row r="2909">
          <cell r="A2909" t="str">
            <v>235041</v>
          </cell>
          <cell r="B2909" t="str">
            <v>270343</v>
          </cell>
          <cell r="C2909" t="str">
            <v>267386</v>
          </cell>
          <cell r="D2909" t="str">
            <v>264429</v>
          </cell>
        </row>
        <row r="2910">
          <cell r="A2910" t="str">
            <v>235042</v>
          </cell>
          <cell r="B2910" t="str">
            <v>270344</v>
          </cell>
          <cell r="C2910" t="str">
            <v>267387</v>
          </cell>
          <cell r="D2910" t="str">
            <v>264430</v>
          </cell>
        </row>
        <row r="2911">
          <cell r="A2911" t="str">
            <v>235043</v>
          </cell>
          <cell r="B2911" t="str">
            <v>270346</v>
          </cell>
          <cell r="C2911" t="str">
            <v>267389</v>
          </cell>
          <cell r="D2911" t="str">
            <v>264432</v>
          </cell>
        </row>
        <row r="2912">
          <cell r="A2912" t="str">
            <v>235045</v>
          </cell>
          <cell r="B2912" t="str">
            <v>270348</v>
          </cell>
          <cell r="C2912" t="str">
            <v>267391</v>
          </cell>
          <cell r="D2912" t="str">
            <v>264434</v>
          </cell>
        </row>
        <row r="2913">
          <cell r="A2913" t="str">
            <v>235046</v>
          </cell>
          <cell r="B2913" t="str">
            <v>270345</v>
          </cell>
          <cell r="C2913" t="str">
            <v>267388</v>
          </cell>
          <cell r="D2913" t="str">
            <v>264431</v>
          </cell>
        </row>
        <row r="2914">
          <cell r="A2914" t="str">
            <v>235060</v>
          </cell>
          <cell r="B2914" t="str">
            <v>269927</v>
          </cell>
          <cell r="C2914" t="str">
            <v>266970</v>
          </cell>
          <cell r="D2914" t="str">
            <v>264013</v>
          </cell>
        </row>
        <row r="2915">
          <cell r="A2915" t="str">
            <v>235061</v>
          </cell>
          <cell r="B2915" t="str">
            <v>269929</v>
          </cell>
          <cell r="C2915" t="str">
            <v>266972</v>
          </cell>
          <cell r="D2915" t="str">
            <v>264015</v>
          </cell>
        </row>
        <row r="2916">
          <cell r="A2916" t="str">
            <v>235082</v>
          </cell>
          <cell r="B2916" t="str">
            <v>268422</v>
          </cell>
          <cell r="C2916" t="str">
            <v>265465</v>
          </cell>
          <cell r="D2916" t="str">
            <v>262508</v>
          </cell>
        </row>
        <row r="2917">
          <cell r="A2917" t="str">
            <v>235083</v>
          </cell>
          <cell r="B2917" t="str">
            <v>268423</v>
          </cell>
          <cell r="C2917" t="str">
            <v>265466</v>
          </cell>
        </row>
        <row r="2918">
          <cell r="A2918" t="str">
            <v>235086</v>
          </cell>
          <cell r="B2918" t="str">
            <v>268366</v>
          </cell>
          <cell r="C2918" t="str">
            <v>265409</v>
          </cell>
          <cell r="D2918" t="str">
            <v>262452</v>
          </cell>
        </row>
        <row r="2919">
          <cell r="A2919" t="str">
            <v>235087</v>
          </cell>
          <cell r="B2919" t="str">
            <v>268333</v>
          </cell>
          <cell r="C2919" t="str">
            <v>265376</v>
          </cell>
          <cell r="D2919" t="str">
            <v>262419</v>
          </cell>
        </row>
        <row r="2920">
          <cell r="A2920" t="str">
            <v>235090</v>
          </cell>
          <cell r="B2920" t="str">
            <v>270512</v>
          </cell>
          <cell r="C2920" t="str">
            <v>267555</v>
          </cell>
          <cell r="D2920" t="str">
            <v>264598</v>
          </cell>
        </row>
        <row r="2921">
          <cell r="A2921" t="str">
            <v>235091</v>
          </cell>
          <cell r="B2921" t="str">
            <v>268330</v>
          </cell>
          <cell r="C2921" t="str">
            <v>265373</v>
          </cell>
          <cell r="D2921" t="str">
            <v>262416</v>
          </cell>
        </row>
        <row r="2922">
          <cell r="A2922" t="str">
            <v>235094</v>
          </cell>
          <cell r="B2922" t="str">
            <v>268332</v>
          </cell>
          <cell r="C2922" t="str">
            <v>265375</v>
          </cell>
          <cell r="D2922" t="str">
            <v>262418</v>
          </cell>
        </row>
        <row r="2923">
          <cell r="A2923" t="str">
            <v>235097</v>
          </cell>
          <cell r="B2923" t="str">
            <v>268331</v>
          </cell>
          <cell r="C2923" t="str">
            <v>265374</v>
          </cell>
          <cell r="D2923" t="str">
            <v>262417</v>
          </cell>
        </row>
        <row r="2924">
          <cell r="A2924" t="str">
            <v>235100</v>
          </cell>
          <cell r="B2924" t="str">
            <v>269545</v>
          </cell>
          <cell r="C2924" t="str">
            <v>266588</v>
          </cell>
          <cell r="D2924" t="str">
            <v>263631</v>
          </cell>
        </row>
        <row r="2925">
          <cell r="A2925" t="str">
            <v>235102</v>
          </cell>
          <cell r="B2925" t="str">
            <v>269542</v>
          </cell>
          <cell r="C2925" t="str">
            <v>266585</v>
          </cell>
          <cell r="D2925" t="str">
            <v>263628</v>
          </cell>
        </row>
        <row r="2926">
          <cell r="A2926" t="str">
            <v>235118</v>
          </cell>
          <cell r="B2926" t="str">
            <v>235117</v>
          </cell>
          <cell r="C2926" t="str">
            <v>235116</v>
          </cell>
          <cell r="D2926" t="str">
            <v>235115</v>
          </cell>
        </row>
        <row r="2927">
          <cell r="A2927" t="str">
            <v>235140</v>
          </cell>
          <cell r="B2927" t="str">
            <v>235141</v>
          </cell>
          <cell r="C2927" t="str">
            <v>235142</v>
          </cell>
          <cell r="D2927" t="str">
            <v>235143</v>
          </cell>
        </row>
        <row r="2928">
          <cell r="A2928" t="str">
            <v>235144</v>
          </cell>
          <cell r="B2928" t="str">
            <v>235145</v>
          </cell>
          <cell r="C2928" t="str">
            <v>235146</v>
          </cell>
          <cell r="D2928" t="str">
            <v>235147</v>
          </cell>
        </row>
        <row r="2929">
          <cell r="A2929" t="str">
            <v>235148</v>
          </cell>
          <cell r="B2929" t="str">
            <v>235149</v>
          </cell>
          <cell r="C2929" t="str">
            <v>235150</v>
          </cell>
          <cell r="D2929" t="str">
            <v>235151</v>
          </cell>
        </row>
        <row r="2930">
          <cell r="A2930" t="str">
            <v>235152</v>
          </cell>
          <cell r="B2930" t="str">
            <v>235153</v>
          </cell>
          <cell r="C2930" t="str">
            <v>235154</v>
          </cell>
          <cell r="D2930" t="str">
            <v>235155</v>
          </cell>
        </row>
        <row r="2931">
          <cell r="A2931" t="str">
            <v>235192</v>
          </cell>
          <cell r="B2931" t="str">
            <v>235195</v>
          </cell>
          <cell r="C2931" t="str">
            <v>235194</v>
          </cell>
          <cell r="D2931" t="str">
            <v>235193</v>
          </cell>
        </row>
        <row r="2932">
          <cell r="A2932" t="str">
            <v>249726</v>
          </cell>
          <cell r="B2932" t="str">
            <v>269617</v>
          </cell>
          <cell r="C2932" t="str">
            <v>266660</v>
          </cell>
        </row>
        <row r="2933">
          <cell r="A2933" t="str">
            <v>371406</v>
          </cell>
          <cell r="B2933" t="str">
            <v>371407</v>
          </cell>
          <cell r="C2933" t="str">
            <v>371408</v>
          </cell>
          <cell r="D2933" t="str">
            <v>371409</v>
          </cell>
        </row>
        <row r="2934">
          <cell r="A2934" t="str">
            <v>371420</v>
          </cell>
          <cell r="B2934" t="str">
            <v>371421</v>
          </cell>
          <cell r="C2934" t="str">
            <v>371422</v>
          </cell>
          <cell r="D2934" t="str">
            <v>371423</v>
          </cell>
        </row>
        <row r="2935">
          <cell r="A2935" t="str">
            <v>371424</v>
          </cell>
          <cell r="B2935" t="str">
            <v>371425</v>
          </cell>
          <cell r="C2935" t="str">
            <v>371426</v>
          </cell>
          <cell r="D2935" t="str">
            <v>371428</v>
          </cell>
        </row>
        <row r="2936">
          <cell r="A2936" t="str">
            <v>371429</v>
          </cell>
          <cell r="B2936" t="str">
            <v>371430</v>
          </cell>
          <cell r="C2936" t="str">
            <v>371431</v>
          </cell>
          <cell r="D2936" t="str">
            <v>371433</v>
          </cell>
        </row>
        <row r="2937">
          <cell r="A2937" t="str">
            <v>371434</v>
          </cell>
          <cell r="B2937" t="str">
            <v>371435</v>
          </cell>
          <cell r="C2937" t="str">
            <v>371436</v>
          </cell>
          <cell r="D2937" t="str">
            <v>371437</v>
          </cell>
        </row>
        <row r="2938">
          <cell r="A2938" t="str">
            <v>371450</v>
          </cell>
          <cell r="B2938" t="str">
            <v>371452</v>
          </cell>
          <cell r="C2938" t="str">
            <v>371453</v>
          </cell>
          <cell r="D2938" t="str">
            <v>371454</v>
          </cell>
        </row>
        <row r="2939">
          <cell r="A2939" t="str">
            <v>371455</v>
          </cell>
          <cell r="B2939" t="str">
            <v>371456</v>
          </cell>
          <cell r="C2939" t="str">
            <v>371457</v>
          </cell>
          <cell r="D2939" t="str">
            <v>371458</v>
          </cell>
        </row>
        <row r="2940">
          <cell r="A2940" t="str">
            <v>371459</v>
          </cell>
          <cell r="B2940" t="str">
            <v>371460</v>
          </cell>
          <cell r="C2940" t="str">
            <v>371461</v>
          </cell>
          <cell r="D2940" t="str">
            <v>371462</v>
          </cell>
        </row>
        <row r="2941">
          <cell r="A2941" t="str">
            <v>371463</v>
          </cell>
          <cell r="B2941" t="str">
            <v>371464</v>
          </cell>
          <cell r="C2941" t="str">
            <v>371465</v>
          </cell>
          <cell r="D2941" t="str">
            <v>371466</v>
          </cell>
        </row>
        <row r="2942">
          <cell r="A2942" t="str">
            <v>371467</v>
          </cell>
          <cell r="B2942" t="str">
            <v>371468</v>
          </cell>
          <cell r="C2942" t="str">
            <v>371469</v>
          </cell>
          <cell r="D2942" t="str">
            <v>371470</v>
          </cell>
        </row>
        <row r="2943">
          <cell r="A2943" t="str">
            <v>371471</v>
          </cell>
          <cell r="B2943" t="str">
            <v>371472</v>
          </cell>
          <cell r="C2943" t="str">
            <v>371473</v>
          </cell>
          <cell r="D2943" t="str">
            <v>371474</v>
          </cell>
        </row>
        <row r="2944">
          <cell r="A2944" t="str">
            <v>371475</v>
          </cell>
          <cell r="B2944" t="str">
            <v>371476</v>
          </cell>
          <cell r="C2944" t="str">
            <v>371477</v>
          </cell>
          <cell r="D2944" t="str">
            <v>371478</v>
          </cell>
        </row>
        <row r="2945">
          <cell r="A2945" t="str">
            <v>371479</v>
          </cell>
          <cell r="B2945" t="str">
            <v>371480</v>
          </cell>
          <cell r="C2945" t="str">
            <v>371481</v>
          </cell>
          <cell r="D2945" t="str">
            <v>371482</v>
          </cell>
        </row>
        <row r="2946">
          <cell r="A2946" t="str">
            <v>371484</v>
          </cell>
          <cell r="B2946" t="str">
            <v>371485</v>
          </cell>
          <cell r="C2946" t="str">
            <v>371486</v>
          </cell>
          <cell r="D2946" t="str">
            <v>371487</v>
          </cell>
        </row>
        <row r="2947">
          <cell r="A2947" t="str">
            <v>371488</v>
          </cell>
          <cell r="B2947" t="str">
            <v>371489</v>
          </cell>
          <cell r="C2947" t="str">
            <v>371490</v>
          </cell>
          <cell r="D2947" t="str">
            <v>371492</v>
          </cell>
        </row>
        <row r="2948">
          <cell r="A2948" t="str">
            <v>371522</v>
          </cell>
          <cell r="B2948" t="str">
            <v>371525</v>
          </cell>
          <cell r="C2948" t="str">
            <v>371527</v>
          </cell>
          <cell r="D2948" t="str">
            <v>371529</v>
          </cell>
        </row>
        <row r="2949">
          <cell r="A2949" t="str">
            <v>371523</v>
          </cell>
          <cell r="B2949" t="str">
            <v>371526</v>
          </cell>
          <cell r="C2949" t="str">
            <v>371528</v>
          </cell>
          <cell r="D2949" t="str">
            <v>371530</v>
          </cell>
        </row>
        <row r="2950">
          <cell r="A2950" t="str">
            <v>371539</v>
          </cell>
          <cell r="B2950" t="str">
            <v>371547</v>
          </cell>
          <cell r="C2950" t="str">
            <v>371555</v>
          </cell>
          <cell r="D2950" t="str">
            <v>371563</v>
          </cell>
        </row>
        <row r="2951">
          <cell r="A2951" t="str">
            <v>371540</v>
          </cell>
          <cell r="B2951" t="str">
            <v>371548</v>
          </cell>
          <cell r="C2951" t="str">
            <v>371556</v>
          </cell>
          <cell r="D2951" t="str">
            <v>371564</v>
          </cell>
        </row>
        <row r="2952">
          <cell r="A2952" t="str">
            <v>371541</v>
          </cell>
          <cell r="B2952" t="str">
            <v>371549</v>
          </cell>
          <cell r="C2952" t="str">
            <v>371557</v>
          </cell>
          <cell r="D2952" t="str">
            <v>371565</v>
          </cell>
        </row>
        <row r="2953">
          <cell r="A2953" t="str">
            <v>371542</v>
          </cell>
          <cell r="B2953" t="str">
            <v>371550</v>
          </cell>
          <cell r="C2953" t="str">
            <v>371558</v>
          </cell>
          <cell r="D2953" t="str">
            <v>371566</v>
          </cell>
        </row>
        <row r="2954">
          <cell r="A2954" t="str">
            <v>371543</v>
          </cell>
          <cell r="B2954" t="str">
            <v>371551</v>
          </cell>
          <cell r="C2954" t="str">
            <v>371559</v>
          </cell>
          <cell r="D2954" t="str">
            <v>371567</v>
          </cell>
        </row>
        <row r="2955">
          <cell r="A2955" t="str">
            <v>371544</v>
          </cell>
          <cell r="B2955" t="str">
            <v>371552</v>
          </cell>
          <cell r="C2955" t="str">
            <v>371560</v>
          </cell>
          <cell r="D2955" t="str">
            <v>371568</v>
          </cell>
        </row>
        <row r="2956">
          <cell r="A2956" t="str">
            <v>371545</v>
          </cell>
          <cell r="B2956" t="str">
            <v>371553</v>
          </cell>
          <cell r="C2956" t="str">
            <v>371561</v>
          </cell>
          <cell r="D2956" t="str">
            <v>371569</v>
          </cell>
        </row>
        <row r="2957">
          <cell r="A2957" t="str">
            <v>371546</v>
          </cell>
          <cell r="B2957" t="str">
            <v>371554</v>
          </cell>
          <cell r="C2957" t="str">
            <v>371562</v>
          </cell>
          <cell r="D2957" t="str">
            <v>371570</v>
          </cell>
        </row>
        <row r="2958">
          <cell r="A2958" t="str">
            <v>371639</v>
          </cell>
          <cell r="B2958" t="str">
            <v>371640</v>
          </cell>
          <cell r="C2958" t="str">
            <v>371641</v>
          </cell>
          <cell r="D2958" t="str">
            <v>371642</v>
          </cell>
        </row>
        <row r="2959">
          <cell r="A2959" t="str">
            <v>371645</v>
          </cell>
          <cell r="B2959" t="str">
            <v>371658</v>
          </cell>
          <cell r="C2959" t="str">
            <v>371671</v>
          </cell>
          <cell r="D2959" t="str">
            <v>371684</v>
          </cell>
        </row>
        <row r="2960">
          <cell r="A2960" t="str">
            <v>371646</v>
          </cell>
          <cell r="B2960" t="str">
            <v>371659</v>
          </cell>
          <cell r="C2960" t="str">
            <v>371672</v>
          </cell>
          <cell r="D2960" t="str">
            <v>371685</v>
          </cell>
        </row>
        <row r="2961">
          <cell r="A2961" t="str">
            <v>371647</v>
          </cell>
          <cell r="B2961" t="str">
            <v>371660</v>
          </cell>
          <cell r="C2961" t="str">
            <v>371673</v>
          </cell>
          <cell r="D2961" t="str">
            <v>371686</v>
          </cell>
        </row>
        <row r="2962">
          <cell r="A2962" t="str">
            <v>371648</v>
          </cell>
          <cell r="B2962" t="str">
            <v>371661</v>
          </cell>
          <cell r="C2962" t="str">
            <v>371674</v>
          </cell>
          <cell r="D2962" t="str">
            <v>371687</v>
          </cell>
        </row>
        <row r="2963">
          <cell r="A2963" t="str">
            <v>371649</v>
          </cell>
          <cell r="B2963" t="str">
            <v>371662</v>
          </cell>
          <cell r="C2963" t="str">
            <v>371675</v>
          </cell>
          <cell r="D2963" t="str">
            <v>371688</v>
          </cell>
        </row>
        <row r="2964">
          <cell r="A2964" t="str">
            <v>371650</v>
          </cell>
          <cell r="B2964" t="str">
            <v>371663</v>
          </cell>
          <cell r="C2964" t="str">
            <v>371676</v>
          </cell>
          <cell r="D2964" t="str">
            <v>371689</v>
          </cell>
        </row>
        <row r="2965">
          <cell r="A2965" t="str">
            <v>371651</v>
          </cell>
          <cell r="B2965" t="str">
            <v>371664</v>
          </cell>
          <cell r="C2965" t="str">
            <v>371677</v>
          </cell>
          <cell r="D2965" t="str">
            <v>371690</v>
          </cell>
        </row>
        <row r="2966">
          <cell r="A2966" t="str">
            <v>371652</v>
          </cell>
          <cell r="B2966" t="str">
            <v>371665</v>
          </cell>
          <cell r="C2966" t="str">
            <v>371678</v>
          </cell>
          <cell r="D2966" t="str">
            <v>371691</v>
          </cell>
        </row>
        <row r="2967">
          <cell r="A2967" t="str">
            <v>371653</v>
          </cell>
          <cell r="B2967" t="str">
            <v>371666</v>
          </cell>
          <cell r="C2967" t="str">
            <v>371679</v>
          </cell>
          <cell r="D2967" t="str">
            <v>371692</v>
          </cell>
        </row>
        <row r="2968">
          <cell r="A2968" t="str">
            <v>371654</v>
          </cell>
          <cell r="B2968" t="str">
            <v>371667</v>
          </cell>
          <cell r="C2968" t="str">
            <v>371680</v>
          </cell>
          <cell r="D2968" t="str">
            <v>371693</v>
          </cell>
        </row>
        <row r="2969">
          <cell r="A2969" t="str">
            <v>371655</v>
          </cell>
          <cell r="B2969" t="str">
            <v>371668</v>
          </cell>
          <cell r="C2969" t="str">
            <v>371681</v>
          </cell>
          <cell r="D2969" t="str">
            <v>371694</v>
          </cell>
        </row>
        <row r="2970">
          <cell r="A2970" t="str">
            <v>371656</v>
          </cell>
          <cell r="B2970" t="str">
            <v>371669</v>
          </cell>
          <cell r="C2970" t="str">
            <v>371682</v>
          </cell>
          <cell r="D2970" t="str">
            <v>371695</v>
          </cell>
        </row>
        <row r="2971">
          <cell r="A2971" t="str">
            <v>371657</v>
          </cell>
          <cell r="B2971" t="str">
            <v>371670</v>
          </cell>
          <cell r="C2971" t="str">
            <v>371683</v>
          </cell>
          <cell r="D2971" t="str">
            <v>371696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5">
          <cell r="CA5" t="str">
            <v>Pavement % in Condition 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topLeftCell="B1" zoomScale="85" zoomScaleNormal="85" zoomScaleSheetLayoutView="85" workbookViewId="0">
      <selection activeCell="B43" sqref="B43"/>
    </sheetView>
  </sheetViews>
  <sheetFormatPr defaultRowHeight="12" x14ac:dyDescent="0.2"/>
  <cols>
    <col min="1" max="1" width="2.7109375" style="355" hidden="1" customWidth="1"/>
    <col min="2" max="2" width="75.7109375" style="355" customWidth="1"/>
    <col min="3" max="3" width="17.85546875" style="355" bestFit="1" customWidth="1"/>
    <col min="4" max="4" width="14.140625" style="355" customWidth="1"/>
    <col min="5" max="12" width="14.7109375" style="355" bestFit="1" customWidth="1"/>
    <col min="13" max="13" width="16.28515625" style="355" bestFit="1" customWidth="1"/>
    <col min="14" max="14" width="3.42578125" style="355" customWidth="1"/>
    <col min="15" max="16384" width="9.140625" style="355"/>
  </cols>
  <sheetData>
    <row r="1" spans="1:14" x14ac:dyDescent="0.2">
      <c r="A1" s="353"/>
      <c r="B1" s="354"/>
      <c r="C1" s="354"/>
      <c r="D1" s="354"/>
      <c r="E1" s="354"/>
      <c r="F1" s="354"/>
      <c r="G1" s="354"/>
      <c r="H1" s="354"/>
      <c r="I1" s="354"/>
      <c r="J1" s="354"/>
      <c r="K1" s="354"/>
      <c r="L1" s="354"/>
      <c r="M1" s="354"/>
      <c r="N1" s="354"/>
    </row>
    <row r="2" spans="1:14" ht="12.75" thickBot="1" x14ac:dyDescent="0.25"/>
    <row r="3" spans="1:14" ht="18" x14ac:dyDescent="0.25">
      <c r="A3" s="356"/>
      <c r="B3" s="382"/>
      <c r="C3" s="396" t="s">
        <v>2063</v>
      </c>
      <c r="D3" s="396"/>
      <c r="E3" s="396"/>
      <c r="F3" s="396"/>
      <c r="G3" s="396"/>
      <c r="H3" s="396"/>
      <c r="I3" s="396"/>
      <c r="J3" s="396"/>
      <c r="K3" s="397"/>
      <c r="L3" s="397"/>
      <c r="M3" s="398"/>
      <c r="N3" s="354"/>
    </row>
    <row r="4" spans="1:14" ht="18" x14ac:dyDescent="0.25">
      <c r="A4" s="356"/>
      <c r="B4" s="383"/>
      <c r="C4" s="399"/>
      <c r="D4" s="400"/>
      <c r="E4" s="400"/>
      <c r="F4" s="400"/>
      <c r="G4" s="400"/>
      <c r="H4" s="400"/>
      <c r="I4" s="400"/>
      <c r="J4" s="400"/>
      <c r="K4" s="400"/>
      <c r="L4" s="400"/>
      <c r="M4" s="401"/>
      <c r="N4" s="354"/>
    </row>
    <row r="5" spans="1:14" ht="39.75" customHeight="1" x14ac:dyDescent="0.25">
      <c r="A5" s="356"/>
      <c r="B5" s="384" t="s">
        <v>2064</v>
      </c>
      <c r="C5" s="380" t="s">
        <v>229</v>
      </c>
      <c r="D5" s="380" t="s">
        <v>230</v>
      </c>
      <c r="E5" s="380" t="s">
        <v>231</v>
      </c>
      <c r="F5" s="380" t="s">
        <v>232</v>
      </c>
      <c r="G5" s="380" t="s">
        <v>233</v>
      </c>
      <c r="H5" s="380" t="s">
        <v>234</v>
      </c>
      <c r="I5" s="380" t="s">
        <v>235</v>
      </c>
      <c r="J5" s="380" t="s">
        <v>236</v>
      </c>
      <c r="K5" s="380" t="s">
        <v>237</v>
      </c>
      <c r="L5" s="380" t="s">
        <v>238</v>
      </c>
      <c r="M5" s="402" t="s">
        <v>2065</v>
      </c>
      <c r="N5" s="354"/>
    </row>
    <row r="6" spans="1:14" ht="27.75" customHeight="1" x14ac:dyDescent="0.25">
      <c r="A6" s="356"/>
      <c r="B6" s="384"/>
      <c r="C6" s="381" t="s">
        <v>431</v>
      </c>
      <c r="D6" s="381" t="s">
        <v>432</v>
      </c>
      <c r="E6" s="381" t="s">
        <v>433</v>
      </c>
      <c r="F6" s="381" t="s">
        <v>435</v>
      </c>
      <c r="G6" s="381" t="s">
        <v>436</v>
      </c>
      <c r="H6" s="381" t="s">
        <v>438</v>
      </c>
      <c r="I6" s="381" t="s">
        <v>439</v>
      </c>
      <c r="J6" s="381" t="s">
        <v>443</v>
      </c>
      <c r="K6" s="381" t="s">
        <v>444</v>
      </c>
      <c r="L6" s="381" t="s">
        <v>447</v>
      </c>
      <c r="M6" s="401"/>
      <c r="N6" s="354"/>
    </row>
    <row r="7" spans="1:14" ht="21" customHeight="1" x14ac:dyDescent="0.25">
      <c r="A7" s="353"/>
      <c r="B7" s="394" t="s">
        <v>2066</v>
      </c>
      <c r="C7" s="379"/>
      <c r="D7" s="379"/>
      <c r="E7" s="379"/>
      <c r="F7" s="379"/>
      <c r="G7" s="379"/>
      <c r="H7" s="379"/>
      <c r="I7" s="379"/>
      <c r="J7" s="379"/>
      <c r="K7" s="379"/>
      <c r="L7" s="379"/>
      <c r="M7" s="395"/>
      <c r="N7" s="354"/>
    </row>
    <row r="8" spans="1:14" ht="18" customHeight="1" x14ac:dyDescent="0.25">
      <c r="A8" s="353"/>
      <c r="B8" s="383" t="s">
        <v>2067</v>
      </c>
      <c r="C8" s="357">
        <v>2019924</v>
      </c>
      <c r="D8" s="357">
        <v>4081999</v>
      </c>
      <c r="E8" s="357">
        <v>6204633</v>
      </c>
      <c r="F8" s="357">
        <f>E8*1.03</f>
        <v>6390771.9900000002</v>
      </c>
      <c r="G8" s="357">
        <f t="shared" ref="G8:L8" si="0">F8*1.03</f>
        <v>6582495.1497</v>
      </c>
      <c r="H8" s="357">
        <f t="shared" si="0"/>
        <v>6779970.004191</v>
      </c>
      <c r="I8" s="357">
        <f t="shared" si="0"/>
        <v>6983369.1043167301</v>
      </c>
      <c r="J8" s="357">
        <f t="shared" si="0"/>
        <v>7192870.1774462322</v>
      </c>
      <c r="K8" s="357">
        <f t="shared" si="0"/>
        <v>7408656.2827696195</v>
      </c>
      <c r="L8" s="357">
        <f t="shared" si="0"/>
        <v>7630915.9712527087</v>
      </c>
      <c r="M8" s="385">
        <f>SUM(C8:L8)</f>
        <v>61275604.679676294</v>
      </c>
      <c r="N8" s="354"/>
    </row>
    <row r="9" spans="1:14" ht="21.75" customHeight="1" x14ac:dyDescent="0.25">
      <c r="A9" s="353"/>
      <c r="B9" s="394" t="s">
        <v>2068</v>
      </c>
      <c r="C9" s="379"/>
      <c r="D9" s="379"/>
      <c r="E9" s="379"/>
      <c r="F9" s="379"/>
      <c r="G9" s="379"/>
      <c r="H9" s="379"/>
      <c r="I9" s="379"/>
      <c r="J9" s="379"/>
      <c r="K9" s="379"/>
      <c r="L9" s="379"/>
      <c r="M9" s="395"/>
      <c r="N9" s="354"/>
    </row>
    <row r="10" spans="1:14" ht="18" x14ac:dyDescent="0.25">
      <c r="A10" s="353"/>
      <c r="B10" s="386" t="s">
        <v>2069</v>
      </c>
      <c r="C10" s="358">
        <v>190000</v>
      </c>
      <c r="D10" s="358">
        <v>390000</v>
      </c>
      <c r="E10" s="358">
        <v>600000</v>
      </c>
      <c r="F10" s="358">
        <f>E10*1.03</f>
        <v>618000</v>
      </c>
      <c r="G10" s="358">
        <f t="shared" ref="G10:L12" si="1">F10*1.03</f>
        <v>636540</v>
      </c>
      <c r="H10" s="358">
        <f t="shared" si="1"/>
        <v>655636.20000000007</v>
      </c>
      <c r="I10" s="358">
        <f t="shared" si="1"/>
        <v>675305.28600000008</v>
      </c>
      <c r="J10" s="358">
        <f t="shared" si="1"/>
        <v>695564.44458000013</v>
      </c>
      <c r="K10" s="358">
        <f t="shared" si="1"/>
        <v>716431.3779174001</v>
      </c>
      <c r="L10" s="358">
        <f t="shared" si="1"/>
        <v>737924.3192549221</v>
      </c>
      <c r="M10" s="387">
        <f t="shared" ref="M10:M18" si="2">SUM(C10:L10)</f>
        <v>5915401.6277523227</v>
      </c>
      <c r="N10" s="354"/>
    </row>
    <row r="11" spans="1:14" ht="18" x14ac:dyDescent="0.25">
      <c r="A11" s="353"/>
      <c r="B11" s="386" t="s">
        <v>2070</v>
      </c>
      <c r="C11" s="358">
        <v>160000</v>
      </c>
      <c r="D11" s="358">
        <v>330000</v>
      </c>
      <c r="E11" s="358">
        <v>500000</v>
      </c>
      <c r="F11" s="358">
        <f>E11*1.03</f>
        <v>515000</v>
      </c>
      <c r="G11" s="358">
        <f t="shared" si="1"/>
        <v>530450</v>
      </c>
      <c r="H11" s="358">
        <f t="shared" si="1"/>
        <v>546363.5</v>
      </c>
      <c r="I11" s="358">
        <f t="shared" si="1"/>
        <v>562754.40500000003</v>
      </c>
      <c r="J11" s="358">
        <f t="shared" si="1"/>
        <v>579637.03714999999</v>
      </c>
      <c r="K11" s="358">
        <f t="shared" si="1"/>
        <v>597026.14826449996</v>
      </c>
      <c r="L11" s="358">
        <f t="shared" si="1"/>
        <v>614936.93271243502</v>
      </c>
      <c r="M11" s="387">
        <f t="shared" si="2"/>
        <v>4936168.0231269356</v>
      </c>
      <c r="N11" s="354"/>
    </row>
    <row r="12" spans="1:14" ht="18" x14ac:dyDescent="0.25">
      <c r="A12" s="353"/>
      <c r="B12" s="388" t="s">
        <v>2071</v>
      </c>
      <c r="C12" s="358">
        <v>60000</v>
      </c>
      <c r="D12" s="358">
        <v>130000</v>
      </c>
      <c r="E12" s="358">
        <v>200000</v>
      </c>
      <c r="F12" s="358">
        <f>E12*1.03</f>
        <v>206000</v>
      </c>
      <c r="G12" s="358">
        <f t="shared" si="1"/>
        <v>212180</v>
      </c>
      <c r="H12" s="358">
        <f t="shared" si="1"/>
        <v>218545.4</v>
      </c>
      <c r="I12" s="358">
        <f t="shared" si="1"/>
        <v>225101.76199999999</v>
      </c>
      <c r="J12" s="358">
        <f t="shared" si="1"/>
        <v>231854.81485999998</v>
      </c>
      <c r="K12" s="358">
        <f t="shared" si="1"/>
        <v>238810.4593058</v>
      </c>
      <c r="L12" s="358">
        <f t="shared" si="1"/>
        <v>245974.773084974</v>
      </c>
      <c r="M12" s="387">
        <f>SUM(C12:L12)</f>
        <v>1968467.209250774</v>
      </c>
      <c r="N12" s="354"/>
    </row>
    <row r="13" spans="1:14" ht="21" customHeight="1" x14ac:dyDescent="0.25">
      <c r="A13" s="353"/>
      <c r="B13" s="394" t="s">
        <v>2072</v>
      </c>
      <c r="C13" s="379"/>
      <c r="D13" s="379"/>
      <c r="E13" s="379"/>
      <c r="F13" s="379"/>
      <c r="G13" s="379"/>
      <c r="H13" s="379"/>
      <c r="I13" s="379"/>
      <c r="J13" s="379"/>
      <c r="K13" s="379"/>
      <c r="L13" s="379"/>
      <c r="M13" s="395"/>
      <c r="N13" s="354"/>
    </row>
    <row r="14" spans="1:14" ht="18" x14ac:dyDescent="0.25">
      <c r="A14" s="353"/>
      <c r="B14" s="388" t="s">
        <v>2073</v>
      </c>
      <c r="C14" s="358">
        <v>679924</v>
      </c>
      <c r="D14" s="358">
        <v>1341999</v>
      </c>
      <c r="E14" s="358">
        <v>2004633</v>
      </c>
      <c r="F14" s="358">
        <f>E14*1.03</f>
        <v>2064771.99</v>
      </c>
      <c r="G14" s="358">
        <f t="shared" ref="G14:L17" si="3">F14*1.03</f>
        <v>2126715.1497</v>
      </c>
      <c r="H14" s="358">
        <f t="shared" si="3"/>
        <v>2190516.6041910001</v>
      </c>
      <c r="I14" s="358">
        <f t="shared" si="3"/>
        <v>2256232.1023167302</v>
      </c>
      <c r="J14" s="358">
        <f t="shared" si="3"/>
        <v>2323919.065386232</v>
      </c>
      <c r="K14" s="358">
        <f t="shared" si="3"/>
        <v>2393636.6373478188</v>
      </c>
      <c r="L14" s="358">
        <f t="shared" si="3"/>
        <v>2465445.7364682537</v>
      </c>
      <c r="M14" s="387">
        <f>SUM(C14:L14)</f>
        <v>19847793.285410032</v>
      </c>
      <c r="N14" s="354"/>
    </row>
    <row r="15" spans="1:14" ht="18" x14ac:dyDescent="0.25">
      <c r="A15" s="353"/>
      <c r="B15" s="388" t="s">
        <v>2074</v>
      </c>
      <c r="C15" s="358">
        <v>190000</v>
      </c>
      <c r="D15" s="358">
        <v>390000</v>
      </c>
      <c r="E15" s="358">
        <v>600000</v>
      </c>
      <c r="F15" s="358">
        <f>E15*1.03</f>
        <v>618000</v>
      </c>
      <c r="G15" s="358">
        <f t="shared" si="3"/>
        <v>636540</v>
      </c>
      <c r="H15" s="358">
        <f t="shared" si="3"/>
        <v>655636.20000000007</v>
      </c>
      <c r="I15" s="358">
        <f t="shared" si="3"/>
        <v>675305.28600000008</v>
      </c>
      <c r="J15" s="358">
        <f t="shared" si="3"/>
        <v>695564.44458000013</v>
      </c>
      <c r="K15" s="358">
        <f t="shared" si="3"/>
        <v>716431.3779174001</v>
      </c>
      <c r="L15" s="358">
        <f t="shared" si="3"/>
        <v>737924.3192549221</v>
      </c>
      <c r="M15" s="387">
        <f>SUM(C15:L15)</f>
        <v>5915401.6277523227</v>
      </c>
      <c r="N15" s="354"/>
    </row>
    <row r="16" spans="1:14" ht="18" x14ac:dyDescent="0.25">
      <c r="A16" s="353"/>
      <c r="B16" s="388" t="s">
        <v>2075</v>
      </c>
      <c r="C16" s="358">
        <v>480000</v>
      </c>
      <c r="D16" s="358">
        <v>980000</v>
      </c>
      <c r="E16" s="358">
        <v>1500000</v>
      </c>
      <c r="F16" s="358">
        <f>E16*1.03</f>
        <v>1545000</v>
      </c>
      <c r="G16" s="358">
        <f t="shared" si="3"/>
        <v>1591350</v>
      </c>
      <c r="H16" s="358">
        <f t="shared" si="3"/>
        <v>1639090.5</v>
      </c>
      <c r="I16" s="358">
        <f t="shared" si="3"/>
        <v>1688263.2150000001</v>
      </c>
      <c r="J16" s="358">
        <f t="shared" si="3"/>
        <v>1738911.1114500002</v>
      </c>
      <c r="K16" s="358">
        <f t="shared" si="3"/>
        <v>1791078.4447935002</v>
      </c>
      <c r="L16" s="358">
        <f t="shared" si="3"/>
        <v>1844810.7981373053</v>
      </c>
      <c r="M16" s="387">
        <f>SUM(C16:L16)</f>
        <v>14798504.069380805</v>
      </c>
      <c r="N16" s="354"/>
    </row>
    <row r="17" spans="1:14" ht="18" x14ac:dyDescent="0.25">
      <c r="A17" s="353"/>
      <c r="B17" s="388" t="s">
        <v>2076</v>
      </c>
      <c r="C17" s="358">
        <v>260000</v>
      </c>
      <c r="D17" s="358">
        <v>520000</v>
      </c>
      <c r="E17" s="358">
        <v>800000</v>
      </c>
      <c r="F17" s="358">
        <f>E17*1.03</f>
        <v>824000</v>
      </c>
      <c r="G17" s="358">
        <f t="shared" si="3"/>
        <v>848720</v>
      </c>
      <c r="H17" s="358">
        <f t="shared" si="3"/>
        <v>874181.6</v>
      </c>
      <c r="I17" s="358">
        <f t="shared" si="3"/>
        <v>900407.04799999995</v>
      </c>
      <c r="J17" s="358">
        <f t="shared" si="3"/>
        <v>927419.25943999994</v>
      </c>
      <c r="K17" s="358">
        <f t="shared" si="3"/>
        <v>955241.83722320001</v>
      </c>
      <c r="L17" s="358">
        <f t="shared" si="3"/>
        <v>983899.09233989601</v>
      </c>
      <c r="M17" s="387">
        <f>SUM(C17:L17)</f>
        <v>7893868.837003096</v>
      </c>
      <c r="N17" s="354"/>
    </row>
    <row r="18" spans="1:14" ht="24" customHeight="1" x14ac:dyDescent="0.25">
      <c r="A18" s="353"/>
      <c r="B18" s="389" t="s">
        <v>2089</v>
      </c>
      <c r="C18" s="357">
        <f t="shared" ref="C18:L18" si="4">SUM(C10:C17)</f>
        <v>2019924</v>
      </c>
      <c r="D18" s="357">
        <f t="shared" si="4"/>
        <v>4081999</v>
      </c>
      <c r="E18" s="357">
        <f t="shared" si="4"/>
        <v>6204633</v>
      </c>
      <c r="F18" s="357">
        <f t="shared" si="4"/>
        <v>6390771.9900000002</v>
      </c>
      <c r="G18" s="357">
        <f t="shared" si="4"/>
        <v>6582495.1497</v>
      </c>
      <c r="H18" s="357">
        <f t="shared" si="4"/>
        <v>6779970.004191</v>
      </c>
      <c r="I18" s="357">
        <f t="shared" si="4"/>
        <v>6983369.1043167301</v>
      </c>
      <c r="J18" s="357">
        <f t="shared" si="4"/>
        <v>7192870.1774462322</v>
      </c>
      <c r="K18" s="357">
        <f t="shared" si="4"/>
        <v>7408656.2827696186</v>
      </c>
      <c r="L18" s="357">
        <f t="shared" si="4"/>
        <v>7630915.9712527078</v>
      </c>
      <c r="M18" s="385">
        <f t="shared" si="2"/>
        <v>61275604.679676294</v>
      </c>
      <c r="N18" s="354"/>
    </row>
    <row r="19" spans="1:14" ht="24" customHeight="1" x14ac:dyDescent="0.25">
      <c r="A19" s="353"/>
      <c r="B19" s="390" t="s">
        <v>2077</v>
      </c>
      <c r="C19" s="358">
        <f t="shared" ref="C19:M19" si="5">C8-C18</f>
        <v>0</v>
      </c>
      <c r="D19" s="358">
        <f t="shared" si="5"/>
        <v>0</v>
      </c>
      <c r="E19" s="358">
        <f t="shared" si="5"/>
        <v>0</v>
      </c>
      <c r="F19" s="358">
        <f t="shared" si="5"/>
        <v>0</v>
      </c>
      <c r="G19" s="358">
        <f t="shared" si="5"/>
        <v>0</v>
      </c>
      <c r="H19" s="358">
        <f t="shared" si="5"/>
        <v>0</v>
      </c>
      <c r="I19" s="358">
        <f t="shared" si="5"/>
        <v>0</v>
      </c>
      <c r="J19" s="358">
        <f t="shared" si="5"/>
        <v>0</v>
      </c>
      <c r="K19" s="358">
        <f t="shared" si="5"/>
        <v>0</v>
      </c>
      <c r="L19" s="358">
        <f t="shared" si="5"/>
        <v>0</v>
      </c>
      <c r="M19" s="387">
        <f t="shared" si="5"/>
        <v>0</v>
      </c>
      <c r="N19" s="354"/>
    </row>
    <row r="20" spans="1:14" ht="14.25" customHeight="1" thickBot="1" x14ac:dyDescent="0.25">
      <c r="A20" s="353"/>
      <c r="C20" s="354"/>
      <c r="D20" s="354"/>
      <c r="E20" s="354"/>
      <c r="F20" s="354"/>
      <c r="G20" s="354"/>
      <c r="H20" s="354"/>
      <c r="I20" s="354"/>
      <c r="J20" s="354"/>
      <c r="K20" s="354"/>
      <c r="L20" s="354"/>
      <c r="M20" s="354"/>
      <c r="N20" s="354"/>
    </row>
    <row r="21" spans="1:14" ht="21.75" customHeight="1" thickBot="1" x14ac:dyDescent="0.3">
      <c r="B21" s="391" t="s">
        <v>2078</v>
      </c>
      <c r="C21" s="392">
        <v>-1333856</v>
      </c>
      <c r="D21" s="392">
        <v>-1553599</v>
      </c>
      <c r="E21" s="392">
        <v>-1917075</v>
      </c>
      <c r="F21" s="392">
        <v>-2291029</v>
      </c>
      <c r="G21" s="392">
        <v>-2631808</v>
      </c>
      <c r="H21" s="392">
        <v>-3034561</v>
      </c>
      <c r="I21" s="392">
        <v>-3125789</v>
      </c>
      <c r="J21" s="392">
        <v>-3569647</v>
      </c>
      <c r="K21" s="392">
        <v>-4053430</v>
      </c>
      <c r="L21" s="392">
        <v>-4451828</v>
      </c>
      <c r="M21" s="393">
        <f>SUM(C21:L21)</f>
        <v>-27962622</v>
      </c>
    </row>
    <row r="23" spans="1:14" x14ac:dyDescent="0.2">
      <c r="B23" s="354"/>
    </row>
  </sheetData>
  <mergeCells count="3">
    <mergeCell ref="C3:M3"/>
    <mergeCell ref="C4:M4"/>
    <mergeCell ref="M5:M6"/>
  </mergeCells>
  <dataValidations count="1">
    <dataValidation allowBlank="1" showInputMessage="1" showErrorMessage="1" prompt="This shows the difference between the council's total proposed spending program and the total additional funding available to the council from the SV._x000a__x000a_It may not = 0 if a council seeks an SV partly or wholly to enhance its financial sustainability." sqref="B19"/>
  </dataValidations>
  <printOptions horizontalCentered="1"/>
  <pageMargins left="0.11811023622047245" right="0.11811023622047245" top="0.39370078740157483" bottom="0.39370078740157483" header="0.51181102362204722" footer="0.19685039370078741"/>
  <pageSetup paperSize="9" scale="60" orientation="landscape" r:id="rId1"/>
  <headerFooter alignWithMargins="0"/>
  <rowBreaks count="1" manualBreakCount="1">
    <brk id="79" max="16383" man="1"/>
  </rowBreaks>
  <ignoredErrors>
    <ignoredError sqref="B8:M8 B9:M19 M2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86"/>
  <sheetViews>
    <sheetView topLeftCell="A17" zoomScale="80" zoomScaleNormal="80" workbookViewId="0">
      <selection activeCell="H30" sqref="H30"/>
    </sheetView>
  </sheetViews>
  <sheetFormatPr defaultRowHeight="14.25" x14ac:dyDescent="0.2"/>
  <cols>
    <col min="1" max="1" width="35.7109375" style="186" customWidth="1"/>
    <col min="2" max="2" width="34.28515625" style="186" bestFit="1" customWidth="1"/>
    <col min="3" max="3" width="14.7109375" style="186" customWidth="1"/>
    <col min="4" max="4" width="211.7109375" style="186" hidden="1" customWidth="1"/>
    <col min="5" max="5" width="9" style="186" hidden="1" customWidth="1"/>
    <col min="6" max="6" width="0.42578125" style="186" hidden="1" customWidth="1"/>
    <col min="7" max="9" width="14.7109375" style="186" customWidth="1"/>
    <col min="10" max="10" width="11" style="186" bestFit="1" customWidth="1"/>
    <col min="11" max="13" width="9.140625" style="186"/>
    <col min="14" max="16384" width="9.140625" style="187"/>
  </cols>
  <sheetData>
    <row r="1" spans="1:10" ht="45" x14ac:dyDescent="0.2">
      <c r="A1" s="146" t="s">
        <v>803</v>
      </c>
      <c r="B1" s="146" t="s">
        <v>1783</v>
      </c>
      <c r="C1" s="146" t="s">
        <v>1782</v>
      </c>
      <c r="D1" s="184" t="s">
        <v>1784</v>
      </c>
      <c r="E1" s="185" t="s">
        <v>1785</v>
      </c>
      <c r="F1" s="208"/>
      <c r="G1" s="146" t="s">
        <v>693</v>
      </c>
      <c r="H1" s="146" t="s">
        <v>448</v>
      </c>
      <c r="I1" s="146" t="s">
        <v>228</v>
      </c>
    </row>
    <row r="2" spans="1:10" ht="30" customHeight="1" x14ac:dyDescent="0.2">
      <c r="A2" s="188" t="s">
        <v>1787</v>
      </c>
      <c r="B2" s="188" t="s">
        <v>1788</v>
      </c>
      <c r="C2" s="189" t="s">
        <v>1786</v>
      </c>
      <c r="D2" s="188" t="s">
        <v>1789</v>
      </c>
      <c r="E2" s="190" t="s">
        <v>1790</v>
      </c>
      <c r="F2" s="209">
        <v>20000</v>
      </c>
      <c r="G2" s="191">
        <f>F2</f>
        <v>20000</v>
      </c>
      <c r="H2" s="210"/>
      <c r="I2" s="459" t="s">
        <v>431</v>
      </c>
    </row>
    <row r="3" spans="1:10" ht="30" customHeight="1" x14ac:dyDescent="0.2">
      <c r="A3" s="188" t="s">
        <v>1791</v>
      </c>
      <c r="B3" s="188" t="s">
        <v>1792</v>
      </c>
      <c r="C3" s="189" t="s">
        <v>1786</v>
      </c>
      <c r="D3" s="188" t="s">
        <v>1793</v>
      </c>
      <c r="E3" s="190" t="s">
        <v>1790</v>
      </c>
      <c r="F3" s="209">
        <v>5000</v>
      </c>
      <c r="G3" s="191">
        <f t="shared" ref="G3:G10" si="0">F3</f>
        <v>5000</v>
      </c>
      <c r="H3" s="192"/>
      <c r="I3" s="460"/>
    </row>
    <row r="4" spans="1:10" ht="30" customHeight="1" x14ac:dyDescent="0.2">
      <c r="A4" s="188" t="s">
        <v>1794</v>
      </c>
      <c r="B4" s="188" t="s">
        <v>1795</v>
      </c>
      <c r="C4" s="189" t="s">
        <v>1786</v>
      </c>
      <c r="D4" s="188" t="s">
        <v>1796</v>
      </c>
      <c r="E4" s="190" t="s">
        <v>1797</v>
      </c>
      <c r="F4" s="209">
        <v>20000</v>
      </c>
      <c r="G4" s="191">
        <f t="shared" si="0"/>
        <v>20000</v>
      </c>
      <c r="H4" s="192"/>
      <c r="I4" s="460"/>
    </row>
    <row r="5" spans="1:10" ht="30" customHeight="1" x14ac:dyDescent="0.2">
      <c r="A5" s="188" t="s">
        <v>1799</v>
      </c>
      <c r="B5" s="188" t="s">
        <v>1800</v>
      </c>
      <c r="C5" s="189" t="s">
        <v>1798</v>
      </c>
      <c r="D5" s="188" t="s">
        <v>1801</v>
      </c>
      <c r="E5" s="190" t="s">
        <v>1802</v>
      </c>
      <c r="F5" s="209">
        <v>10000</v>
      </c>
      <c r="G5" s="191">
        <f t="shared" si="0"/>
        <v>10000</v>
      </c>
      <c r="H5" s="192"/>
      <c r="I5" s="460"/>
    </row>
    <row r="6" spans="1:10" ht="30" customHeight="1" x14ac:dyDescent="0.2">
      <c r="A6" s="188" t="s">
        <v>1804</v>
      </c>
      <c r="B6" s="188" t="s">
        <v>1805</v>
      </c>
      <c r="C6" s="189" t="s">
        <v>1803</v>
      </c>
      <c r="D6" s="188" t="s">
        <v>1806</v>
      </c>
      <c r="E6" s="190" t="s">
        <v>1807</v>
      </c>
      <c r="F6" s="209">
        <v>2000</v>
      </c>
      <c r="G6" s="191">
        <f t="shared" si="0"/>
        <v>2000</v>
      </c>
      <c r="H6" s="192"/>
      <c r="I6" s="460"/>
    </row>
    <row r="7" spans="1:10" ht="30" customHeight="1" x14ac:dyDescent="0.2">
      <c r="A7" s="188" t="s">
        <v>1808</v>
      </c>
      <c r="B7" s="188" t="s">
        <v>1809</v>
      </c>
      <c r="C7" s="189" t="s">
        <v>1803</v>
      </c>
      <c r="D7" s="188" t="s">
        <v>1810</v>
      </c>
      <c r="E7" s="190" t="s">
        <v>1811</v>
      </c>
      <c r="F7" s="209">
        <v>30000</v>
      </c>
      <c r="G7" s="191">
        <f t="shared" si="0"/>
        <v>30000</v>
      </c>
      <c r="H7" s="192"/>
      <c r="I7" s="460"/>
    </row>
    <row r="8" spans="1:10" ht="30" customHeight="1" x14ac:dyDescent="0.2">
      <c r="A8" s="188" t="s">
        <v>1804</v>
      </c>
      <c r="B8" s="188" t="s">
        <v>1812</v>
      </c>
      <c r="C8" s="189" t="s">
        <v>1803</v>
      </c>
      <c r="D8" s="188" t="s">
        <v>1813</v>
      </c>
      <c r="E8" s="190" t="s">
        <v>1814</v>
      </c>
      <c r="F8" s="209">
        <v>15000</v>
      </c>
      <c r="G8" s="191">
        <f t="shared" si="0"/>
        <v>15000</v>
      </c>
      <c r="H8" s="192"/>
      <c r="I8" s="460"/>
    </row>
    <row r="9" spans="1:10" ht="30" customHeight="1" x14ac:dyDescent="0.2">
      <c r="A9" s="188" t="s">
        <v>1794</v>
      </c>
      <c r="B9" s="188" t="s">
        <v>1815</v>
      </c>
      <c r="C9" s="189" t="s">
        <v>1786</v>
      </c>
      <c r="D9" s="188" t="s">
        <v>1816</v>
      </c>
      <c r="E9" s="190" t="s">
        <v>1811</v>
      </c>
      <c r="F9" s="209">
        <v>30000</v>
      </c>
      <c r="G9" s="191">
        <f t="shared" si="0"/>
        <v>30000</v>
      </c>
      <c r="H9" s="192"/>
      <c r="I9" s="460"/>
    </row>
    <row r="10" spans="1:10" ht="30" customHeight="1" thickBot="1" x14ac:dyDescent="0.25">
      <c r="A10" s="193" t="s">
        <v>1794</v>
      </c>
      <c r="B10" s="193" t="s">
        <v>2045</v>
      </c>
      <c r="C10" s="194" t="s">
        <v>1786</v>
      </c>
      <c r="D10" s="193" t="s">
        <v>1817</v>
      </c>
      <c r="E10" s="195" t="s">
        <v>1818</v>
      </c>
      <c r="F10" s="211">
        <v>25000</v>
      </c>
      <c r="G10" s="196">
        <f t="shared" si="0"/>
        <v>25000</v>
      </c>
      <c r="H10" s="196"/>
      <c r="I10" s="461"/>
      <c r="J10" s="197"/>
    </row>
    <row r="11" spans="1:10" ht="20.25" customHeight="1" thickBot="1" x14ac:dyDescent="0.3">
      <c r="A11" s="446" t="s">
        <v>2044</v>
      </c>
      <c r="B11" s="447"/>
      <c r="C11" s="448"/>
      <c r="D11" s="125"/>
      <c r="E11" s="125"/>
      <c r="F11" s="161"/>
      <c r="G11" s="125">
        <f>SUM(G2:G10)</f>
        <v>157000</v>
      </c>
      <c r="H11" s="125">
        <v>160000</v>
      </c>
      <c r="I11" s="125" t="s">
        <v>229</v>
      </c>
      <c r="J11" s="198"/>
    </row>
    <row r="12" spans="1:10" ht="30" customHeight="1" x14ac:dyDescent="0.2">
      <c r="A12" s="199" t="s">
        <v>1794</v>
      </c>
      <c r="B12" s="199" t="s">
        <v>1820</v>
      </c>
      <c r="C12" s="200" t="s">
        <v>1786</v>
      </c>
      <c r="D12" s="199" t="s">
        <v>1821</v>
      </c>
      <c r="E12" s="201" t="s">
        <v>1822</v>
      </c>
      <c r="F12" s="212">
        <v>18000</v>
      </c>
      <c r="G12" s="202">
        <f>F12*1.03</f>
        <v>18540</v>
      </c>
      <c r="H12" s="213"/>
      <c r="I12" s="462" t="s">
        <v>432</v>
      </c>
    </row>
    <row r="13" spans="1:10" ht="30" customHeight="1" x14ac:dyDescent="0.2">
      <c r="A13" s="188" t="s">
        <v>1824</v>
      </c>
      <c r="B13" s="188" t="s">
        <v>1825</v>
      </c>
      <c r="C13" s="189" t="s">
        <v>1823</v>
      </c>
      <c r="D13" s="188" t="s">
        <v>1826</v>
      </c>
      <c r="E13" s="190" t="s">
        <v>1827</v>
      </c>
      <c r="F13" s="209">
        <v>10000</v>
      </c>
      <c r="G13" s="191">
        <f t="shared" ref="G13:G28" si="1">F13*1.03</f>
        <v>10300</v>
      </c>
      <c r="H13" s="192"/>
      <c r="I13" s="460"/>
    </row>
    <row r="14" spans="1:10" ht="30" customHeight="1" x14ac:dyDescent="0.2">
      <c r="A14" s="188" t="s">
        <v>1804</v>
      </c>
      <c r="B14" s="188" t="s">
        <v>1828</v>
      </c>
      <c r="C14" s="189" t="s">
        <v>1803</v>
      </c>
      <c r="D14" s="188" t="s">
        <v>1829</v>
      </c>
      <c r="E14" s="190" t="s">
        <v>1814</v>
      </c>
      <c r="F14" s="209">
        <v>15000</v>
      </c>
      <c r="G14" s="191">
        <f t="shared" si="1"/>
        <v>15450</v>
      </c>
      <c r="H14" s="192"/>
      <c r="I14" s="460"/>
    </row>
    <row r="15" spans="1:10" ht="30" customHeight="1" x14ac:dyDescent="0.2">
      <c r="A15" s="188" t="s">
        <v>1804</v>
      </c>
      <c r="B15" s="188" t="s">
        <v>1830</v>
      </c>
      <c r="C15" s="189" t="s">
        <v>1803</v>
      </c>
      <c r="D15" s="188" t="s">
        <v>1831</v>
      </c>
      <c r="E15" s="190" t="s">
        <v>1802</v>
      </c>
      <c r="F15" s="209">
        <v>10000</v>
      </c>
      <c r="G15" s="191">
        <f t="shared" si="1"/>
        <v>10300</v>
      </c>
      <c r="H15" s="192"/>
      <c r="I15" s="460"/>
    </row>
    <row r="16" spans="1:10" ht="30" customHeight="1" x14ac:dyDescent="0.2">
      <c r="A16" s="188" t="s">
        <v>1832</v>
      </c>
      <c r="B16" s="188" t="s">
        <v>1833</v>
      </c>
      <c r="C16" s="189" t="s">
        <v>1803</v>
      </c>
      <c r="D16" s="188" t="s">
        <v>1834</v>
      </c>
      <c r="E16" s="190" t="s">
        <v>1835</v>
      </c>
      <c r="F16" s="209">
        <v>3000</v>
      </c>
      <c r="G16" s="191">
        <f t="shared" si="1"/>
        <v>3090</v>
      </c>
      <c r="H16" s="192"/>
      <c r="I16" s="460"/>
    </row>
    <row r="17" spans="1:13" ht="30" customHeight="1" x14ac:dyDescent="0.2">
      <c r="A17" s="188" t="s">
        <v>1832</v>
      </c>
      <c r="B17" s="188" t="s">
        <v>1836</v>
      </c>
      <c r="C17" s="189" t="s">
        <v>1803</v>
      </c>
      <c r="D17" s="188" t="s">
        <v>1837</v>
      </c>
      <c r="E17" s="190" t="s">
        <v>1838</v>
      </c>
      <c r="F17" s="209">
        <v>8000</v>
      </c>
      <c r="G17" s="191">
        <f t="shared" si="1"/>
        <v>8240</v>
      </c>
      <c r="H17" s="192"/>
      <c r="I17" s="460"/>
    </row>
    <row r="18" spans="1:13" ht="30" customHeight="1" x14ac:dyDescent="0.2">
      <c r="A18" s="188" t="s">
        <v>1839</v>
      </c>
      <c r="B18" s="188" t="s">
        <v>1840</v>
      </c>
      <c r="C18" s="189" t="s">
        <v>1803</v>
      </c>
      <c r="D18" s="188" t="s">
        <v>1841</v>
      </c>
      <c r="E18" s="190" t="s">
        <v>1842</v>
      </c>
      <c r="F18" s="209">
        <v>5000</v>
      </c>
      <c r="G18" s="191">
        <f t="shared" si="1"/>
        <v>5150</v>
      </c>
      <c r="H18" s="192"/>
      <c r="I18" s="460"/>
    </row>
    <row r="19" spans="1:13" ht="30" customHeight="1" x14ac:dyDescent="0.2">
      <c r="A19" s="188" t="s">
        <v>1799</v>
      </c>
      <c r="B19" s="188" t="s">
        <v>1843</v>
      </c>
      <c r="C19" s="189" t="s">
        <v>1798</v>
      </c>
      <c r="D19" s="188" t="s">
        <v>1844</v>
      </c>
      <c r="E19" s="190" t="s">
        <v>1845</v>
      </c>
      <c r="F19" s="209">
        <v>80000</v>
      </c>
      <c r="G19" s="191">
        <f t="shared" si="1"/>
        <v>82400</v>
      </c>
      <c r="H19" s="192"/>
      <c r="I19" s="460"/>
    </row>
    <row r="20" spans="1:13" ht="30" customHeight="1" x14ac:dyDescent="0.2">
      <c r="A20" s="188" t="s">
        <v>1799</v>
      </c>
      <c r="B20" s="188" t="s">
        <v>1846</v>
      </c>
      <c r="C20" s="189" t="s">
        <v>1798</v>
      </c>
      <c r="D20" s="188" t="s">
        <v>1847</v>
      </c>
      <c r="E20" s="190" t="s">
        <v>1848</v>
      </c>
      <c r="F20" s="209">
        <v>60000</v>
      </c>
      <c r="G20" s="191">
        <f t="shared" si="1"/>
        <v>61800</v>
      </c>
      <c r="H20" s="192"/>
      <c r="I20" s="460"/>
    </row>
    <row r="21" spans="1:13" ht="30" customHeight="1" x14ac:dyDescent="0.2">
      <c r="A21" s="188" t="s">
        <v>1850</v>
      </c>
      <c r="B21" s="188" t="s">
        <v>1851</v>
      </c>
      <c r="C21" s="189" t="s">
        <v>1849</v>
      </c>
      <c r="D21" s="188" t="s">
        <v>1852</v>
      </c>
      <c r="E21" s="190" t="s">
        <v>1853</v>
      </c>
      <c r="F21" s="209">
        <v>15000</v>
      </c>
      <c r="G21" s="191">
        <f t="shared" si="1"/>
        <v>15450</v>
      </c>
      <c r="H21" s="192"/>
      <c r="I21" s="460"/>
    </row>
    <row r="22" spans="1:13" ht="30" customHeight="1" x14ac:dyDescent="0.2">
      <c r="A22" s="188" t="s">
        <v>1854</v>
      </c>
      <c r="B22" s="188" t="s">
        <v>1855</v>
      </c>
      <c r="C22" s="189" t="s">
        <v>1823</v>
      </c>
      <c r="D22" s="188" t="s">
        <v>1856</v>
      </c>
      <c r="E22" s="190" t="s">
        <v>1818</v>
      </c>
      <c r="F22" s="209">
        <v>25000</v>
      </c>
      <c r="G22" s="191">
        <f t="shared" si="1"/>
        <v>25750</v>
      </c>
      <c r="H22" s="192"/>
      <c r="I22" s="460"/>
    </row>
    <row r="23" spans="1:13" ht="30" customHeight="1" x14ac:dyDescent="0.2">
      <c r="A23" s="188" t="s">
        <v>1857</v>
      </c>
      <c r="B23" s="188" t="s">
        <v>1858</v>
      </c>
      <c r="C23" s="189" t="s">
        <v>1823</v>
      </c>
      <c r="D23" s="188" t="s">
        <v>1859</v>
      </c>
      <c r="E23" s="190" t="s">
        <v>1860</v>
      </c>
      <c r="F23" s="209">
        <v>21000</v>
      </c>
      <c r="G23" s="191">
        <f t="shared" si="1"/>
        <v>21630</v>
      </c>
      <c r="H23" s="192"/>
      <c r="I23" s="460"/>
    </row>
    <row r="24" spans="1:13" ht="30" customHeight="1" x14ac:dyDescent="0.2">
      <c r="A24" s="188" t="s">
        <v>1861</v>
      </c>
      <c r="B24" s="188" t="s">
        <v>1862</v>
      </c>
      <c r="C24" s="189" t="s">
        <v>1803</v>
      </c>
      <c r="D24" s="188" t="s">
        <v>1863</v>
      </c>
      <c r="E24" s="190" t="s">
        <v>1864</v>
      </c>
      <c r="F24" s="209">
        <v>24000</v>
      </c>
      <c r="G24" s="191">
        <f>F24*1.03</f>
        <v>24720</v>
      </c>
      <c r="H24" s="192"/>
      <c r="I24" s="460"/>
    </row>
    <row r="25" spans="1:13" ht="30" customHeight="1" x14ac:dyDescent="0.2">
      <c r="A25" s="188" t="s">
        <v>1865</v>
      </c>
      <c r="B25" s="188" t="s">
        <v>1866</v>
      </c>
      <c r="C25" s="189" t="s">
        <v>1803</v>
      </c>
      <c r="D25" s="188" t="s">
        <v>1867</v>
      </c>
      <c r="E25" s="190" t="s">
        <v>1807</v>
      </c>
      <c r="F25" s="209">
        <v>2000</v>
      </c>
      <c r="G25" s="191">
        <f>F25*1.03</f>
        <v>2060</v>
      </c>
      <c r="H25" s="192"/>
      <c r="I25" s="460"/>
    </row>
    <row r="26" spans="1:13" s="203" customFormat="1" ht="30" customHeight="1" x14ac:dyDescent="0.2">
      <c r="A26" s="188" t="s">
        <v>1869</v>
      </c>
      <c r="B26" s="188" t="s">
        <v>1870</v>
      </c>
      <c r="C26" s="189" t="s">
        <v>1868</v>
      </c>
      <c r="D26" s="188" t="s">
        <v>1871</v>
      </c>
      <c r="E26" s="190" t="s">
        <v>1835</v>
      </c>
      <c r="F26" s="209">
        <v>3000</v>
      </c>
      <c r="G26" s="191">
        <f>F26*1.03</f>
        <v>3090</v>
      </c>
      <c r="H26" s="192"/>
      <c r="I26" s="460"/>
      <c r="J26" s="186"/>
      <c r="K26" s="186"/>
      <c r="L26" s="186"/>
      <c r="M26" s="186"/>
    </row>
    <row r="27" spans="1:13" ht="30" customHeight="1" x14ac:dyDescent="0.2">
      <c r="A27" s="188" t="s">
        <v>1799</v>
      </c>
      <c r="B27" s="188" t="s">
        <v>1872</v>
      </c>
      <c r="C27" s="189" t="s">
        <v>1798</v>
      </c>
      <c r="D27" s="188" t="s">
        <v>1873</v>
      </c>
      <c r="E27" s="190" t="s">
        <v>1874</v>
      </c>
      <c r="F27" s="209">
        <v>4000</v>
      </c>
      <c r="G27" s="191">
        <f>F27*1.03</f>
        <v>4120</v>
      </c>
      <c r="H27" s="192"/>
      <c r="I27" s="460"/>
    </row>
    <row r="28" spans="1:13" ht="30" customHeight="1" thickBot="1" x14ac:dyDescent="0.25">
      <c r="A28" s="188" t="s">
        <v>1876</v>
      </c>
      <c r="B28" s="188" t="s">
        <v>1877</v>
      </c>
      <c r="C28" s="189" t="s">
        <v>1875</v>
      </c>
      <c r="D28" s="188" t="s">
        <v>1878</v>
      </c>
      <c r="E28" s="190" t="s">
        <v>1879</v>
      </c>
      <c r="F28" s="209">
        <v>50000</v>
      </c>
      <c r="G28" s="191">
        <f t="shared" si="1"/>
        <v>51500</v>
      </c>
      <c r="H28" s="204"/>
      <c r="I28" s="461"/>
      <c r="J28" s="198"/>
    </row>
    <row r="29" spans="1:13" ht="20.25" customHeight="1" thickBot="1" x14ac:dyDescent="0.3">
      <c r="A29" s="446" t="s">
        <v>2047</v>
      </c>
      <c r="B29" s="447"/>
      <c r="C29" s="448"/>
      <c r="D29" s="125"/>
      <c r="E29" s="125"/>
      <c r="F29" s="161"/>
      <c r="G29" s="125">
        <f>SUM(G12:G28)</f>
        <v>363590</v>
      </c>
      <c r="H29" s="125">
        <v>364000</v>
      </c>
      <c r="I29" s="125" t="s">
        <v>230</v>
      </c>
      <c r="J29" s="198"/>
    </row>
    <row r="30" spans="1:13" ht="30" customHeight="1" x14ac:dyDescent="0.2">
      <c r="A30" s="188" t="s">
        <v>1881</v>
      </c>
      <c r="B30" s="188" t="s">
        <v>1882</v>
      </c>
      <c r="C30" s="189" t="s">
        <v>1880</v>
      </c>
      <c r="D30" s="188" t="s">
        <v>1883</v>
      </c>
      <c r="E30" s="190" t="s">
        <v>1884</v>
      </c>
      <c r="F30" s="209">
        <v>120000</v>
      </c>
      <c r="G30" s="191">
        <f>F30*1.15</f>
        <v>138000</v>
      </c>
      <c r="H30" s="210"/>
      <c r="I30" s="462" t="s">
        <v>438</v>
      </c>
    </row>
    <row r="31" spans="1:13" ht="30" customHeight="1" x14ac:dyDescent="0.2">
      <c r="A31" s="188" t="s">
        <v>1885</v>
      </c>
      <c r="B31" s="188" t="s">
        <v>1886</v>
      </c>
      <c r="C31" s="189" t="s">
        <v>1880</v>
      </c>
      <c r="D31" s="188" t="s">
        <v>1887</v>
      </c>
      <c r="E31" s="190" t="s">
        <v>1888</v>
      </c>
      <c r="F31" s="209">
        <v>1000</v>
      </c>
      <c r="G31" s="191">
        <f>F31*1.15</f>
        <v>1150</v>
      </c>
      <c r="H31" s="192"/>
      <c r="I31" s="460"/>
    </row>
    <row r="32" spans="1:13" ht="30" customHeight="1" x14ac:dyDescent="0.2">
      <c r="A32" s="188" t="s">
        <v>1889</v>
      </c>
      <c r="B32" s="188" t="s">
        <v>1890</v>
      </c>
      <c r="C32" s="189" t="s">
        <v>1823</v>
      </c>
      <c r="D32" s="188" t="s">
        <v>1891</v>
      </c>
      <c r="E32" s="190" t="s">
        <v>1842</v>
      </c>
      <c r="F32" s="209">
        <v>5000</v>
      </c>
      <c r="G32" s="191">
        <f>F32*1.15</f>
        <v>5750</v>
      </c>
      <c r="H32" s="192"/>
      <c r="I32" s="460"/>
    </row>
    <row r="33" spans="1:13" ht="30" customHeight="1" x14ac:dyDescent="0.2">
      <c r="A33" s="188" t="s">
        <v>1893</v>
      </c>
      <c r="B33" s="188" t="s">
        <v>1894</v>
      </c>
      <c r="C33" s="189" t="s">
        <v>1892</v>
      </c>
      <c r="D33" s="188" t="s">
        <v>1895</v>
      </c>
      <c r="E33" s="190" t="s">
        <v>1896</v>
      </c>
      <c r="F33" s="209">
        <v>37000</v>
      </c>
      <c r="G33" s="191">
        <f t="shared" ref="G33:G54" si="2">F33*1.15</f>
        <v>42550</v>
      </c>
      <c r="H33" s="192"/>
      <c r="I33" s="460"/>
    </row>
    <row r="34" spans="1:13" ht="30" customHeight="1" x14ac:dyDescent="0.2">
      <c r="A34" s="188" t="s">
        <v>1897</v>
      </c>
      <c r="B34" s="188" t="s">
        <v>1898</v>
      </c>
      <c r="C34" s="189" t="s">
        <v>1803</v>
      </c>
      <c r="D34" s="188" t="s">
        <v>1899</v>
      </c>
      <c r="E34" s="190" t="s">
        <v>1838</v>
      </c>
      <c r="F34" s="209">
        <v>8000</v>
      </c>
      <c r="G34" s="191">
        <f t="shared" si="2"/>
        <v>9200</v>
      </c>
      <c r="H34" s="192"/>
      <c r="I34" s="460"/>
    </row>
    <row r="35" spans="1:13" s="203" customFormat="1" ht="30" customHeight="1" x14ac:dyDescent="0.2">
      <c r="A35" s="188" t="s">
        <v>1901</v>
      </c>
      <c r="B35" s="188" t="s">
        <v>1902</v>
      </c>
      <c r="C35" s="189" t="s">
        <v>1900</v>
      </c>
      <c r="D35" s="188" t="s">
        <v>1903</v>
      </c>
      <c r="E35" s="190" t="s">
        <v>1904</v>
      </c>
      <c r="F35" s="209">
        <v>12000</v>
      </c>
      <c r="G35" s="191">
        <f t="shared" si="2"/>
        <v>13799.999999999998</v>
      </c>
      <c r="H35" s="192"/>
      <c r="I35" s="460"/>
      <c r="J35" s="186"/>
      <c r="K35" s="186"/>
      <c r="L35" s="186"/>
      <c r="M35" s="186"/>
    </row>
    <row r="36" spans="1:13" s="203" customFormat="1" ht="30" customHeight="1" x14ac:dyDescent="0.2">
      <c r="A36" s="188" t="s">
        <v>1905</v>
      </c>
      <c r="B36" s="188" t="s">
        <v>1906</v>
      </c>
      <c r="C36" s="189" t="s">
        <v>1868</v>
      </c>
      <c r="D36" s="188" t="s">
        <v>1907</v>
      </c>
      <c r="E36" s="190" t="s">
        <v>1811</v>
      </c>
      <c r="F36" s="209">
        <v>30000</v>
      </c>
      <c r="G36" s="191">
        <f t="shared" si="2"/>
        <v>34500</v>
      </c>
      <c r="H36" s="192"/>
      <c r="I36" s="460"/>
      <c r="J36" s="186"/>
      <c r="K36" s="186"/>
      <c r="L36" s="186"/>
      <c r="M36" s="186"/>
    </row>
    <row r="37" spans="1:13" s="203" customFormat="1" ht="30" customHeight="1" x14ac:dyDescent="0.2">
      <c r="A37" s="188" t="s">
        <v>1908</v>
      </c>
      <c r="B37" s="188" t="s">
        <v>1909</v>
      </c>
      <c r="C37" s="189" t="s">
        <v>1803</v>
      </c>
      <c r="D37" s="188" t="s">
        <v>1910</v>
      </c>
      <c r="E37" s="190" t="s">
        <v>1835</v>
      </c>
      <c r="F37" s="209">
        <v>3000</v>
      </c>
      <c r="G37" s="191">
        <f t="shared" si="2"/>
        <v>3449.9999999999995</v>
      </c>
      <c r="H37" s="192"/>
      <c r="I37" s="460"/>
      <c r="J37" s="186"/>
      <c r="K37" s="186"/>
      <c r="L37" s="186"/>
      <c r="M37" s="186"/>
    </row>
    <row r="38" spans="1:13" s="203" customFormat="1" ht="30" customHeight="1" x14ac:dyDescent="0.2">
      <c r="A38" s="188" t="s">
        <v>1893</v>
      </c>
      <c r="B38" s="188" t="s">
        <v>1911</v>
      </c>
      <c r="C38" s="189" t="s">
        <v>1892</v>
      </c>
      <c r="D38" s="188" t="s">
        <v>1912</v>
      </c>
      <c r="E38" s="190" t="s">
        <v>1845</v>
      </c>
      <c r="F38" s="209">
        <v>80000</v>
      </c>
      <c r="G38" s="191">
        <f t="shared" si="2"/>
        <v>92000</v>
      </c>
      <c r="H38" s="192"/>
      <c r="I38" s="460"/>
      <c r="J38" s="186"/>
      <c r="K38" s="186"/>
      <c r="L38" s="186"/>
      <c r="M38" s="186"/>
    </row>
    <row r="39" spans="1:13" s="203" customFormat="1" ht="30" customHeight="1" x14ac:dyDescent="0.2">
      <c r="A39" s="188" t="s">
        <v>1913</v>
      </c>
      <c r="B39" s="188" t="s">
        <v>1914</v>
      </c>
      <c r="C39" s="189" t="s">
        <v>1803</v>
      </c>
      <c r="D39" s="188" t="s">
        <v>1915</v>
      </c>
      <c r="E39" s="190" t="s">
        <v>1835</v>
      </c>
      <c r="F39" s="209">
        <v>3000</v>
      </c>
      <c r="G39" s="191">
        <f t="shared" si="2"/>
        <v>3449.9999999999995</v>
      </c>
      <c r="H39" s="192"/>
      <c r="I39" s="460"/>
      <c r="J39" s="186"/>
      <c r="K39" s="186"/>
      <c r="L39" s="186"/>
      <c r="M39" s="186"/>
    </row>
    <row r="40" spans="1:13" s="203" customFormat="1" ht="30" customHeight="1" x14ac:dyDescent="0.2">
      <c r="A40" s="188" t="s">
        <v>1916</v>
      </c>
      <c r="B40" s="188" t="s">
        <v>1917</v>
      </c>
      <c r="C40" s="189" t="s">
        <v>1849</v>
      </c>
      <c r="D40" s="188" t="s">
        <v>1918</v>
      </c>
      <c r="E40" s="190" t="s">
        <v>1874</v>
      </c>
      <c r="F40" s="209">
        <v>4000</v>
      </c>
      <c r="G40" s="191">
        <f t="shared" si="2"/>
        <v>4600</v>
      </c>
      <c r="H40" s="192"/>
      <c r="I40" s="460"/>
      <c r="J40" s="186"/>
      <c r="K40" s="186"/>
      <c r="L40" s="186"/>
      <c r="M40" s="186"/>
    </row>
    <row r="41" spans="1:13" s="203" customFormat="1" ht="30" customHeight="1" x14ac:dyDescent="0.2">
      <c r="A41" s="188" t="s">
        <v>1920</v>
      </c>
      <c r="B41" s="188" t="s">
        <v>1921</v>
      </c>
      <c r="C41" s="189" t="s">
        <v>1919</v>
      </c>
      <c r="D41" s="188" t="s">
        <v>1922</v>
      </c>
      <c r="E41" s="190" t="s">
        <v>1814</v>
      </c>
      <c r="F41" s="209">
        <v>15000</v>
      </c>
      <c r="G41" s="191">
        <f t="shared" si="2"/>
        <v>17250</v>
      </c>
      <c r="H41" s="192"/>
      <c r="I41" s="460"/>
      <c r="J41" s="186"/>
      <c r="K41" s="186"/>
      <c r="L41" s="186"/>
      <c r="M41" s="186"/>
    </row>
    <row r="42" spans="1:13" s="203" customFormat="1" ht="30" customHeight="1" x14ac:dyDescent="0.2">
      <c r="A42" s="188" t="s">
        <v>1923</v>
      </c>
      <c r="B42" s="188" t="s">
        <v>1924</v>
      </c>
      <c r="C42" s="189" t="s">
        <v>1823</v>
      </c>
      <c r="D42" s="188" t="s">
        <v>1925</v>
      </c>
      <c r="E42" s="190" t="s">
        <v>1874</v>
      </c>
      <c r="F42" s="209">
        <v>4000</v>
      </c>
      <c r="G42" s="191">
        <f t="shared" si="2"/>
        <v>4600</v>
      </c>
      <c r="H42" s="192"/>
      <c r="I42" s="460"/>
      <c r="J42" s="186"/>
      <c r="K42" s="186"/>
      <c r="L42" s="186"/>
      <c r="M42" s="186"/>
    </row>
    <row r="43" spans="1:13" s="203" customFormat="1" ht="30" customHeight="1" x14ac:dyDescent="0.2">
      <c r="A43" s="188" t="s">
        <v>1926</v>
      </c>
      <c r="B43" s="188" t="s">
        <v>1927</v>
      </c>
      <c r="C43" s="189" t="s">
        <v>1803</v>
      </c>
      <c r="D43" s="188" t="s">
        <v>1928</v>
      </c>
      <c r="E43" s="190" t="s">
        <v>1797</v>
      </c>
      <c r="F43" s="209">
        <v>20000</v>
      </c>
      <c r="G43" s="191">
        <f t="shared" si="2"/>
        <v>23000</v>
      </c>
      <c r="H43" s="192"/>
      <c r="I43" s="460"/>
      <c r="J43" s="186"/>
      <c r="K43" s="186"/>
      <c r="L43" s="186"/>
      <c r="M43" s="186"/>
    </row>
    <row r="44" spans="1:13" s="203" customFormat="1" ht="30" customHeight="1" x14ac:dyDescent="0.2">
      <c r="A44" s="188" t="s">
        <v>1929</v>
      </c>
      <c r="B44" s="188" t="s">
        <v>1930</v>
      </c>
      <c r="C44" s="189" t="s">
        <v>1786</v>
      </c>
      <c r="D44" s="188" t="s">
        <v>1931</v>
      </c>
      <c r="E44" s="190" t="s">
        <v>1932</v>
      </c>
      <c r="F44" s="209">
        <v>100000</v>
      </c>
      <c r="G44" s="191">
        <f t="shared" si="2"/>
        <v>114999.99999999999</v>
      </c>
      <c r="H44" s="192"/>
      <c r="I44" s="460"/>
      <c r="J44" s="186"/>
      <c r="K44" s="186"/>
      <c r="L44" s="186"/>
      <c r="M44" s="186"/>
    </row>
    <row r="45" spans="1:13" s="203" customFormat="1" ht="30" customHeight="1" x14ac:dyDescent="0.2">
      <c r="A45" s="188" t="s">
        <v>1929</v>
      </c>
      <c r="B45" s="188" t="s">
        <v>1933</v>
      </c>
      <c r="C45" s="189" t="s">
        <v>1786</v>
      </c>
      <c r="D45" s="188" t="s">
        <v>1934</v>
      </c>
      <c r="E45" s="190" t="s">
        <v>1935</v>
      </c>
      <c r="F45" s="209">
        <v>10000</v>
      </c>
      <c r="G45" s="191">
        <f t="shared" si="2"/>
        <v>11500</v>
      </c>
      <c r="H45" s="192"/>
      <c r="I45" s="460"/>
      <c r="J45" s="186"/>
      <c r="K45" s="186"/>
      <c r="L45" s="186"/>
      <c r="M45" s="186"/>
    </row>
    <row r="46" spans="1:13" s="203" customFormat="1" ht="30" customHeight="1" x14ac:dyDescent="0.2">
      <c r="A46" s="188" t="s">
        <v>1929</v>
      </c>
      <c r="B46" s="188" t="s">
        <v>1936</v>
      </c>
      <c r="C46" s="189" t="s">
        <v>1786</v>
      </c>
      <c r="D46" s="188" t="s">
        <v>1937</v>
      </c>
      <c r="E46" s="190" t="s">
        <v>1935</v>
      </c>
      <c r="F46" s="209">
        <v>10000</v>
      </c>
      <c r="G46" s="191">
        <f t="shared" si="2"/>
        <v>11500</v>
      </c>
      <c r="H46" s="192"/>
      <c r="I46" s="460"/>
      <c r="J46" s="186"/>
      <c r="K46" s="186"/>
      <c r="L46" s="186"/>
      <c r="M46" s="186"/>
    </row>
    <row r="47" spans="1:13" s="203" customFormat="1" ht="30" customHeight="1" x14ac:dyDescent="0.2">
      <c r="A47" s="188" t="s">
        <v>1938</v>
      </c>
      <c r="B47" s="188" t="s">
        <v>1939</v>
      </c>
      <c r="C47" s="189" t="s">
        <v>1823</v>
      </c>
      <c r="D47" s="188" t="s">
        <v>1940</v>
      </c>
      <c r="E47" s="190" t="s">
        <v>1941</v>
      </c>
      <c r="F47" s="209">
        <v>11000</v>
      </c>
      <c r="G47" s="191">
        <f t="shared" si="2"/>
        <v>12649.999999999998</v>
      </c>
      <c r="H47" s="192"/>
      <c r="I47" s="460"/>
      <c r="J47" s="186"/>
      <c r="K47" s="186"/>
      <c r="L47" s="186"/>
      <c r="M47" s="186"/>
    </row>
    <row r="48" spans="1:13" s="203" customFormat="1" ht="30" customHeight="1" x14ac:dyDescent="0.2">
      <c r="A48" s="188" t="s">
        <v>1869</v>
      </c>
      <c r="B48" s="188" t="s">
        <v>1942</v>
      </c>
      <c r="C48" s="189" t="s">
        <v>1868</v>
      </c>
      <c r="D48" s="188" t="s">
        <v>1943</v>
      </c>
      <c r="E48" s="190" t="s">
        <v>1944</v>
      </c>
      <c r="F48" s="209">
        <v>14000</v>
      </c>
      <c r="G48" s="191">
        <f t="shared" si="2"/>
        <v>16099.999999999998</v>
      </c>
      <c r="H48" s="192"/>
      <c r="I48" s="460"/>
      <c r="J48" s="186"/>
      <c r="K48" s="186"/>
      <c r="L48" s="186"/>
      <c r="M48" s="186"/>
    </row>
    <row r="49" spans="1:13" s="203" customFormat="1" ht="30" customHeight="1" x14ac:dyDescent="0.2">
      <c r="A49" s="188" t="s">
        <v>1945</v>
      </c>
      <c r="B49" s="188" t="s">
        <v>1946</v>
      </c>
      <c r="C49" s="189" t="s">
        <v>1803</v>
      </c>
      <c r="D49" s="188" t="s">
        <v>1947</v>
      </c>
      <c r="E49" s="190" t="s">
        <v>1948</v>
      </c>
      <c r="F49" s="209">
        <v>5000</v>
      </c>
      <c r="G49" s="191">
        <f t="shared" si="2"/>
        <v>5750</v>
      </c>
      <c r="H49" s="192"/>
      <c r="I49" s="460"/>
      <c r="J49" s="186"/>
      <c r="K49" s="186"/>
      <c r="L49" s="186"/>
      <c r="M49" s="186"/>
    </row>
    <row r="50" spans="1:13" ht="30" customHeight="1" x14ac:dyDescent="0.2">
      <c r="A50" s="188" t="s">
        <v>1949</v>
      </c>
      <c r="B50" s="188" t="s">
        <v>1950</v>
      </c>
      <c r="C50" s="189" t="s">
        <v>1786</v>
      </c>
      <c r="D50" s="188" t="s">
        <v>1951</v>
      </c>
      <c r="E50" s="190" t="s">
        <v>1952</v>
      </c>
      <c r="F50" s="209">
        <v>35000</v>
      </c>
      <c r="G50" s="191">
        <f t="shared" si="2"/>
        <v>40250</v>
      </c>
      <c r="H50" s="192"/>
      <c r="I50" s="460"/>
    </row>
    <row r="51" spans="1:13" ht="30" customHeight="1" x14ac:dyDescent="0.2">
      <c r="A51" s="188" t="s">
        <v>1953</v>
      </c>
      <c r="B51" s="188" t="s">
        <v>1954</v>
      </c>
      <c r="C51" s="189" t="s">
        <v>1823</v>
      </c>
      <c r="D51" s="188" t="s">
        <v>1955</v>
      </c>
      <c r="E51" s="190" t="s">
        <v>1888</v>
      </c>
      <c r="F51" s="209">
        <v>1000</v>
      </c>
      <c r="G51" s="191">
        <f t="shared" si="2"/>
        <v>1150</v>
      </c>
      <c r="H51" s="192"/>
      <c r="I51" s="460"/>
    </row>
    <row r="52" spans="1:13" ht="30" customHeight="1" x14ac:dyDescent="0.2">
      <c r="A52" s="188" t="s">
        <v>1957</v>
      </c>
      <c r="B52" s="188" t="s">
        <v>1958</v>
      </c>
      <c r="C52" s="189" t="s">
        <v>1956</v>
      </c>
      <c r="D52" s="188" t="s">
        <v>1959</v>
      </c>
      <c r="E52" s="190" t="s">
        <v>1960</v>
      </c>
      <c r="F52" s="209">
        <v>10000</v>
      </c>
      <c r="G52" s="191">
        <f t="shared" si="2"/>
        <v>11500</v>
      </c>
      <c r="H52" s="192"/>
      <c r="I52" s="460"/>
    </row>
    <row r="53" spans="1:13" ht="30" customHeight="1" x14ac:dyDescent="0.2">
      <c r="A53" s="188" t="s">
        <v>1961</v>
      </c>
      <c r="B53" s="188" t="s">
        <v>1962</v>
      </c>
      <c r="C53" s="189" t="s">
        <v>1880</v>
      </c>
      <c r="D53" s="188" t="s">
        <v>1963</v>
      </c>
      <c r="E53" s="190" t="s">
        <v>1807</v>
      </c>
      <c r="F53" s="209">
        <v>2000</v>
      </c>
      <c r="G53" s="191">
        <f t="shared" si="2"/>
        <v>2300</v>
      </c>
      <c r="H53" s="192"/>
      <c r="I53" s="460"/>
    </row>
    <row r="54" spans="1:13" ht="30" customHeight="1" thickBot="1" x14ac:dyDescent="0.25">
      <c r="A54" s="188" t="s">
        <v>1885</v>
      </c>
      <c r="B54" s="188" t="s">
        <v>1964</v>
      </c>
      <c r="C54" s="189" t="s">
        <v>1880</v>
      </c>
      <c r="D54" s="188" t="s">
        <v>1965</v>
      </c>
      <c r="E54" s="190" t="s">
        <v>1835</v>
      </c>
      <c r="F54" s="209">
        <v>3000</v>
      </c>
      <c r="G54" s="191">
        <f t="shared" si="2"/>
        <v>3449.9999999999995</v>
      </c>
      <c r="H54" s="204"/>
      <c r="I54" s="461"/>
    </row>
    <row r="55" spans="1:13" ht="20.25" customHeight="1" thickBot="1" x14ac:dyDescent="0.3">
      <c r="A55" s="446" t="s">
        <v>2046</v>
      </c>
      <c r="B55" s="447"/>
      <c r="C55" s="448"/>
      <c r="D55" s="125"/>
      <c r="E55" s="125"/>
      <c r="F55" s="161"/>
      <c r="G55" s="125">
        <f>SUM(G30:G54)</f>
        <v>624450</v>
      </c>
      <c r="H55" s="125">
        <v>624182</v>
      </c>
      <c r="I55" s="125" t="s">
        <v>234</v>
      </c>
    </row>
    <row r="56" spans="1:13" ht="30" customHeight="1" x14ac:dyDescent="0.2">
      <c r="A56" s="188" t="s">
        <v>1804</v>
      </c>
      <c r="B56" s="188" t="s">
        <v>1966</v>
      </c>
      <c r="C56" s="189" t="s">
        <v>1803</v>
      </c>
      <c r="D56" s="188" t="s">
        <v>1967</v>
      </c>
      <c r="E56" s="190" t="s">
        <v>1968</v>
      </c>
      <c r="F56" s="209">
        <v>200000</v>
      </c>
      <c r="G56" s="205">
        <f>F56*1.18</f>
        <v>236000</v>
      </c>
      <c r="H56" s="210"/>
      <c r="I56" s="462" t="s">
        <v>439</v>
      </c>
      <c r="J56" s="206"/>
    </row>
    <row r="57" spans="1:13" ht="30" customHeight="1" x14ac:dyDescent="0.2">
      <c r="A57" s="188" t="s">
        <v>1969</v>
      </c>
      <c r="B57" s="188" t="s">
        <v>1970</v>
      </c>
      <c r="C57" s="189" t="s">
        <v>1786</v>
      </c>
      <c r="D57" s="188" t="s">
        <v>1971</v>
      </c>
      <c r="E57" s="190" t="s">
        <v>1818</v>
      </c>
      <c r="F57" s="209">
        <v>25000</v>
      </c>
      <c r="G57" s="205">
        <f t="shared" ref="G57:G80" si="3">F57*1.18</f>
        <v>29500</v>
      </c>
      <c r="H57" s="192"/>
      <c r="I57" s="460"/>
    </row>
    <row r="58" spans="1:13" ht="30" customHeight="1" x14ac:dyDescent="0.2">
      <c r="A58" s="188" t="s">
        <v>1969</v>
      </c>
      <c r="B58" s="188" t="s">
        <v>1972</v>
      </c>
      <c r="C58" s="189" t="s">
        <v>1786</v>
      </c>
      <c r="D58" s="188" t="s">
        <v>1973</v>
      </c>
      <c r="E58" s="190" t="s">
        <v>1842</v>
      </c>
      <c r="F58" s="209">
        <v>5000</v>
      </c>
      <c r="G58" s="205">
        <f t="shared" si="3"/>
        <v>5900</v>
      </c>
      <c r="H58" s="192"/>
      <c r="I58" s="460"/>
    </row>
    <row r="59" spans="1:13" ht="30" customHeight="1" x14ac:dyDescent="0.2">
      <c r="A59" s="188" t="s">
        <v>1974</v>
      </c>
      <c r="B59" s="188" t="s">
        <v>1975</v>
      </c>
      <c r="C59" s="189" t="s">
        <v>1956</v>
      </c>
      <c r="D59" s="188" t="s">
        <v>1976</v>
      </c>
      <c r="E59" s="190" t="s">
        <v>1944</v>
      </c>
      <c r="F59" s="209">
        <v>14000</v>
      </c>
      <c r="G59" s="205">
        <f t="shared" si="3"/>
        <v>16520</v>
      </c>
      <c r="H59" s="192"/>
      <c r="I59" s="460"/>
    </row>
    <row r="60" spans="1:13" ht="30" customHeight="1" x14ac:dyDescent="0.2">
      <c r="A60" s="188" t="s">
        <v>1977</v>
      </c>
      <c r="B60" s="188" t="s">
        <v>1978</v>
      </c>
      <c r="C60" s="189" t="s">
        <v>1823</v>
      </c>
      <c r="D60" s="188" t="s">
        <v>1979</v>
      </c>
      <c r="E60" s="190" t="s">
        <v>1980</v>
      </c>
      <c r="F60" s="209">
        <v>10000</v>
      </c>
      <c r="G60" s="205">
        <f t="shared" si="3"/>
        <v>11800</v>
      </c>
      <c r="H60" s="192"/>
      <c r="I60" s="460"/>
    </row>
    <row r="61" spans="1:13" ht="30" customHeight="1" x14ac:dyDescent="0.2">
      <c r="A61" s="188" t="s">
        <v>1977</v>
      </c>
      <c r="B61" s="188" t="s">
        <v>1981</v>
      </c>
      <c r="C61" s="189" t="s">
        <v>1823</v>
      </c>
      <c r="D61" s="188" t="s">
        <v>1982</v>
      </c>
      <c r="E61" s="190" t="s">
        <v>1980</v>
      </c>
      <c r="F61" s="209">
        <v>10000</v>
      </c>
      <c r="G61" s="205">
        <f t="shared" si="3"/>
        <v>11800</v>
      </c>
      <c r="H61" s="192"/>
      <c r="I61" s="460"/>
    </row>
    <row r="62" spans="1:13" ht="30" customHeight="1" x14ac:dyDescent="0.2">
      <c r="A62" s="188" t="s">
        <v>1977</v>
      </c>
      <c r="B62" s="188" t="s">
        <v>1983</v>
      </c>
      <c r="C62" s="189" t="s">
        <v>1823</v>
      </c>
      <c r="D62" s="188" t="s">
        <v>1984</v>
      </c>
      <c r="E62" s="190" t="s">
        <v>1980</v>
      </c>
      <c r="F62" s="209">
        <v>10000</v>
      </c>
      <c r="G62" s="205">
        <f t="shared" si="3"/>
        <v>11800</v>
      </c>
      <c r="H62" s="192"/>
      <c r="I62" s="460"/>
    </row>
    <row r="63" spans="1:13" ht="30" customHeight="1" x14ac:dyDescent="0.2">
      <c r="A63" s="188" t="s">
        <v>1804</v>
      </c>
      <c r="B63" s="188" t="s">
        <v>1985</v>
      </c>
      <c r="C63" s="189" t="s">
        <v>1803</v>
      </c>
      <c r="D63" s="188" t="s">
        <v>1986</v>
      </c>
      <c r="E63" s="190" t="s">
        <v>1888</v>
      </c>
      <c r="F63" s="209">
        <v>1000</v>
      </c>
      <c r="G63" s="205">
        <f t="shared" si="3"/>
        <v>1180</v>
      </c>
      <c r="H63" s="192"/>
      <c r="I63" s="460"/>
    </row>
    <row r="64" spans="1:13" ht="30" customHeight="1" x14ac:dyDescent="0.2">
      <c r="A64" s="188" t="s">
        <v>1794</v>
      </c>
      <c r="B64" s="188" t="s">
        <v>1987</v>
      </c>
      <c r="C64" s="189" t="s">
        <v>1786</v>
      </c>
      <c r="D64" s="188" t="s">
        <v>1988</v>
      </c>
      <c r="E64" s="190" t="s">
        <v>1888</v>
      </c>
      <c r="F64" s="209">
        <v>1000</v>
      </c>
      <c r="G64" s="205">
        <f t="shared" si="3"/>
        <v>1180</v>
      </c>
      <c r="H64" s="192"/>
      <c r="I64" s="460"/>
    </row>
    <row r="65" spans="1:13" ht="30" customHeight="1" x14ac:dyDescent="0.2">
      <c r="A65" s="188" t="s">
        <v>1989</v>
      </c>
      <c r="B65" s="188" t="s">
        <v>1990</v>
      </c>
      <c r="C65" s="189" t="s">
        <v>1786</v>
      </c>
      <c r="D65" s="188" t="s">
        <v>1991</v>
      </c>
      <c r="E65" s="190" t="s">
        <v>1807</v>
      </c>
      <c r="F65" s="209">
        <v>2000</v>
      </c>
      <c r="G65" s="205">
        <f t="shared" si="3"/>
        <v>2360</v>
      </c>
      <c r="H65" s="192"/>
      <c r="I65" s="460"/>
    </row>
    <row r="66" spans="1:13" s="214" customFormat="1" ht="30" customHeight="1" x14ac:dyDescent="0.2">
      <c r="A66" s="188" t="s">
        <v>1992</v>
      </c>
      <c r="B66" s="188" t="s">
        <v>1993</v>
      </c>
      <c r="C66" s="189" t="s">
        <v>1803</v>
      </c>
      <c r="D66" s="188" t="s">
        <v>1994</v>
      </c>
      <c r="E66" s="190" t="s">
        <v>1845</v>
      </c>
      <c r="F66" s="209">
        <v>80000</v>
      </c>
      <c r="G66" s="205">
        <f t="shared" si="3"/>
        <v>94400</v>
      </c>
      <c r="H66" s="192"/>
      <c r="I66" s="460"/>
      <c r="J66" s="186"/>
      <c r="K66" s="186"/>
      <c r="L66" s="186"/>
      <c r="M66" s="186"/>
    </row>
    <row r="67" spans="1:13" s="214" customFormat="1" ht="30" customHeight="1" x14ac:dyDescent="0.2">
      <c r="A67" s="188" t="s">
        <v>1995</v>
      </c>
      <c r="B67" s="188" t="s">
        <v>1996</v>
      </c>
      <c r="C67" s="189" t="s">
        <v>1823</v>
      </c>
      <c r="D67" s="188" t="s">
        <v>1997</v>
      </c>
      <c r="E67" s="190" t="s">
        <v>1811</v>
      </c>
      <c r="F67" s="209">
        <v>30000</v>
      </c>
      <c r="G67" s="205">
        <f t="shared" si="3"/>
        <v>35400</v>
      </c>
      <c r="H67" s="192"/>
      <c r="I67" s="460"/>
      <c r="J67" s="186"/>
      <c r="K67" s="186"/>
      <c r="L67" s="186"/>
      <c r="M67" s="186"/>
    </row>
    <row r="68" spans="1:13" s="214" customFormat="1" ht="30" customHeight="1" x14ac:dyDescent="0.2">
      <c r="A68" s="188" t="s">
        <v>1957</v>
      </c>
      <c r="B68" s="188" t="s">
        <v>1998</v>
      </c>
      <c r="C68" s="189" t="s">
        <v>1956</v>
      </c>
      <c r="D68" s="188" t="s">
        <v>1999</v>
      </c>
      <c r="E68" s="190" t="s">
        <v>1818</v>
      </c>
      <c r="F68" s="209">
        <v>25000</v>
      </c>
      <c r="G68" s="205">
        <f t="shared" si="3"/>
        <v>29500</v>
      </c>
      <c r="H68" s="192"/>
      <c r="I68" s="460"/>
      <c r="J68" s="186"/>
      <c r="K68" s="186"/>
      <c r="L68" s="186"/>
      <c r="M68" s="186"/>
    </row>
    <row r="69" spans="1:13" s="214" customFormat="1" ht="30" customHeight="1" x14ac:dyDescent="0.2">
      <c r="A69" s="188" t="s">
        <v>2001</v>
      </c>
      <c r="B69" s="188" t="s">
        <v>2002</v>
      </c>
      <c r="C69" s="189" t="s">
        <v>2000</v>
      </c>
      <c r="D69" s="188" t="s">
        <v>2003</v>
      </c>
      <c r="E69" s="190" t="s">
        <v>2004</v>
      </c>
      <c r="F69" s="209">
        <v>40000</v>
      </c>
      <c r="G69" s="205">
        <f t="shared" si="3"/>
        <v>47200</v>
      </c>
      <c r="H69" s="192"/>
      <c r="I69" s="460"/>
      <c r="J69" s="186"/>
      <c r="K69" s="186"/>
      <c r="L69" s="186"/>
      <c r="M69" s="186"/>
    </row>
    <row r="70" spans="1:13" s="214" customFormat="1" ht="30" customHeight="1" x14ac:dyDescent="0.2">
      <c r="A70" s="188" t="s">
        <v>1974</v>
      </c>
      <c r="B70" s="188" t="s">
        <v>2005</v>
      </c>
      <c r="C70" s="189" t="s">
        <v>1956</v>
      </c>
      <c r="D70" s="188" t="s">
        <v>2006</v>
      </c>
      <c r="E70" s="190" t="s">
        <v>1818</v>
      </c>
      <c r="F70" s="209">
        <v>25000</v>
      </c>
      <c r="G70" s="205">
        <f t="shared" si="3"/>
        <v>29500</v>
      </c>
      <c r="H70" s="192"/>
      <c r="I70" s="460"/>
      <c r="J70" s="186"/>
      <c r="K70" s="186"/>
      <c r="L70" s="186"/>
      <c r="M70" s="186"/>
    </row>
    <row r="71" spans="1:13" s="214" customFormat="1" ht="30" customHeight="1" x14ac:dyDescent="0.2">
      <c r="A71" s="188" t="s">
        <v>1799</v>
      </c>
      <c r="B71" s="188" t="s">
        <v>2007</v>
      </c>
      <c r="C71" s="189" t="s">
        <v>1798</v>
      </c>
      <c r="D71" s="188" t="s">
        <v>2008</v>
      </c>
      <c r="E71" s="190" t="s">
        <v>2009</v>
      </c>
      <c r="F71" s="209">
        <v>5000</v>
      </c>
      <c r="G71" s="205">
        <f t="shared" si="3"/>
        <v>5900</v>
      </c>
      <c r="H71" s="192"/>
      <c r="I71" s="460"/>
      <c r="J71" s="186"/>
      <c r="K71" s="186"/>
      <c r="L71" s="186"/>
      <c r="M71" s="186"/>
    </row>
    <row r="72" spans="1:13" s="214" customFormat="1" ht="30" customHeight="1" x14ac:dyDescent="0.2">
      <c r="A72" s="188" t="s">
        <v>2010</v>
      </c>
      <c r="B72" s="188" t="s">
        <v>2011</v>
      </c>
      <c r="C72" s="189" t="s">
        <v>1919</v>
      </c>
      <c r="D72" s="188" t="s">
        <v>2012</v>
      </c>
      <c r="E72" s="190" t="s">
        <v>1845</v>
      </c>
      <c r="F72" s="209">
        <v>80000</v>
      </c>
      <c r="G72" s="205">
        <f t="shared" si="3"/>
        <v>94400</v>
      </c>
      <c r="H72" s="192"/>
      <c r="I72" s="460"/>
      <c r="J72" s="186"/>
      <c r="K72" s="186"/>
      <c r="L72" s="186"/>
      <c r="M72" s="186"/>
    </row>
    <row r="73" spans="1:13" s="214" customFormat="1" ht="30" customHeight="1" x14ac:dyDescent="0.2">
      <c r="A73" s="188" t="s">
        <v>1995</v>
      </c>
      <c r="B73" s="188" t="s">
        <v>2013</v>
      </c>
      <c r="C73" s="189" t="s">
        <v>1823</v>
      </c>
      <c r="D73" s="188" t="s">
        <v>2014</v>
      </c>
      <c r="E73" s="190" t="s">
        <v>1842</v>
      </c>
      <c r="F73" s="209">
        <v>5000</v>
      </c>
      <c r="G73" s="205">
        <f t="shared" si="3"/>
        <v>5900</v>
      </c>
      <c r="H73" s="192"/>
      <c r="I73" s="460"/>
      <c r="J73" s="186"/>
      <c r="K73" s="186"/>
      <c r="L73" s="186"/>
      <c r="M73" s="186"/>
    </row>
    <row r="74" spans="1:13" s="214" customFormat="1" ht="30" customHeight="1" x14ac:dyDescent="0.2">
      <c r="A74" s="188" t="s">
        <v>2015</v>
      </c>
      <c r="B74" s="188" t="s">
        <v>2016</v>
      </c>
      <c r="C74" s="189" t="s">
        <v>1803</v>
      </c>
      <c r="D74" s="188" t="s">
        <v>2017</v>
      </c>
      <c r="E74" s="190" t="s">
        <v>1835</v>
      </c>
      <c r="F74" s="209">
        <v>3000</v>
      </c>
      <c r="G74" s="205">
        <f t="shared" si="3"/>
        <v>3540</v>
      </c>
      <c r="H74" s="192"/>
      <c r="I74" s="460"/>
      <c r="J74" s="186"/>
      <c r="K74" s="186"/>
      <c r="L74" s="186"/>
      <c r="M74" s="186"/>
    </row>
    <row r="75" spans="1:13" s="214" customFormat="1" ht="30" customHeight="1" x14ac:dyDescent="0.2">
      <c r="A75" s="188" t="s">
        <v>2018</v>
      </c>
      <c r="B75" s="188" t="s">
        <v>2019</v>
      </c>
      <c r="C75" s="189" t="s">
        <v>1803</v>
      </c>
      <c r="D75" s="188" t="s">
        <v>2020</v>
      </c>
      <c r="E75" s="190" t="s">
        <v>1842</v>
      </c>
      <c r="F75" s="209">
        <v>5000</v>
      </c>
      <c r="G75" s="205">
        <f t="shared" si="3"/>
        <v>5900</v>
      </c>
      <c r="H75" s="192"/>
      <c r="I75" s="460"/>
      <c r="J75" s="186"/>
      <c r="K75" s="186"/>
      <c r="L75" s="186"/>
      <c r="M75" s="186"/>
    </row>
    <row r="76" spans="1:13" s="214" customFormat="1" ht="30" customHeight="1" x14ac:dyDescent="0.2">
      <c r="A76" s="188" t="s">
        <v>2021</v>
      </c>
      <c r="B76" s="188" t="s">
        <v>2022</v>
      </c>
      <c r="C76" s="189" t="s">
        <v>1823</v>
      </c>
      <c r="D76" s="188" t="s">
        <v>2023</v>
      </c>
      <c r="E76" s="190" t="s">
        <v>2004</v>
      </c>
      <c r="F76" s="209">
        <v>40000</v>
      </c>
      <c r="G76" s="205">
        <f t="shared" si="3"/>
        <v>47200</v>
      </c>
      <c r="H76" s="192"/>
      <c r="I76" s="460"/>
      <c r="J76" s="186"/>
      <c r="K76" s="186"/>
      <c r="L76" s="186"/>
      <c r="M76" s="186"/>
    </row>
    <row r="77" spans="1:13" s="214" customFormat="1" ht="30" customHeight="1" x14ac:dyDescent="0.2">
      <c r="A77" s="188" t="s">
        <v>2021</v>
      </c>
      <c r="B77" s="188" t="s">
        <v>2024</v>
      </c>
      <c r="C77" s="189" t="s">
        <v>1823</v>
      </c>
      <c r="D77" s="188" t="s">
        <v>2025</v>
      </c>
      <c r="E77" s="190" t="s">
        <v>2026</v>
      </c>
      <c r="F77" s="209">
        <v>35000</v>
      </c>
      <c r="G77" s="205">
        <f t="shared" si="3"/>
        <v>41300</v>
      </c>
      <c r="H77" s="192"/>
      <c r="I77" s="460"/>
      <c r="J77" s="186"/>
      <c r="K77" s="186"/>
      <c r="L77" s="186"/>
      <c r="M77" s="186"/>
    </row>
    <row r="78" spans="1:13" s="214" customFormat="1" ht="30" customHeight="1" x14ac:dyDescent="0.2">
      <c r="A78" s="188" t="s">
        <v>2027</v>
      </c>
      <c r="B78" s="188" t="s">
        <v>2028</v>
      </c>
      <c r="C78" s="189" t="s">
        <v>1919</v>
      </c>
      <c r="D78" s="188" t="s">
        <v>2029</v>
      </c>
      <c r="E78" s="190" t="s">
        <v>1864</v>
      </c>
      <c r="F78" s="209">
        <v>24000</v>
      </c>
      <c r="G78" s="205">
        <f t="shared" si="3"/>
        <v>28320</v>
      </c>
      <c r="H78" s="215"/>
      <c r="I78" s="460"/>
      <c r="J78" s="186"/>
      <c r="K78" s="186"/>
      <c r="L78" s="186"/>
      <c r="M78" s="186"/>
    </row>
    <row r="79" spans="1:13" s="214" customFormat="1" ht="30" customHeight="1" x14ac:dyDescent="0.2">
      <c r="A79" s="188" t="s">
        <v>2030</v>
      </c>
      <c r="B79" s="188" t="s">
        <v>2031</v>
      </c>
      <c r="C79" s="189" t="s">
        <v>1803</v>
      </c>
      <c r="D79" s="188" t="s">
        <v>2032</v>
      </c>
      <c r="E79" s="190" t="s">
        <v>1874</v>
      </c>
      <c r="F79" s="209">
        <v>4000</v>
      </c>
      <c r="G79" s="205">
        <f t="shared" si="3"/>
        <v>4720</v>
      </c>
      <c r="H79" s="192"/>
      <c r="I79" s="460"/>
      <c r="J79" s="186"/>
      <c r="K79" s="186"/>
      <c r="L79" s="186"/>
      <c r="M79" s="186"/>
    </row>
    <row r="80" spans="1:13" ht="30" customHeight="1" thickBot="1" x14ac:dyDescent="0.25">
      <c r="A80" s="188" t="s">
        <v>1916</v>
      </c>
      <c r="B80" s="188" t="s">
        <v>2033</v>
      </c>
      <c r="C80" s="189" t="s">
        <v>1849</v>
      </c>
      <c r="D80" s="188" t="s">
        <v>2034</v>
      </c>
      <c r="E80" s="190" t="s">
        <v>1874</v>
      </c>
      <c r="F80" s="209">
        <v>4000</v>
      </c>
      <c r="G80" s="205">
        <f t="shared" si="3"/>
        <v>4720</v>
      </c>
      <c r="H80" s="204"/>
      <c r="I80" s="461"/>
    </row>
    <row r="81" spans="1:13" ht="20.25" customHeight="1" thickBot="1" x14ac:dyDescent="0.3">
      <c r="A81" s="446" t="s">
        <v>2048</v>
      </c>
      <c r="B81" s="447"/>
      <c r="C81" s="448"/>
      <c r="D81" s="125"/>
      <c r="E81" s="125"/>
      <c r="F81" s="161"/>
      <c r="G81" s="125">
        <f>SUM(G56:G80)</f>
        <v>805940</v>
      </c>
      <c r="H81" s="125">
        <v>806407</v>
      </c>
      <c r="I81" s="125" t="s">
        <v>235</v>
      </c>
    </row>
    <row r="82" spans="1:13" s="214" customFormat="1" ht="30" customHeight="1" x14ac:dyDescent="0.2">
      <c r="A82" s="188" t="s">
        <v>2035</v>
      </c>
      <c r="B82" s="188" t="s">
        <v>2036</v>
      </c>
      <c r="C82" s="189" t="s">
        <v>1956</v>
      </c>
      <c r="D82" s="188" t="s">
        <v>2037</v>
      </c>
      <c r="E82" s="190" t="s">
        <v>2038</v>
      </c>
      <c r="F82" s="209">
        <v>95000</v>
      </c>
      <c r="G82" s="191">
        <f>F82*1.21</f>
        <v>114950</v>
      </c>
      <c r="H82" s="210"/>
      <c r="I82" s="463" t="s">
        <v>443</v>
      </c>
      <c r="J82" s="186"/>
      <c r="K82" s="186"/>
      <c r="L82" s="186"/>
      <c r="M82" s="186"/>
    </row>
    <row r="83" spans="1:13" s="214" customFormat="1" ht="30" customHeight="1" x14ac:dyDescent="0.2">
      <c r="A83" s="188" t="s">
        <v>1794</v>
      </c>
      <c r="B83" s="188" t="s">
        <v>2039</v>
      </c>
      <c r="C83" s="189" t="s">
        <v>1786</v>
      </c>
      <c r="D83" s="188" t="s">
        <v>2040</v>
      </c>
      <c r="E83" s="190" t="s">
        <v>1807</v>
      </c>
      <c r="F83" s="209">
        <v>2000</v>
      </c>
      <c r="G83" s="191">
        <f>F83*1.21</f>
        <v>2420</v>
      </c>
      <c r="H83" s="192"/>
      <c r="I83" s="464"/>
      <c r="J83" s="206"/>
      <c r="K83" s="186"/>
      <c r="L83" s="186"/>
      <c r="M83" s="186"/>
    </row>
    <row r="84" spans="1:13" ht="30" customHeight="1" thickBot="1" x14ac:dyDescent="0.25">
      <c r="A84" s="188" t="s">
        <v>2041</v>
      </c>
      <c r="B84" s="188" t="s">
        <v>2042</v>
      </c>
      <c r="C84" s="189" t="s">
        <v>1823</v>
      </c>
      <c r="D84" s="188" t="s">
        <v>2043</v>
      </c>
      <c r="E84" s="190" t="s">
        <v>1827</v>
      </c>
      <c r="F84" s="209">
        <v>5000</v>
      </c>
      <c r="G84" s="191">
        <f>F84*1.21</f>
        <v>6050</v>
      </c>
      <c r="H84" s="204"/>
      <c r="I84" s="465"/>
      <c r="L84" s="207"/>
    </row>
    <row r="85" spans="1:13" ht="20.25" customHeight="1" thickBot="1" x14ac:dyDescent="0.3">
      <c r="A85" s="446" t="s">
        <v>2049</v>
      </c>
      <c r="B85" s="447"/>
      <c r="C85" s="448"/>
      <c r="D85" s="125"/>
      <c r="E85" s="125"/>
      <c r="F85" s="161"/>
      <c r="G85" s="125">
        <f>SUM(G82:G84)</f>
        <v>123420</v>
      </c>
      <c r="H85" s="125">
        <v>123419</v>
      </c>
      <c r="I85" s="125" t="s">
        <v>236</v>
      </c>
      <c r="L85" s="207"/>
    </row>
    <row r="86" spans="1:13" ht="30" customHeight="1" x14ac:dyDescent="0.2">
      <c r="F86" s="216"/>
      <c r="G86" s="216"/>
    </row>
  </sheetData>
  <mergeCells count="10">
    <mergeCell ref="A85:C85"/>
    <mergeCell ref="I2:I10"/>
    <mergeCell ref="I12:I28"/>
    <mergeCell ref="I30:I54"/>
    <mergeCell ref="I56:I80"/>
    <mergeCell ref="I82:I84"/>
    <mergeCell ref="A11:C11"/>
    <mergeCell ref="A29:C29"/>
    <mergeCell ref="A55:C55"/>
    <mergeCell ref="A81:C81"/>
  </mergeCells>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T80"/>
  <sheetViews>
    <sheetView topLeftCell="A32" zoomScale="80" zoomScaleNormal="80" workbookViewId="0">
      <selection activeCell="S50" sqref="S50"/>
    </sheetView>
  </sheetViews>
  <sheetFormatPr defaultRowHeight="15" x14ac:dyDescent="0.25"/>
  <cols>
    <col min="1" max="1" width="36.7109375" style="174" customWidth="1"/>
    <col min="2" max="2" width="18" style="174" customWidth="1"/>
    <col min="3" max="3" width="23.42578125" style="174" hidden="1" customWidth="1"/>
    <col min="4" max="4" width="36" style="174" hidden="1" customWidth="1"/>
    <col min="5" max="5" width="13.28515625" style="174" hidden="1" customWidth="1"/>
    <col min="6" max="6" width="12.140625" style="174" hidden="1" customWidth="1"/>
    <col min="7" max="7" width="17.42578125" style="174" hidden="1" customWidth="1"/>
    <col min="8" max="8" width="10.7109375" style="176" hidden="1" customWidth="1"/>
    <col min="9" max="9" width="12.7109375" style="174" hidden="1" customWidth="1"/>
    <col min="10" max="11" width="14.5703125" style="174" customWidth="1"/>
    <col min="12" max="12" width="14.5703125" style="176" customWidth="1"/>
    <col min="13" max="16384" width="9.140625" style="174"/>
  </cols>
  <sheetData>
    <row r="1" spans="1:12" ht="42" customHeight="1" x14ac:dyDescent="0.25">
      <c r="A1" s="218" t="s">
        <v>803</v>
      </c>
      <c r="B1" s="218" t="s">
        <v>2058</v>
      </c>
      <c r="C1" s="218" t="s">
        <v>1683</v>
      </c>
      <c r="D1" s="218" t="s">
        <v>1684</v>
      </c>
      <c r="E1" s="218" t="s">
        <v>1685</v>
      </c>
      <c r="F1" s="218" t="s">
        <v>1686</v>
      </c>
      <c r="G1" s="218" t="s">
        <v>1687</v>
      </c>
      <c r="H1" s="218" t="s">
        <v>1688</v>
      </c>
      <c r="I1" s="218" t="s">
        <v>1689</v>
      </c>
      <c r="J1" s="218" t="s">
        <v>693</v>
      </c>
      <c r="K1" s="218" t="s">
        <v>448</v>
      </c>
      <c r="L1" s="217" t="s">
        <v>228</v>
      </c>
    </row>
    <row r="2" spans="1:12" ht="20.25" customHeight="1" x14ac:dyDescent="0.25">
      <c r="A2" s="177" t="s">
        <v>1690</v>
      </c>
      <c r="B2" s="177" t="s">
        <v>1691</v>
      </c>
      <c r="C2" s="177" t="s">
        <v>1692</v>
      </c>
      <c r="D2" s="177" t="s">
        <v>1693</v>
      </c>
      <c r="E2" s="177" t="s">
        <v>1694</v>
      </c>
      <c r="F2" s="177" t="s">
        <v>1695</v>
      </c>
      <c r="G2" s="177">
        <v>1000</v>
      </c>
      <c r="H2" s="178">
        <v>4</v>
      </c>
      <c r="I2" s="219">
        <v>2000</v>
      </c>
      <c r="J2" s="219">
        <f>I2</f>
        <v>2000</v>
      </c>
      <c r="K2" s="220"/>
      <c r="L2" s="466" t="s">
        <v>431</v>
      </c>
    </row>
    <row r="3" spans="1:12" ht="20.25" customHeight="1" x14ac:dyDescent="0.25">
      <c r="A3" s="177" t="s">
        <v>1690</v>
      </c>
      <c r="B3" s="177" t="s">
        <v>1691</v>
      </c>
      <c r="C3" s="177" t="s">
        <v>1696</v>
      </c>
      <c r="D3" s="177" t="s">
        <v>1697</v>
      </c>
      <c r="E3" s="177" t="s">
        <v>1694</v>
      </c>
      <c r="F3" s="177" t="s">
        <v>1695</v>
      </c>
      <c r="G3" s="177">
        <v>1000</v>
      </c>
      <c r="H3" s="178">
        <v>4</v>
      </c>
      <c r="I3" s="219">
        <v>1200</v>
      </c>
      <c r="J3" s="219">
        <f t="shared" ref="J3:J27" si="0">I3</f>
        <v>1200</v>
      </c>
      <c r="K3" s="220"/>
      <c r="L3" s="467"/>
    </row>
    <row r="4" spans="1:12" ht="20.25" customHeight="1" x14ac:dyDescent="0.25">
      <c r="A4" s="177" t="s">
        <v>1690</v>
      </c>
      <c r="B4" s="177" t="s">
        <v>1691</v>
      </c>
      <c r="C4" s="177" t="s">
        <v>1698</v>
      </c>
      <c r="D4" s="177" t="s">
        <v>1699</v>
      </c>
      <c r="E4" s="177" t="s">
        <v>1694</v>
      </c>
      <c r="F4" s="177" t="s">
        <v>1695</v>
      </c>
      <c r="G4" s="177">
        <v>1000</v>
      </c>
      <c r="H4" s="178">
        <v>4</v>
      </c>
      <c r="I4" s="219">
        <v>25000</v>
      </c>
      <c r="J4" s="219">
        <f t="shared" si="0"/>
        <v>25000</v>
      </c>
      <c r="K4" s="220"/>
      <c r="L4" s="467"/>
    </row>
    <row r="5" spans="1:12" ht="20.25" customHeight="1" x14ac:dyDescent="0.25">
      <c r="A5" s="177" t="s">
        <v>1690</v>
      </c>
      <c r="B5" s="177" t="s">
        <v>1700</v>
      </c>
      <c r="C5" s="177" t="s">
        <v>1701</v>
      </c>
      <c r="D5" s="177" t="s">
        <v>1702</v>
      </c>
      <c r="E5" s="177" t="s">
        <v>1694</v>
      </c>
      <c r="F5" s="177" t="s">
        <v>1695</v>
      </c>
      <c r="G5" s="177">
        <v>3000</v>
      </c>
      <c r="H5" s="178">
        <v>4</v>
      </c>
      <c r="I5" s="219">
        <v>3250</v>
      </c>
      <c r="J5" s="219">
        <f t="shared" si="0"/>
        <v>3250</v>
      </c>
      <c r="K5" s="220"/>
      <c r="L5" s="467"/>
    </row>
    <row r="6" spans="1:12" ht="20.25" customHeight="1" x14ac:dyDescent="0.25">
      <c r="A6" s="177" t="s">
        <v>1703</v>
      </c>
      <c r="B6" s="177" t="s">
        <v>1704</v>
      </c>
      <c r="C6" s="177" t="s">
        <v>1705</v>
      </c>
      <c r="D6" s="177" t="s">
        <v>1706</v>
      </c>
      <c r="E6" s="177" t="s">
        <v>1707</v>
      </c>
      <c r="F6" s="177" t="s">
        <v>1708</v>
      </c>
      <c r="G6" s="177">
        <v>30000</v>
      </c>
      <c r="H6" s="178">
        <v>4</v>
      </c>
      <c r="I6" s="219">
        <v>3000</v>
      </c>
      <c r="J6" s="219">
        <f t="shared" si="0"/>
        <v>3000</v>
      </c>
      <c r="K6" s="220"/>
      <c r="L6" s="467"/>
    </row>
    <row r="7" spans="1:12" ht="20.25" customHeight="1" x14ac:dyDescent="0.25">
      <c r="A7" s="177" t="s">
        <v>1703</v>
      </c>
      <c r="B7" s="177" t="s">
        <v>1709</v>
      </c>
      <c r="C7" s="177" t="s">
        <v>1710</v>
      </c>
      <c r="D7" s="177" t="s">
        <v>1706</v>
      </c>
      <c r="E7" s="177" t="s">
        <v>1707</v>
      </c>
      <c r="F7" s="177" t="s">
        <v>1708</v>
      </c>
      <c r="G7" s="177">
        <v>3000</v>
      </c>
      <c r="H7" s="178">
        <v>4</v>
      </c>
      <c r="I7" s="219">
        <v>3000</v>
      </c>
      <c r="J7" s="219">
        <f t="shared" si="0"/>
        <v>3000</v>
      </c>
      <c r="K7" s="220"/>
      <c r="L7" s="467"/>
    </row>
    <row r="8" spans="1:12" ht="20.25" customHeight="1" x14ac:dyDescent="0.25">
      <c r="A8" s="177" t="s">
        <v>1703</v>
      </c>
      <c r="B8" s="177" t="s">
        <v>1704</v>
      </c>
      <c r="C8" s="177" t="s">
        <v>1711</v>
      </c>
      <c r="D8" s="177" t="s">
        <v>1706</v>
      </c>
      <c r="E8" s="177" t="s">
        <v>1712</v>
      </c>
      <c r="F8" s="177" t="s">
        <v>1708</v>
      </c>
      <c r="G8" s="177">
        <v>30000</v>
      </c>
      <c r="H8" s="178">
        <v>4</v>
      </c>
      <c r="I8" s="219">
        <v>3000</v>
      </c>
      <c r="J8" s="219">
        <f t="shared" si="0"/>
        <v>3000</v>
      </c>
      <c r="K8" s="220"/>
      <c r="L8" s="467"/>
    </row>
    <row r="9" spans="1:12" ht="20.25" customHeight="1" x14ac:dyDescent="0.25">
      <c r="A9" s="177" t="s">
        <v>1703</v>
      </c>
      <c r="B9" s="177" t="s">
        <v>1704</v>
      </c>
      <c r="C9" s="177" t="s">
        <v>1713</v>
      </c>
      <c r="D9" s="177" t="s">
        <v>1706</v>
      </c>
      <c r="E9" s="177" t="s">
        <v>1712</v>
      </c>
      <c r="F9" s="177" t="s">
        <v>1708</v>
      </c>
      <c r="G9" s="177">
        <v>30000</v>
      </c>
      <c r="H9" s="178">
        <v>4</v>
      </c>
      <c r="I9" s="219">
        <v>2500</v>
      </c>
      <c r="J9" s="219">
        <f t="shared" si="0"/>
        <v>2500</v>
      </c>
      <c r="K9" s="220"/>
      <c r="L9" s="467"/>
    </row>
    <row r="10" spans="1:12" ht="20.25" customHeight="1" x14ac:dyDescent="0.25">
      <c r="A10" s="177" t="s">
        <v>1703</v>
      </c>
      <c r="B10" s="177" t="s">
        <v>1714</v>
      </c>
      <c r="C10" s="177" t="s">
        <v>1715</v>
      </c>
      <c r="D10" s="177" t="s">
        <v>1706</v>
      </c>
      <c r="E10" s="177" t="s">
        <v>1707</v>
      </c>
      <c r="F10" s="177" t="s">
        <v>1708</v>
      </c>
      <c r="G10" s="177">
        <v>3500</v>
      </c>
      <c r="H10" s="178">
        <v>4</v>
      </c>
      <c r="I10" s="219">
        <v>3500</v>
      </c>
      <c r="J10" s="219">
        <f t="shared" si="0"/>
        <v>3500</v>
      </c>
      <c r="K10" s="220"/>
      <c r="L10" s="467"/>
    </row>
    <row r="11" spans="1:12" ht="20.25" customHeight="1" x14ac:dyDescent="0.25">
      <c r="A11" s="177" t="s">
        <v>1703</v>
      </c>
      <c r="B11" s="177" t="s">
        <v>1691</v>
      </c>
      <c r="C11" s="177" t="s">
        <v>1716</v>
      </c>
      <c r="D11" s="177" t="s">
        <v>1706</v>
      </c>
      <c r="E11" s="177" t="s">
        <v>1712</v>
      </c>
      <c r="F11" s="177" t="s">
        <v>1708</v>
      </c>
      <c r="G11" s="177">
        <v>1000</v>
      </c>
      <c r="H11" s="178">
        <v>4</v>
      </c>
      <c r="I11" s="219">
        <v>1200</v>
      </c>
      <c r="J11" s="219">
        <f t="shared" si="0"/>
        <v>1200</v>
      </c>
      <c r="K11" s="220"/>
      <c r="L11" s="467"/>
    </row>
    <row r="12" spans="1:12" ht="20.25" customHeight="1" x14ac:dyDescent="0.25">
      <c r="A12" s="177" t="s">
        <v>1703</v>
      </c>
      <c r="B12" s="177" t="s">
        <v>1700</v>
      </c>
      <c r="C12" s="177" t="s">
        <v>1701</v>
      </c>
      <c r="D12" s="177" t="s">
        <v>1706</v>
      </c>
      <c r="E12" s="177" t="s">
        <v>1712</v>
      </c>
      <c r="F12" s="177" t="s">
        <v>1708</v>
      </c>
      <c r="G12" s="177">
        <v>3000</v>
      </c>
      <c r="H12" s="178">
        <v>4</v>
      </c>
      <c r="I12" s="219">
        <v>3000</v>
      </c>
      <c r="J12" s="219">
        <f t="shared" si="0"/>
        <v>3000</v>
      </c>
      <c r="K12" s="220"/>
      <c r="L12" s="467"/>
    </row>
    <row r="13" spans="1:12" ht="20.25" customHeight="1" x14ac:dyDescent="0.25">
      <c r="A13" s="177" t="s">
        <v>1703</v>
      </c>
      <c r="B13" s="177" t="s">
        <v>1700</v>
      </c>
      <c r="C13" s="177" t="s">
        <v>1701</v>
      </c>
      <c r="D13" s="177" t="s">
        <v>1706</v>
      </c>
      <c r="E13" s="177" t="s">
        <v>1712</v>
      </c>
      <c r="F13" s="177" t="s">
        <v>1708</v>
      </c>
      <c r="G13" s="177">
        <v>3000</v>
      </c>
      <c r="H13" s="178">
        <v>4</v>
      </c>
      <c r="I13" s="219">
        <v>3000</v>
      </c>
      <c r="J13" s="219">
        <f t="shared" si="0"/>
        <v>3000</v>
      </c>
      <c r="K13" s="220"/>
      <c r="L13" s="467"/>
    </row>
    <row r="14" spans="1:12" ht="20.25" customHeight="1" x14ac:dyDescent="0.25">
      <c r="A14" s="177" t="s">
        <v>1703</v>
      </c>
      <c r="B14" s="177" t="s">
        <v>1700</v>
      </c>
      <c r="C14" s="177" t="s">
        <v>1717</v>
      </c>
      <c r="D14" s="177" t="s">
        <v>1718</v>
      </c>
      <c r="E14" s="177" t="s">
        <v>1712</v>
      </c>
      <c r="F14" s="177" t="s">
        <v>1695</v>
      </c>
      <c r="G14" s="177">
        <v>3000</v>
      </c>
      <c r="H14" s="178">
        <v>4</v>
      </c>
      <c r="I14" s="219">
        <v>3000</v>
      </c>
      <c r="J14" s="219">
        <f t="shared" si="0"/>
        <v>3000</v>
      </c>
      <c r="K14" s="220"/>
      <c r="L14" s="467"/>
    </row>
    <row r="15" spans="1:12" ht="20.25" customHeight="1" x14ac:dyDescent="0.25">
      <c r="A15" s="177" t="s">
        <v>1719</v>
      </c>
      <c r="B15" s="177" t="s">
        <v>1709</v>
      </c>
      <c r="C15" s="177" t="s">
        <v>1710</v>
      </c>
      <c r="D15" s="177" t="s">
        <v>1720</v>
      </c>
      <c r="E15" s="177" t="s">
        <v>1707</v>
      </c>
      <c r="F15" s="177" t="s">
        <v>1708</v>
      </c>
      <c r="G15" s="177">
        <v>3000</v>
      </c>
      <c r="H15" s="178">
        <v>4</v>
      </c>
      <c r="I15" s="219">
        <v>3000</v>
      </c>
      <c r="J15" s="219">
        <f t="shared" si="0"/>
        <v>3000</v>
      </c>
      <c r="K15" s="220"/>
      <c r="L15" s="467"/>
    </row>
    <row r="16" spans="1:12" ht="20.25" customHeight="1" x14ac:dyDescent="0.25">
      <c r="A16" s="177" t="s">
        <v>1719</v>
      </c>
      <c r="B16" s="177" t="s">
        <v>1691</v>
      </c>
      <c r="C16" s="177" t="s">
        <v>1716</v>
      </c>
      <c r="D16" s="177" t="s">
        <v>1721</v>
      </c>
      <c r="E16" s="177" t="s">
        <v>1712</v>
      </c>
      <c r="F16" s="177" t="s">
        <v>1708</v>
      </c>
      <c r="G16" s="177">
        <v>1000</v>
      </c>
      <c r="H16" s="178">
        <v>4</v>
      </c>
      <c r="I16" s="219">
        <v>1200</v>
      </c>
      <c r="J16" s="219">
        <f t="shared" si="0"/>
        <v>1200</v>
      </c>
      <c r="K16" s="220"/>
      <c r="L16" s="467"/>
    </row>
    <row r="17" spans="1:12" ht="20.25" customHeight="1" x14ac:dyDescent="0.25">
      <c r="A17" s="177" t="s">
        <v>1719</v>
      </c>
      <c r="B17" s="177" t="s">
        <v>1700</v>
      </c>
      <c r="C17" s="177" t="s">
        <v>1717</v>
      </c>
      <c r="D17" s="177" t="s">
        <v>1721</v>
      </c>
      <c r="E17" s="177" t="s">
        <v>1712</v>
      </c>
      <c r="F17" s="177" t="s">
        <v>1695</v>
      </c>
      <c r="G17" s="177">
        <v>3000</v>
      </c>
      <c r="H17" s="178">
        <v>4</v>
      </c>
      <c r="I17" s="219">
        <v>3000</v>
      </c>
      <c r="J17" s="219">
        <f t="shared" si="0"/>
        <v>3000</v>
      </c>
      <c r="K17" s="220"/>
      <c r="L17" s="467"/>
    </row>
    <row r="18" spans="1:12" ht="20.25" customHeight="1" x14ac:dyDescent="0.25">
      <c r="A18" s="177" t="s">
        <v>1722</v>
      </c>
      <c r="B18" s="177" t="s">
        <v>1709</v>
      </c>
      <c r="C18" s="177" t="s">
        <v>1723</v>
      </c>
      <c r="D18" s="177" t="s">
        <v>1724</v>
      </c>
      <c r="E18" s="177" t="s">
        <v>1707</v>
      </c>
      <c r="F18" s="177" t="s">
        <v>1708</v>
      </c>
      <c r="G18" s="177">
        <v>3000</v>
      </c>
      <c r="H18" s="178">
        <v>4</v>
      </c>
      <c r="I18" s="219">
        <v>3000</v>
      </c>
      <c r="J18" s="219">
        <f t="shared" si="0"/>
        <v>3000</v>
      </c>
      <c r="K18" s="220"/>
      <c r="L18" s="467"/>
    </row>
    <row r="19" spans="1:12" ht="20.25" customHeight="1" x14ac:dyDescent="0.25">
      <c r="A19" s="177" t="s">
        <v>1725</v>
      </c>
      <c r="B19" s="177" t="s">
        <v>1726</v>
      </c>
      <c r="C19" s="177" t="s">
        <v>1727</v>
      </c>
      <c r="D19" s="177" t="s">
        <v>1728</v>
      </c>
      <c r="E19" s="177" t="s">
        <v>1707</v>
      </c>
      <c r="F19" s="177" t="s">
        <v>1708</v>
      </c>
      <c r="G19" s="177">
        <v>1000</v>
      </c>
      <c r="H19" s="178">
        <v>4</v>
      </c>
      <c r="I19" s="219">
        <v>2500</v>
      </c>
      <c r="J19" s="219">
        <f t="shared" si="0"/>
        <v>2500</v>
      </c>
      <c r="K19" s="220"/>
      <c r="L19" s="467"/>
    </row>
    <row r="20" spans="1:12" ht="20.25" customHeight="1" x14ac:dyDescent="0.25">
      <c r="A20" s="177" t="s">
        <v>1729</v>
      </c>
      <c r="B20" s="177" t="s">
        <v>1704</v>
      </c>
      <c r="C20" s="177" t="s">
        <v>1705</v>
      </c>
      <c r="D20" s="177" t="s">
        <v>1718</v>
      </c>
      <c r="E20" s="177" t="s">
        <v>1712</v>
      </c>
      <c r="F20" s="177" t="s">
        <v>1708</v>
      </c>
      <c r="G20" s="177">
        <v>30000</v>
      </c>
      <c r="H20" s="178">
        <v>4</v>
      </c>
      <c r="I20" s="219">
        <v>3000</v>
      </c>
      <c r="J20" s="219">
        <f t="shared" si="0"/>
        <v>3000</v>
      </c>
      <c r="K20" s="220"/>
      <c r="L20" s="467"/>
    </row>
    <row r="21" spans="1:12" ht="20.25" customHeight="1" x14ac:dyDescent="0.25">
      <c r="A21" s="177" t="s">
        <v>1729</v>
      </c>
      <c r="B21" s="177" t="s">
        <v>1709</v>
      </c>
      <c r="C21" s="177" t="s">
        <v>1723</v>
      </c>
      <c r="D21" s="177" t="s">
        <v>1718</v>
      </c>
      <c r="E21" s="177" t="s">
        <v>1712</v>
      </c>
      <c r="F21" s="177" t="s">
        <v>1708</v>
      </c>
      <c r="G21" s="177">
        <v>3000</v>
      </c>
      <c r="H21" s="178">
        <v>4</v>
      </c>
      <c r="I21" s="219">
        <v>3000</v>
      </c>
      <c r="J21" s="219">
        <f t="shared" si="0"/>
        <v>3000</v>
      </c>
      <c r="K21" s="220"/>
      <c r="L21" s="467"/>
    </row>
    <row r="22" spans="1:12" ht="20.25" customHeight="1" x14ac:dyDescent="0.25">
      <c r="A22" s="177" t="s">
        <v>1730</v>
      </c>
      <c r="B22" s="177" t="s">
        <v>1731</v>
      </c>
      <c r="C22" s="177" t="s">
        <v>1732</v>
      </c>
      <c r="D22" s="177" t="s">
        <v>1733</v>
      </c>
      <c r="E22" s="177" t="s">
        <v>1707</v>
      </c>
      <c r="F22" s="177" t="s">
        <v>1708</v>
      </c>
      <c r="G22" s="177">
        <v>1000</v>
      </c>
      <c r="H22" s="178">
        <v>4</v>
      </c>
      <c r="I22" s="219">
        <v>1200</v>
      </c>
      <c r="J22" s="219">
        <f t="shared" si="0"/>
        <v>1200</v>
      </c>
      <c r="K22" s="220"/>
      <c r="L22" s="467"/>
    </row>
    <row r="23" spans="1:12" ht="20.25" customHeight="1" x14ac:dyDescent="0.25">
      <c r="A23" s="177" t="s">
        <v>1730</v>
      </c>
      <c r="B23" s="177" t="s">
        <v>1731</v>
      </c>
      <c r="C23" s="177" t="s">
        <v>1732</v>
      </c>
      <c r="D23" s="177" t="s">
        <v>1734</v>
      </c>
      <c r="E23" s="177" t="s">
        <v>1712</v>
      </c>
      <c r="F23" s="177" t="s">
        <v>1708</v>
      </c>
      <c r="G23" s="177">
        <v>1000</v>
      </c>
      <c r="H23" s="178">
        <v>4</v>
      </c>
      <c r="I23" s="219">
        <v>1200</v>
      </c>
      <c r="J23" s="219">
        <f t="shared" si="0"/>
        <v>1200</v>
      </c>
      <c r="K23" s="220"/>
      <c r="L23" s="467"/>
    </row>
    <row r="24" spans="1:12" ht="20.25" customHeight="1" x14ac:dyDescent="0.25">
      <c r="A24" s="177" t="s">
        <v>1735</v>
      </c>
      <c r="B24" s="177" t="s">
        <v>1704</v>
      </c>
      <c r="C24" s="177" t="s">
        <v>1736</v>
      </c>
      <c r="D24" s="177" t="s">
        <v>1737</v>
      </c>
      <c r="E24" s="177" t="s">
        <v>1694</v>
      </c>
      <c r="F24" s="177" t="s">
        <v>1708</v>
      </c>
      <c r="G24" s="177">
        <v>30000</v>
      </c>
      <c r="H24" s="178">
        <v>4</v>
      </c>
      <c r="I24" s="219">
        <v>3000</v>
      </c>
      <c r="J24" s="219">
        <f t="shared" si="0"/>
        <v>3000</v>
      </c>
      <c r="K24" s="220"/>
      <c r="L24" s="467"/>
    </row>
    <row r="25" spans="1:12" ht="20.25" customHeight="1" x14ac:dyDescent="0.25">
      <c r="A25" s="177" t="s">
        <v>1735</v>
      </c>
      <c r="B25" s="177" t="s">
        <v>1726</v>
      </c>
      <c r="C25" s="177" t="s">
        <v>1738</v>
      </c>
      <c r="D25" s="177" t="s">
        <v>1739</v>
      </c>
      <c r="E25" s="177" t="s">
        <v>1694</v>
      </c>
      <c r="F25" s="177" t="s">
        <v>1708</v>
      </c>
      <c r="G25" s="177">
        <v>1000</v>
      </c>
      <c r="H25" s="178">
        <v>4</v>
      </c>
      <c r="I25" s="219">
        <v>3500</v>
      </c>
      <c r="J25" s="219">
        <f t="shared" si="0"/>
        <v>3500</v>
      </c>
      <c r="K25" s="220"/>
      <c r="L25" s="467"/>
    </row>
    <row r="26" spans="1:12" ht="20.25" customHeight="1" x14ac:dyDescent="0.25">
      <c r="A26" s="177" t="s">
        <v>1735</v>
      </c>
      <c r="B26" s="177" t="s">
        <v>1691</v>
      </c>
      <c r="C26" s="177" t="s">
        <v>1716</v>
      </c>
      <c r="D26" s="177" t="s">
        <v>1739</v>
      </c>
      <c r="E26" s="177" t="s">
        <v>1694</v>
      </c>
      <c r="F26" s="177" t="s">
        <v>1708</v>
      </c>
      <c r="G26" s="177">
        <v>1000</v>
      </c>
      <c r="H26" s="178">
        <v>4</v>
      </c>
      <c r="I26" s="219">
        <v>2000</v>
      </c>
      <c r="J26" s="219">
        <f t="shared" si="0"/>
        <v>2000</v>
      </c>
      <c r="K26" s="220"/>
      <c r="L26" s="467"/>
    </row>
    <row r="27" spans="1:12" ht="20.25" customHeight="1" thickBot="1" x14ac:dyDescent="0.3">
      <c r="A27" s="177" t="s">
        <v>1740</v>
      </c>
      <c r="B27" s="177" t="s">
        <v>1700</v>
      </c>
      <c r="C27" s="177" t="s">
        <v>1701</v>
      </c>
      <c r="D27" s="177" t="s">
        <v>1741</v>
      </c>
      <c r="E27" s="177" t="s">
        <v>1694</v>
      </c>
      <c r="F27" s="177" t="s">
        <v>1695</v>
      </c>
      <c r="G27" s="177">
        <v>3000</v>
      </c>
      <c r="H27" s="178">
        <v>4</v>
      </c>
      <c r="I27" s="219">
        <v>3250</v>
      </c>
      <c r="J27" s="219">
        <f t="shared" si="0"/>
        <v>3250</v>
      </c>
      <c r="K27" s="220"/>
      <c r="L27" s="468"/>
    </row>
    <row r="28" spans="1:12" ht="20.25" customHeight="1" thickBot="1" x14ac:dyDescent="0.3">
      <c r="A28" s="446" t="s">
        <v>2050</v>
      </c>
      <c r="B28" s="447"/>
      <c r="C28" s="448"/>
      <c r="D28" s="125"/>
      <c r="E28" s="125"/>
      <c r="F28" s="161"/>
      <c r="G28" s="125"/>
      <c r="H28" s="125"/>
      <c r="I28" s="125"/>
      <c r="J28" s="225">
        <f>SUM(J2:J27)</f>
        <v>89500</v>
      </c>
      <c r="K28" s="223">
        <v>90000</v>
      </c>
      <c r="L28" s="224" t="s">
        <v>229</v>
      </c>
    </row>
    <row r="29" spans="1:12" ht="20.25" customHeight="1" x14ac:dyDescent="0.25">
      <c r="A29" s="177" t="s">
        <v>1735</v>
      </c>
      <c r="B29" s="177" t="s">
        <v>1691</v>
      </c>
      <c r="C29" s="177" t="s">
        <v>1698</v>
      </c>
      <c r="D29" s="177" t="s">
        <v>1742</v>
      </c>
      <c r="E29" s="177" t="s">
        <v>1694</v>
      </c>
      <c r="F29" s="177" t="s">
        <v>1708</v>
      </c>
      <c r="G29" s="177">
        <v>1000</v>
      </c>
      <c r="H29" s="178">
        <v>4</v>
      </c>
      <c r="I29" s="219">
        <v>25000</v>
      </c>
      <c r="J29" s="219">
        <f>I29*1.03</f>
        <v>25750</v>
      </c>
      <c r="K29" s="177"/>
      <c r="L29" s="466" t="s">
        <v>432</v>
      </c>
    </row>
    <row r="30" spans="1:12" ht="20.25" customHeight="1" x14ac:dyDescent="0.25">
      <c r="A30" s="177" t="s">
        <v>1740</v>
      </c>
      <c r="B30" s="177" t="s">
        <v>1691</v>
      </c>
      <c r="C30" s="177" t="s">
        <v>1698</v>
      </c>
      <c r="D30" s="177" t="s">
        <v>1741</v>
      </c>
      <c r="E30" s="177" t="s">
        <v>1694</v>
      </c>
      <c r="F30" s="177" t="s">
        <v>1695</v>
      </c>
      <c r="G30" s="177"/>
      <c r="H30" s="178">
        <v>4</v>
      </c>
      <c r="I30" s="219">
        <v>10000</v>
      </c>
      <c r="J30" s="219">
        <f t="shared" ref="J30:J46" si="1">I30*1.03</f>
        <v>10300</v>
      </c>
      <c r="K30" s="183"/>
      <c r="L30" s="467"/>
    </row>
    <row r="31" spans="1:12" ht="20.25" customHeight="1" x14ac:dyDescent="0.25">
      <c r="A31" s="177" t="s">
        <v>1743</v>
      </c>
      <c r="B31" s="177" t="s">
        <v>1704</v>
      </c>
      <c r="C31" s="177" t="s">
        <v>1705</v>
      </c>
      <c r="D31" s="177" t="s">
        <v>1744</v>
      </c>
      <c r="E31" s="177" t="s">
        <v>1745</v>
      </c>
      <c r="F31" s="177" t="s">
        <v>1708</v>
      </c>
      <c r="G31" s="177">
        <v>30000</v>
      </c>
      <c r="H31" s="178">
        <v>4</v>
      </c>
      <c r="I31" s="219">
        <v>3000</v>
      </c>
      <c r="J31" s="219">
        <f t="shared" si="1"/>
        <v>3090</v>
      </c>
      <c r="K31" s="183"/>
      <c r="L31" s="467"/>
    </row>
    <row r="32" spans="1:12" ht="20.25" customHeight="1" x14ac:dyDescent="0.25">
      <c r="A32" s="177" t="s">
        <v>1746</v>
      </c>
      <c r="B32" s="177" t="s">
        <v>1704</v>
      </c>
      <c r="C32" s="177" t="s">
        <v>1705</v>
      </c>
      <c r="D32" s="177" t="s">
        <v>1747</v>
      </c>
      <c r="E32" s="177" t="s">
        <v>1745</v>
      </c>
      <c r="F32" s="177" t="s">
        <v>1708</v>
      </c>
      <c r="G32" s="177">
        <v>30000</v>
      </c>
      <c r="H32" s="178">
        <v>4</v>
      </c>
      <c r="I32" s="219">
        <v>3000</v>
      </c>
      <c r="J32" s="219">
        <f t="shared" si="1"/>
        <v>3090</v>
      </c>
      <c r="K32" s="183"/>
      <c r="L32" s="467"/>
    </row>
    <row r="33" spans="1:46" s="176" customFormat="1" ht="20.25" customHeight="1" x14ac:dyDescent="0.25">
      <c r="A33" s="177" t="s">
        <v>1746</v>
      </c>
      <c r="B33" s="177" t="s">
        <v>1704</v>
      </c>
      <c r="C33" s="177" t="s">
        <v>1748</v>
      </c>
      <c r="D33" s="177" t="s">
        <v>1747</v>
      </c>
      <c r="E33" s="177" t="s">
        <v>1712</v>
      </c>
      <c r="F33" s="177" t="s">
        <v>1708</v>
      </c>
      <c r="G33" s="177"/>
      <c r="H33" s="178">
        <v>4</v>
      </c>
      <c r="I33" s="219">
        <v>1500</v>
      </c>
      <c r="J33" s="219">
        <f t="shared" si="1"/>
        <v>1545</v>
      </c>
      <c r="K33" s="183"/>
      <c r="L33" s="467"/>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row>
    <row r="34" spans="1:46" s="176" customFormat="1" ht="20.25" customHeight="1" x14ac:dyDescent="0.25">
      <c r="A34" s="177" t="s">
        <v>1749</v>
      </c>
      <c r="B34" s="177" t="s">
        <v>1750</v>
      </c>
      <c r="C34" s="177" t="s">
        <v>1751</v>
      </c>
      <c r="D34" s="177" t="s">
        <v>1752</v>
      </c>
      <c r="E34" s="177" t="s">
        <v>1753</v>
      </c>
      <c r="F34" s="177" t="s">
        <v>1695</v>
      </c>
      <c r="G34" s="177"/>
      <c r="H34" s="178">
        <v>4</v>
      </c>
      <c r="I34" s="219">
        <v>8000</v>
      </c>
      <c r="J34" s="219">
        <f t="shared" si="1"/>
        <v>8240</v>
      </c>
      <c r="K34" s="183"/>
      <c r="L34" s="467"/>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row>
    <row r="35" spans="1:46" s="176" customFormat="1" ht="20.25" customHeight="1" x14ac:dyDescent="0.25">
      <c r="A35" s="177" t="s">
        <v>1754</v>
      </c>
      <c r="B35" s="177" t="s">
        <v>1755</v>
      </c>
      <c r="C35" s="177" t="s">
        <v>1717</v>
      </c>
      <c r="D35" s="177" t="s">
        <v>1756</v>
      </c>
      <c r="E35" s="177" t="s">
        <v>1694</v>
      </c>
      <c r="F35" s="177" t="s">
        <v>1695</v>
      </c>
      <c r="G35" s="177"/>
      <c r="H35" s="178">
        <v>4</v>
      </c>
      <c r="I35" s="219">
        <v>10000</v>
      </c>
      <c r="J35" s="219">
        <f t="shared" si="1"/>
        <v>10300</v>
      </c>
      <c r="K35" s="183"/>
      <c r="L35" s="467"/>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row>
    <row r="36" spans="1:46" s="176" customFormat="1" ht="20.25" customHeight="1" x14ac:dyDescent="0.25">
      <c r="A36" s="177" t="s">
        <v>1757</v>
      </c>
      <c r="B36" s="177" t="s">
        <v>1700</v>
      </c>
      <c r="C36" s="177" t="s">
        <v>1701</v>
      </c>
      <c r="D36" s="177" t="s">
        <v>1758</v>
      </c>
      <c r="E36" s="177" t="s">
        <v>1694</v>
      </c>
      <c r="F36" s="177" t="s">
        <v>1695</v>
      </c>
      <c r="G36" s="177"/>
      <c r="H36" s="178" t="s">
        <v>1759</v>
      </c>
      <c r="I36" s="219">
        <v>3000</v>
      </c>
      <c r="J36" s="219">
        <f t="shared" si="1"/>
        <v>3090</v>
      </c>
      <c r="K36" s="183"/>
      <c r="L36" s="467"/>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row>
    <row r="37" spans="1:46" s="176" customFormat="1" ht="20.25" customHeight="1" x14ac:dyDescent="0.25">
      <c r="A37" s="177" t="s">
        <v>1760</v>
      </c>
      <c r="B37" s="177" t="s">
        <v>1714</v>
      </c>
      <c r="C37" s="177" t="s">
        <v>1761</v>
      </c>
      <c r="D37" s="177" t="s">
        <v>1762</v>
      </c>
      <c r="E37" s="177" t="s">
        <v>1712</v>
      </c>
      <c r="F37" s="177" t="s">
        <v>1695</v>
      </c>
      <c r="G37" s="177">
        <v>3500</v>
      </c>
      <c r="H37" s="178">
        <v>4</v>
      </c>
      <c r="I37" s="219">
        <v>3500</v>
      </c>
      <c r="J37" s="219">
        <f t="shared" si="1"/>
        <v>3605</v>
      </c>
      <c r="K37" s="183"/>
      <c r="L37" s="467"/>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row>
    <row r="38" spans="1:46" s="176" customFormat="1" ht="20.25" customHeight="1" x14ac:dyDescent="0.25">
      <c r="A38" s="177" t="s">
        <v>1763</v>
      </c>
      <c r="B38" s="177" t="s">
        <v>1709</v>
      </c>
      <c r="C38" s="177" t="s">
        <v>1764</v>
      </c>
      <c r="D38" s="177" t="s">
        <v>1765</v>
      </c>
      <c r="E38" s="177" t="s">
        <v>1707</v>
      </c>
      <c r="F38" s="177" t="s">
        <v>1708</v>
      </c>
      <c r="G38" s="177">
        <v>3000</v>
      </c>
      <c r="H38" s="178">
        <v>4</v>
      </c>
      <c r="I38" s="219">
        <v>3000</v>
      </c>
      <c r="J38" s="219">
        <f t="shared" si="1"/>
        <v>3090</v>
      </c>
      <c r="K38" s="183"/>
      <c r="L38" s="467"/>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row>
    <row r="39" spans="1:46" s="176" customFormat="1" ht="20.25" customHeight="1" x14ac:dyDescent="0.25">
      <c r="A39" s="177" t="s">
        <v>1763</v>
      </c>
      <c r="B39" s="177" t="s">
        <v>1704</v>
      </c>
      <c r="C39" s="177" t="s">
        <v>1705</v>
      </c>
      <c r="D39" s="177" t="s">
        <v>1765</v>
      </c>
      <c r="E39" s="177" t="s">
        <v>1707</v>
      </c>
      <c r="F39" s="177" t="s">
        <v>1708</v>
      </c>
      <c r="G39" s="177">
        <v>30000</v>
      </c>
      <c r="H39" s="178">
        <v>4</v>
      </c>
      <c r="I39" s="219">
        <v>3000</v>
      </c>
      <c r="J39" s="219">
        <f t="shared" si="1"/>
        <v>3090</v>
      </c>
      <c r="K39" s="183"/>
      <c r="L39" s="467"/>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row>
    <row r="40" spans="1:46" s="176" customFormat="1" ht="20.25" customHeight="1" x14ac:dyDescent="0.25">
      <c r="A40" s="177" t="s">
        <v>1766</v>
      </c>
      <c r="B40" s="177" t="s">
        <v>1755</v>
      </c>
      <c r="C40" s="177" t="s">
        <v>1717</v>
      </c>
      <c r="D40" s="177" t="s">
        <v>1767</v>
      </c>
      <c r="E40" s="177" t="s">
        <v>1694</v>
      </c>
      <c r="F40" s="177" t="s">
        <v>1695</v>
      </c>
      <c r="G40" s="177">
        <v>10000</v>
      </c>
      <c r="H40" s="178">
        <v>4</v>
      </c>
      <c r="I40" s="219">
        <v>10000</v>
      </c>
      <c r="J40" s="219">
        <f t="shared" si="1"/>
        <v>10300</v>
      </c>
      <c r="K40" s="183"/>
      <c r="L40" s="467"/>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row>
    <row r="41" spans="1:46" s="176" customFormat="1" ht="20.25" customHeight="1" x14ac:dyDescent="0.25">
      <c r="A41" s="177" t="s">
        <v>1768</v>
      </c>
      <c r="B41" s="177" t="s">
        <v>1700</v>
      </c>
      <c r="C41" s="177" t="s">
        <v>1701</v>
      </c>
      <c r="D41" s="177" t="s">
        <v>1769</v>
      </c>
      <c r="E41" s="177" t="s">
        <v>1712</v>
      </c>
      <c r="F41" s="177" t="s">
        <v>1695</v>
      </c>
      <c r="G41" s="177" t="s">
        <v>1770</v>
      </c>
      <c r="H41" s="178">
        <v>4</v>
      </c>
      <c r="I41" s="219">
        <v>3000</v>
      </c>
      <c r="J41" s="219">
        <f>I41*1.03</f>
        <v>3090</v>
      </c>
      <c r="K41" s="183"/>
      <c r="L41" s="467"/>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row>
    <row r="42" spans="1:46" s="176" customFormat="1" ht="20.25" customHeight="1" x14ac:dyDescent="0.25">
      <c r="A42" s="177" t="s">
        <v>1768</v>
      </c>
      <c r="B42" s="177" t="s">
        <v>1700</v>
      </c>
      <c r="C42" s="177" t="s">
        <v>1701</v>
      </c>
      <c r="D42" s="177" t="s">
        <v>1769</v>
      </c>
      <c r="E42" s="177" t="s">
        <v>1712</v>
      </c>
      <c r="F42" s="177" t="s">
        <v>1695</v>
      </c>
      <c r="G42" s="177">
        <v>3000</v>
      </c>
      <c r="H42" s="178">
        <v>4</v>
      </c>
      <c r="I42" s="219">
        <v>3000</v>
      </c>
      <c r="J42" s="219">
        <f>I42*1.03</f>
        <v>3090</v>
      </c>
      <c r="K42" s="183"/>
      <c r="L42" s="467"/>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row>
    <row r="43" spans="1:46" s="176" customFormat="1" ht="20.25" customHeight="1" x14ac:dyDescent="0.25">
      <c r="A43" s="177" t="s">
        <v>1771</v>
      </c>
      <c r="B43" s="177" t="s">
        <v>1772</v>
      </c>
      <c r="C43" s="177" t="s">
        <v>1761</v>
      </c>
      <c r="D43" s="177" t="s">
        <v>1773</v>
      </c>
      <c r="E43" s="177" t="s">
        <v>1712</v>
      </c>
      <c r="F43" s="177" t="s">
        <v>1695</v>
      </c>
      <c r="G43" s="177">
        <v>7000</v>
      </c>
      <c r="H43" s="178">
        <v>4</v>
      </c>
      <c r="I43" s="219">
        <v>7000</v>
      </c>
      <c r="J43" s="219">
        <f t="shared" si="1"/>
        <v>7210</v>
      </c>
      <c r="K43" s="183"/>
      <c r="L43" s="467"/>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row>
    <row r="44" spans="1:46" s="176" customFormat="1" ht="20.25" customHeight="1" x14ac:dyDescent="0.25">
      <c r="A44" s="177" t="s">
        <v>1774</v>
      </c>
      <c r="B44" s="177" t="s">
        <v>1700</v>
      </c>
      <c r="C44" s="177" t="s">
        <v>1701</v>
      </c>
      <c r="D44" s="177" t="s">
        <v>1775</v>
      </c>
      <c r="E44" s="177" t="s">
        <v>1712</v>
      </c>
      <c r="F44" s="177" t="s">
        <v>1695</v>
      </c>
      <c r="G44" s="177"/>
      <c r="H44" s="178" t="s">
        <v>1759</v>
      </c>
      <c r="I44" s="219">
        <v>3000</v>
      </c>
      <c r="J44" s="219">
        <f t="shared" si="1"/>
        <v>3090</v>
      </c>
      <c r="K44" s="183"/>
      <c r="L44" s="467"/>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row>
    <row r="45" spans="1:46" s="176" customFormat="1" ht="20.25" customHeight="1" x14ac:dyDescent="0.25">
      <c r="A45" s="177" t="s">
        <v>1766</v>
      </c>
      <c r="B45" s="177" t="s">
        <v>1776</v>
      </c>
      <c r="C45" s="177" t="s">
        <v>1777</v>
      </c>
      <c r="D45" s="177"/>
      <c r="E45" s="177" t="s">
        <v>1712</v>
      </c>
      <c r="F45" s="177" t="s">
        <v>1695</v>
      </c>
      <c r="G45" s="177"/>
      <c r="H45" s="178">
        <v>4</v>
      </c>
      <c r="I45" s="219">
        <v>12000</v>
      </c>
      <c r="J45" s="219">
        <f t="shared" si="1"/>
        <v>12360</v>
      </c>
      <c r="K45" s="183"/>
      <c r="L45" s="467"/>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row>
    <row r="46" spans="1:46" s="176" customFormat="1" ht="20.25" customHeight="1" x14ac:dyDescent="0.25">
      <c r="A46" s="177" t="s">
        <v>1740</v>
      </c>
      <c r="B46" s="177"/>
      <c r="C46" s="177" t="s">
        <v>1778</v>
      </c>
      <c r="D46" s="177"/>
      <c r="E46" s="177"/>
      <c r="F46" s="177"/>
      <c r="G46" s="177"/>
      <c r="H46" s="178"/>
      <c r="I46" s="219">
        <v>4000</v>
      </c>
      <c r="J46" s="219">
        <f t="shared" si="1"/>
        <v>4120</v>
      </c>
      <c r="K46" s="221"/>
      <c r="L46" s="467"/>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row>
    <row r="47" spans="1:46" ht="20.25" customHeight="1" x14ac:dyDescent="0.25">
      <c r="A47" s="177" t="s">
        <v>1779</v>
      </c>
      <c r="B47" s="177"/>
      <c r="C47" s="177" t="s">
        <v>1781</v>
      </c>
      <c r="D47" s="177"/>
      <c r="E47" s="177"/>
      <c r="F47" s="177"/>
      <c r="G47" s="177"/>
      <c r="H47" s="222"/>
      <c r="I47" s="219">
        <v>2500</v>
      </c>
      <c r="J47" s="220">
        <f>I47*1.03</f>
        <v>2575</v>
      </c>
      <c r="K47" s="183"/>
      <c r="L47" s="467"/>
    </row>
    <row r="48" spans="1:46" ht="20.25" customHeight="1" thickBot="1" x14ac:dyDescent="0.3">
      <c r="A48" s="177" t="s">
        <v>1779</v>
      </c>
      <c r="B48" s="177"/>
      <c r="C48" s="177" t="s">
        <v>1780</v>
      </c>
      <c r="D48" s="177"/>
      <c r="E48" s="177"/>
      <c r="F48" s="177"/>
      <c r="G48" s="177"/>
      <c r="H48" s="178"/>
      <c r="I48" s="179">
        <v>4500</v>
      </c>
      <c r="J48" s="220">
        <f>I48*1.03</f>
        <v>4635</v>
      </c>
      <c r="K48" s="182"/>
      <c r="L48" s="468"/>
    </row>
    <row r="49" spans="1:46" ht="20.25" customHeight="1" thickBot="1" x14ac:dyDescent="0.3">
      <c r="A49" s="446" t="s">
        <v>2051</v>
      </c>
      <c r="B49" s="447"/>
      <c r="C49" s="448"/>
      <c r="D49" s="125"/>
      <c r="E49" s="125"/>
      <c r="F49" s="161"/>
      <c r="G49" s="125"/>
      <c r="H49" s="125"/>
      <c r="I49" s="125"/>
      <c r="J49" s="225">
        <f>SUM(J29:J48)</f>
        <v>125660</v>
      </c>
      <c r="K49" s="223">
        <v>126000</v>
      </c>
      <c r="L49" s="128" t="s">
        <v>230</v>
      </c>
    </row>
    <row r="50" spans="1:46" ht="20.25" customHeight="1" x14ac:dyDescent="0.25"/>
    <row r="51" spans="1:46" ht="20.25" customHeight="1" x14ac:dyDescent="0.25">
      <c r="H51" s="174"/>
    </row>
    <row r="52" spans="1:46" ht="20.25" customHeight="1" x14ac:dyDescent="0.25"/>
    <row r="53" spans="1:46" ht="20.25" customHeight="1" x14ac:dyDescent="0.25"/>
    <row r="54" spans="1:46" ht="20.25" customHeight="1" x14ac:dyDescent="0.25"/>
    <row r="55" spans="1:46" ht="20.25" customHeight="1" x14ac:dyDescent="0.25"/>
    <row r="56" spans="1:46" ht="20.25" customHeight="1" x14ac:dyDescent="0.25"/>
    <row r="57" spans="1:46" ht="20.25" customHeight="1" x14ac:dyDescent="0.25"/>
    <row r="58" spans="1:46" ht="20.25" customHeight="1" x14ac:dyDescent="0.25"/>
    <row r="59" spans="1:46" ht="20.25" customHeight="1" x14ac:dyDescent="0.25"/>
    <row r="60" spans="1:46" ht="30" customHeight="1" x14ac:dyDescent="0.25"/>
    <row r="61" spans="1:46" ht="30" customHeight="1" x14ac:dyDescent="0.25"/>
    <row r="62" spans="1:46" ht="30" customHeight="1" x14ac:dyDescent="0.25"/>
    <row r="63" spans="1:46" s="180" customFormat="1" ht="30" customHeight="1" x14ac:dyDescent="0.25">
      <c r="A63" s="174"/>
      <c r="B63" s="174"/>
      <c r="C63" s="174"/>
      <c r="D63" s="174"/>
      <c r="E63" s="174"/>
      <c r="F63" s="174"/>
      <c r="G63" s="174"/>
      <c r="H63" s="176"/>
      <c r="I63" s="174"/>
      <c r="J63" s="174"/>
      <c r="K63" s="174"/>
      <c r="L63" s="176"/>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row>
    <row r="64" spans="1:46" s="180" customFormat="1" ht="30" customHeight="1" x14ac:dyDescent="0.25">
      <c r="A64" s="174"/>
      <c r="B64" s="174"/>
      <c r="C64" s="174"/>
      <c r="D64" s="174"/>
      <c r="E64" s="174"/>
      <c r="F64" s="174"/>
      <c r="G64" s="174"/>
      <c r="H64" s="176"/>
      <c r="I64" s="174"/>
      <c r="J64" s="174"/>
      <c r="K64" s="174"/>
      <c r="L64" s="176"/>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row>
    <row r="65" spans="1:46" s="180" customFormat="1" ht="30" customHeight="1" x14ac:dyDescent="0.25">
      <c r="A65" s="174"/>
      <c r="B65" s="174"/>
      <c r="C65" s="174"/>
      <c r="D65" s="174"/>
      <c r="E65" s="174"/>
      <c r="F65" s="174"/>
      <c r="G65" s="174"/>
      <c r="H65" s="176"/>
      <c r="I65" s="174"/>
      <c r="J65" s="174"/>
      <c r="K65" s="174"/>
      <c r="L65" s="176"/>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row>
    <row r="66" spans="1:46" s="180" customFormat="1" ht="30" customHeight="1" x14ac:dyDescent="0.25">
      <c r="A66" s="174"/>
      <c r="B66" s="174"/>
      <c r="C66" s="174"/>
      <c r="D66" s="174"/>
      <c r="E66" s="174"/>
      <c r="F66" s="174"/>
      <c r="G66" s="174"/>
      <c r="H66" s="176"/>
      <c r="I66" s="174"/>
      <c r="J66" s="174"/>
      <c r="K66" s="174"/>
      <c r="L66" s="176"/>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row>
    <row r="67" spans="1:46" s="180" customFormat="1" ht="30" customHeight="1" x14ac:dyDescent="0.25">
      <c r="A67" s="174"/>
      <c r="B67" s="174"/>
      <c r="C67" s="174"/>
      <c r="D67" s="174"/>
      <c r="E67" s="174"/>
      <c r="F67" s="174"/>
      <c r="G67" s="174"/>
      <c r="H67" s="176"/>
      <c r="I67" s="174"/>
      <c r="J67" s="174"/>
      <c r="K67" s="174"/>
      <c r="L67" s="176"/>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row>
    <row r="68" spans="1:46" s="180" customFormat="1" ht="30" customHeight="1" x14ac:dyDescent="0.25">
      <c r="A68" s="174"/>
      <c r="B68" s="174"/>
      <c r="C68" s="174"/>
      <c r="D68" s="174"/>
      <c r="E68" s="174"/>
      <c r="F68" s="174"/>
      <c r="G68" s="174"/>
      <c r="H68" s="176"/>
      <c r="I68" s="174"/>
      <c r="J68" s="174"/>
      <c r="K68" s="174"/>
      <c r="L68" s="176"/>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row>
    <row r="69" spans="1:46" s="180" customFormat="1" ht="30" customHeight="1" x14ac:dyDescent="0.25">
      <c r="A69" s="174"/>
      <c r="B69" s="174"/>
      <c r="C69" s="174"/>
      <c r="D69" s="174"/>
      <c r="E69" s="174"/>
      <c r="F69" s="174"/>
      <c r="G69" s="174"/>
      <c r="H69" s="176"/>
      <c r="I69" s="174"/>
      <c r="J69" s="174"/>
      <c r="K69" s="174"/>
      <c r="L69" s="176"/>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row>
    <row r="70" spans="1:46" s="180" customFormat="1" ht="30" customHeight="1" x14ac:dyDescent="0.25">
      <c r="A70" s="174"/>
      <c r="B70" s="174"/>
      <c r="C70" s="174"/>
      <c r="D70" s="174"/>
      <c r="E70" s="174"/>
      <c r="F70" s="174"/>
      <c r="G70" s="174"/>
      <c r="H70" s="176"/>
      <c r="I70" s="174"/>
      <c r="J70" s="174"/>
      <c r="K70" s="174"/>
      <c r="L70" s="176"/>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74"/>
    </row>
    <row r="71" spans="1:46" s="180" customFormat="1" ht="30" customHeight="1" x14ac:dyDescent="0.25">
      <c r="A71" s="174"/>
      <c r="B71" s="174"/>
      <c r="C71" s="174"/>
      <c r="D71" s="174"/>
      <c r="E71" s="174"/>
      <c r="F71" s="174"/>
      <c r="G71" s="174"/>
      <c r="H71" s="176"/>
      <c r="I71" s="174"/>
      <c r="J71" s="174"/>
      <c r="K71" s="174"/>
      <c r="L71" s="176"/>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row>
    <row r="72" spans="1:46" s="180" customFormat="1" ht="30" customHeight="1" x14ac:dyDescent="0.25">
      <c r="A72" s="174"/>
      <c r="B72" s="174"/>
      <c r="C72" s="174"/>
      <c r="D72" s="174"/>
      <c r="E72" s="174"/>
      <c r="F72" s="174"/>
      <c r="G72" s="174"/>
      <c r="H72" s="176"/>
      <c r="I72" s="174"/>
      <c r="J72" s="174"/>
      <c r="K72" s="174"/>
      <c r="L72" s="176"/>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row>
    <row r="73" spans="1:46" s="180" customFormat="1" ht="30" customHeight="1" x14ac:dyDescent="0.25">
      <c r="A73" s="174"/>
      <c r="B73" s="174"/>
      <c r="C73" s="174"/>
      <c r="D73" s="174"/>
      <c r="E73" s="174"/>
      <c r="F73" s="174"/>
      <c r="G73" s="174"/>
      <c r="H73" s="176"/>
      <c r="I73" s="174"/>
      <c r="J73" s="174"/>
      <c r="K73" s="174"/>
      <c r="L73" s="176"/>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row>
    <row r="74" spans="1:46" s="180" customFormat="1" ht="30" customHeight="1" x14ac:dyDescent="0.25">
      <c r="A74" s="174"/>
      <c r="B74" s="174"/>
      <c r="C74" s="174"/>
      <c r="D74" s="174"/>
      <c r="E74" s="174"/>
      <c r="F74" s="174"/>
      <c r="G74" s="174"/>
      <c r="H74" s="176"/>
      <c r="I74" s="174"/>
      <c r="J74" s="174"/>
      <c r="K74" s="174"/>
      <c r="L74" s="176"/>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row>
    <row r="75" spans="1:46" s="180" customFormat="1" ht="30" customHeight="1" x14ac:dyDescent="0.25">
      <c r="A75" s="174"/>
      <c r="B75" s="174"/>
      <c r="C75" s="174"/>
      <c r="D75" s="174"/>
      <c r="E75" s="174"/>
      <c r="F75" s="174"/>
      <c r="G75" s="174"/>
      <c r="H75" s="176"/>
      <c r="I75" s="174"/>
      <c r="J75" s="174"/>
      <c r="K75" s="174"/>
      <c r="L75" s="176"/>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row>
    <row r="76" spans="1:46" s="180" customFormat="1" ht="30" customHeight="1" x14ac:dyDescent="0.25">
      <c r="A76" s="174"/>
      <c r="B76" s="174"/>
      <c r="C76" s="174"/>
      <c r="D76" s="174"/>
      <c r="E76" s="174"/>
      <c r="F76" s="174"/>
      <c r="G76" s="174"/>
      <c r="H76" s="176"/>
      <c r="I76" s="174"/>
      <c r="J76" s="174"/>
      <c r="K76" s="174"/>
      <c r="L76" s="176"/>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row>
    <row r="77" spans="1:46" s="180" customFormat="1" ht="30" customHeight="1" x14ac:dyDescent="0.25">
      <c r="A77" s="174"/>
      <c r="B77" s="174"/>
      <c r="C77" s="174"/>
      <c r="D77" s="174"/>
      <c r="E77" s="174"/>
      <c r="F77" s="174"/>
      <c r="G77" s="174"/>
      <c r="H77" s="176"/>
      <c r="I77" s="174"/>
      <c r="J77" s="174"/>
      <c r="K77" s="174"/>
      <c r="L77" s="176"/>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row>
    <row r="78" spans="1:46" s="180" customFormat="1" ht="30" customHeight="1" x14ac:dyDescent="0.25">
      <c r="A78" s="174"/>
      <c r="B78" s="174"/>
      <c r="C78" s="174"/>
      <c r="D78" s="174"/>
      <c r="E78" s="174"/>
      <c r="F78" s="174"/>
      <c r="G78" s="174"/>
      <c r="H78" s="176"/>
      <c r="I78" s="174"/>
      <c r="J78" s="174"/>
      <c r="K78" s="174"/>
      <c r="L78" s="176"/>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row>
    <row r="79" spans="1:46" ht="30" customHeight="1" x14ac:dyDescent="0.25"/>
    <row r="80" spans="1:46" ht="30" customHeight="1" x14ac:dyDescent="0.25"/>
  </sheetData>
  <mergeCells count="4">
    <mergeCell ref="A28:C28"/>
    <mergeCell ref="L2:L27"/>
    <mergeCell ref="A49:C49"/>
    <mergeCell ref="L29:L48"/>
  </mergeCells>
  <pageMargins left="0.7" right="0.7" top="0.75" bottom="0.75" header="0.3" footer="0.3"/>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87"/>
  <sheetViews>
    <sheetView zoomScale="80" zoomScaleNormal="80" workbookViewId="0">
      <selection activeCell="D30" sqref="D30"/>
    </sheetView>
  </sheetViews>
  <sheetFormatPr defaultRowHeight="14.25" x14ac:dyDescent="0.2"/>
  <cols>
    <col min="1" max="1" width="70" style="241" bestFit="1" customWidth="1"/>
    <col min="2" max="2" width="9.28515625" style="241" hidden="1" customWidth="1"/>
    <col min="3" max="3" width="10.5703125" style="241" hidden="1" customWidth="1"/>
    <col min="4" max="6" width="14.7109375" style="241" customWidth="1"/>
    <col min="7" max="7" width="9.140625" style="241"/>
    <col min="8" max="8" width="10.5703125" style="241" bestFit="1" customWidth="1"/>
    <col min="9" max="16384" width="9.140625" style="241"/>
  </cols>
  <sheetData>
    <row r="1" spans="1:6" s="232" customFormat="1" ht="48.75" customHeight="1" x14ac:dyDescent="0.2">
      <c r="A1" s="146" t="s">
        <v>803</v>
      </c>
      <c r="B1" s="227" t="s">
        <v>1632</v>
      </c>
      <c r="C1" s="228" t="s">
        <v>1660</v>
      </c>
      <c r="D1" s="146" t="s">
        <v>693</v>
      </c>
      <c r="E1" s="146" t="s">
        <v>448</v>
      </c>
      <c r="F1" s="217" t="s">
        <v>228</v>
      </c>
    </row>
    <row r="2" spans="1:6" s="232" customFormat="1" ht="20.25" customHeight="1" x14ac:dyDescent="0.2">
      <c r="A2" s="233" t="s">
        <v>1665</v>
      </c>
      <c r="B2" s="234">
        <v>5</v>
      </c>
      <c r="C2" s="235">
        <v>8400</v>
      </c>
      <c r="D2" s="235">
        <f>C2</f>
        <v>8400</v>
      </c>
      <c r="E2" s="236"/>
      <c r="F2" s="469" t="s">
        <v>431</v>
      </c>
    </row>
    <row r="3" spans="1:6" s="232" customFormat="1" ht="20.25" customHeight="1" thickBot="1" x14ac:dyDescent="0.25">
      <c r="A3" s="237" t="s">
        <v>1666</v>
      </c>
      <c r="B3" s="234">
        <v>5</v>
      </c>
      <c r="C3" s="238">
        <v>1960</v>
      </c>
      <c r="D3" s="238">
        <f>C3</f>
        <v>1960</v>
      </c>
      <c r="E3" s="236">
        <f>SUM(D2:D3)</f>
        <v>10360</v>
      </c>
      <c r="F3" s="470"/>
    </row>
    <row r="4" spans="1:6" s="232" customFormat="1" ht="20.25" customHeight="1" thickBot="1" x14ac:dyDescent="0.3">
      <c r="A4" s="446" t="s">
        <v>2052</v>
      </c>
      <c r="B4" s="447"/>
      <c r="C4" s="448"/>
      <c r="D4" s="125">
        <f>SUM(D2:D3)</f>
        <v>10360</v>
      </c>
      <c r="E4" s="125">
        <v>10000</v>
      </c>
      <c r="F4" s="161" t="s">
        <v>229</v>
      </c>
    </row>
    <row r="5" spans="1:6" s="232" customFormat="1" ht="20.25" customHeight="1" thickBot="1" x14ac:dyDescent="0.25">
      <c r="A5" s="237" t="s">
        <v>1667</v>
      </c>
      <c r="B5" s="234">
        <v>5</v>
      </c>
      <c r="C5" s="238">
        <v>13200</v>
      </c>
      <c r="D5" s="238">
        <f>C5*1.03</f>
        <v>13596</v>
      </c>
      <c r="E5" s="236">
        <f>SUM(D5)</f>
        <v>13596</v>
      </c>
      <c r="F5" s="239" t="s">
        <v>432</v>
      </c>
    </row>
    <row r="6" spans="1:6" s="232" customFormat="1" ht="20.25" customHeight="1" thickBot="1" x14ac:dyDescent="0.3">
      <c r="A6" s="446" t="s">
        <v>2053</v>
      </c>
      <c r="B6" s="447"/>
      <c r="C6" s="448"/>
      <c r="D6" s="125">
        <f>SUM(D5)</f>
        <v>13596</v>
      </c>
      <c r="E6" s="125">
        <v>14000</v>
      </c>
      <c r="F6" s="161" t="s">
        <v>230</v>
      </c>
    </row>
    <row r="7" spans="1:6" s="232" customFormat="1" ht="20.25" customHeight="1" thickBot="1" x14ac:dyDescent="0.25">
      <c r="A7" s="237" t="s">
        <v>1668</v>
      </c>
      <c r="B7" s="234">
        <v>4.5</v>
      </c>
      <c r="C7" s="238">
        <v>799300</v>
      </c>
      <c r="D7" s="238">
        <v>799300</v>
      </c>
      <c r="E7" s="236">
        <f>SUM(D7:D7)</f>
        <v>799300</v>
      </c>
      <c r="F7" s="239" t="s">
        <v>433</v>
      </c>
    </row>
    <row r="8" spans="1:6" s="232" customFormat="1" ht="20.25" customHeight="1" thickBot="1" x14ac:dyDescent="0.3">
      <c r="A8" s="446" t="s">
        <v>2054</v>
      </c>
      <c r="B8" s="447"/>
      <c r="C8" s="448"/>
      <c r="D8" s="125">
        <f>SUM(D7)</f>
        <v>799300</v>
      </c>
      <c r="E8" s="125">
        <v>800000</v>
      </c>
      <c r="F8" s="161" t="s">
        <v>231</v>
      </c>
    </row>
    <row r="9" spans="1:6" s="232" customFormat="1" ht="20.25" customHeight="1" thickBot="1" x14ac:dyDescent="0.25">
      <c r="A9" s="237" t="s">
        <v>1668</v>
      </c>
      <c r="B9" s="234">
        <v>4.5</v>
      </c>
      <c r="C9" s="238">
        <v>800000</v>
      </c>
      <c r="D9" s="238">
        <v>824000</v>
      </c>
      <c r="E9" s="236">
        <f>D9</f>
        <v>824000</v>
      </c>
      <c r="F9" s="239" t="s">
        <v>435</v>
      </c>
    </row>
    <row r="10" spans="1:6" s="232" customFormat="1" ht="20.25" customHeight="1" thickBot="1" x14ac:dyDescent="0.3">
      <c r="A10" s="446" t="s">
        <v>2055</v>
      </c>
      <c r="B10" s="447"/>
      <c r="C10" s="448"/>
      <c r="D10" s="125">
        <f>SUM(D9)</f>
        <v>824000</v>
      </c>
      <c r="E10" s="125">
        <v>824000</v>
      </c>
      <c r="F10" s="161" t="s">
        <v>232</v>
      </c>
    </row>
    <row r="11" spans="1:6" s="232" customFormat="1" ht="20.25" customHeight="1" thickBot="1" x14ac:dyDescent="0.25">
      <c r="A11" s="237" t="s">
        <v>1668</v>
      </c>
      <c r="B11" s="234">
        <v>4.5</v>
      </c>
      <c r="C11" s="238">
        <v>800000</v>
      </c>
      <c r="D11" s="238">
        <v>848700</v>
      </c>
      <c r="E11" s="236">
        <f>D11</f>
        <v>848700</v>
      </c>
      <c r="F11" s="239" t="s">
        <v>436</v>
      </c>
    </row>
    <row r="12" spans="1:6" s="232" customFormat="1" ht="20.25" customHeight="1" thickBot="1" x14ac:dyDescent="0.3">
      <c r="A12" s="446" t="s">
        <v>2056</v>
      </c>
      <c r="B12" s="447"/>
      <c r="C12" s="448"/>
      <c r="D12" s="125">
        <f>SUM(D11)</f>
        <v>848700</v>
      </c>
      <c r="E12" s="125">
        <v>848700</v>
      </c>
      <c r="F12" s="161" t="s">
        <v>233</v>
      </c>
    </row>
    <row r="13" spans="1:6" s="232" customFormat="1" ht="20.25" customHeight="1" x14ac:dyDescent="0.2">
      <c r="A13" s="237" t="s">
        <v>1669</v>
      </c>
      <c r="B13" s="234">
        <v>5</v>
      </c>
      <c r="C13" s="238">
        <v>13200</v>
      </c>
      <c r="D13" s="238">
        <f>C13*1.21</f>
        <v>15972</v>
      </c>
      <c r="E13" s="236"/>
      <c r="F13" s="471" t="s">
        <v>443</v>
      </c>
    </row>
    <row r="14" spans="1:6" s="232" customFormat="1" ht="20.25" customHeight="1" x14ac:dyDescent="0.2">
      <c r="A14" s="237" t="s">
        <v>1670</v>
      </c>
      <c r="B14" s="234">
        <v>5</v>
      </c>
      <c r="C14" s="238">
        <v>12000</v>
      </c>
      <c r="D14" s="238">
        <f t="shared" ref="D14:D26" si="0">C14*1.21</f>
        <v>14520</v>
      </c>
      <c r="E14" s="236"/>
      <c r="F14" s="472"/>
    </row>
    <row r="15" spans="1:6" s="232" customFormat="1" ht="20.25" customHeight="1" x14ac:dyDescent="0.2">
      <c r="A15" s="237" t="s">
        <v>1671</v>
      </c>
      <c r="B15" s="234">
        <v>5</v>
      </c>
      <c r="C15" s="238">
        <v>3600</v>
      </c>
      <c r="D15" s="238">
        <f t="shared" si="0"/>
        <v>4356</v>
      </c>
      <c r="E15" s="236"/>
      <c r="F15" s="472"/>
    </row>
    <row r="16" spans="1:6" s="232" customFormat="1" ht="20.25" customHeight="1" x14ac:dyDescent="0.2">
      <c r="A16" s="237" t="s">
        <v>1672</v>
      </c>
      <c r="B16" s="234">
        <v>5</v>
      </c>
      <c r="C16" s="238">
        <v>5400</v>
      </c>
      <c r="D16" s="238">
        <f t="shared" si="0"/>
        <v>6534</v>
      </c>
      <c r="E16" s="236"/>
      <c r="F16" s="472"/>
    </row>
    <row r="17" spans="1:8" s="232" customFormat="1" ht="20.25" customHeight="1" x14ac:dyDescent="0.2">
      <c r="A17" s="237" t="s">
        <v>1673</v>
      </c>
      <c r="B17" s="234">
        <v>5</v>
      </c>
      <c r="C17" s="238">
        <v>5400</v>
      </c>
      <c r="D17" s="238">
        <f t="shared" si="0"/>
        <v>6534</v>
      </c>
      <c r="E17" s="236"/>
      <c r="F17" s="472"/>
    </row>
    <row r="18" spans="1:8" s="232" customFormat="1" ht="20.25" customHeight="1" x14ac:dyDescent="0.2">
      <c r="A18" s="237" t="s">
        <v>1674</v>
      </c>
      <c r="B18" s="234">
        <v>5</v>
      </c>
      <c r="C18" s="238">
        <v>5400</v>
      </c>
      <c r="D18" s="238">
        <f t="shared" si="0"/>
        <v>6534</v>
      </c>
      <c r="E18" s="236"/>
      <c r="F18" s="472"/>
    </row>
    <row r="19" spans="1:8" s="232" customFormat="1" ht="20.25" customHeight="1" x14ac:dyDescent="0.2">
      <c r="A19" s="237" t="s">
        <v>1675</v>
      </c>
      <c r="B19" s="234">
        <v>5</v>
      </c>
      <c r="C19" s="238">
        <v>5400</v>
      </c>
      <c r="D19" s="238">
        <f t="shared" si="0"/>
        <v>6534</v>
      </c>
      <c r="E19" s="236"/>
      <c r="F19" s="472"/>
    </row>
    <row r="20" spans="1:8" s="232" customFormat="1" ht="20.25" customHeight="1" x14ac:dyDescent="0.2">
      <c r="A20" s="237" t="s">
        <v>1676</v>
      </c>
      <c r="B20" s="234">
        <v>5</v>
      </c>
      <c r="C20" s="238">
        <v>5400</v>
      </c>
      <c r="D20" s="238">
        <f t="shared" si="0"/>
        <v>6534</v>
      </c>
      <c r="E20" s="236"/>
      <c r="F20" s="472"/>
    </row>
    <row r="21" spans="1:8" s="232" customFormat="1" ht="20.25" customHeight="1" x14ac:dyDescent="0.2">
      <c r="A21" s="237" t="s">
        <v>1677</v>
      </c>
      <c r="B21" s="234">
        <v>5</v>
      </c>
      <c r="C21" s="238">
        <v>5400</v>
      </c>
      <c r="D21" s="238">
        <f t="shared" si="0"/>
        <v>6534</v>
      </c>
      <c r="E21" s="236"/>
      <c r="F21" s="472"/>
    </row>
    <row r="22" spans="1:8" s="232" customFormat="1" ht="20.25" customHeight="1" x14ac:dyDescent="0.2">
      <c r="A22" s="237" t="s">
        <v>1678</v>
      </c>
      <c r="B22" s="234">
        <v>5</v>
      </c>
      <c r="C22" s="238">
        <v>5400</v>
      </c>
      <c r="D22" s="238">
        <f t="shared" si="0"/>
        <v>6534</v>
      </c>
      <c r="E22" s="236"/>
      <c r="F22" s="472"/>
    </row>
    <row r="23" spans="1:8" s="232" customFormat="1" ht="20.25" customHeight="1" x14ac:dyDescent="0.2">
      <c r="A23" s="237" t="s">
        <v>1679</v>
      </c>
      <c r="B23" s="234">
        <v>5</v>
      </c>
      <c r="C23" s="238">
        <v>3160</v>
      </c>
      <c r="D23" s="238">
        <f t="shared" si="0"/>
        <v>3823.6</v>
      </c>
      <c r="E23" s="236"/>
      <c r="F23" s="472"/>
    </row>
    <row r="24" spans="1:8" s="232" customFormat="1" ht="20.25" customHeight="1" x14ac:dyDescent="0.2">
      <c r="A24" s="237" t="s">
        <v>1680</v>
      </c>
      <c r="B24" s="234">
        <v>5</v>
      </c>
      <c r="C24" s="238">
        <v>50240</v>
      </c>
      <c r="D24" s="238">
        <f t="shared" si="0"/>
        <v>60790.400000000001</v>
      </c>
      <c r="E24" s="236"/>
      <c r="F24" s="472"/>
    </row>
    <row r="25" spans="1:8" s="232" customFormat="1" ht="20.25" customHeight="1" x14ac:dyDescent="0.2">
      <c r="A25" s="237" t="s">
        <v>1681</v>
      </c>
      <c r="B25" s="234">
        <v>5</v>
      </c>
      <c r="C25" s="238">
        <v>10800</v>
      </c>
      <c r="D25" s="238">
        <f t="shared" si="0"/>
        <v>13068</v>
      </c>
      <c r="E25" s="236"/>
      <c r="F25" s="472"/>
    </row>
    <row r="26" spans="1:8" s="232" customFormat="1" ht="20.25" customHeight="1" thickBot="1" x14ac:dyDescent="0.25">
      <c r="A26" s="237" t="s">
        <v>1682</v>
      </c>
      <c r="B26" s="234">
        <v>4.5</v>
      </c>
      <c r="C26" s="235">
        <v>158000</v>
      </c>
      <c r="D26" s="238">
        <f t="shared" si="0"/>
        <v>191180</v>
      </c>
      <c r="E26" s="236"/>
      <c r="F26" s="470"/>
      <c r="H26" s="240"/>
    </row>
    <row r="27" spans="1:8" s="232" customFormat="1" ht="20.25" customHeight="1" thickBot="1" x14ac:dyDescent="0.3">
      <c r="A27" s="446" t="s">
        <v>2052</v>
      </c>
      <c r="B27" s="447"/>
      <c r="C27" s="448"/>
      <c r="D27" s="125">
        <f>SUM(D13:D26)</f>
        <v>349448</v>
      </c>
      <c r="E27" s="125">
        <v>350000</v>
      </c>
      <c r="F27" s="161" t="s">
        <v>236</v>
      </c>
      <c r="H27" s="240"/>
    </row>
    <row r="28" spans="1:8" s="232" customFormat="1" ht="20.25" customHeight="1" thickBot="1" x14ac:dyDescent="0.25">
      <c r="A28" s="237" t="s">
        <v>1682</v>
      </c>
      <c r="B28" s="234">
        <v>4.5</v>
      </c>
      <c r="C28" s="235">
        <v>770350</v>
      </c>
      <c r="D28" s="238">
        <f>C28*1.24</f>
        <v>955234</v>
      </c>
      <c r="E28" s="236"/>
      <c r="F28" s="239" t="s">
        <v>444</v>
      </c>
    </row>
    <row r="29" spans="1:8" s="232" customFormat="1" ht="20.25" customHeight="1" thickBot="1" x14ac:dyDescent="0.3">
      <c r="A29" s="446" t="s">
        <v>2052</v>
      </c>
      <c r="B29" s="447"/>
      <c r="C29" s="448"/>
      <c r="D29" s="125">
        <f>SUM(D28)</f>
        <v>955234</v>
      </c>
      <c r="E29" s="125">
        <v>955242</v>
      </c>
      <c r="F29" s="161" t="s">
        <v>237</v>
      </c>
    </row>
    <row r="30" spans="1:8" s="232" customFormat="1" ht="20.25" customHeight="1" thickBot="1" x14ac:dyDescent="0.25">
      <c r="A30" s="237" t="s">
        <v>1682</v>
      </c>
      <c r="B30" s="234">
        <v>4.5</v>
      </c>
      <c r="C30" s="235">
        <v>774500</v>
      </c>
      <c r="D30" s="238">
        <f>C30*1.27</f>
        <v>983615</v>
      </c>
      <c r="E30" s="236"/>
      <c r="F30" s="239" t="s">
        <v>447</v>
      </c>
    </row>
    <row r="31" spans="1:8" s="232" customFormat="1" ht="20.25" customHeight="1" thickBot="1" x14ac:dyDescent="0.3">
      <c r="A31" s="446" t="s">
        <v>2052</v>
      </c>
      <c r="B31" s="447"/>
      <c r="C31" s="448"/>
      <c r="D31" s="125">
        <f>SUM(D30)</f>
        <v>983615</v>
      </c>
      <c r="E31" s="125">
        <v>983899</v>
      </c>
      <c r="F31" s="161" t="s">
        <v>238</v>
      </c>
    </row>
    <row r="32" spans="1:8" ht="30" customHeight="1" x14ac:dyDescent="0.2"/>
    <row r="33" spans="1:9" ht="30" customHeight="1" x14ac:dyDescent="0.2"/>
    <row r="34" spans="1:9" s="226" customFormat="1" ht="30" customHeight="1" x14ac:dyDescent="0.2">
      <c r="A34" s="241"/>
      <c r="B34" s="241"/>
      <c r="C34" s="241"/>
      <c r="D34" s="241"/>
      <c r="E34" s="241"/>
      <c r="F34" s="241"/>
      <c r="G34" s="241"/>
      <c r="H34" s="241"/>
      <c r="I34" s="241"/>
    </row>
    <row r="35" spans="1:9" s="226" customFormat="1" ht="30" customHeight="1" x14ac:dyDescent="0.2">
      <c r="A35" s="241"/>
      <c r="B35" s="241"/>
      <c r="C35" s="241"/>
      <c r="D35" s="241"/>
      <c r="E35" s="241"/>
      <c r="F35" s="241"/>
      <c r="G35" s="241"/>
      <c r="H35" s="241"/>
      <c r="I35" s="241"/>
    </row>
    <row r="36" spans="1:9" s="226" customFormat="1" ht="30" customHeight="1" x14ac:dyDescent="0.2">
      <c r="A36" s="241"/>
      <c r="B36" s="241"/>
      <c r="C36" s="241"/>
      <c r="D36" s="241"/>
      <c r="E36" s="241"/>
      <c r="F36" s="241"/>
      <c r="G36" s="241"/>
      <c r="H36" s="241"/>
      <c r="I36" s="241"/>
    </row>
    <row r="37" spans="1:9" s="226" customFormat="1" ht="30" customHeight="1" x14ac:dyDescent="0.2">
      <c r="A37" s="241"/>
      <c r="B37" s="241"/>
      <c r="C37" s="241"/>
      <c r="D37" s="241"/>
      <c r="E37" s="241"/>
      <c r="F37" s="241"/>
      <c r="G37" s="241"/>
      <c r="H37" s="241"/>
      <c r="I37" s="241"/>
    </row>
    <row r="38" spans="1:9" s="226" customFormat="1" ht="30" customHeight="1" x14ac:dyDescent="0.2">
      <c r="A38" s="241"/>
      <c r="B38" s="241"/>
      <c r="C38" s="241"/>
      <c r="D38" s="241"/>
      <c r="E38" s="241"/>
      <c r="F38" s="241"/>
      <c r="G38" s="241"/>
      <c r="H38" s="241"/>
      <c r="I38" s="241"/>
    </row>
    <row r="39" spans="1:9" s="226" customFormat="1" ht="30" customHeight="1" x14ac:dyDescent="0.2">
      <c r="A39" s="241"/>
      <c r="B39" s="241"/>
      <c r="C39" s="241"/>
      <c r="D39" s="241"/>
      <c r="E39" s="241"/>
      <c r="F39" s="241"/>
      <c r="G39" s="241"/>
      <c r="H39" s="241"/>
      <c r="I39" s="241"/>
    </row>
    <row r="40" spans="1:9" s="226" customFormat="1" ht="30" customHeight="1" x14ac:dyDescent="0.2">
      <c r="A40" s="241"/>
      <c r="B40" s="241"/>
      <c r="C40" s="241"/>
      <c r="D40" s="241"/>
      <c r="E40" s="241"/>
      <c r="F40" s="241"/>
      <c r="G40" s="241"/>
      <c r="H40" s="241"/>
      <c r="I40" s="241"/>
    </row>
    <row r="41" spans="1:9" s="226" customFormat="1" ht="30" customHeight="1" x14ac:dyDescent="0.2">
      <c r="A41" s="241"/>
      <c r="B41" s="241"/>
      <c r="C41" s="241"/>
      <c r="D41" s="241"/>
      <c r="E41" s="241"/>
      <c r="F41" s="241"/>
      <c r="G41" s="241"/>
      <c r="H41" s="241"/>
      <c r="I41" s="241"/>
    </row>
    <row r="42" spans="1:9" s="226" customFormat="1" ht="30" customHeight="1" x14ac:dyDescent="0.2">
      <c r="A42" s="241"/>
      <c r="B42" s="241"/>
      <c r="C42" s="241"/>
      <c r="D42" s="241"/>
      <c r="E42" s="241"/>
      <c r="F42" s="241"/>
      <c r="G42" s="241"/>
      <c r="H42" s="241"/>
      <c r="I42" s="241"/>
    </row>
    <row r="43" spans="1:9" s="226" customFormat="1" ht="30" customHeight="1" x14ac:dyDescent="0.2">
      <c r="A43" s="241"/>
      <c r="B43" s="241"/>
      <c r="C43" s="241"/>
      <c r="D43" s="241"/>
      <c r="E43" s="241"/>
      <c r="F43" s="241"/>
      <c r="G43" s="241"/>
      <c r="H43" s="241"/>
      <c r="I43" s="241"/>
    </row>
    <row r="44" spans="1:9" s="226" customFormat="1" ht="30" customHeight="1" x14ac:dyDescent="0.2">
      <c r="A44" s="241"/>
      <c r="B44" s="241"/>
      <c r="C44" s="241"/>
      <c r="D44" s="241"/>
      <c r="E44" s="241"/>
      <c r="F44" s="241"/>
      <c r="G44" s="241"/>
      <c r="H44" s="241"/>
      <c r="I44" s="241"/>
    </row>
    <row r="45" spans="1:9" s="226" customFormat="1" ht="30" customHeight="1" x14ac:dyDescent="0.2">
      <c r="A45" s="241"/>
      <c r="B45" s="241"/>
      <c r="C45" s="241"/>
      <c r="D45" s="241"/>
      <c r="E45" s="241"/>
      <c r="F45" s="241"/>
      <c r="G45" s="241"/>
      <c r="H45" s="241"/>
      <c r="I45" s="241"/>
    </row>
    <row r="46" spans="1:9" s="226" customFormat="1" ht="30" customHeight="1" x14ac:dyDescent="0.2">
      <c r="A46" s="241"/>
      <c r="B46" s="241"/>
      <c r="C46" s="241"/>
      <c r="D46" s="241"/>
      <c r="E46" s="241"/>
      <c r="F46" s="241"/>
      <c r="G46" s="241"/>
      <c r="H46" s="241"/>
      <c r="I46" s="241"/>
    </row>
    <row r="47" spans="1:9" s="226" customFormat="1" ht="30" customHeight="1" x14ac:dyDescent="0.2">
      <c r="A47" s="241"/>
      <c r="B47" s="241"/>
      <c r="C47" s="241"/>
      <c r="D47" s="241"/>
      <c r="E47" s="241"/>
      <c r="F47" s="241"/>
      <c r="G47" s="241"/>
      <c r="H47" s="241"/>
      <c r="I47" s="241"/>
    </row>
    <row r="48" spans="1:9" s="226" customFormat="1" ht="30" customHeight="1" x14ac:dyDescent="0.2">
      <c r="A48" s="241"/>
      <c r="B48" s="241"/>
      <c r="C48" s="241"/>
      <c r="D48" s="241"/>
      <c r="E48" s="241"/>
      <c r="F48" s="241"/>
      <c r="G48" s="241"/>
      <c r="H48" s="241"/>
      <c r="I48" s="241"/>
    </row>
    <row r="49" spans="1:9" s="226" customFormat="1" ht="30" customHeight="1" x14ac:dyDescent="0.2">
      <c r="A49" s="241"/>
      <c r="B49" s="241"/>
      <c r="C49" s="241"/>
      <c r="D49" s="241"/>
      <c r="E49" s="241"/>
      <c r="F49" s="241"/>
      <c r="G49" s="241"/>
      <c r="H49" s="241"/>
      <c r="I49" s="241"/>
    </row>
    <row r="50" spans="1:9" s="226" customFormat="1" ht="30" customHeight="1" x14ac:dyDescent="0.2">
      <c r="A50" s="241"/>
      <c r="B50" s="241"/>
      <c r="C50" s="241"/>
      <c r="D50" s="241"/>
      <c r="E50" s="241"/>
      <c r="F50" s="241"/>
      <c r="G50" s="241"/>
      <c r="H50" s="241"/>
      <c r="I50" s="241"/>
    </row>
    <row r="51" spans="1:9" s="226" customFormat="1" ht="30" customHeight="1" x14ac:dyDescent="0.2">
      <c r="A51" s="241"/>
      <c r="B51" s="241"/>
      <c r="C51" s="241"/>
      <c r="D51" s="241"/>
      <c r="E51" s="241"/>
      <c r="F51" s="241"/>
      <c r="G51" s="241"/>
      <c r="H51" s="241"/>
      <c r="I51" s="241"/>
    </row>
    <row r="52" spans="1:9" s="226" customFormat="1" ht="30" customHeight="1" x14ac:dyDescent="0.2">
      <c r="A52" s="241"/>
      <c r="B52" s="241"/>
      <c r="C52" s="241"/>
      <c r="D52" s="241"/>
      <c r="E52" s="241"/>
      <c r="F52" s="241"/>
      <c r="G52" s="241"/>
      <c r="H52" s="241"/>
      <c r="I52" s="241"/>
    </row>
    <row r="53" spans="1:9" s="226" customFormat="1" ht="30" customHeight="1" x14ac:dyDescent="0.2">
      <c r="A53" s="241"/>
      <c r="B53" s="241"/>
      <c r="C53" s="241"/>
      <c r="D53" s="241"/>
      <c r="E53" s="241"/>
      <c r="F53" s="241"/>
      <c r="G53" s="241"/>
      <c r="H53" s="241"/>
      <c r="I53" s="241"/>
    </row>
    <row r="54" spans="1:9" s="226" customFormat="1" ht="30" customHeight="1" x14ac:dyDescent="0.2">
      <c r="A54" s="241"/>
      <c r="B54" s="241"/>
      <c r="C54" s="241"/>
      <c r="D54" s="241"/>
      <c r="E54" s="241"/>
      <c r="F54" s="241"/>
      <c r="G54" s="241"/>
      <c r="H54" s="241"/>
      <c r="I54" s="241"/>
    </row>
    <row r="55" spans="1:9" s="226" customFormat="1" ht="30" customHeight="1" x14ac:dyDescent="0.2">
      <c r="A55" s="241"/>
      <c r="B55" s="241"/>
      <c r="C55" s="241"/>
      <c r="D55" s="241"/>
      <c r="E55" s="241"/>
      <c r="F55" s="241"/>
      <c r="G55" s="241"/>
      <c r="H55" s="241"/>
      <c r="I55" s="241"/>
    </row>
    <row r="56" spans="1:9" s="226" customFormat="1" ht="30" customHeight="1" x14ac:dyDescent="0.2">
      <c r="A56" s="241"/>
      <c r="B56" s="241"/>
      <c r="C56" s="241"/>
      <c r="D56" s="241"/>
      <c r="E56" s="241"/>
      <c r="F56" s="241"/>
      <c r="G56" s="241"/>
      <c r="H56" s="241"/>
      <c r="I56" s="241"/>
    </row>
    <row r="57" spans="1:9" s="226" customFormat="1" ht="30" customHeight="1" x14ac:dyDescent="0.2">
      <c r="A57" s="241"/>
      <c r="B57" s="241"/>
      <c r="C57" s="241"/>
      <c r="D57" s="241"/>
      <c r="E57" s="241"/>
      <c r="F57" s="241"/>
      <c r="G57" s="241"/>
      <c r="H57" s="241"/>
      <c r="I57" s="241"/>
    </row>
    <row r="58" spans="1:9" s="226" customFormat="1" ht="30" customHeight="1" x14ac:dyDescent="0.2">
      <c r="A58" s="241"/>
      <c r="B58" s="241"/>
      <c r="C58" s="241"/>
      <c r="D58" s="241"/>
      <c r="E58" s="241"/>
      <c r="F58" s="241"/>
      <c r="G58" s="241"/>
      <c r="H58" s="241"/>
      <c r="I58" s="241"/>
    </row>
    <row r="59" spans="1:9" s="226" customFormat="1" ht="30" customHeight="1" x14ac:dyDescent="0.2">
      <c r="A59" s="241"/>
      <c r="B59" s="241"/>
      <c r="C59" s="241"/>
      <c r="D59" s="241"/>
      <c r="E59" s="241"/>
      <c r="F59" s="241"/>
      <c r="G59" s="241"/>
      <c r="H59" s="241"/>
      <c r="I59" s="241"/>
    </row>
    <row r="60" spans="1:9" s="226" customFormat="1" ht="30" customHeight="1" x14ac:dyDescent="0.2">
      <c r="A60" s="241"/>
      <c r="B60" s="241"/>
      <c r="C60" s="241"/>
      <c r="D60" s="241"/>
      <c r="E60" s="241"/>
      <c r="F60" s="241"/>
      <c r="G60" s="241"/>
      <c r="H60" s="241"/>
      <c r="I60" s="241"/>
    </row>
    <row r="61" spans="1:9" s="226" customFormat="1" ht="30" customHeight="1" x14ac:dyDescent="0.2">
      <c r="A61" s="241"/>
      <c r="B61" s="241"/>
      <c r="C61" s="241"/>
      <c r="D61" s="241"/>
      <c r="E61" s="241"/>
      <c r="F61" s="241"/>
      <c r="G61" s="241"/>
      <c r="H61" s="241"/>
      <c r="I61" s="241"/>
    </row>
    <row r="62" spans="1:9" s="226" customFormat="1" ht="30" customHeight="1" x14ac:dyDescent="0.2">
      <c r="A62" s="241"/>
      <c r="B62" s="241"/>
      <c r="C62" s="241"/>
      <c r="D62" s="241"/>
      <c r="E62" s="241"/>
      <c r="F62" s="241"/>
      <c r="G62" s="241"/>
      <c r="H62" s="241"/>
      <c r="I62" s="241"/>
    </row>
    <row r="63" spans="1:9" s="226" customFormat="1" ht="30" customHeight="1" x14ac:dyDescent="0.2">
      <c r="A63" s="241"/>
      <c r="B63" s="241"/>
      <c r="C63" s="241"/>
      <c r="D63" s="241"/>
      <c r="E63" s="241"/>
      <c r="F63" s="241"/>
      <c r="G63" s="241"/>
      <c r="H63" s="241"/>
      <c r="I63" s="241"/>
    </row>
    <row r="64" spans="1:9" s="226" customFormat="1" ht="30" customHeight="1" x14ac:dyDescent="0.2">
      <c r="A64" s="241"/>
      <c r="B64" s="241"/>
      <c r="C64" s="241"/>
      <c r="D64" s="241"/>
      <c r="E64" s="241"/>
      <c r="F64" s="241"/>
      <c r="G64" s="241"/>
      <c r="H64" s="241"/>
      <c r="I64" s="241"/>
    </row>
    <row r="65" spans="1:9" s="226" customFormat="1" ht="30" customHeight="1" x14ac:dyDescent="0.2">
      <c r="A65" s="241"/>
      <c r="B65" s="241"/>
      <c r="C65" s="241"/>
      <c r="D65" s="241"/>
      <c r="E65" s="241"/>
      <c r="F65" s="241"/>
      <c r="G65" s="241"/>
      <c r="H65" s="241"/>
      <c r="I65" s="241"/>
    </row>
    <row r="66" spans="1:9" s="226" customFormat="1" ht="30" customHeight="1" x14ac:dyDescent="0.2">
      <c r="A66" s="241"/>
      <c r="B66" s="241"/>
      <c r="C66" s="241"/>
      <c r="D66" s="241"/>
      <c r="E66" s="241"/>
      <c r="F66" s="241"/>
      <c r="G66" s="241"/>
      <c r="H66" s="241"/>
      <c r="I66" s="241"/>
    </row>
    <row r="67" spans="1:9" s="226" customFormat="1" ht="30" customHeight="1" x14ac:dyDescent="0.2">
      <c r="A67" s="241"/>
      <c r="B67" s="241"/>
      <c r="C67" s="241"/>
      <c r="D67" s="241"/>
      <c r="E67" s="241"/>
      <c r="F67" s="241"/>
      <c r="G67" s="241"/>
      <c r="H67" s="241"/>
      <c r="I67" s="241"/>
    </row>
    <row r="68" spans="1:9" s="226" customFormat="1" ht="30" customHeight="1" x14ac:dyDescent="0.2">
      <c r="A68" s="241"/>
      <c r="B68" s="241"/>
      <c r="C68" s="241"/>
      <c r="D68" s="241"/>
      <c r="E68" s="241"/>
      <c r="F68" s="241"/>
      <c r="G68" s="241"/>
      <c r="H68" s="241"/>
      <c r="I68" s="241"/>
    </row>
    <row r="69" spans="1:9" s="226" customFormat="1" ht="30" customHeight="1" x14ac:dyDescent="0.2">
      <c r="A69" s="241"/>
      <c r="B69" s="241"/>
      <c r="C69" s="241"/>
      <c r="D69" s="241"/>
      <c r="E69" s="241"/>
      <c r="F69" s="241"/>
      <c r="G69" s="241"/>
      <c r="H69" s="241"/>
      <c r="I69" s="241"/>
    </row>
    <row r="70" spans="1:9" s="226" customFormat="1" ht="30" customHeight="1" x14ac:dyDescent="0.2">
      <c r="A70" s="241"/>
      <c r="B70" s="241"/>
      <c r="C70" s="241"/>
      <c r="D70" s="241"/>
      <c r="E70" s="241"/>
      <c r="F70" s="241"/>
      <c r="G70" s="241"/>
      <c r="H70" s="241"/>
      <c r="I70" s="241"/>
    </row>
    <row r="71" spans="1:9" s="226" customFormat="1" ht="30" customHeight="1" x14ac:dyDescent="0.2">
      <c r="A71" s="241"/>
      <c r="B71" s="241"/>
      <c r="C71" s="241"/>
      <c r="D71" s="241"/>
      <c r="E71" s="241"/>
      <c r="F71" s="241"/>
      <c r="G71" s="241"/>
      <c r="H71" s="241"/>
      <c r="I71" s="241"/>
    </row>
    <row r="72" spans="1:9" s="226" customFormat="1" ht="30" customHeight="1" x14ac:dyDescent="0.2">
      <c r="A72" s="241"/>
      <c r="B72" s="241"/>
      <c r="C72" s="241"/>
      <c r="D72" s="241"/>
      <c r="E72" s="241"/>
      <c r="F72" s="241"/>
      <c r="G72" s="241"/>
      <c r="H72" s="241"/>
      <c r="I72" s="241"/>
    </row>
    <row r="73" spans="1:9" s="226" customFormat="1" ht="30" customHeight="1" x14ac:dyDescent="0.2">
      <c r="A73" s="241"/>
      <c r="B73" s="241"/>
      <c r="C73" s="241"/>
      <c r="D73" s="241"/>
      <c r="E73" s="241"/>
      <c r="F73" s="241"/>
      <c r="G73" s="241"/>
      <c r="H73" s="241"/>
      <c r="I73" s="241"/>
    </row>
    <row r="74" spans="1:9" s="226" customFormat="1" ht="30" customHeight="1" x14ac:dyDescent="0.2">
      <c r="A74" s="241"/>
      <c r="B74" s="241"/>
      <c r="C74" s="241"/>
      <c r="D74" s="241"/>
      <c r="E74" s="241"/>
      <c r="F74" s="241"/>
      <c r="G74" s="241"/>
      <c r="H74" s="241"/>
      <c r="I74" s="241"/>
    </row>
    <row r="75" spans="1:9" s="226" customFormat="1" ht="30" customHeight="1" x14ac:dyDescent="0.2">
      <c r="A75" s="241"/>
      <c r="B75" s="241"/>
      <c r="C75" s="241"/>
      <c r="D75" s="241"/>
      <c r="E75" s="241"/>
      <c r="F75" s="241"/>
      <c r="G75" s="241"/>
      <c r="H75" s="241"/>
      <c r="I75" s="241"/>
    </row>
    <row r="76" spans="1:9" s="226" customFormat="1" ht="30" customHeight="1" x14ac:dyDescent="0.2">
      <c r="A76" s="241"/>
      <c r="B76" s="241"/>
      <c r="C76" s="241"/>
      <c r="D76" s="241"/>
      <c r="E76" s="241"/>
      <c r="F76" s="241"/>
      <c r="G76" s="241"/>
      <c r="H76" s="241"/>
      <c r="I76" s="241"/>
    </row>
    <row r="77" spans="1:9" s="226" customFormat="1" ht="30" customHeight="1" x14ac:dyDescent="0.2">
      <c r="A77" s="241"/>
      <c r="B77" s="241"/>
      <c r="C77" s="241"/>
      <c r="D77" s="241"/>
      <c r="E77" s="241"/>
      <c r="F77" s="241"/>
      <c r="G77" s="241"/>
      <c r="H77" s="241"/>
      <c r="I77" s="241"/>
    </row>
    <row r="78" spans="1:9" s="226" customFormat="1" ht="30" customHeight="1" x14ac:dyDescent="0.2">
      <c r="A78" s="241"/>
      <c r="B78" s="241"/>
      <c r="C78" s="241"/>
      <c r="D78" s="241"/>
      <c r="E78" s="241"/>
      <c r="F78" s="241"/>
      <c r="G78" s="241"/>
      <c r="H78" s="241"/>
      <c r="I78" s="241"/>
    </row>
    <row r="79" spans="1:9" s="226" customFormat="1" ht="30" customHeight="1" x14ac:dyDescent="0.2">
      <c r="A79" s="241"/>
      <c r="B79" s="241"/>
      <c r="C79" s="241"/>
      <c r="D79" s="241"/>
      <c r="E79" s="241"/>
      <c r="F79" s="241"/>
      <c r="G79" s="241"/>
      <c r="H79" s="241"/>
      <c r="I79" s="241"/>
    </row>
    <row r="80" spans="1:9" s="226" customFormat="1" ht="30" customHeight="1" x14ac:dyDescent="0.2">
      <c r="A80" s="241"/>
      <c r="B80" s="241"/>
      <c r="C80" s="241"/>
      <c r="D80" s="241"/>
      <c r="E80" s="241"/>
      <c r="F80" s="241"/>
      <c r="G80" s="241"/>
      <c r="H80" s="241"/>
      <c r="I80" s="241"/>
    </row>
    <row r="81" spans="1:9" s="226" customFormat="1" ht="30" customHeight="1" x14ac:dyDescent="0.2">
      <c r="A81" s="241"/>
      <c r="B81" s="241"/>
      <c r="C81" s="241"/>
      <c r="D81" s="241"/>
      <c r="E81" s="241"/>
      <c r="F81" s="241"/>
      <c r="G81" s="241"/>
      <c r="H81" s="241"/>
      <c r="I81" s="241"/>
    </row>
    <row r="82" spans="1:9" s="226" customFormat="1" ht="30" customHeight="1" x14ac:dyDescent="0.2">
      <c r="A82" s="241"/>
      <c r="B82" s="241"/>
      <c r="C82" s="241"/>
      <c r="D82" s="241"/>
      <c r="E82" s="241"/>
      <c r="F82" s="241"/>
      <c r="G82" s="241"/>
      <c r="H82" s="241"/>
      <c r="I82" s="241"/>
    </row>
    <row r="83" spans="1:9" s="226" customFormat="1" ht="30" customHeight="1" x14ac:dyDescent="0.2">
      <c r="A83" s="241"/>
      <c r="B83" s="241"/>
      <c r="C83" s="241"/>
      <c r="D83" s="241"/>
      <c r="E83" s="241"/>
      <c r="F83" s="241"/>
      <c r="G83" s="241"/>
      <c r="H83" s="241"/>
      <c r="I83" s="241"/>
    </row>
    <row r="84" spans="1:9" s="226" customFormat="1" ht="30" customHeight="1" x14ac:dyDescent="0.2">
      <c r="A84" s="241"/>
      <c r="B84" s="241"/>
      <c r="C84" s="241"/>
      <c r="D84" s="241"/>
      <c r="E84" s="241"/>
      <c r="F84" s="241"/>
      <c r="G84" s="241"/>
      <c r="H84" s="241"/>
      <c r="I84" s="241"/>
    </row>
    <row r="85" spans="1:9" s="226" customFormat="1" ht="30" customHeight="1" x14ac:dyDescent="0.2">
      <c r="A85" s="241"/>
      <c r="B85" s="241"/>
      <c r="C85" s="241"/>
      <c r="D85" s="241"/>
      <c r="E85" s="241"/>
      <c r="F85" s="241"/>
      <c r="G85" s="241"/>
      <c r="H85" s="241"/>
      <c r="I85" s="241"/>
    </row>
    <row r="86" spans="1:9" s="226" customFormat="1" ht="30" customHeight="1" x14ac:dyDescent="0.2">
      <c r="A86" s="241"/>
      <c r="B86" s="241"/>
      <c r="C86" s="241"/>
      <c r="D86" s="241"/>
      <c r="E86" s="241"/>
      <c r="F86" s="241"/>
      <c r="G86" s="241"/>
      <c r="H86" s="241"/>
      <c r="I86" s="241"/>
    </row>
    <row r="87" spans="1:9" s="226" customFormat="1" ht="30" customHeight="1" x14ac:dyDescent="0.2">
      <c r="A87" s="241"/>
      <c r="B87" s="241"/>
      <c r="C87" s="241"/>
      <c r="D87" s="241"/>
      <c r="E87" s="241"/>
      <c r="F87" s="241"/>
      <c r="G87" s="241"/>
      <c r="H87" s="241"/>
      <c r="I87" s="241"/>
    </row>
  </sheetData>
  <mergeCells count="10">
    <mergeCell ref="A12:C12"/>
    <mergeCell ref="A27:C27"/>
    <mergeCell ref="A29:C29"/>
    <mergeCell ref="A31:C31"/>
    <mergeCell ref="F2:F3"/>
    <mergeCell ref="F13:F26"/>
    <mergeCell ref="A4:C4"/>
    <mergeCell ref="A6:C6"/>
    <mergeCell ref="A8:C8"/>
    <mergeCell ref="A10:C10"/>
  </mergeCells>
  <pageMargins left="0.7" right="0.7" top="0.75" bottom="0.75" header="0.3" footer="0.3"/>
  <pageSetup paperSize="9" scale="78" orientation="portrait" r:id="rId1"/>
  <ignoredErrors>
    <ignoredError sqref="D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82"/>
  <sheetViews>
    <sheetView zoomScale="80" zoomScaleNormal="80" workbookViewId="0">
      <selection activeCell="E23" sqref="E23"/>
    </sheetView>
  </sheetViews>
  <sheetFormatPr defaultRowHeight="14.25" x14ac:dyDescent="0.2"/>
  <cols>
    <col min="1" max="1" width="56.7109375" style="186" bestFit="1" customWidth="1"/>
    <col min="2" max="2" width="0" style="186" hidden="1" customWidth="1"/>
    <col min="3" max="3" width="10.42578125" style="186" hidden="1" customWidth="1"/>
    <col min="4" max="6" width="14.7109375" style="186" customWidth="1"/>
    <col min="7" max="16384" width="9.140625" style="186"/>
  </cols>
  <sheetData>
    <row r="1" spans="1:6" ht="45" customHeight="1" x14ac:dyDescent="0.2">
      <c r="A1" s="146" t="s">
        <v>803</v>
      </c>
      <c r="B1" s="242" t="s">
        <v>1632</v>
      </c>
      <c r="C1" s="243" t="s">
        <v>1660</v>
      </c>
      <c r="D1" s="146" t="s">
        <v>693</v>
      </c>
      <c r="E1" s="146" t="s">
        <v>448</v>
      </c>
      <c r="F1" s="217" t="s">
        <v>228</v>
      </c>
    </row>
    <row r="2" spans="1:6" ht="20.25" customHeight="1" thickBot="1" x14ac:dyDescent="0.25">
      <c r="A2" s="247" t="s">
        <v>1661</v>
      </c>
      <c r="B2" s="248">
        <v>4.5</v>
      </c>
      <c r="C2" s="251">
        <v>16000</v>
      </c>
      <c r="D2" s="251">
        <f>C2</f>
        <v>16000</v>
      </c>
      <c r="E2" s="249"/>
      <c r="F2" s="249">
        <v>134.26666666666668</v>
      </c>
    </row>
    <row r="3" spans="1:6" ht="20.25" customHeight="1" x14ac:dyDescent="0.25">
      <c r="A3" s="473" t="s">
        <v>2057</v>
      </c>
      <c r="B3" s="474"/>
      <c r="C3" s="475"/>
      <c r="D3" s="224">
        <f>SUM(D1:D2)</f>
        <v>16000</v>
      </c>
      <c r="E3" s="224">
        <v>16000</v>
      </c>
      <c r="F3" s="250" t="s">
        <v>230</v>
      </c>
    </row>
    <row r="4" spans="1:6" ht="20.25" customHeight="1" x14ac:dyDescent="0.2">
      <c r="A4" s="244" t="s">
        <v>1662</v>
      </c>
      <c r="B4" s="245">
        <v>5</v>
      </c>
      <c r="C4" s="252">
        <v>5190</v>
      </c>
      <c r="D4" s="252">
        <f>C4*1.15</f>
        <v>5968.4999999999991</v>
      </c>
      <c r="E4" s="246"/>
      <c r="F4" s="479">
        <v>100.95</v>
      </c>
    </row>
    <row r="5" spans="1:6" ht="20.25" customHeight="1" x14ac:dyDescent="0.2">
      <c r="A5" s="244" t="s">
        <v>1663</v>
      </c>
      <c r="B5" s="245">
        <v>5</v>
      </c>
      <c r="C5" s="252">
        <v>30000</v>
      </c>
      <c r="D5" s="252">
        <f t="shared" ref="D5:D6" si="0">C5*1.15</f>
        <v>34500</v>
      </c>
      <c r="E5" s="246"/>
      <c r="F5" s="480"/>
    </row>
    <row r="6" spans="1:6" ht="20.25" customHeight="1" thickBot="1" x14ac:dyDescent="0.25">
      <c r="A6" s="247" t="s">
        <v>1664</v>
      </c>
      <c r="B6" s="248">
        <v>5</v>
      </c>
      <c r="C6" s="251">
        <v>5500</v>
      </c>
      <c r="D6" s="251">
        <f t="shared" si="0"/>
        <v>6324.9999999999991</v>
      </c>
      <c r="E6" s="249"/>
      <c r="F6" s="481"/>
    </row>
    <row r="7" spans="1:6" ht="30" customHeight="1" thickBot="1" x14ac:dyDescent="0.3">
      <c r="A7" s="476" t="s">
        <v>2057</v>
      </c>
      <c r="B7" s="477"/>
      <c r="C7" s="478"/>
      <c r="D7" s="128">
        <f>SUM(D4:D6)</f>
        <v>46793.5</v>
      </c>
      <c r="E7" s="128">
        <v>47000</v>
      </c>
      <c r="F7" s="171" t="s">
        <v>234</v>
      </c>
    </row>
    <row r="8" spans="1:6" ht="30" customHeight="1" x14ac:dyDescent="0.2">
      <c r="A8" s="229"/>
      <c r="B8" s="230"/>
      <c r="C8" s="231"/>
      <c r="D8" s="231"/>
      <c r="E8" s="229"/>
      <c r="F8" s="229"/>
    </row>
    <row r="9" spans="1:6" ht="30" customHeight="1" x14ac:dyDescent="0.2"/>
    <row r="10" spans="1:6" ht="30" customHeight="1" x14ac:dyDescent="0.2"/>
    <row r="11" spans="1:6" ht="30" customHeight="1" x14ac:dyDescent="0.2"/>
    <row r="12" spans="1:6" ht="30" customHeight="1" x14ac:dyDescent="0.2"/>
    <row r="13" spans="1:6" ht="30" customHeight="1" x14ac:dyDescent="0.2"/>
    <row r="14" spans="1:6" ht="30" customHeight="1" x14ac:dyDescent="0.2"/>
    <row r="15" spans="1:6" ht="30" customHeight="1" x14ac:dyDescent="0.2"/>
    <row r="16" spans="1:6"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row r="28" ht="30" customHeight="1" x14ac:dyDescent="0.2"/>
    <row r="29" ht="30" customHeight="1" x14ac:dyDescent="0.2"/>
    <row r="30" ht="30" customHeight="1" x14ac:dyDescent="0.2"/>
    <row r="31" ht="30" customHeight="1" x14ac:dyDescent="0.2"/>
    <row r="3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sheetData>
  <mergeCells count="3">
    <mergeCell ref="A3:C3"/>
    <mergeCell ref="A7:C7"/>
    <mergeCell ref="F4:F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83"/>
  <sheetViews>
    <sheetView zoomScale="80" zoomScaleNormal="80" workbookViewId="0">
      <selection activeCell="D4" sqref="D4"/>
    </sheetView>
  </sheetViews>
  <sheetFormatPr defaultRowHeight="14.25" x14ac:dyDescent="0.2"/>
  <cols>
    <col min="1" max="1" width="44.28515625" style="186" customWidth="1"/>
    <col min="2" max="2" width="15" style="255" hidden="1" customWidth="1"/>
    <col min="3" max="3" width="18.42578125" style="186" hidden="1" customWidth="1"/>
    <col min="4" max="6" width="14.7109375" style="186" customWidth="1"/>
    <col min="7" max="16384" width="9.140625" style="186"/>
  </cols>
  <sheetData>
    <row r="1" spans="1:6" ht="47.25" customHeight="1" x14ac:dyDescent="0.2">
      <c r="A1" s="146" t="s">
        <v>803</v>
      </c>
      <c r="B1" s="257" t="s">
        <v>1632</v>
      </c>
      <c r="C1" s="258" t="s">
        <v>1633</v>
      </c>
      <c r="D1" s="146" t="s">
        <v>693</v>
      </c>
      <c r="E1" s="146" t="s">
        <v>448</v>
      </c>
      <c r="F1" s="217" t="s">
        <v>228</v>
      </c>
    </row>
    <row r="2" spans="1:6" ht="20.25" customHeight="1" thickBot="1" x14ac:dyDescent="0.25">
      <c r="A2" s="259" t="s">
        <v>1655</v>
      </c>
      <c r="B2" s="260">
        <v>5</v>
      </c>
      <c r="C2" s="270">
        <f>1714.92*102.7</f>
        <v>176122.28400000001</v>
      </c>
      <c r="D2" s="261">
        <f>C2*1.15</f>
        <v>202540.62659999999</v>
      </c>
      <c r="E2" s="261"/>
      <c r="F2" s="253" t="s">
        <v>438</v>
      </c>
    </row>
    <row r="3" spans="1:6" ht="20.25" customHeight="1" thickBot="1" x14ac:dyDescent="0.3">
      <c r="A3" s="446" t="s">
        <v>2059</v>
      </c>
      <c r="B3" s="447"/>
      <c r="C3" s="448"/>
      <c r="D3" s="125">
        <f>SUM(D1:D2)</f>
        <v>202540.62659999999</v>
      </c>
      <c r="E3" s="125">
        <v>203000</v>
      </c>
      <c r="F3" s="161" t="s">
        <v>234</v>
      </c>
    </row>
    <row r="4" spans="1:6" ht="20.25" customHeight="1" thickBot="1" x14ac:dyDescent="0.25">
      <c r="A4" s="262" t="s">
        <v>1656</v>
      </c>
      <c r="B4" s="263">
        <v>5</v>
      </c>
      <c r="C4" s="271">
        <v>80000</v>
      </c>
      <c r="D4" s="264">
        <f>C4*1.18</f>
        <v>94400</v>
      </c>
      <c r="E4" s="264"/>
      <c r="F4" s="254" t="s">
        <v>439</v>
      </c>
    </row>
    <row r="5" spans="1:6" ht="20.25" customHeight="1" thickBot="1" x14ac:dyDescent="0.3">
      <c r="A5" s="446" t="s">
        <v>2060</v>
      </c>
      <c r="B5" s="447"/>
      <c r="C5" s="448"/>
      <c r="D5" s="125">
        <f>SUM(D3:D4)</f>
        <v>296940.62659999996</v>
      </c>
      <c r="E5" s="125">
        <v>94000</v>
      </c>
      <c r="F5" s="161" t="s">
        <v>235</v>
      </c>
    </row>
    <row r="6" spans="1:6" ht="20.25" customHeight="1" x14ac:dyDescent="0.2">
      <c r="A6" s="265" t="s">
        <v>1657</v>
      </c>
      <c r="B6" s="266">
        <v>5</v>
      </c>
      <c r="C6" s="272">
        <v>40000</v>
      </c>
      <c r="D6" s="267">
        <f>C6*1.21</f>
        <v>48400</v>
      </c>
      <c r="E6" s="267"/>
      <c r="F6" s="463" t="s">
        <v>443</v>
      </c>
    </row>
    <row r="7" spans="1:6" ht="20.25" customHeight="1" x14ac:dyDescent="0.2">
      <c r="A7" s="237" t="s">
        <v>1658</v>
      </c>
      <c r="B7" s="234">
        <v>5</v>
      </c>
      <c r="C7" s="273">
        <v>189069.93</v>
      </c>
      <c r="D7" s="268">
        <f t="shared" ref="D7:D8" si="0">C7*1.21</f>
        <v>228774.61529999998</v>
      </c>
      <c r="E7" s="268"/>
      <c r="F7" s="464"/>
    </row>
    <row r="8" spans="1:6" ht="20.25" customHeight="1" thickBot="1" x14ac:dyDescent="0.25">
      <c r="A8" s="259" t="s">
        <v>1659</v>
      </c>
      <c r="B8" s="260">
        <v>5</v>
      </c>
      <c r="C8" s="270">
        <v>145699.6</v>
      </c>
      <c r="D8" s="269">
        <f t="shared" si="0"/>
        <v>176296.516</v>
      </c>
      <c r="E8" s="269"/>
      <c r="F8" s="465"/>
    </row>
    <row r="9" spans="1:6" ht="30" customHeight="1" thickBot="1" x14ac:dyDescent="0.3">
      <c r="A9" s="446" t="s">
        <v>2061</v>
      </c>
      <c r="B9" s="447"/>
      <c r="C9" s="448"/>
      <c r="D9" s="125">
        <f>SUM(D6:D8)</f>
        <v>453471.13129999995</v>
      </c>
      <c r="E9" s="125">
        <v>454000</v>
      </c>
      <c r="F9" s="161" t="s">
        <v>236</v>
      </c>
    </row>
    <row r="10" spans="1:6" ht="30" customHeight="1" x14ac:dyDescent="0.2">
      <c r="C10" s="256">
        <f>SUM(C2:C9)</f>
        <v>630891.81400000001</v>
      </c>
      <c r="D10" s="256">
        <f>SUM(D2:D9)</f>
        <v>1703364.1424</v>
      </c>
      <c r="E10" s="256"/>
    </row>
    <row r="11" spans="1:6" ht="30" customHeight="1" x14ac:dyDescent="0.2"/>
    <row r="12" spans="1:6" ht="30" customHeight="1" x14ac:dyDescent="0.2"/>
    <row r="13" spans="1:6" ht="30" customHeight="1" x14ac:dyDescent="0.2"/>
    <row r="14" spans="1:6" ht="30" customHeight="1" x14ac:dyDescent="0.2"/>
    <row r="15" spans="1:6" ht="30" customHeight="1" x14ac:dyDescent="0.2"/>
    <row r="16" spans="1:6"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row r="28" ht="30" customHeight="1" x14ac:dyDescent="0.2"/>
    <row r="29" ht="30" customHeight="1" x14ac:dyDescent="0.2"/>
    <row r="30" ht="30" customHeight="1" x14ac:dyDescent="0.2"/>
    <row r="31" ht="30" customHeight="1" x14ac:dyDescent="0.2"/>
    <row r="3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sheetData>
  <mergeCells count="4">
    <mergeCell ref="A3:C3"/>
    <mergeCell ref="A5:C5"/>
    <mergeCell ref="A9:C9"/>
    <mergeCell ref="F6:F8"/>
  </mergeCells>
  <pageMargins left="0.7" right="0.7" top="0.75" bottom="0.75" header="0.3" footer="0.3"/>
  <pageSetup paperSize="9" orientation="portrait" r:id="rId1"/>
  <ignoredErrors>
    <ignoredError sqref="D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175"/>
  <sheetViews>
    <sheetView topLeftCell="F1" zoomScale="80" zoomScaleNormal="80" workbookViewId="0">
      <pane ySplit="1" topLeftCell="A2" activePane="bottomLeft" state="frozen"/>
      <selection pane="bottomLeft" activeCell="L33" sqref="L33"/>
    </sheetView>
  </sheetViews>
  <sheetFormatPr defaultRowHeight="12.75" customHeight="1" x14ac:dyDescent="0.2"/>
  <cols>
    <col min="1" max="1" width="14.140625" style="46" hidden="1" customWidth="1"/>
    <col min="2" max="2" width="11.5703125" style="47" hidden="1" customWidth="1"/>
    <col min="3" max="3" width="12" style="46" hidden="1" customWidth="1"/>
    <col min="4" max="4" width="11.85546875" style="46" hidden="1" customWidth="1"/>
    <col min="5" max="5" width="11.28515625" style="48" hidden="1" customWidth="1"/>
    <col min="6" max="6" width="74.42578125" style="49" customWidth="1"/>
    <col min="7" max="7" width="14.140625" style="50" hidden="1" customWidth="1"/>
    <col min="8" max="9" width="14.7109375" style="50" customWidth="1"/>
    <col min="10" max="10" width="14.7109375" style="51" customWidth="1"/>
    <col min="11" max="16384" width="9.140625" style="7"/>
  </cols>
  <sheetData>
    <row r="1" spans="1:10" s="3" customFormat="1" ht="52.5" customHeight="1" x14ac:dyDescent="0.2">
      <c r="A1" s="1" t="s">
        <v>239</v>
      </c>
      <c r="B1" s="2" t="s">
        <v>240</v>
      </c>
      <c r="C1" s="1" t="s">
        <v>241</v>
      </c>
      <c r="D1" s="1" t="s">
        <v>242</v>
      </c>
      <c r="E1" s="1" t="s">
        <v>243</v>
      </c>
      <c r="F1" s="98" t="s">
        <v>2062</v>
      </c>
      <c r="G1" s="99" t="s">
        <v>244</v>
      </c>
      <c r="H1" s="99" t="s">
        <v>693</v>
      </c>
      <c r="I1" s="99" t="s">
        <v>448</v>
      </c>
      <c r="J1" s="100" t="s">
        <v>228</v>
      </c>
    </row>
    <row r="2" spans="1:10" ht="20.25" customHeight="1" x14ac:dyDescent="0.2">
      <c r="A2" s="4">
        <v>84505.68</v>
      </c>
      <c r="B2" s="5">
        <v>30682</v>
      </c>
      <c r="C2" s="4">
        <v>42252.84</v>
      </c>
      <c r="D2" s="4">
        <v>40</v>
      </c>
      <c r="E2" s="6">
        <v>3.5</v>
      </c>
      <c r="F2" s="65" t="s">
        <v>246</v>
      </c>
      <c r="G2" s="68">
        <f t="shared" ref="G2:G10" si="0">A2</f>
        <v>84505.68</v>
      </c>
      <c r="H2" s="68">
        <f>G2</f>
        <v>84505.68</v>
      </c>
      <c r="I2" s="68"/>
      <c r="J2" s="406" t="s">
        <v>431</v>
      </c>
    </row>
    <row r="3" spans="1:10" s="11" customFormat="1" ht="20.25" customHeight="1" x14ac:dyDescent="0.2">
      <c r="A3" s="8">
        <v>13466.25</v>
      </c>
      <c r="B3" s="9">
        <v>34335</v>
      </c>
      <c r="C3" s="8">
        <v>6733.125</v>
      </c>
      <c r="D3" s="8">
        <v>40</v>
      </c>
      <c r="E3" s="10">
        <v>2</v>
      </c>
      <c r="F3" s="69" t="s">
        <v>247</v>
      </c>
      <c r="G3" s="68">
        <f t="shared" si="0"/>
        <v>13466.25</v>
      </c>
      <c r="H3" s="68">
        <f t="shared" ref="H3:H10" si="1">G3</f>
        <v>13466.25</v>
      </c>
      <c r="I3" s="68"/>
      <c r="J3" s="404"/>
    </row>
    <row r="4" spans="1:10" s="15" customFormat="1" ht="20.25" customHeight="1" x14ac:dyDescent="0.2">
      <c r="A4" s="12">
        <v>9703.4699999999993</v>
      </c>
      <c r="B4" s="13">
        <v>23743</v>
      </c>
      <c r="C4" s="12">
        <v>4851.7349999999997</v>
      </c>
      <c r="D4" s="12">
        <v>40</v>
      </c>
      <c r="E4" s="14">
        <v>3</v>
      </c>
      <c r="F4" s="70" t="s">
        <v>248</v>
      </c>
      <c r="G4" s="68">
        <f t="shared" si="0"/>
        <v>9703.4699999999993</v>
      </c>
      <c r="H4" s="68">
        <f t="shared" si="1"/>
        <v>9703.4699999999993</v>
      </c>
      <c r="I4" s="68"/>
      <c r="J4" s="404"/>
    </row>
    <row r="5" spans="1:10" s="15" customFormat="1" ht="20.25" customHeight="1" x14ac:dyDescent="0.2">
      <c r="A5" s="12">
        <v>20353.62</v>
      </c>
      <c r="B5" s="13">
        <v>23743</v>
      </c>
      <c r="C5" s="12">
        <v>10176.81</v>
      </c>
      <c r="D5" s="12">
        <v>100</v>
      </c>
      <c r="E5" s="14">
        <v>3.5</v>
      </c>
      <c r="F5" s="70" t="s">
        <v>249</v>
      </c>
      <c r="G5" s="68">
        <f t="shared" si="0"/>
        <v>20353.62</v>
      </c>
      <c r="H5" s="68">
        <f t="shared" si="1"/>
        <v>20353.62</v>
      </c>
      <c r="I5" s="68"/>
      <c r="J5" s="404"/>
    </row>
    <row r="6" spans="1:10" s="15" customFormat="1" ht="20.25" customHeight="1" x14ac:dyDescent="0.2">
      <c r="A6" s="12">
        <v>88277.91</v>
      </c>
      <c r="B6" s="13">
        <v>23743</v>
      </c>
      <c r="C6" s="12">
        <v>57380.641500000005</v>
      </c>
      <c r="D6" s="12">
        <v>75</v>
      </c>
      <c r="E6" s="14">
        <v>3.5</v>
      </c>
      <c r="F6" s="70" t="s">
        <v>250</v>
      </c>
      <c r="G6" s="68">
        <f t="shared" si="0"/>
        <v>88277.91</v>
      </c>
      <c r="H6" s="68">
        <f t="shared" si="1"/>
        <v>88277.91</v>
      </c>
      <c r="I6" s="68"/>
      <c r="J6" s="404"/>
    </row>
    <row r="7" spans="1:10" s="11" customFormat="1" ht="20.25" customHeight="1" x14ac:dyDescent="0.2">
      <c r="A7" s="8">
        <v>6378.75</v>
      </c>
      <c r="B7" s="9">
        <v>31048</v>
      </c>
      <c r="C7" s="8">
        <v>3189.375</v>
      </c>
      <c r="D7" s="8">
        <v>40</v>
      </c>
      <c r="E7" s="10">
        <v>2</v>
      </c>
      <c r="F7" s="69" t="s">
        <v>251</v>
      </c>
      <c r="G7" s="68">
        <f t="shared" si="0"/>
        <v>6378.75</v>
      </c>
      <c r="H7" s="68">
        <f t="shared" si="1"/>
        <v>6378.75</v>
      </c>
      <c r="I7" s="68"/>
      <c r="J7" s="404"/>
    </row>
    <row r="8" spans="1:10" s="15" customFormat="1" ht="20.25" customHeight="1" x14ac:dyDescent="0.2">
      <c r="A8" s="12">
        <v>20991.179999999997</v>
      </c>
      <c r="B8" s="13">
        <v>26227</v>
      </c>
      <c r="C8" s="12">
        <v>10495.589999999998</v>
      </c>
      <c r="D8" s="12">
        <v>40</v>
      </c>
      <c r="E8" s="14">
        <v>3.5</v>
      </c>
      <c r="F8" s="70" t="s">
        <v>252</v>
      </c>
      <c r="G8" s="68">
        <f t="shared" si="0"/>
        <v>20991.179999999997</v>
      </c>
      <c r="H8" s="68">
        <f t="shared" si="1"/>
        <v>20991.179999999997</v>
      </c>
      <c r="I8" s="68"/>
      <c r="J8" s="404"/>
    </row>
    <row r="9" spans="1:10" s="15" customFormat="1" ht="20.25" customHeight="1" x14ac:dyDescent="0.2">
      <c r="A9" s="12">
        <v>44030.28</v>
      </c>
      <c r="B9" s="13">
        <v>26227</v>
      </c>
      <c r="C9" s="12">
        <v>22015.14</v>
      </c>
      <c r="D9" s="12">
        <v>100</v>
      </c>
      <c r="E9" s="14">
        <v>3.5</v>
      </c>
      <c r="F9" s="71" t="s">
        <v>253</v>
      </c>
      <c r="G9" s="68">
        <f t="shared" si="0"/>
        <v>44030.28</v>
      </c>
      <c r="H9" s="68">
        <f t="shared" si="1"/>
        <v>44030.28</v>
      </c>
      <c r="I9" s="68"/>
      <c r="J9" s="404"/>
    </row>
    <row r="10" spans="1:10" s="15" customFormat="1" ht="20.25" customHeight="1" thickBot="1" x14ac:dyDescent="0.25">
      <c r="A10" s="16">
        <v>190968.54</v>
      </c>
      <c r="B10" s="17">
        <v>26227</v>
      </c>
      <c r="C10" s="16">
        <v>124129.55100000001</v>
      </c>
      <c r="D10" s="16">
        <v>75</v>
      </c>
      <c r="E10" s="18">
        <v>2</v>
      </c>
      <c r="F10" s="72" t="s">
        <v>254</v>
      </c>
      <c r="G10" s="73">
        <f t="shared" si="0"/>
        <v>190968.54</v>
      </c>
      <c r="H10" s="73">
        <f t="shared" si="1"/>
        <v>190968.54</v>
      </c>
      <c r="I10" s="73"/>
      <c r="J10" s="405"/>
    </row>
    <row r="11" spans="1:10" s="15" customFormat="1" ht="20.25" customHeight="1" thickBot="1" x14ac:dyDescent="0.3">
      <c r="A11" s="52"/>
      <c r="B11" s="53"/>
      <c r="C11" s="52"/>
      <c r="D11" s="52"/>
      <c r="E11" s="55"/>
      <c r="F11" s="74" t="s">
        <v>406</v>
      </c>
      <c r="G11" s="75"/>
      <c r="H11" s="75">
        <f>SUM(H2:H10)</f>
        <v>478675.68000000005</v>
      </c>
      <c r="I11" s="75">
        <v>480000</v>
      </c>
      <c r="J11" s="76" t="s">
        <v>229</v>
      </c>
    </row>
    <row r="12" spans="1:10" ht="20.25" customHeight="1" x14ac:dyDescent="0.2">
      <c r="A12" s="19">
        <v>17478.719999999998</v>
      </c>
      <c r="B12" s="20">
        <v>25569</v>
      </c>
      <c r="C12" s="19">
        <v>0</v>
      </c>
      <c r="D12" s="19">
        <v>15</v>
      </c>
      <c r="E12" s="21">
        <v>4.5</v>
      </c>
      <c r="F12" s="77" t="s">
        <v>255</v>
      </c>
      <c r="G12" s="78">
        <f t="shared" ref="G12:G39" si="2">A12</f>
        <v>17478.719999999998</v>
      </c>
      <c r="H12" s="78">
        <f>G12*1.03</f>
        <v>18003.081599999998</v>
      </c>
      <c r="I12" s="78"/>
      <c r="J12" s="403" t="s">
        <v>432</v>
      </c>
    </row>
    <row r="13" spans="1:10" ht="20.25" customHeight="1" x14ac:dyDescent="0.2">
      <c r="A13" s="4">
        <v>37142.28</v>
      </c>
      <c r="B13" s="5">
        <v>25569</v>
      </c>
      <c r="C13" s="4">
        <v>0</v>
      </c>
      <c r="D13" s="4">
        <v>15</v>
      </c>
      <c r="E13" s="6">
        <v>3.5</v>
      </c>
      <c r="F13" s="65" t="s">
        <v>256</v>
      </c>
      <c r="G13" s="68">
        <f t="shared" si="2"/>
        <v>37142.28</v>
      </c>
      <c r="H13" s="68">
        <f>G13*1.03</f>
        <v>38256.5484</v>
      </c>
      <c r="I13" s="68"/>
      <c r="J13" s="404"/>
    </row>
    <row r="14" spans="1:10" s="15" customFormat="1" ht="20.25" customHeight="1" x14ac:dyDescent="0.2">
      <c r="A14" s="12">
        <v>2014.7399999999998</v>
      </c>
      <c r="B14" s="13">
        <v>20090</v>
      </c>
      <c r="C14" s="12">
        <v>1007.3699999999999</v>
      </c>
      <c r="D14" s="12">
        <v>40</v>
      </c>
      <c r="E14" s="14">
        <v>4.5</v>
      </c>
      <c r="F14" s="70" t="s">
        <v>257</v>
      </c>
      <c r="G14" s="68">
        <f t="shared" si="2"/>
        <v>2014.7399999999998</v>
      </c>
      <c r="H14" s="68">
        <f t="shared" ref="H14:H39" si="3">G14*1.03</f>
        <v>2075.1821999999997</v>
      </c>
      <c r="I14" s="68"/>
      <c r="J14" s="404"/>
    </row>
    <row r="15" spans="1:10" s="15" customFormat="1" ht="20.25" customHeight="1" x14ac:dyDescent="0.2">
      <c r="A15" s="12">
        <v>4226.04</v>
      </c>
      <c r="B15" s="13">
        <v>20090</v>
      </c>
      <c r="C15" s="12">
        <v>2113.02</v>
      </c>
      <c r="D15" s="12">
        <v>100</v>
      </c>
      <c r="E15" s="14">
        <v>3</v>
      </c>
      <c r="F15" s="71" t="s">
        <v>258</v>
      </c>
      <c r="G15" s="68">
        <f t="shared" si="2"/>
        <v>4226.04</v>
      </c>
      <c r="H15" s="68">
        <f t="shared" si="3"/>
        <v>4352.8212000000003</v>
      </c>
      <c r="I15" s="68"/>
      <c r="J15" s="404"/>
    </row>
    <row r="16" spans="1:10" s="15" customFormat="1" ht="20.25" customHeight="1" x14ac:dyDescent="0.2">
      <c r="A16" s="12">
        <v>18329.22</v>
      </c>
      <c r="B16" s="13">
        <v>20090</v>
      </c>
      <c r="C16" s="12">
        <v>11913.993</v>
      </c>
      <c r="D16" s="12">
        <v>70</v>
      </c>
      <c r="E16" s="14">
        <v>3</v>
      </c>
      <c r="F16" s="70" t="s">
        <v>259</v>
      </c>
      <c r="G16" s="68">
        <f t="shared" si="2"/>
        <v>18329.22</v>
      </c>
      <c r="H16" s="68">
        <f t="shared" si="3"/>
        <v>18879.096600000001</v>
      </c>
      <c r="I16" s="68"/>
      <c r="J16" s="404"/>
    </row>
    <row r="17" spans="1:10" s="11" customFormat="1" ht="20.25" customHeight="1" x14ac:dyDescent="0.2">
      <c r="A17" s="8">
        <v>8694</v>
      </c>
      <c r="B17" s="9">
        <v>25211</v>
      </c>
      <c r="C17" s="8">
        <v>4347</v>
      </c>
      <c r="D17" s="8">
        <v>40</v>
      </c>
      <c r="E17" s="10">
        <v>2</v>
      </c>
      <c r="F17" s="69" t="s">
        <v>260</v>
      </c>
      <c r="G17" s="68">
        <f t="shared" si="2"/>
        <v>8694</v>
      </c>
      <c r="H17" s="68">
        <f t="shared" si="3"/>
        <v>8954.82</v>
      </c>
      <c r="I17" s="68"/>
      <c r="J17" s="404"/>
    </row>
    <row r="18" spans="1:10" s="15" customFormat="1" ht="20.25" customHeight="1" x14ac:dyDescent="0.2">
      <c r="A18" s="12">
        <v>5992.5599999999995</v>
      </c>
      <c r="B18" s="13">
        <v>32509</v>
      </c>
      <c r="C18" s="12">
        <v>2996.2799999999997</v>
      </c>
      <c r="D18" s="12">
        <v>90</v>
      </c>
      <c r="E18" s="14">
        <v>3.5</v>
      </c>
      <c r="F18" s="70" t="s">
        <v>261</v>
      </c>
      <c r="G18" s="68">
        <f t="shared" si="2"/>
        <v>5992.5599999999995</v>
      </c>
      <c r="H18" s="68">
        <f t="shared" si="3"/>
        <v>6172.3368</v>
      </c>
      <c r="I18" s="68"/>
      <c r="J18" s="404"/>
    </row>
    <row r="19" spans="1:10" s="15" customFormat="1" ht="20.25" customHeight="1" x14ac:dyDescent="0.2">
      <c r="A19" s="12">
        <v>12569.759999999998</v>
      </c>
      <c r="B19" s="13">
        <v>32509</v>
      </c>
      <c r="C19" s="12">
        <v>6284.8799999999992</v>
      </c>
      <c r="D19" s="12">
        <v>100</v>
      </c>
      <c r="E19" s="14">
        <v>3.5</v>
      </c>
      <c r="F19" s="70" t="s">
        <v>262</v>
      </c>
      <c r="G19" s="68">
        <f t="shared" si="2"/>
        <v>12569.759999999998</v>
      </c>
      <c r="H19" s="68">
        <f t="shared" si="3"/>
        <v>12946.852799999999</v>
      </c>
      <c r="I19" s="68"/>
      <c r="J19" s="404"/>
    </row>
    <row r="20" spans="1:10" s="15" customFormat="1" ht="20.25" customHeight="1" x14ac:dyDescent="0.2">
      <c r="A20" s="12">
        <v>54517.68</v>
      </c>
      <c r="B20" s="13">
        <v>32509</v>
      </c>
      <c r="C20" s="12">
        <v>35436.491999999998</v>
      </c>
      <c r="D20" s="12">
        <v>70</v>
      </c>
      <c r="E20" s="14">
        <v>3</v>
      </c>
      <c r="F20" s="70" t="s">
        <v>263</v>
      </c>
      <c r="G20" s="68">
        <f t="shared" si="2"/>
        <v>54517.68</v>
      </c>
      <c r="H20" s="68">
        <f t="shared" si="3"/>
        <v>56153.210400000004</v>
      </c>
      <c r="I20" s="68"/>
      <c r="J20" s="404"/>
    </row>
    <row r="21" spans="1:10" s="11" customFormat="1" ht="20.25" customHeight="1" x14ac:dyDescent="0.2">
      <c r="A21" s="8">
        <v>10886.4</v>
      </c>
      <c r="B21" s="9">
        <v>33970</v>
      </c>
      <c r="C21" s="8">
        <v>5443.2</v>
      </c>
      <c r="D21" s="8">
        <v>40</v>
      </c>
      <c r="E21" s="10">
        <v>1.25</v>
      </c>
      <c r="F21" s="69" t="s">
        <v>264</v>
      </c>
      <c r="G21" s="68">
        <f t="shared" si="2"/>
        <v>10886.4</v>
      </c>
      <c r="H21" s="68">
        <f t="shared" si="3"/>
        <v>11212.992</v>
      </c>
      <c r="I21" s="68"/>
      <c r="J21" s="404"/>
    </row>
    <row r="22" spans="1:10" s="11" customFormat="1" ht="20.25" customHeight="1" x14ac:dyDescent="0.2">
      <c r="A22" s="8">
        <v>8058.9599999999991</v>
      </c>
      <c r="B22" s="9">
        <v>33239</v>
      </c>
      <c r="C22" s="8">
        <v>4029.4799999999996</v>
      </c>
      <c r="D22" s="8">
        <v>90</v>
      </c>
      <c r="E22" s="10">
        <v>3</v>
      </c>
      <c r="F22" s="69" t="s">
        <v>265</v>
      </c>
      <c r="G22" s="68">
        <f t="shared" si="2"/>
        <v>8058.9599999999991</v>
      </c>
      <c r="H22" s="68">
        <f t="shared" si="3"/>
        <v>8300.728799999999</v>
      </c>
      <c r="I22" s="68"/>
      <c r="J22" s="404"/>
    </row>
    <row r="23" spans="1:10" s="15" customFormat="1" ht="20.25" customHeight="1" x14ac:dyDescent="0.2">
      <c r="A23" s="12">
        <v>6199.1999999999989</v>
      </c>
      <c r="B23" s="13">
        <v>23743</v>
      </c>
      <c r="C23" s="12">
        <v>3099.5999999999995</v>
      </c>
      <c r="D23" s="12">
        <v>40</v>
      </c>
      <c r="E23" s="14">
        <v>3</v>
      </c>
      <c r="F23" s="70" t="s">
        <v>266</v>
      </c>
      <c r="G23" s="68">
        <f t="shared" si="2"/>
        <v>6199.1999999999989</v>
      </c>
      <c r="H23" s="68">
        <f t="shared" si="3"/>
        <v>6385.1759999999995</v>
      </c>
      <c r="I23" s="68"/>
      <c r="J23" s="404"/>
    </row>
    <row r="24" spans="1:10" s="15" customFormat="1" ht="20.25" customHeight="1" x14ac:dyDescent="0.2">
      <c r="A24" s="12">
        <v>13003.199999999999</v>
      </c>
      <c r="B24" s="13">
        <v>23743</v>
      </c>
      <c r="C24" s="12">
        <v>6501.5999999999995</v>
      </c>
      <c r="D24" s="12">
        <v>100</v>
      </c>
      <c r="E24" s="14">
        <v>3.5</v>
      </c>
      <c r="F24" s="70" t="s">
        <v>267</v>
      </c>
      <c r="G24" s="68">
        <f t="shared" si="2"/>
        <v>13003.199999999999</v>
      </c>
      <c r="H24" s="68">
        <f t="shared" si="3"/>
        <v>13393.295999999998</v>
      </c>
      <c r="I24" s="68"/>
      <c r="J24" s="404"/>
    </row>
    <row r="25" spans="1:10" s="15" customFormat="1" ht="20.25" customHeight="1" x14ac:dyDescent="0.2">
      <c r="A25" s="12">
        <v>56397.599999999999</v>
      </c>
      <c r="B25" s="13">
        <v>23743</v>
      </c>
      <c r="C25" s="12">
        <v>36658.44</v>
      </c>
      <c r="D25" s="12">
        <v>75</v>
      </c>
      <c r="E25" s="14">
        <v>3.5</v>
      </c>
      <c r="F25" s="70" t="s">
        <v>268</v>
      </c>
      <c r="G25" s="68">
        <f t="shared" si="2"/>
        <v>56397.599999999999</v>
      </c>
      <c r="H25" s="68">
        <f t="shared" si="3"/>
        <v>58089.527999999998</v>
      </c>
      <c r="I25" s="68"/>
      <c r="J25" s="404"/>
    </row>
    <row r="26" spans="1:10" s="11" customFormat="1" ht="20.25" customHeight="1" x14ac:dyDescent="0.2">
      <c r="A26" s="8">
        <v>16398.899999999998</v>
      </c>
      <c r="B26" s="9">
        <v>32042</v>
      </c>
      <c r="C26" s="8">
        <v>8199.4499999999989</v>
      </c>
      <c r="D26" s="8">
        <v>40</v>
      </c>
      <c r="E26" s="10">
        <v>2.5</v>
      </c>
      <c r="F26" s="69" t="s">
        <v>269</v>
      </c>
      <c r="G26" s="68">
        <f t="shared" si="2"/>
        <v>16398.899999999998</v>
      </c>
      <c r="H26" s="68">
        <f t="shared" si="3"/>
        <v>16890.866999999998</v>
      </c>
      <c r="I26" s="68"/>
      <c r="J26" s="404"/>
    </row>
    <row r="27" spans="1:10" s="11" customFormat="1" ht="20.25" customHeight="1" x14ac:dyDescent="0.2">
      <c r="A27" s="8">
        <v>8618.4</v>
      </c>
      <c r="B27" s="9">
        <v>32509</v>
      </c>
      <c r="C27" s="8">
        <v>4309.2</v>
      </c>
      <c r="D27" s="8">
        <v>65</v>
      </c>
      <c r="E27" s="10">
        <v>3.5</v>
      </c>
      <c r="F27" s="69" t="s">
        <v>270</v>
      </c>
      <c r="G27" s="68">
        <f t="shared" si="2"/>
        <v>8618.4</v>
      </c>
      <c r="H27" s="68">
        <f t="shared" si="3"/>
        <v>8876.9519999999993</v>
      </c>
      <c r="I27" s="68"/>
      <c r="J27" s="404"/>
    </row>
    <row r="28" spans="1:10" s="15" customFormat="1" ht="20.25" customHeight="1" x14ac:dyDescent="0.2">
      <c r="A28" s="12">
        <v>5082.0000000000009</v>
      </c>
      <c r="B28" s="13">
        <v>31413</v>
      </c>
      <c r="C28" s="12">
        <v>0</v>
      </c>
      <c r="D28" s="12">
        <v>25</v>
      </c>
      <c r="E28" s="14">
        <v>2.5</v>
      </c>
      <c r="F28" s="70" t="s">
        <v>271</v>
      </c>
      <c r="G28" s="68">
        <f t="shared" si="2"/>
        <v>5082.0000000000009</v>
      </c>
      <c r="H28" s="68">
        <f t="shared" si="3"/>
        <v>5234.4600000000009</v>
      </c>
      <c r="I28" s="68"/>
      <c r="J28" s="404"/>
    </row>
    <row r="29" spans="1:10" s="15" customFormat="1" ht="20.25" customHeight="1" x14ac:dyDescent="0.2">
      <c r="A29" s="12">
        <v>19750.5</v>
      </c>
      <c r="B29" s="13">
        <v>31413</v>
      </c>
      <c r="C29" s="12">
        <v>9875.25</v>
      </c>
      <c r="D29" s="12">
        <v>100</v>
      </c>
      <c r="E29" s="14">
        <v>3.5</v>
      </c>
      <c r="F29" s="70" t="s">
        <v>272</v>
      </c>
      <c r="G29" s="68">
        <f t="shared" si="2"/>
        <v>19750.5</v>
      </c>
      <c r="H29" s="68">
        <f t="shared" si="3"/>
        <v>20343.014999999999</v>
      </c>
      <c r="I29" s="68"/>
      <c r="J29" s="404"/>
    </row>
    <row r="30" spans="1:10" s="15" customFormat="1" ht="20.25" customHeight="1" x14ac:dyDescent="0.2">
      <c r="A30" s="12">
        <v>10395</v>
      </c>
      <c r="B30" s="13">
        <v>31413</v>
      </c>
      <c r="C30" s="12">
        <v>5197.5</v>
      </c>
      <c r="D30" s="12">
        <v>40</v>
      </c>
      <c r="E30" s="14">
        <v>3.5</v>
      </c>
      <c r="F30" s="70" t="s">
        <v>273</v>
      </c>
      <c r="G30" s="68">
        <f t="shared" si="2"/>
        <v>10395</v>
      </c>
      <c r="H30" s="68">
        <f t="shared" si="3"/>
        <v>10706.85</v>
      </c>
      <c r="I30" s="68"/>
      <c r="J30" s="404"/>
    </row>
    <row r="31" spans="1:10" s="15" customFormat="1" ht="20.25" customHeight="1" x14ac:dyDescent="0.2">
      <c r="A31" s="12">
        <v>80272.5</v>
      </c>
      <c r="B31" s="13">
        <v>31413</v>
      </c>
      <c r="C31" s="12">
        <v>52177.125</v>
      </c>
      <c r="D31" s="12">
        <v>75</v>
      </c>
      <c r="E31" s="14">
        <v>2</v>
      </c>
      <c r="F31" s="70" t="s">
        <v>274</v>
      </c>
      <c r="G31" s="68">
        <f t="shared" si="2"/>
        <v>80272.5</v>
      </c>
      <c r="H31" s="68">
        <f t="shared" si="3"/>
        <v>82680.675000000003</v>
      </c>
      <c r="I31" s="68"/>
      <c r="J31" s="404"/>
    </row>
    <row r="32" spans="1:10" ht="20.25" customHeight="1" x14ac:dyDescent="0.2">
      <c r="A32" s="4">
        <v>2538.27</v>
      </c>
      <c r="B32" s="5">
        <v>31413</v>
      </c>
      <c r="C32" s="4">
        <v>0</v>
      </c>
      <c r="D32" s="4">
        <v>15</v>
      </c>
      <c r="E32" s="6">
        <v>4</v>
      </c>
      <c r="F32" s="65" t="s">
        <v>275</v>
      </c>
      <c r="G32" s="68">
        <f t="shared" si="2"/>
        <v>2538.27</v>
      </c>
      <c r="H32" s="68">
        <f t="shared" si="3"/>
        <v>2614.4180999999999</v>
      </c>
      <c r="I32" s="68"/>
      <c r="J32" s="404"/>
    </row>
    <row r="33" spans="1:10" s="15" customFormat="1" ht="20.25" customHeight="1" x14ac:dyDescent="0.2">
      <c r="A33" s="12">
        <v>75310.2</v>
      </c>
      <c r="B33" s="13">
        <v>31413</v>
      </c>
      <c r="C33" s="12">
        <v>48951.63</v>
      </c>
      <c r="D33" s="12">
        <v>70</v>
      </c>
      <c r="E33" s="14">
        <v>3.5</v>
      </c>
      <c r="F33" s="70" t="s">
        <v>276</v>
      </c>
      <c r="G33" s="68">
        <f t="shared" si="2"/>
        <v>75310.2</v>
      </c>
      <c r="H33" s="68">
        <f t="shared" si="3"/>
        <v>77569.505999999994</v>
      </c>
      <c r="I33" s="68"/>
      <c r="J33" s="404"/>
    </row>
    <row r="34" spans="1:10" s="15" customFormat="1" ht="20.25" customHeight="1" x14ac:dyDescent="0.2">
      <c r="A34" s="12">
        <v>4767.84</v>
      </c>
      <c r="B34" s="13">
        <v>31413</v>
      </c>
      <c r="C34" s="12">
        <v>0</v>
      </c>
      <c r="D34" s="12">
        <v>25</v>
      </c>
      <c r="E34" s="14">
        <v>2.5</v>
      </c>
      <c r="F34" s="70" t="s">
        <v>277</v>
      </c>
      <c r="G34" s="68">
        <f t="shared" si="2"/>
        <v>4767.84</v>
      </c>
      <c r="H34" s="68">
        <f t="shared" si="3"/>
        <v>4910.8752000000004</v>
      </c>
      <c r="I34" s="68"/>
      <c r="J34" s="404"/>
    </row>
    <row r="35" spans="1:10" s="15" customFormat="1" ht="20.25" customHeight="1" x14ac:dyDescent="0.2">
      <c r="A35" s="12">
        <v>9752.4</v>
      </c>
      <c r="B35" s="13">
        <v>31413</v>
      </c>
      <c r="C35" s="12">
        <v>4876.2</v>
      </c>
      <c r="D35" s="12">
        <v>65</v>
      </c>
      <c r="E35" s="14">
        <v>2.5</v>
      </c>
      <c r="F35" s="70" t="s">
        <v>278</v>
      </c>
      <c r="G35" s="68">
        <f t="shared" si="2"/>
        <v>9752.4</v>
      </c>
      <c r="H35" s="68">
        <f t="shared" si="3"/>
        <v>10044.972</v>
      </c>
      <c r="I35" s="68"/>
      <c r="J35" s="404"/>
    </row>
    <row r="36" spans="1:10" s="15" customFormat="1" ht="20.25" customHeight="1" x14ac:dyDescent="0.2">
      <c r="A36" s="12">
        <v>18529.560000000001</v>
      </c>
      <c r="B36" s="13">
        <v>31413</v>
      </c>
      <c r="C36" s="12">
        <v>9264.7800000000007</v>
      </c>
      <c r="D36" s="12">
        <v>100</v>
      </c>
      <c r="E36" s="14">
        <v>2</v>
      </c>
      <c r="F36" s="71" t="s">
        <v>279</v>
      </c>
      <c r="G36" s="68">
        <f t="shared" si="2"/>
        <v>18529.560000000001</v>
      </c>
      <c r="H36" s="68">
        <f t="shared" si="3"/>
        <v>19085.446800000002</v>
      </c>
      <c r="I36" s="68"/>
      <c r="J36" s="404"/>
    </row>
    <row r="37" spans="1:10" s="15" customFormat="1" ht="20.25" customHeight="1" x14ac:dyDescent="0.2">
      <c r="A37" s="12">
        <v>21111.719999999998</v>
      </c>
      <c r="B37" s="13">
        <v>28126</v>
      </c>
      <c r="C37" s="12">
        <v>10555.859999999999</v>
      </c>
      <c r="D37" s="12">
        <v>40</v>
      </c>
      <c r="E37" s="14">
        <v>3.5</v>
      </c>
      <c r="F37" s="70" t="s">
        <v>280</v>
      </c>
      <c r="G37" s="68">
        <f t="shared" si="2"/>
        <v>21111.719999999998</v>
      </c>
      <c r="H37" s="68">
        <f t="shared" si="3"/>
        <v>21745.071599999999</v>
      </c>
      <c r="I37" s="68"/>
      <c r="J37" s="404"/>
    </row>
    <row r="38" spans="1:10" s="15" customFormat="1" ht="20.25" customHeight="1" x14ac:dyDescent="0.2">
      <c r="A38" s="12">
        <v>44283.119999999995</v>
      </c>
      <c r="B38" s="13">
        <v>28126</v>
      </c>
      <c r="C38" s="12">
        <v>22141.559999999998</v>
      </c>
      <c r="D38" s="12">
        <v>100</v>
      </c>
      <c r="E38" s="14">
        <v>2</v>
      </c>
      <c r="F38" s="71" t="s">
        <v>281</v>
      </c>
      <c r="G38" s="68">
        <f t="shared" si="2"/>
        <v>44283.119999999995</v>
      </c>
      <c r="H38" s="68">
        <f t="shared" si="3"/>
        <v>45611.613599999997</v>
      </c>
      <c r="I38" s="68"/>
      <c r="J38" s="404"/>
    </row>
    <row r="39" spans="1:10" s="15" customFormat="1" ht="20.25" customHeight="1" x14ac:dyDescent="0.2">
      <c r="A39" s="12">
        <v>192065.16</v>
      </c>
      <c r="B39" s="13">
        <v>28126</v>
      </c>
      <c r="C39" s="12">
        <v>124842.35400000001</v>
      </c>
      <c r="D39" s="12">
        <v>70</v>
      </c>
      <c r="E39" s="14">
        <v>2</v>
      </c>
      <c r="F39" s="70" t="s">
        <v>282</v>
      </c>
      <c r="G39" s="68">
        <f t="shared" si="2"/>
        <v>192065.16</v>
      </c>
      <c r="H39" s="68">
        <f t="shared" si="3"/>
        <v>197827.11480000001</v>
      </c>
      <c r="I39" s="68"/>
      <c r="J39" s="404"/>
    </row>
    <row r="40" spans="1:10" s="25" customFormat="1" ht="20.25" customHeight="1" x14ac:dyDescent="0.2">
      <c r="A40" s="22">
        <v>22538.879999999997</v>
      </c>
      <c r="B40" s="23">
        <v>31048</v>
      </c>
      <c r="C40" s="22">
        <v>11269.439999999999</v>
      </c>
      <c r="D40" s="22">
        <v>100</v>
      </c>
      <c r="E40" s="24">
        <v>3.5</v>
      </c>
      <c r="F40" s="79" t="s">
        <v>283</v>
      </c>
      <c r="G40" s="80">
        <v>22538.879999999997</v>
      </c>
      <c r="H40" s="68">
        <f>G40*1.03</f>
        <v>23215.046399999999</v>
      </c>
      <c r="I40" s="68"/>
      <c r="J40" s="404"/>
    </row>
    <row r="41" spans="1:10" s="29" customFormat="1" ht="20.25" customHeight="1" x14ac:dyDescent="0.2">
      <c r="A41" s="26">
        <v>87779.159999999989</v>
      </c>
      <c r="B41" s="27">
        <v>33239</v>
      </c>
      <c r="C41" s="26">
        <v>0</v>
      </c>
      <c r="D41" s="26">
        <v>15</v>
      </c>
      <c r="E41" s="28">
        <v>1.25</v>
      </c>
      <c r="F41" s="81" t="s">
        <v>284</v>
      </c>
      <c r="G41" s="83">
        <f t="shared" ref="G41:G47" si="4">A41</f>
        <v>87779.159999999989</v>
      </c>
      <c r="H41" s="68">
        <f>G41*1.03</f>
        <v>90412.534799999994</v>
      </c>
      <c r="I41" s="83"/>
      <c r="J41" s="404"/>
    </row>
    <row r="42" spans="1:10" ht="20.25" customHeight="1" x14ac:dyDescent="0.2">
      <c r="A42" s="4">
        <v>42569.73</v>
      </c>
      <c r="B42" s="5">
        <v>25569</v>
      </c>
      <c r="C42" s="4">
        <v>0</v>
      </c>
      <c r="D42" s="4">
        <v>40</v>
      </c>
      <c r="E42" s="6">
        <v>4</v>
      </c>
      <c r="F42" s="65" t="s">
        <v>285</v>
      </c>
      <c r="G42" s="68">
        <f t="shared" si="4"/>
        <v>42569.73</v>
      </c>
      <c r="H42" s="68">
        <f>G42*1.03</f>
        <v>43846.821900000003</v>
      </c>
      <c r="I42" s="68"/>
      <c r="J42" s="404"/>
    </row>
    <row r="43" spans="1:10" ht="20.25" customHeight="1" x14ac:dyDescent="0.2">
      <c r="A43" s="4">
        <v>1260</v>
      </c>
      <c r="B43" s="5">
        <v>31048</v>
      </c>
      <c r="C43" s="4">
        <v>630</v>
      </c>
      <c r="D43" s="4">
        <v>100</v>
      </c>
      <c r="E43" s="6">
        <v>3.5</v>
      </c>
      <c r="F43" s="84" t="s">
        <v>286</v>
      </c>
      <c r="G43" s="68">
        <f t="shared" si="4"/>
        <v>1260</v>
      </c>
      <c r="H43" s="68">
        <f>G43*1.03</f>
        <v>1297.8</v>
      </c>
      <c r="I43" s="68"/>
      <c r="J43" s="404"/>
    </row>
    <row r="44" spans="1:10" ht="20.25" customHeight="1" x14ac:dyDescent="0.2">
      <c r="A44" s="4">
        <v>7140</v>
      </c>
      <c r="B44" s="5">
        <v>31048</v>
      </c>
      <c r="C44" s="4">
        <v>3570</v>
      </c>
      <c r="D44" s="4">
        <v>40</v>
      </c>
      <c r="E44" s="6">
        <v>3.5</v>
      </c>
      <c r="F44" s="65" t="s">
        <v>287</v>
      </c>
      <c r="G44" s="68">
        <f t="shared" si="4"/>
        <v>7140</v>
      </c>
      <c r="H44" s="68">
        <f t="shared" ref="H44:H47" si="5">G44*1.03</f>
        <v>7354.2</v>
      </c>
      <c r="I44" s="68"/>
      <c r="J44" s="404"/>
    </row>
    <row r="45" spans="1:10" ht="20.25" customHeight="1" x14ac:dyDescent="0.2">
      <c r="A45" s="4">
        <v>6781.3200000000006</v>
      </c>
      <c r="B45" s="5">
        <v>27395</v>
      </c>
      <c r="C45" s="4">
        <v>3390.6600000000003</v>
      </c>
      <c r="D45" s="4">
        <v>100</v>
      </c>
      <c r="E45" s="6">
        <v>3.5</v>
      </c>
      <c r="F45" s="65" t="s">
        <v>288</v>
      </c>
      <c r="G45" s="68">
        <f t="shared" si="4"/>
        <v>6781.3200000000006</v>
      </c>
      <c r="H45" s="68">
        <f t="shared" si="5"/>
        <v>6984.7596000000012</v>
      </c>
      <c r="I45" s="68"/>
      <c r="J45" s="404"/>
    </row>
    <row r="46" spans="1:10" ht="20.25" customHeight="1" x14ac:dyDescent="0.2">
      <c r="A46" s="4">
        <v>11744.46</v>
      </c>
      <c r="B46" s="5">
        <v>27395</v>
      </c>
      <c r="C46" s="4">
        <v>7633.8989999999994</v>
      </c>
      <c r="D46" s="4">
        <v>70</v>
      </c>
      <c r="E46" s="6">
        <v>3.5</v>
      </c>
      <c r="F46" s="65" t="s">
        <v>289</v>
      </c>
      <c r="G46" s="68">
        <f t="shared" si="4"/>
        <v>11744.46</v>
      </c>
      <c r="H46" s="68">
        <f t="shared" si="5"/>
        <v>12096.793799999999</v>
      </c>
      <c r="I46" s="68"/>
      <c r="J46" s="404"/>
    </row>
    <row r="47" spans="1:10" ht="20.25" customHeight="1" thickBot="1" x14ac:dyDescent="0.25">
      <c r="A47" s="30">
        <v>6044.22</v>
      </c>
      <c r="B47" s="31">
        <v>27395</v>
      </c>
      <c r="C47" s="30">
        <v>3022.11</v>
      </c>
      <c r="D47" s="30">
        <v>40</v>
      </c>
      <c r="E47" s="32">
        <v>3.5</v>
      </c>
      <c r="F47" s="85" t="s">
        <v>290</v>
      </c>
      <c r="G47" s="73">
        <f t="shared" si="4"/>
        <v>6044.22</v>
      </c>
      <c r="H47" s="73">
        <f t="shared" si="5"/>
        <v>6225.5466000000006</v>
      </c>
      <c r="I47" s="73"/>
      <c r="J47" s="405"/>
    </row>
    <row r="48" spans="1:10" ht="20.25" customHeight="1" thickBot="1" x14ac:dyDescent="0.3">
      <c r="A48" s="56"/>
      <c r="B48" s="57"/>
      <c r="C48" s="56"/>
      <c r="D48" s="56"/>
      <c r="E48" s="59"/>
      <c r="F48" s="87" t="s">
        <v>407</v>
      </c>
      <c r="G48" s="75"/>
      <c r="H48" s="75">
        <f>SUM(H12:H47)</f>
        <v>978751.01100000006</v>
      </c>
      <c r="I48" s="75">
        <v>980000</v>
      </c>
      <c r="J48" s="88" t="s">
        <v>230</v>
      </c>
    </row>
    <row r="49" spans="1:10" s="29" customFormat="1" ht="20.25" customHeight="1" x14ac:dyDescent="0.2">
      <c r="A49" s="33">
        <v>61775.28</v>
      </c>
      <c r="B49" s="34">
        <v>32295</v>
      </c>
      <c r="C49" s="33">
        <v>30887.64</v>
      </c>
      <c r="D49" s="33">
        <v>80</v>
      </c>
      <c r="E49" s="35">
        <v>2.5</v>
      </c>
      <c r="F49" s="89" t="s">
        <v>291</v>
      </c>
      <c r="G49" s="90">
        <f t="shared" ref="G49:G65" si="6">A49</f>
        <v>61775.28</v>
      </c>
      <c r="H49" s="78">
        <f>G49*1.06</f>
        <v>65481.796800000004</v>
      </c>
      <c r="I49" s="90"/>
      <c r="J49" s="407" t="s">
        <v>433</v>
      </c>
    </row>
    <row r="50" spans="1:10" s="29" customFormat="1" ht="20.25" customHeight="1" x14ac:dyDescent="0.2">
      <c r="A50" s="26">
        <v>143536.68</v>
      </c>
      <c r="B50" s="27">
        <v>32295</v>
      </c>
      <c r="C50" s="26">
        <v>71768.34</v>
      </c>
      <c r="D50" s="26">
        <v>60</v>
      </c>
      <c r="E50" s="28">
        <v>2</v>
      </c>
      <c r="F50" s="81" t="s">
        <v>292</v>
      </c>
      <c r="G50" s="83">
        <f t="shared" si="6"/>
        <v>143536.68</v>
      </c>
      <c r="H50" s="68">
        <f t="shared" ref="H50:H63" si="7">G50*1.06</f>
        <v>152148.88080000001</v>
      </c>
      <c r="I50" s="83"/>
      <c r="J50" s="408"/>
    </row>
    <row r="51" spans="1:10" s="29" customFormat="1" ht="20.25" customHeight="1" x14ac:dyDescent="0.2">
      <c r="A51" s="26">
        <v>267692.88</v>
      </c>
      <c r="B51" s="27">
        <v>32295</v>
      </c>
      <c r="C51" s="26">
        <v>174000.372</v>
      </c>
      <c r="D51" s="26">
        <v>60</v>
      </c>
      <c r="E51" s="28">
        <v>2</v>
      </c>
      <c r="F51" s="81" t="s">
        <v>293</v>
      </c>
      <c r="G51" s="83">
        <f t="shared" si="6"/>
        <v>267692.88</v>
      </c>
      <c r="H51" s="68">
        <f t="shared" si="7"/>
        <v>283754.45280000003</v>
      </c>
      <c r="I51" s="83"/>
      <c r="J51" s="408"/>
    </row>
    <row r="52" spans="1:10" s="29" customFormat="1" ht="20.25" customHeight="1" x14ac:dyDescent="0.2">
      <c r="A52" s="26">
        <v>7267.68</v>
      </c>
      <c r="B52" s="27">
        <v>32295</v>
      </c>
      <c r="C52" s="26">
        <v>4360.6080000000002</v>
      </c>
      <c r="D52" s="26">
        <v>45</v>
      </c>
      <c r="E52" s="28">
        <v>2</v>
      </c>
      <c r="F52" s="81" t="s">
        <v>294</v>
      </c>
      <c r="G52" s="83">
        <f t="shared" si="6"/>
        <v>7267.68</v>
      </c>
      <c r="H52" s="68">
        <f t="shared" si="7"/>
        <v>7703.7408000000005</v>
      </c>
      <c r="I52" s="83"/>
      <c r="J52" s="408"/>
    </row>
    <row r="53" spans="1:10" s="29" customFormat="1" ht="20.25" customHeight="1" x14ac:dyDescent="0.2">
      <c r="A53" s="26">
        <v>125367.48</v>
      </c>
      <c r="B53" s="27">
        <v>32295</v>
      </c>
      <c r="C53" s="26">
        <v>62683.74</v>
      </c>
      <c r="D53" s="26">
        <v>40</v>
      </c>
      <c r="E53" s="28">
        <v>1.25</v>
      </c>
      <c r="F53" s="81" t="s">
        <v>295</v>
      </c>
      <c r="G53" s="83">
        <f t="shared" si="6"/>
        <v>125367.48</v>
      </c>
      <c r="H53" s="68">
        <f t="shared" si="7"/>
        <v>132889.5288</v>
      </c>
      <c r="I53" s="83"/>
      <c r="J53" s="408"/>
    </row>
    <row r="54" spans="1:10" s="15" customFormat="1" ht="20.25" customHeight="1" x14ac:dyDescent="0.2">
      <c r="A54" s="12">
        <v>3213.0000000000005</v>
      </c>
      <c r="B54" s="13">
        <v>31048</v>
      </c>
      <c r="C54" s="12">
        <v>1606.5000000000002</v>
      </c>
      <c r="D54" s="12">
        <v>100</v>
      </c>
      <c r="E54" s="14">
        <v>4</v>
      </c>
      <c r="F54" s="70" t="s">
        <v>296</v>
      </c>
      <c r="G54" s="68">
        <f t="shared" si="6"/>
        <v>3213.0000000000005</v>
      </c>
      <c r="H54" s="68">
        <f>G54*1.06</f>
        <v>3405.7800000000007</v>
      </c>
      <c r="I54" s="68"/>
      <c r="J54" s="408"/>
    </row>
    <row r="55" spans="1:10" ht="20.25" customHeight="1" x14ac:dyDescent="0.2">
      <c r="A55" s="4">
        <v>4833.3599999999997</v>
      </c>
      <c r="B55" s="5">
        <v>10959</v>
      </c>
      <c r="C55" s="4">
        <v>2416.6799999999998</v>
      </c>
      <c r="D55" s="4">
        <v>40</v>
      </c>
      <c r="E55" s="6">
        <v>3.5</v>
      </c>
      <c r="F55" s="65" t="s">
        <v>297</v>
      </c>
      <c r="G55" s="68">
        <f t="shared" si="6"/>
        <v>4833.3599999999997</v>
      </c>
      <c r="H55" s="68">
        <f>G55*1.06</f>
        <v>5123.3616000000002</v>
      </c>
      <c r="I55" s="68"/>
      <c r="J55" s="408"/>
    </row>
    <row r="56" spans="1:10" ht="20.25" customHeight="1" x14ac:dyDescent="0.2">
      <c r="A56" s="4">
        <v>3647.7000000000003</v>
      </c>
      <c r="B56" s="5">
        <v>31048</v>
      </c>
      <c r="C56" s="4">
        <v>2371.0050000000001</v>
      </c>
      <c r="D56" s="4">
        <v>60</v>
      </c>
      <c r="E56" s="6">
        <v>4</v>
      </c>
      <c r="F56" s="65" t="s">
        <v>298</v>
      </c>
      <c r="G56" s="68">
        <f t="shared" si="6"/>
        <v>3647.7000000000003</v>
      </c>
      <c r="H56" s="68">
        <f>G56*1.06</f>
        <v>3866.5620000000004</v>
      </c>
      <c r="I56" s="68"/>
      <c r="J56" s="408"/>
    </row>
    <row r="57" spans="1:10" ht="20.25" customHeight="1" x14ac:dyDescent="0.2">
      <c r="A57" s="4">
        <v>2589.2999999999997</v>
      </c>
      <c r="B57" s="5">
        <v>31048</v>
      </c>
      <c r="C57" s="4">
        <v>1294.6499999999999</v>
      </c>
      <c r="D57" s="4">
        <v>40</v>
      </c>
      <c r="E57" s="6">
        <v>4</v>
      </c>
      <c r="F57" s="65" t="s">
        <v>299</v>
      </c>
      <c r="G57" s="68">
        <f t="shared" si="6"/>
        <v>2589.2999999999997</v>
      </c>
      <c r="H57" s="68">
        <f>G57*1.06</f>
        <v>2744.6579999999999</v>
      </c>
      <c r="I57" s="68"/>
      <c r="J57" s="408"/>
    </row>
    <row r="58" spans="1:10" ht="20.25" customHeight="1" x14ac:dyDescent="0.2">
      <c r="A58" s="4">
        <v>1815.45</v>
      </c>
      <c r="B58" s="5">
        <v>34700</v>
      </c>
      <c r="C58" s="4">
        <v>0</v>
      </c>
      <c r="D58" s="4">
        <v>15</v>
      </c>
      <c r="E58" s="6">
        <v>3.5</v>
      </c>
      <c r="F58" s="65" t="s">
        <v>300</v>
      </c>
      <c r="G58" s="68">
        <f t="shared" si="6"/>
        <v>1815.45</v>
      </c>
      <c r="H58" s="68">
        <f t="shared" si="7"/>
        <v>1924.3770000000002</v>
      </c>
      <c r="I58" s="68"/>
      <c r="J58" s="408"/>
    </row>
    <row r="59" spans="1:10" ht="20.25" customHeight="1" x14ac:dyDescent="0.2">
      <c r="A59" s="4">
        <v>18553.5</v>
      </c>
      <c r="B59" s="5">
        <v>34700</v>
      </c>
      <c r="C59" s="4">
        <v>0</v>
      </c>
      <c r="D59" s="4">
        <v>15</v>
      </c>
      <c r="E59" s="6">
        <v>3.5</v>
      </c>
      <c r="F59" s="65" t="s">
        <v>301</v>
      </c>
      <c r="G59" s="68">
        <f t="shared" si="6"/>
        <v>18553.5</v>
      </c>
      <c r="H59" s="68">
        <f t="shared" si="7"/>
        <v>19666.710000000003</v>
      </c>
      <c r="I59" s="91"/>
      <c r="J59" s="408"/>
    </row>
    <row r="60" spans="1:10" ht="20.25" customHeight="1" x14ac:dyDescent="0.2">
      <c r="A60" s="4">
        <v>1367.1</v>
      </c>
      <c r="B60" s="5">
        <v>34700</v>
      </c>
      <c r="C60" s="4">
        <v>820.25999999999988</v>
      </c>
      <c r="D60" s="4">
        <v>45</v>
      </c>
      <c r="E60" s="6">
        <v>3.5</v>
      </c>
      <c r="F60" s="65" t="s">
        <v>302</v>
      </c>
      <c r="G60" s="68">
        <f t="shared" si="6"/>
        <v>1367.1</v>
      </c>
      <c r="H60" s="68">
        <f t="shared" si="7"/>
        <v>1449.126</v>
      </c>
      <c r="I60" s="68"/>
      <c r="J60" s="408"/>
    </row>
    <row r="61" spans="1:10" ht="20.25" customHeight="1" x14ac:dyDescent="0.2">
      <c r="A61" s="4">
        <v>133184.20499999999</v>
      </c>
      <c r="B61" s="5">
        <v>40909</v>
      </c>
      <c r="C61" s="4">
        <v>66592.102499999994</v>
      </c>
      <c r="D61" s="4">
        <v>100</v>
      </c>
      <c r="E61" s="6">
        <v>3.5</v>
      </c>
      <c r="F61" s="65" t="s">
        <v>303</v>
      </c>
      <c r="G61" s="68">
        <f t="shared" si="6"/>
        <v>133184.20499999999</v>
      </c>
      <c r="H61" s="68">
        <f t="shared" si="7"/>
        <v>141175.2573</v>
      </c>
      <c r="I61" s="68"/>
      <c r="J61" s="408"/>
    </row>
    <row r="62" spans="1:10" ht="20.25" customHeight="1" x14ac:dyDescent="0.2">
      <c r="A62" s="4">
        <v>161435.39999999997</v>
      </c>
      <c r="B62" s="5">
        <v>34700</v>
      </c>
      <c r="C62" s="4">
        <v>80717.699999999983</v>
      </c>
      <c r="D62" s="4">
        <v>100</v>
      </c>
      <c r="E62" s="6">
        <v>3.5</v>
      </c>
      <c r="F62" s="65" t="s">
        <v>304</v>
      </c>
      <c r="G62" s="68">
        <f t="shared" si="6"/>
        <v>161435.39999999997</v>
      </c>
      <c r="H62" s="68">
        <f t="shared" si="7"/>
        <v>171121.52399999998</v>
      </c>
      <c r="I62" s="66"/>
      <c r="J62" s="408"/>
    </row>
    <row r="63" spans="1:10" ht="20.25" customHeight="1" x14ac:dyDescent="0.2">
      <c r="A63" s="4">
        <v>459960.89999999997</v>
      </c>
      <c r="B63" s="5">
        <v>28856</v>
      </c>
      <c r="C63" s="4">
        <v>298974.58499999996</v>
      </c>
      <c r="D63" s="4">
        <v>70</v>
      </c>
      <c r="E63" s="6">
        <v>3.5</v>
      </c>
      <c r="F63" s="65" t="s">
        <v>305</v>
      </c>
      <c r="G63" s="68">
        <f t="shared" si="6"/>
        <v>459960.89999999997</v>
      </c>
      <c r="H63" s="68">
        <f t="shared" si="7"/>
        <v>487558.554</v>
      </c>
      <c r="I63" s="68"/>
      <c r="J63" s="408"/>
    </row>
    <row r="64" spans="1:10" s="39" customFormat="1" ht="20.25" customHeight="1" x14ac:dyDescent="0.2">
      <c r="A64" s="36">
        <v>17665.199999999997</v>
      </c>
      <c r="B64" s="37">
        <v>31048</v>
      </c>
      <c r="C64" s="36">
        <v>8832.5999999999985</v>
      </c>
      <c r="D64" s="36">
        <v>65</v>
      </c>
      <c r="E64" s="38">
        <v>3.5</v>
      </c>
      <c r="F64" s="92" t="s">
        <v>306</v>
      </c>
      <c r="G64" s="68">
        <f t="shared" si="6"/>
        <v>17665.199999999997</v>
      </c>
      <c r="H64" s="68">
        <f>G64*1.06</f>
        <v>18725.111999999997</v>
      </c>
      <c r="I64" s="68"/>
      <c r="J64" s="408"/>
    </row>
    <row r="65" spans="1:10" ht="20.25" customHeight="1" thickBot="1" x14ac:dyDescent="0.25">
      <c r="A65" s="30">
        <v>1940.3999999999999</v>
      </c>
      <c r="B65" s="31">
        <v>31048</v>
      </c>
      <c r="C65" s="30">
        <v>970.19999999999993</v>
      </c>
      <c r="D65" s="30">
        <v>40</v>
      </c>
      <c r="E65" s="32">
        <v>3.5</v>
      </c>
      <c r="F65" s="85" t="s">
        <v>307</v>
      </c>
      <c r="G65" s="73">
        <f t="shared" si="6"/>
        <v>1940.3999999999999</v>
      </c>
      <c r="H65" s="73">
        <f>G65*1.06</f>
        <v>2056.8240000000001</v>
      </c>
      <c r="I65" s="73"/>
      <c r="J65" s="409"/>
    </row>
    <row r="66" spans="1:10" ht="20.25" customHeight="1" thickBot="1" x14ac:dyDescent="0.3">
      <c r="A66" s="56"/>
      <c r="B66" s="57"/>
      <c r="C66" s="56"/>
      <c r="D66" s="56"/>
      <c r="E66" s="58"/>
      <c r="F66" s="87" t="s">
        <v>408</v>
      </c>
      <c r="G66" s="75"/>
      <c r="H66" s="75">
        <f>SUM(H49:H65)</f>
        <v>1500796.2459</v>
      </c>
      <c r="I66" s="75">
        <v>1500000</v>
      </c>
      <c r="J66" s="88" t="s">
        <v>231</v>
      </c>
    </row>
    <row r="67" spans="1:10" ht="20.25" customHeight="1" x14ac:dyDescent="0.2">
      <c r="A67" s="19">
        <v>121422.00000000001</v>
      </c>
      <c r="B67" s="20">
        <v>23743</v>
      </c>
      <c r="C67" s="19">
        <v>60711.000000000007</v>
      </c>
      <c r="D67" s="19">
        <v>65</v>
      </c>
      <c r="E67" s="21">
        <v>3.5</v>
      </c>
      <c r="F67" s="77" t="s">
        <v>308</v>
      </c>
      <c r="G67" s="78">
        <f t="shared" ref="G67:G85" si="8">A67</f>
        <v>121422.00000000001</v>
      </c>
      <c r="H67" s="78">
        <f>G67*1.09</f>
        <v>132349.98000000004</v>
      </c>
      <c r="I67" s="78"/>
      <c r="J67" s="403" t="s">
        <v>435</v>
      </c>
    </row>
    <row r="68" spans="1:10" ht="20.25" customHeight="1" x14ac:dyDescent="0.2">
      <c r="A68" s="4">
        <v>44882.774999999994</v>
      </c>
      <c r="B68" s="5">
        <v>23743</v>
      </c>
      <c r="C68" s="4">
        <v>22441.387499999997</v>
      </c>
      <c r="D68" s="4">
        <v>40</v>
      </c>
      <c r="E68" s="6">
        <v>3.5</v>
      </c>
      <c r="F68" s="65" t="s">
        <v>309</v>
      </c>
      <c r="G68" s="68">
        <f t="shared" si="8"/>
        <v>44882.774999999994</v>
      </c>
      <c r="H68" s="68">
        <f t="shared" ref="H68:H98" si="9">G68*1.09</f>
        <v>48922.224749999994</v>
      </c>
      <c r="I68" s="68"/>
      <c r="J68" s="404"/>
    </row>
    <row r="69" spans="1:10" ht="20.25" customHeight="1" x14ac:dyDescent="0.2">
      <c r="A69" s="4">
        <v>374461.92000000004</v>
      </c>
      <c r="B69" s="5">
        <v>23743</v>
      </c>
      <c r="C69" s="4">
        <v>187230.96000000002</v>
      </c>
      <c r="D69" s="4">
        <v>65</v>
      </c>
      <c r="E69" s="6">
        <v>3.5</v>
      </c>
      <c r="F69" s="65" t="s">
        <v>310</v>
      </c>
      <c r="G69" s="68">
        <f t="shared" si="8"/>
        <v>374461.92000000004</v>
      </c>
      <c r="H69" s="68">
        <f t="shared" si="9"/>
        <v>408163.49280000007</v>
      </c>
      <c r="I69" s="68"/>
      <c r="J69" s="404"/>
    </row>
    <row r="70" spans="1:10" ht="20.25" customHeight="1" x14ac:dyDescent="0.2">
      <c r="A70" s="4">
        <v>3625.0199999999995</v>
      </c>
      <c r="B70" s="5">
        <v>31048</v>
      </c>
      <c r="C70" s="4">
        <v>1812.5099999999998</v>
      </c>
      <c r="D70" s="4">
        <v>40</v>
      </c>
      <c r="E70" s="6">
        <v>3.5</v>
      </c>
      <c r="F70" s="65" t="s">
        <v>311</v>
      </c>
      <c r="G70" s="68">
        <f t="shared" si="8"/>
        <v>3625.0199999999995</v>
      </c>
      <c r="H70" s="68">
        <f t="shared" si="9"/>
        <v>3951.2718</v>
      </c>
      <c r="I70" s="68"/>
      <c r="J70" s="404"/>
    </row>
    <row r="71" spans="1:10" ht="20.25" customHeight="1" x14ac:dyDescent="0.2">
      <c r="A71" s="4">
        <v>3150</v>
      </c>
      <c r="B71" s="5">
        <v>31048</v>
      </c>
      <c r="C71" s="4">
        <v>1575</v>
      </c>
      <c r="D71" s="4">
        <v>100</v>
      </c>
      <c r="E71" s="6">
        <v>3.5</v>
      </c>
      <c r="F71" s="65" t="s">
        <v>312</v>
      </c>
      <c r="G71" s="68">
        <f t="shared" si="8"/>
        <v>3150</v>
      </c>
      <c r="H71" s="68">
        <f t="shared" si="9"/>
        <v>3433.5000000000005</v>
      </c>
      <c r="I71" s="68"/>
      <c r="J71" s="404"/>
    </row>
    <row r="72" spans="1:10" ht="20.25" customHeight="1" x14ac:dyDescent="0.2">
      <c r="A72" s="4">
        <v>12600</v>
      </c>
      <c r="B72" s="5">
        <v>31048</v>
      </c>
      <c r="C72" s="4">
        <v>8190</v>
      </c>
      <c r="D72" s="4">
        <v>75</v>
      </c>
      <c r="E72" s="6">
        <v>3.5</v>
      </c>
      <c r="F72" s="65" t="s">
        <v>313</v>
      </c>
      <c r="G72" s="68">
        <f t="shared" si="8"/>
        <v>12600</v>
      </c>
      <c r="H72" s="68">
        <f t="shared" si="9"/>
        <v>13734.000000000002</v>
      </c>
      <c r="I72" s="68"/>
      <c r="J72" s="404"/>
    </row>
    <row r="73" spans="1:10" ht="20.25" customHeight="1" x14ac:dyDescent="0.2">
      <c r="A73" s="4">
        <v>15750</v>
      </c>
      <c r="B73" s="5">
        <v>31048</v>
      </c>
      <c r="C73" s="4">
        <v>7875</v>
      </c>
      <c r="D73" s="4">
        <v>40</v>
      </c>
      <c r="E73" s="6">
        <v>3.5</v>
      </c>
      <c r="F73" s="65" t="s">
        <v>314</v>
      </c>
      <c r="G73" s="68">
        <f t="shared" si="8"/>
        <v>15750</v>
      </c>
      <c r="H73" s="68">
        <f t="shared" si="9"/>
        <v>17167.5</v>
      </c>
      <c r="I73" s="68"/>
      <c r="J73" s="404"/>
    </row>
    <row r="74" spans="1:10" ht="20.25" customHeight="1" x14ac:dyDescent="0.2">
      <c r="A74" s="4">
        <v>108292.27500000001</v>
      </c>
      <c r="B74" s="5">
        <v>31048</v>
      </c>
      <c r="C74" s="4">
        <v>54146.137500000004</v>
      </c>
      <c r="D74" s="4">
        <v>40</v>
      </c>
      <c r="E74" s="6">
        <v>3.5</v>
      </c>
      <c r="F74" s="65" t="s">
        <v>314</v>
      </c>
      <c r="G74" s="68">
        <f t="shared" si="8"/>
        <v>108292.27500000001</v>
      </c>
      <c r="H74" s="68">
        <f t="shared" si="9"/>
        <v>118038.57975000002</v>
      </c>
      <c r="I74" s="68"/>
      <c r="J74" s="404"/>
    </row>
    <row r="75" spans="1:10" ht="20.25" customHeight="1" x14ac:dyDescent="0.2">
      <c r="A75" s="4">
        <v>91128.24</v>
      </c>
      <c r="B75" s="5">
        <v>31048</v>
      </c>
      <c r="C75" s="4">
        <v>45564.12</v>
      </c>
      <c r="D75" s="4">
        <v>40</v>
      </c>
      <c r="E75" s="6">
        <v>3.5</v>
      </c>
      <c r="F75" s="65" t="s">
        <v>315</v>
      </c>
      <c r="G75" s="68">
        <f t="shared" si="8"/>
        <v>91128.24</v>
      </c>
      <c r="H75" s="68">
        <f t="shared" si="9"/>
        <v>99329.781600000017</v>
      </c>
      <c r="I75" s="68"/>
      <c r="J75" s="404"/>
    </row>
    <row r="76" spans="1:10" ht="20.25" customHeight="1" x14ac:dyDescent="0.2">
      <c r="A76" s="4">
        <v>80535</v>
      </c>
      <c r="B76" s="5">
        <v>33239</v>
      </c>
      <c r="C76" s="4">
        <v>40267.5</v>
      </c>
      <c r="D76" s="4">
        <v>60</v>
      </c>
      <c r="E76" s="6">
        <v>3.5</v>
      </c>
      <c r="F76" s="84" t="s">
        <v>316</v>
      </c>
      <c r="G76" s="68">
        <f t="shared" si="8"/>
        <v>80535</v>
      </c>
      <c r="H76" s="68">
        <f t="shared" si="9"/>
        <v>87783.150000000009</v>
      </c>
      <c r="I76" s="68"/>
      <c r="J76" s="404"/>
    </row>
    <row r="77" spans="1:10" ht="20.25" customHeight="1" x14ac:dyDescent="0.2">
      <c r="A77" s="4">
        <v>150150</v>
      </c>
      <c r="B77" s="5">
        <v>33239</v>
      </c>
      <c r="C77" s="4">
        <v>97597.5</v>
      </c>
      <c r="D77" s="4">
        <v>60</v>
      </c>
      <c r="E77" s="6">
        <v>3.5</v>
      </c>
      <c r="F77" s="65" t="s">
        <v>317</v>
      </c>
      <c r="G77" s="68">
        <f t="shared" si="8"/>
        <v>150150</v>
      </c>
      <c r="H77" s="68">
        <f t="shared" si="9"/>
        <v>163663.5</v>
      </c>
      <c r="I77" s="68"/>
      <c r="J77" s="404"/>
    </row>
    <row r="78" spans="1:10" ht="20.25" customHeight="1" x14ac:dyDescent="0.2">
      <c r="A78" s="4">
        <v>4095</v>
      </c>
      <c r="B78" s="5">
        <v>33239</v>
      </c>
      <c r="C78" s="4">
        <v>2457</v>
      </c>
      <c r="D78" s="4">
        <v>20</v>
      </c>
      <c r="E78" s="6">
        <v>3.5</v>
      </c>
      <c r="F78" s="65" t="s">
        <v>318</v>
      </c>
      <c r="G78" s="68">
        <f t="shared" si="8"/>
        <v>4095</v>
      </c>
      <c r="H78" s="68">
        <f t="shared" si="9"/>
        <v>4463.55</v>
      </c>
      <c r="I78" s="68"/>
      <c r="J78" s="404"/>
    </row>
    <row r="79" spans="1:10" ht="20.25" customHeight="1" x14ac:dyDescent="0.2">
      <c r="A79" s="4">
        <v>1706.25</v>
      </c>
      <c r="B79" s="5">
        <v>33239</v>
      </c>
      <c r="C79" s="4">
        <v>511.875</v>
      </c>
      <c r="D79" s="4">
        <v>15</v>
      </c>
      <c r="E79" s="6">
        <v>3.5</v>
      </c>
      <c r="F79" s="65" t="s">
        <v>319</v>
      </c>
      <c r="G79" s="68">
        <f t="shared" si="8"/>
        <v>1706.25</v>
      </c>
      <c r="H79" s="68">
        <f t="shared" si="9"/>
        <v>1859.8125000000002</v>
      </c>
      <c r="I79" s="68"/>
      <c r="J79" s="404"/>
    </row>
    <row r="80" spans="1:10" ht="20.25" customHeight="1" x14ac:dyDescent="0.2">
      <c r="A80" s="4">
        <v>17630.55</v>
      </c>
      <c r="B80" s="5">
        <v>38353</v>
      </c>
      <c r="C80" s="4">
        <v>11459.8575</v>
      </c>
      <c r="D80" s="4">
        <v>45</v>
      </c>
      <c r="E80" s="6">
        <v>3.5</v>
      </c>
      <c r="F80" s="65" t="s">
        <v>320</v>
      </c>
      <c r="G80" s="68">
        <f t="shared" si="8"/>
        <v>17630.55</v>
      </c>
      <c r="H80" s="68">
        <f t="shared" si="9"/>
        <v>19217.299500000001</v>
      </c>
      <c r="I80" s="68"/>
      <c r="J80" s="404"/>
    </row>
    <row r="81" spans="1:10" ht="20.25" customHeight="1" x14ac:dyDescent="0.2">
      <c r="A81" s="4">
        <v>12514.949999999999</v>
      </c>
      <c r="B81" s="5">
        <v>38353</v>
      </c>
      <c r="C81" s="4">
        <v>6257.4749999999995</v>
      </c>
      <c r="D81" s="4">
        <v>40</v>
      </c>
      <c r="E81" s="6">
        <v>3.5</v>
      </c>
      <c r="F81" s="65" t="s">
        <v>321</v>
      </c>
      <c r="G81" s="68">
        <f t="shared" si="8"/>
        <v>12514.949999999999</v>
      </c>
      <c r="H81" s="68">
        <f t="shared" si="9"/>
        <v>13641.2955</v>
      </c>
      <c r="I81" s="66"/>
      <c r="J81" s="404"/>
    </row>
    <row r="82" spans="1:10" ht="20.25" customHeight="1" x14ac:dyDescent="0.2">
      <c r="A82" s="4">
        <v>36547.14</v>
      </c>
      <c r="B82" s="5">
        <v>25569</v>
      </c>
      <c r="C82" s="4">
        <v>23755.641</v>
      </c>
      <c r="D82" s="4">
        <v>70</v>
      </c>
      <c r="E82" s="6">
        <v>3.5</v>
      </c>
      <c r="F82" s="65" t="s">
        <v>322</v>
      </c>
      <c r="G82" s="68">
        <f t="shared" si="8"/>
        <v>36547.14</v>
      </c>
      <c r="H82" s="68">
        <f t="shared" si="9"/>
        <v>39836.382600000004</v>
      </c>
      <c r="I82" s="68"/>
      <c r="J82" s="404"/>
    </row>
    <row r="83" spans="1:10" ht="20.25" customHeight="1" x14ac:dyDescent="0.2">
      <c r="A83" s="4">
        <v>16926.210000000003</v>
      </c>
      <c r="B83" s="5">
        <v>25569</v>
      </c>
      <c r="C83" s="4">
        <v>8463.1050000000014</v>
      </c>
      <c r="D83" s="4">
        <v>40</v>
      </c>
      <c r="E83" s="6">
        <v>3.5</v>
      </c>
      <c r="F83" s="65" t="s">
        <v>323</v>
      </c>
      <c r="G83" s="68">
        <f t="shared" si="8"/>
        <v>16926.210000000003</v>
      </c>
      <c r="H83" s="68">
        <f t="shared" si="9"/>
        <v>18449.568900000006</v>
      </c>
      <c r="I83" s="68"/>
      <c r="J83" s="404"/>
    </row>
    <row r="84" spans="1:10" ht="20.25" customHeight="1" x14ac:dyDescent="0.2">
      <c r="A84" s="4">
        <v>36381.555</v>
      </c>
      <c r="B84" s="5">
        <v>29220</v>
      </c>
      <c r="C84" s="4">
        <v>23648.010750000001</v>
      </c>
      <c r="D84" s="4">
        <v>75</v>
      </c>
      <c r="E84" s="6">
        <v>3.5</v>
      </c>
      <c r="F84" s="65" t="s">
        <v>324</v>
      </c>
      <c r="G84" s="68">
        <f t="shared" si="8"/>
        <v>36381.555</v>
      </c>
      <c r="H84" s="68">
        <f t="shared" si="9"/>
        <v>39655.894950000002</v>
      </c>
      <c r="I84" s="68"/>
      <c r="J84" s="404"/>
    </row>
    <row r="85" spans="1:10" ht="20.25" customHeight="1" x14ac:dyDescent="0.2">
      <c r="A85" s="4">
        <v>27705.195000000003</v>
      </c>
      <c r="B85" s="5">
        <v>29220</v>
      </c>
      <c r="C85" s="4">
        <v>13852.597500000002</v>
      </c>
      <c r="D85" s="4">
        <v>40</v>
      </c>
      <c r="E85" s="6">
        <v>3.5</v>
      </c>
      <c r="F85" s="65" t="s">
        <v>325</v>
      </c>
      <c r="G85" s="68">
        <f t="shared" si="8"/>
        <v>27705.195000000003</v>
      </c>
      <c r="H85" s="68">
        <f t="shared" si="9"/>
        <v>30198.662550000005</v>
      </c>
      <c r="I85" s="68"/>
      <c r="J85" s="404"/>
    </row>
    <row r="86" spans="1:10" ht="20.25" customHeight="1" x14ac:dyDescent="0.2">
      <c r="A86" s="4">
        <v>5023.2</v>
      </c>
      <c r="B86" s="5">
        <v>30435</v>
      </c>
      <c r="C86" s="4">
        <v>0</v>
      </c>
      <c r="D86" s="4">
        <v>15</v>
      </c>
      <c r="E86" s="6">
        <v>3</v>
      </c>
      <c r="F86" s="65" t="s">
        <v>326</v>
      </c>
      <c r="G86" s="67">
        <v>5023.2</v>
      </c>
      <c r="H86" s="68">
        <f>G86*1.09</f>
        <v>5475.2880000000005</v>
      </c>
      <c r="I86" s="68"/>
      <c r="J86" s="404"/>
    </row>
    <row r="87" spans="1:10" ht="20.25" customHeight="1" x14ac:dyDescent="0.2">
      <c r="A87" s="4">
        <v>15802.604999999998</v>
      </c>
      <c r="B87" s="5">
        <v>31048</v>
      </c>
      <c r="C87" s="4">
        <v>7901.3024999999989</v>
      </c>
      <c r="D87" s="4">
        <v>60</v>
      </c>
      <c r="E87" s="6">
        <v>3.5</v>
      </c>
      <c r="F87" s="84" t="s">
        <v>327</v>
      </c>
      <c r="G87" s="68">
        <f>A87</f>
        <v>15802.604999999998</v>
      </c>
      <c r="H87" s="68">
        <f t="shared" si="9"/>
        <v>17224.839449999999</v>
      </c>
      <c r="I87" s="68"/>
      <c r="J87" s="404"/>
    </row>
    <row r="88" spans="1:10" ht="20.25" customHeight="1" x14ac:dyDescent="0.2">
      <c r="A88" s="4">
        <v>29795.22</v>
      </c>
      <c r="B88" s="5">
        <v>31048</v>
      </c>
      <c r="C88" s="4">
        <v>14897.61</v>
      </c>
      <c r="D88" s="4">
        <v>65</v>
      </c>
      <c r="E88" s="6">
        <v>3.5</v>
      </c>
      <c r="F88" s="65" t="s">
        <v>328</v>
      </c>
      <c r="G88" s="68">
        <f>A88</f>
        <v>29795.22</v>
      </c>
      <c r="H88" s="68">
        <f t="shared" si="9"/>
        <v>32476.789800000002</v>
      </c>
      <c r="I88" s="68"/>
      <c r="J88" s="404"/>
    </row>
    <row r="89" spans="1:10" ht="20.25" customHeight="1" x14ac:dyDescent="0.2">
      <c r="A89" s="4">
        <v>97755.839999999997</v>
      </c>
      <c r="B89" s="5">
        <v>31048</v>
      </c>
      <c r="C89" s="4">
        <v>63541.296000000002</v>
      </c>
      <c r="D89" s="4">
        <v>70</v>
      </c>
      <c r="E89" s="6">
        <v>2</v>
      </c>
      <c r="F89" s="65" t="s">
        <v>329</v>
      </c>
      <c r="G89" s="67">
        <v>97755.839999999997</v>
      </c>
      <c r="H89" s="68">
        <f t="shared" si="9"/>
        <v>106553.8656</v>
      </c>
      <c r="I89" s="68"/>
      <c r="J89" s="404"/>
    </row>
    <row r="90" spans="1:10" ht="20.25" customHeight="1" x14ac:dyDescent="0.2">
      <c r="A90" s="4">
        <v>10745.279999999999</v>
      </c>
      <c r="B90" s="5">
        <v>31048</v>
      </c>
      <c r="C90" s="4">
        <v>5372.6399999999994</v>
      </c>
      <c r="D90" s="4">
        <v>40</v>
      </c>
      <c r="E90" s="6">
        <v>2</v>
      </c>
      <c r="F90" s="65" t="s">
        <v>330</v>
      </c>
      <c r="G90" s="67">
        <v>10745.279999999999</v>
      </c>
      <c r="H90" s="68">
        <f t="shared" si="9"/>
        <v>11712.3552</v>
      </c>
      <c r="I90" s="68"/>
      <c r="J90" s="404"/>
    </row>
    <row r="91" spans="1:10" ht="20.25" customHeight="1" x14ac:dyDescent="0.2">
      <c r="A91" s="4">
        <v>4740.75</v>
      </c>
      <c r="B91" s="5">
        <v>32509</v>
      </c>
      <c r="C91" s="4">
        <v>2370.375</v>
      </c>
      <c r="D91" s="4">
        <v>60</v>
      </c>
      <c r="E91" s="6">
        <v>3.5</v>
      </c>
      <c r="F91" s="65" t="s">
        <v>331</v>
      </c>
      <c r="G91" s="68">
        <f>A91</f>
        <v>4740.75</v>
      </c>
      <c r="H91" s="68">
        <f t="shared" si="9"/>
        <v>5167.4175000000005</v>
      </c>
      <c r="I91" s="68"/>
      <c r="J91" s="404"/>
    </row>
    <row r="92" spans="1:10" ht="20.25" customHeight="1" x14ac:dyDescent="0.2">
      <c r="A92" s="4">
        <v>20561.625</v>
      </c>
      <c r="B92" s="5">
        <v>32509</v>
      </c>
      <c r="C92" s="4">
        <v>13365.05625</v>
      </c>
      <c r="D92" s="4">
        <v>60</v>
      </c>
      <c r="E92" s="6">
        <v>3</v>
      </c>
      <c r="F92" s="65" t="s">
        <v>332</v>
      </c>
      <c r="G92" s="67">
        <v>20561.625</v>
      </c>
      <c r="H92" s="68">
        <f t="shared" si="9"/>
        <v>22412.171250000003</v>
      </c>
      <c r="I92" s="68"/>
      <c r="J92" s="404"/>
    </row>
    <row r="93" spans="1:10" ht="20.25" customHeight="1" x14ac:dyDescent="0.2">
      <c r="A93" s="4">
        <v>2260.1249999999995</v>
      </c>
      <c r="B93" s="5">
        <v>32509</v>
      </c>
      <c r="C93" s="4">
        <v>1130.0624999999998</v>
      </c>
      <c r="D93" s="4">
        <v>40</v>
      </c>
      <c r="E93" s="6">
        <v>3.5</v>
      </c>
      <c r="F93" s="65" t="s">
        <v>333</v>
      </c>
      <c r="G93" s="68">
        <f t="shared" ref="G93:G98" si="10">A93</f>
        <v>2260.1249999999995</v>
      </c>
      <c r="H93" s="68">
        <f t="shared" si="9"/>
        <v>2463.5362499999997</v>
      </c>
      <c r="I93" s="68"/>
      <c r="J93" s="404"/>
    </row>
    <row r="94" spans="1:10" ht="20.25" customHeight="1" x14ac:dyDescent="0.2">
      <c r="A94" s="4">
        <v>11389.140000000001</v>
      </c>
      <c r="B94" s="5">
        <v>31413</v>
      </c>
      <c r="C94" s="4">
        <v>5694.5700000000006</v>
      </c>
      <c r="D94" s="4">
        <v>60</v>
      </c>
      <c r="E94" s="6">
        <v>3.5</v>
      </c>
      <c r="F94" s="65" t="s">
        <v>334</v>
      </c>
      <c r="G94" s="68">
        <f t="shared" si="10"/>
        <v>11389.140000000001</v>
      </c>
      <c r="H94" s="68">
        <f t="shared" si="9"/>
        <v>12414.162600000001</v>
      </c>
      <c r="I94" s="68"/>
      <c r="J94" s="404"/>
    </row>
    <row r="95" spans="1:10" ht="20.25" customHeight="1" x14ac:dyDescent="0.2">
      <c r="A95" s="4">
        <v>1033.1999999999998</v>
      </c>
      <c r="B95" s="5">
        <v>33239</v>
      </c>
      <c r="C95" s="4">
        <v>516.59999999999991</v>
      </c>
      <c r="D95" s="4">
        <v>40</v>
      </c>
      <c r="E95" s="6">
        <v>3.5</v>
      </c>
      <c r="F95" s="65" t="s">
        <v>335</v>
      </c>
      <c r="G95" s="68">
        <f t="shared" si="10"/>
        <v>1033.1999999999998</v>
      </c>
      <c r="H95" s="68">
        <f t="shared" si="9"/>
        <v>1126.1879999999999</v>
      </c>
      <c r="I95" s="68"/>
      <c r="J95" s="404"/>
    </row>
    <row r="96" spans="1:10" ht="20.25" customHeight="1" x14ac:dyDescent="0.2">
      <c r="A96" s="4">
        <v>8782.2000000000007</v>
      </c>
      <c r="B96" s="5">
        <v>23743</v>
      </c>
      <c r="C96" s="4">
        <v>4391.1000000000004</v>
      </c>
      <c r="D96" s="4">
        <v>40</v>
      </c>
      <c r="E96" s="6">
        <v>3.5</v>
      </c>
      <c r="F96" s="65" t="s">
        <v>336</v>
      </c>
      <c r="G96" s="68">
        <f t="shared" si="10"/>
        <v>8782.2000000000007</v>
      </c>
      <c r="H96" s="68">
        <f t="shared" si="9"/>
        <v>9572.5980000000018</v>
      </c>
      <c r="I96" s="66"/>
      <c r="J96" s="404"/>
    </row>
    <row r="97" spans="1:10" ht="20.25" customHeight="1" x14ac:dyDescent="0.2">
      <c r="A97" s="4">
        <v>46022.025000000001</v>
      </c>
      <c r="B97" s="5">
        <v>29221</v>
      </c>
      <c r="C97" s="4">
        <v>0</v>
      </c>
      <c r="D97" s="4">
        <v>15</v>
      </c>
      <c r="E97" s="6">
        <v>3.5</v>
      </c>
      <c r="F97" s="65" t="s">
        <v>337</v>
      </c>
      <c r="G97" s="68">
        <f t="shared" si="10"/>
        <v>46022.025000000001</v>
      </c>
      <c r="H97" s="68">
        <f t="shared" si="9"/>
        <v>50164.007250000002</v>
      </c>
      <c r="I97" s="68"/>
      <c r="J97" s="404"/>
    </row>
    <row r="98" spans="1:10" ht="20.25" customHeight="1" thickBot="1" x14ac:dyDescent="0.25">
      <c r="A98" s="40">
        <v>4696.125</v>
      </c>
      <c r="B98" s="31">
        <v>29221</v>
      </c>
      <c r="C98" s="30">
        <v>2817.6749999999997</v>
      </c>
      <c r="D98" s="30">
        <v>45</v>
      </c>
      <c r="E98" s="32">
        <v>3.5</v>
      </c>
      <c r="F98" s="85" t="s">
        <v>338</v>
      </c>
      <c r="G98" s="73">
        <f t="shared" si="10"/>
        <v>4696.125</v>
      </c>
      <c r="H98" s="73">
        <f t="shared" si="9"/>
        <v>5118.7762500000008</v>
      </c>
      <c r="I98" s="73"/>
      <c r="J98" s="405"/>
    </row>
    <row r="99" spans="1:10" ht="20.25" customHeight="1" thickBot="1" x14ac:dyDescent="0.3">
      <c r="A99" s="60"/>
      <c r="B99" s="61"/>
      <c r="C99" s="62"/>
      <c r="D99" s="62"/>
      <c r="E99" s="63"/>
      <c r="F99" s="87" t="s">
        <v>409</v>
      </c>
      <c r="G99" s="75"/>
      <c r="H99" s="75">
        <f>SUM(H67:H98)</f>
        <v>1545741.4423500001</v>
      </c>
      <c r="I99" s="75">
        <v>1545000</v>
      </c>
      <c r="J99" s="88" t="s">
        <v>232</v>
      </c>
    </row>
    <row r="100" spans="1:10" s="15" customFormat="1" ht="20.25" customHeight="1" thickBot="1" x14ac:dyDescent="0.25">
      <c r="A100" s="41"/>
      <c r="B100" s="42"/>
      <c r="C100" s="43"/>
      <c r="D100" s="43"/>
      <c r="E100" s="44"/>
      <c r="F100" s="93" t="s">
        <v>414</v>
      </c>
      <c r="G100" s="94">
        <v>1500000</v>
      </c>
      <c r="H100" s="95">
        <v>1591350</v>
      </c>
      <c r="I100" s="94"/>
      <c r="J100" s="96" t="s">
        <v>436</v>
      </c>
    </row>
    <row r="101" spans="1:10" s="15" customFormat="1" ht="20.25" customHeight="1" thickBot="1" x14ac:dyDescent="0.3">
      <c r="A101" s="64"/>
      <c r="B101" s="42"/>
      <c r="C101" s="43"/>
      <c r="D101" s="43"/>
      <c r="E101" s="44"/>
      <c r="F101" s="87" t="s">
        <v>410</v>
      </c>
      <c r="G101" s="75"/>
      <c r="H101" s="75">
        <f>SUM(H100)</f>
        <v>1591350</v>
      </c>
      <c r="I101" s="75">
        <v>1591350</v>
      </c>
      <c r="J101" s="88" t="s">
        <v>233</v>
      </c>
    </row>
    <row r="102" spans="1:10" s="15" customFormat="1" ht="20.25" customHeight="1" thickBot="1" x14ac:dyDescent="0.25">
      <c r="A102" s="43"/>
      <c r="B102" s="42"/>
      <c r="C102" s="43"/>
      <c r="D102" s="43"/>
      <c r="E102" s="44"/>
      <c r="F102" s="93" t="s">
        <v>414</v>
      </c>
      <c r="G102" s="94">
        <v>1500000</v>
      </c>
      <c r="H102" s="95">
        <v>1639091</v>
      </c>
      <c r="I102" s="94"/>
      <c r="J102" s="96" t="s">
        <v>438</v>
      </c>
    </row>
    <row r="103" spans="1:10" s="15" customFormat="1" ht="20.25" customHeight="1" thickBot="1" x14ac:dyDescent="0.3">
      <c r="A103" s="43"/>
      <c r="B103" s="42"/>
      <c r="C103" s="43"/>
      <c r="D103" s="43"/>
      <c r="E103" s="44"/>
      <c r="F103" s="87" t="s">
        <v>411</v>
      </c>
      <c r="G103" s="75"/>
      <c r="H103" s="75">
        <f>SUM(H102)</f>
        <v>1639091</v>
      </c>
      <c r="I103" s="75">
        <v>1639091</v>
      </c>
      <c r="J103" s="88" t="s">
        <v>234</v>
      </c>
    </row>
    <row r="104" spans="1:10" s="15" customFormat="1" ht="20.25" customHeight="1" thickBot="1" x14ac:dyDescent="0.25">
      <c r="A104" s="43"/>
      <c r="B104" s="42"/>
      <c r="C104" s="43"/>
      <c r="D104" s="43"/>
      <c r="E104" s="44"/>
      <c r="F104" s="93" t="s">
        <v>414</v>
      </c>
      <c r="G104" s="94">
        <v>1500000</v>
      </c>
      <c r="H104" s="95">
        <v>1688263</v>
      </c>
      <c r="I104" s="94"/>
      <c r="J104" s="96" t="s">
        <v>439</v>
      </c>
    </row>
    <row r="105" spans="1:10" s="15" customFormat="1" ht="20.25" customHeight="1" thickBot="1" x14ac:dyDescent="0.3">
      <c r="A105" s="43"/>
      <c r="B105" s="42"/>
      <c r="C105" s="43"/>
      <c r="D105" s="43"/>
      <c r="E105" s="44"/>
      <c r="F105" s="87" t="s">
        <v>412</v>
      </c>
      <c r="G105" s="75"/>
      <c r="H105" s="75">
        <f>SUM(H104)</f>
        <v>1688263</v>
      </c>
      <c r="I105" s="75">
        <v>1688263</v>
      </c>
      <c r="J105" s="88" t="s">
        <v>235</v>
      </c>
    </row>
    <row r="106" spans="1:10" s="15" customFormat="1" ht="20.25" customHeight="1" thickBot="1" x14ac:dyDescent="0.25">
      <c r="A106" s="43"/>
      <c r="B106" s="42"/>
      <c r="C106" s="43"/>
      <c r="D106" s="43"/>
      <c r="E106" s="44"/>
      <c r="F106" s="93" t="s">
        <v>414</v>
      </c>
      <c r="G106" s="94">
        <v>1600000</v>
      </c>
      <c r="H106" s="95">
        <v>1738911</v>
      </c>
      <c r="I106" s="94"/>
      <c r="J106" s="96" t="s">
        <v>443</v>
      </c>
    </row>
    <row r="107" spans="1:10" s="15" customFormat="1" ht="20.25" customHeight="1" thickBot="1" x14ac:dyDescent="0.3">
      <c r="A107" s="52"/>
      <c r="B107" s="53"/>
      <c r="C107" s="52"/>
      <c r="D107" s="52"/>
      <c r="E107" s="54"/>
      <c r="F107" s="87" t="s">
        <v>413</v>
      </c>
      <c r="G107" s="75"/>
      <c r="H107" s="75">
        <f>SUM(H106)</f>
        <v>1738911</v>
      </c>
      <c r="I107" s="75">
        <v>1738911</v>
      </c>
      <c r="J107" s="88" t="s">
        <v>236</v>
      </c>
    </row>
    <row r="108" spans="1:10" ht="20.25" customHeight="1" x14ac:dyDescent="0.2">
      <c r="A108" s="19">
        <v>59742.479999999996</v>
      </c>
      <c r="B108" s="20">
        <v>33002</v>
      </c>
      <c r="C108" s="19">
        <v>29871.239999999998</v>
      </c>
      <c r="D108" s="19">
        <v>100</v>
      </c>
      <c r="E108" s="21">
        <v>3.5</v>
      </c>
      <c r="F108" s="77" t="s">
        <v>339</v>
      </c>
      <c r="G108" s="78">
        <f t="shared" ref="G108:G113" si="11">A108</f>
        <v>59742.479999999996</v>
      </c>
      <c r="H108" s="78">
        <f>G108*1.24</f>
        <v>74080.675199999998</v>
      </c>
      <c r="I108" s="78"/>
      <c r="J108" s="403" t="s">
        <v>444</v>
      </c>
    </row>
    <row r="109" spans="1:10" ht="20.25" customHeight="1" x14ac:dyDescent="0.2">
      <c r="A109" s="4">
        <v>28481.879999999997</v>
      </c>
      <c r="B109" s="5">
        <v>33002</v>
      </c>
      <c r="C109" s="4">
        <v>14240.939999999999</v>
      </c>
      <c r="D109" s="4">
        <v>40</v>
      </c>
      <c r="E109" s="6">
        <v>3.5</v>
      </c>
      <c r="F109" s="65" t="s">
        <v>340</v>
      </c>
      <c r="G109" s="68">
        <f t="shared" si="11"/>
        <v>28481.879999999997</v>
      </c>
      <c r="H109" s="68">
        <f t="shared" ref="H109:H122" si="12">G109*1.24</f>
        <v>35317.531199999998</v>
      </c>
      <c r="I109" s="66"/>
      <c r="J109" s="404"/>
    </row>
    <row r="110" spans="1:10" ht="20.25" customHeight="1" x14ac:dyDescent="0.2">
      <c r="A110" s="4">
        <v>259115.63999999998</v>
      </c>
      <c r="B110" s="5">
        <v>33002</v>
      </c>
      <c r="C110" s="4">
        <v>168425.166</v>
      </c>
      <c r="D110" s="4">
        <v>70</v>
      </c>
      <c r="E110" s="6">
        <v>3.5</v>
      </c>
      <c r="F110" s="65" t="s">
        <v>341</v>
      </c>
      <c r="G110" s="68">
        <f t="shared" si="11"/>
        <v>259115.63999999998</v>
      </c>
      <c r="H110" s="68">
        <f t="shared" si="12"/>
        <v>321303.39359999995</v>
      </c>
      <c r="I110" s="68"/>
      <c r="J110" s="404"/>
    </row>
    <row r="111" spans="1:10" ht="20.25" customHeight="1" x14ac:dyDescent="0.2">
      <c r="A111" s="4">
        <v>110173.22399999999</v>
      </c>
      <c r="B111" s="5">
        <v>24442</v>
      </c>
      <c r="C111" s="4">
        <v>55086.611999999994</v>
      </c>
      <c r="D111" s="4">
        <v>100</v>
      </c>
      <c r="E111" s="6">
        <v>3.5</v>
      </c>
      <c r="F111" s="84" t="s">
        <v>342</v>
      </c>
      <c r="G111" s="68">
        <f t="shared" si="11"/>
        <v>110173.22399999999</v>
      </c>
      <c r="H111" s="68">
        <f t="shared" si="12"/>
        <v>136614.79775999999</v>
      </c>
      <c r="I111" s="68"/>
      <c r="J111" s="404"/>
    </row>
    <row r="112" spans="1:10" ht="20.25" customHeight="1" x14ac:dyDescent="0.2">
      <c r="A112" s="4">
        <v>477844.33199999999</v>
      </c>
      <c r="B112" s="5">
        <v>24442</v>
      </c>
      <c r="C112" s="4">
        <v>310598.81579999998</v>
      </c>
      <c r="D112" s="4">
        <v>70</v>
      </c>
      <c r="E112" s="6">
        <v>3.5</v>
      </c>
      <c r="F112" s="65" t="s">
        <v>343</v>
      </c>
      <c r="G112" s="68">
        <f t="shared" si="11"/>
        <v>477844.33199999999</v>
      </c>
      <c r="H112" s="68">
        <f t="shared" si="12"/>
        <v>592526.97167999996</v>
      </c>
      <c r="I112" s="68"/>
      <c r="J112" s="404"/>
    </row>
    <row r="113" spans="1:10" ht="20.25" customHeight="1" x14ac:dyDescent="0.2">
      <c r="A113" s="4">
        <v>52524.443999999996</v>
      </c>
      <c r="B113" s="5">
        <v>24442</v>
      </c>
      <c r="C113" s="4">
        <v>26262.221999999998</v>
      </c>
      <c r="D113" s="4">
        <v>40</v>
      </c>
      <c r="E113" s="6">
        <v>3.5</v>
      </c>
      <c r="F113" s="65" t="s">
        <v>344</v>
      </c>
      <c r="G113" s="68">
        <f t="shared" si="11"/>
        <v>52524.443999999996</v>
      </c>
      <c r="H113" s="68">
        <f t="shared" si="12"/>
        <v>65130.310559999991</v>
      </c>
      <c r="I113" s="66"/>
      <c r="J113" s="404"/>
    </row>
    <row r="114" spans="1:10" s="29" customFormat="1" ht="20.25" customHeight="1" x14ac:dyDescent="0.2">
      <c r="A114" s="26">
        <v>40427.100000000006</v>
      </c>
      <c r="B114" s="27">
        <v>29221</v>
      </c>
      <c r="C114" s="26">
        <v>20213.550000000003</v>
      </c>
      <c r="D114" s="26">
        <v>100</v>
      </c>
      <c r="E114" s="28">
        <v>2</v>
      </c>
      <c r="F114" s="81" t="s">
        <v>345</v>
      </c>
      <c r="G114" s="82">
        <v>40427.100000000006</v>
      </c>
      <c r="H114" s="68">
        <f t="shared" si="12"/>
        <v>50129.604000000007</v>
      </c>
      <c r="I114" s="83"/>
      <c r="J114" s="404"/>
    </row>
    <row r="115" spans="1:10" s="29" customFormat="1" ht="20.25" customHeight="1" x14ac:dyDescent="0.2">
      <c r="A115" s="26">
        <v>70015.05</v>
      </c>
      <c r="B115" s="27">
        <v>29221</v>
      </c>
      <c r="C115" s="26">
        <v>45509.782500000001</v>
      </c>
      <c r="D115" s="26">
        <v>70</v>
      </c>
      <c r="E115" s="28">
        <v>2</v>
      </c>
      <c r="F115" s="81" t="s">
        <v>346</v>
      </c>
      <c r="G115" s="82">
        <v>70015.05</v>
      </c>
      <c r="H115" s="68">
        <f t="shared" si="12"/>
        <v>86818.661999999997</v>
      </c>
      <c r="I115" s="83"/>
      <c r="J115" s="404"/>
    </row>
    <row r="116" spans="1:10" s="29" customFormat="1" ht="20.25" customHeight="1" x14ac:dyDescent="0.2">
      <c r="A116" s="26">
        <v>36032.850000000006</v>
      </c>
      <c r="B116" s="27">
        <v>29221</v>
      </c>
      <c r="C116" s="26">
        <v>18016.425000000003</v>
      </c>
      <c r="D116" s="26">
        <v>40</v>
      </c>
      <c r="E116" s="28">
        <v>2</v>
      </c>
      <c r="F116" s="81" t="s">
        <v>347</v>
      </c>
      <c r="G116" s="82">
        <v>36032.850000000006</v>
      </c>
      <c r="H116" s="68">
        <f t="shared" si="12"/>
        <v>44680.734000000004</v>
      </c>
      <c r="I116" s="83"/>
      <c r="J116" s="404"/>
    </row>
    <row r="117" spans="1:10" s="29" customFormat="1" ht="20.25" customHeight="1" x14ac:dyDescent="0.2">
      <c r="A117" s="26">
        <v>41745.689999999995</v>
      </c>
      <c r="B117" s="27">
        <v>27760</v>
      </c>
      <c r="C117" s="26">
        <v>20872.844999999998</v>
      </c>
      <c r="D117" s="26">
        <v>100</v>
      </c>
      <c r="E117" s="28">
        <v>2</v>
      </c>
      <c r="F117" s="97" t="s">
        <v>348</v>
      </c>
      <c r="G117" s="82">
        <v>41745.689999999995</v>
      </c>
      <c r="H117" s="68">
        <f t="shared" si="12"/>
        <v>51764.655599999991</v>
      </c>
      <c r="I117" s="83"/>
      <c r="J117" s="404"/>
    </row>
    <row r="118" spans="1:10" s="29" customFormat="1" ht="20.25" customHeight="1" x14ac:dyDescent="0.2">
      <c r="A118" s="26">
        <v>181059.79500000001</v>
      </c>
      <c r="B118" s="27">
        <v>27760</v>
      </c>
      <c r="C118" s="26">
        <v>117688.86675000002</v>
      </c>
      <c r="D118" s="26">
        <v>70</v>
      </c>
      <c r="E118" s="28">
        <v>2</v>
      </c>
      <c r="F118" s="81" t="s">
        <v>349</v>
      </c>
      <c r="G118" s="82">
        <v>181059.79500000001</v>
      </c>
      <c r="H118" s="68">
        <f t="shared" si="12"/>
        <v>224514.14580000003</v>
      </c>
      <c r="I118" s="83"/>
      <c r="J118" s="404"/>
    </row>
    <row r="119" spans="1:10" s="29" customFormat="1" ht="20.25" customHeight="1" x14ac:dyDescent="0.2">
      <c r="A119" s="26">
        <v>19902.014999999996</v>
      </c>
      <c r="B119" s="27">
        <v>27760</v>
      </c>
      <c r="C119" s="26">
        <v>9951.0074999999979</v>
      </c>
      <c r="D119" s="26">
        <v>40</v>
      </c>
      <c r="E119" s="28">
        <v>2</v>
      </c>
      <c r="F119" s="81" t="s">
        <v>350</v>
      </c>
      <c r="G119" s="82">
        <v>19902.014999999996</v>
      </c>
      <c r="H119" s="68">
        <f t="shared" si="12"/>
        <v>24678.498599999995</v>
      </c>
      <c r="I119" s="83"/>
      <c r="J119" s="404"/>
    </row>
    <row r="120" spans="1:10" ht="20.25" customHeight="1" x14ac:dyDescent="0.2">
      <c r="A120" s="4">
        <v>49350.840000000004</v>
      </c>
      <c r="B120" s="5">
        <v>32509</v>
      </c>
      <c r="C120" s="4">
        <v>24675.420000000002</v>
      </c>
      <c r="D120" s="4">
        <v>40</v>
      </c>
      <c r="E120" s="6">
        <v>3.5</v>
      </c>
      <c r="F120" s="65" t="s">
        <v>351</v>
      </c>
      <c r="G120" s="68">
        <f>A120</f>
        <v>49350.840000000004</v>
      </c>
      <c r="H120" s="68">
        <f t="shared" si="12"/>
        <v>61195.041600000004</v>
      </c>
      <c r="I120" s="68"/>
      <c r="J120" s="404"/>
    </row>
    <row r="121" spans="1:10" ht="20.25" customHeight="1" x14ac:dyDescent="0.2">
      <c r="A121" s="4">
        <v>9036.3000000000011</v>
      </c>
      <c r="B121" s="5">
        <v>28126</v>
      </c>
      <c r="C121" s="4">
        <v>4518.1500000000005</v>
      </c>
      <c r="D121" s="4">
        <v>100</v>
      </c>
      <c r="E121" s="6">
        <v>3.5</v>
      </c>
      <c r="F121" s="65" t="s">
        <v>352</v>
      </c>
      <c r="G121" s="68">
        <f>A121</f>
        <v>9036.3000000000011</v>
      </c>
      <c r="H121" s="68">
        <f t="shared" si="12"/>
        <v>11205.012000000001</v>
      </c>
      <c r="I121" s="68"/>
      <c r="J121" s="404"/>
    </row>
    <row r="122" spans="1:10" ht="20.25" customHeight="1" thickBot="1" x14ac:dyDescent="0.25">
      <c r="A122" s="30">
        <v>8782.2000000000007</v>
      </c>
      <c r="B122" s="31">
        <v>18264</v>
      </c>
      <c r="C122" s="30">
        <v>4391.1000000000004</v>
      </c>
      <c r="D122" s="30">
        <v>60</v>
      </c>
      <c r="E122" s="32">
        <v>3.5</v>
      </c>
      <c r="F122" s="85" t="s">
        <v>353</v>
      </c>
      <c r="G122" s="73">
        <f>A122</f>
        <v>8782.2000000000007</v>
      </c>
      <c r="H122" s="73">
        <f t="shared" si="12"/>
        <v>10889.928000000002</v>
      </c>
      <c r="I122" s="73"/>
      <c r="J122" s="405"/>
    </row>
    <row r="123" spans="1:10" ht="20.25" customHeight="1" thickBot="1" x14ac:dyDescent="0.3">
      <c r="A123" s="56"/>
      <c r="B123" s="57"/>
      <c r="C123" s="56"/>
      <c r="D123" s="56"/>
      <c r="E123" s="58"/>
      <c r="F123" s="87" t="s">
        <v>415</v>
      </c>
      <c r="G123" s="75"/>
      <c r="H123" s="75">
        <f>SUM(H108:H122)</f>
        <v>1790849.9616000003</v>
      </c>
      <c r="I123" s="75">
        <v>1791078</v>
      </c>
      <c r="J123" s="88" t="s">
        <v>237</v>
      </c>
    </row>
    <row r="124" spans="1:10" ht="20.25" customHeight="1" x14ac:dyDescent="0.2">
      <c r="A124" s="19">
        <v>9970.380000000001</v>
      </c>
      <c r="B124" s="20">
        <v>18264</v>
      </c>
      <c r="C124" s="19">
        <v>4985.1900000000005</v>
      </c>
      <c r="D124" s="19">
        <v>65</v>
      </c>
      <c r="E124" s="21">
        <v>3.5</v>
      </c>
      <c r="F124" s="77" t="s">
        <v>354</v>
      </c>
      <c r="G124" s="78">
        <f t="shared" ref="G124:G152" si="13">A124</f>
        <v>9970.380000000001</v>
      </c>
      <c r="H124" s="78">
        <f>G124*1.27</f>
        <v>12662.382600000001</v>
      </c>
      <c r="I124" s="78"/>
      <c r="J124" s="403" t="s">
        <v>447</v>
      </c>
    </row>
    <row r="125" spans="1:10" ht="20.25" customHeight="1" x14ac:dyDescent="0.2">
      <c r="A125" s="4">
        <v>7077.4199999999992</v>
      </c>
      <c r="B125" s="5">
        <v>18264</v>
      </c>
      <c r="C125" s="4">
        <v>3538.7099999999996</v>
      </c>
      <c r="D125" s="4">
        <v>40</v>
      </c>
      <c r="E125" s="6">
        <v>3.5</v>
      </c>
      <c r="F125" s="65" t="s">
        <v>355</v>
      </c>
      <c r="G125" s="68">
        <f t="shared" si="13"/>
        <v>7077.4199999999992</v>
      </c>
      <c r="H125" s="68">
        <f t="shared" ref="H125:H172" si="14">G125*1.27</f>
        <v>8988.3233999999993</v>
      </c>
      <c r="I125" s="68"/>
      <c r="J125" s="404"/>
    </row>
    <row r="126" spans="1:10" ht="20.25" customHeight="1" x14ac:dyDescent="0.2">
      <c r="A126" s="4">
        <v>26045.879999999997</v>
      </c>
      <c r="B126" s="5">
        <v>18264</v>
      </c>
      <c r="C126" s="4">
        <v>13022.939999999999</v>
      </c>
      <c r="D126" s="4">
        <v>60</v>
      </c>
      <c r="E126" s="6">
        <v>3.5</v>
      </c>
      <c r="F126" s="84" t="s">
        <v>356</v>
      </c>
      <c r="G126" s="68">
        <f t="shared" si="13"/>
        <v>26045.879999999997</v>
      </c>
      <c r="H126" s="68">
        <f t="shared" si="14"/>
        <v>33078.267599999999</v>
      </c>
      <c r="I126" s="68"/>
      <c r="J126" s="404"/>
    </row>
    <row r="127" spans="1:10" ht="20.25" customHeight="1" x14ac:dyDescent="0.2">
      <c r="A127" s="4">
        <v>72206.400000000009</v>
      </c>
      <c r="B127" s="5">
        <v>18264</v>
      </c>
      <c r="C127" s="4">
        <v>36103.200000000004</v>
      </c>
      <c r="D127" s="4">
        <v>65</v>
      </c>
      <c r="E127" s="6">
        <v>3.5</v>
      </c>
      <c r="F127" s="65" t="s">
        <v>357</v>
      </c>
      <c r="G127" s="68">
        <f t="shared" si="13"/>
        <v>72206.400000000009</v>
      </c>
      <c r="H127" s="68">
        <f t="shared" si="14"/>
        <v>91702.128000000012</v>
      </c>
      <c r="I127" s="68"/>
      <c r="J127" s="404"/>
    </row>
    <row r="128" spans="1:10" ht="20.25" customHeight="1" x14ac:dyDescent="0.2">
      <c r="A128" s="4">
        <v>26690.579999999998</v>
      </c>
      <c r="B128" s="5">
        <v>18264</v>
      </c>
      <c r="C128" s="4">
        <v>13345.289999999999</v>
      </c>
      <c r="D128" s="4">
        <v>40</v>
      </c>
      <c r="E128" s="6">
        <v>3.5</v>
      </c>
      <c r="F128" s="65" t="s">
        <v>358</v>
      </c>
      <c r="G128" s="68">
        <f t="shared" si="13"/>
        <v>26690.579999999998</v>
      </c>
      <c r="H128" s="68">
        <f t="shared" si="14"/>
        <v>33897.036599999999</v>
      </c>
      <c r="I128" s="68"/>
      <c r="J128" s="404"/>
    </row>
    <row r="129" spans="1:10" ht="20.25" customHeight="1" x14ac:dyDescent="0.2">
      <c r="A129" s="4">
        <v>100595.04000000001</v>
      </c>
      <c r="B129" s="5">
        <v>33000</v>
      </c>
      <c r="C129" s="4">
        <v>50297.520000000004</v>
      </c>
      <c r="D129" s="4">
        <v>40</v>
      </c>
      <c r="E129" s="6">
        <v>3.5</v>
      </c>
      <c r="F129" s="65" t="s">
        <v>359</v>
      </c>
      <c r="G129" s="68">
        <f t="shared" si="13"/>
        <v>100595.04000000001</v>
      </c>
      <c r="H129" s="68">
        <f t="shared" si="14"/>
        <v>127755.70080000001</v>
      </c>
      <c r="I129" s="66"/>
      <c r="J129" s="404"/>
    </row>
    <row r="130" spans="1:10" ht="20.25" customHeight="1" x14ac:dyDescent="0.2">
      <c r="A130" s="4">
        <v>1726.1999999999998</v>
      </c>
      <c r="B130" s="5">
        <v>31048</v>
      </c>
      <c r="C130" s="4">
        <v>863.09999999999991</v>
      </c>
      <c r="D130" s="4">
        <v>40</v>
      </c>
      <c r="E130" s="6">
        <v>3.5</v>
      </c>
      <c r="F130" s="65" t="s">
        <v>360</v>
      </c>
      <c r="G130" s="68">
        <f t="shared" si="13"/>
        <v>1726.1999999999998</v>
      </c>
      <c r="H130" s="68">
        <f t="shared" si="14"/>
        <v>2192.2739999999999</v>
      </c>
      <c r="I130" s="68"/>
      <c r="J130" s="404"/>
    </row>
    <row r="131" spans="1:10" ht="20.25" customHeight="1" x14ac:dyDescent="0.2">
      <c r="A131" s="4">
        <v>31951.500000000004</v>
      </c>
      <c r="B131" s="5">
        <v>31048</v>
      </c>
      <c r="C131" s="4">
        <v>15975.750000000002</v>
      </c>
      <c r="D131" s="4">
        <v>100</v>
      </c>
      <c r="E131" s="6">
        <v>3.5</v>
      </c>
      <c r="F131" s="65" t="s">
        <v>361</v>
      </c>
      <c r="G131" s="68">
        <f t="shared" si="13"/>
        <v>31951.500000000004</v>
      </c>
      <c r="H131" s="68">
        <f t="shared" si="14"/>
        <v>40578.405000000006</v>
      </c>
      <c r="I131" s="68"/>
      <c r="J131" s="404"/>
    </row>
    <row r="132" spans="1:10" ht="20.25" customHeight="1" x14ac:dyDescent="0.2">
      <c r="A132" s="4">
        <v>22213.17</v>
      </c>
      <c r="B132" s="5">
        <v>31048</v>
      </c>
      <c r="C132" s="4">
        <v>11106.584999999999</v>
      </c>
      <c r="D132" s="4">
        <v>40</v>
      </c>
      <c r="E132" s="6">
        <v>3.5</v>
      </c>
      <c r="F132" s="65" t="s">
        <v>362</v>
      </c>
      <c r="G132" s="68">
        <f t="shared" si="13"/>
        <v>22213.17</v>
      </c>
      <c r="H132" s="68">
        <f t="shared" si="14"/>
        <v>28210.725899999998</v>
      </c>
      <c r="I132" s="66"/>
      <c r="J132" s="404"/>
    </row>
    <row r="133" spans="1:10" ht="20.25" customHeight="1" x14ac:dyDescent="0.2">
      <c r="A133" s="4">
        <v>32020.379999999997</v>
      </c>
      <c r="B133" s="5">
        <v>31048</v>
      </c>
      <c r="C133" s="4">
        <v>16010.189999999999</v>
      </c>
      <c r="D133" s="4">
        <v>100</v>
      </c>
      <c r="E133" s="6">
        <v>3.5</v>
      </c>
      <c r="F133" s="65" t="s">
        <v>363</v>
      </c>
      <c r="G133" s="68">
        <f t="shared" si="13"/>
        <v>32020.379999999997</v>
      </c>
      <c r="H133" s="68">
        <f t="shared" si="14"/>
        <v>40665.882599999997</v>
      </c>
      <c r="I133" s="68"/>
      <c r="J133" s="404"/>
    </row>
    <row r="134" spans="1:10" ht="20.25" customHeight="1" x14ac:dyDescent="0.2">
      <c r="A134" s="4">
        <v>46852.68</v>
      </c>
      <c r="B134" s="5">
        <v>33604</v>
      </c>
      <c r="C134" s="4">
        <v>30454.242000000002</v>
      </c>
      <c r="D134" s="4">
        <v>45</v>
      </c>
      <c r="E134" s="6">
        <v>3.5</v>
      </c>
      <c r="F134" s="65" t="s">
        <v>364</v>
      </c>
      <c r="G134" s="68">
        <f t="shared" si="13"/>
        <v>46852.68</v>
      </c>
      <c r="H134" s="68">
        <f t="shared" si="14"/>
        <v>59502.903599999998</v>
      </c>
      <c r="I134" s="68"/>
      <c r="J134" s="404"/>
    </row>
    <row r="135" spans="1:10" ht="20.25" customHeight="1" x14ac:dyDescent="0.2">
      <c r="A135" s="4">
        <v>7295.4000000000005</v>
      </c>
      <c r="B135" s="5">
        <v>33970</v>
      </c>
      <c r="C135" s="4">
        <v>4742.01</v>
      </c>
      <c r="D135" s="4">
        <v>45</v>
      </c>
      <c r="E135" s="6">
        <v>3.5</v>
      </c>
      <c r="F135" s="65" t="s">
        <v>365</v>
      </c>
      <c r="G135" s="68">
        <f t="shared" si="13"/>
        <v>7295.4000000000005</v>
      </c>
      <c r="H135" s="68">
        <f t="shared" si="14"/>
        <v>9265.1580000000013</v>
      </c>
      <c r="I135" s="68"/>
      <c r="J135" s="404"/>
    </row>
    <row r="136" spans="1:10" ht="20.25" customHeight="1" x14ac:dyDescent="0.2">
      <c r="A136" s="4">
        <v>5178.5999999999995</v>
      </c>
      <c r="B136" s="5">
        <v>33970</v>
      </c>
      <c r="C136" s="4">
        <v>2589.2999999999997</v>
      </c>
      <c r="D136" s="4">
        <v>40</v>
      </c>
      <c r="E136" s="6">
        <v>3.5</v>
      </c>
      <c r="F136" s="65" t="s">
        <v>366</v>
      </c>
      <c r="G136" s="68">
        <f t="shared" si="13"/>
        <v>5178.5999999999995</v>
      </c>
      <c r="H136" s="68">
        <f t="shared" si="14"/>
        <v>6576.8219999999992</v>
      </c>
      <c r="I136" s="68"/>
      <c r="J136" s="404"/>
    </row>
    <row r="137" spans="1:10" ht="20.25" customHeight="1" x14ac:dyDescent="0.2">
      <c r="A137" s="4">
        <v>20918.362499999999</v>
      </c>
      <c r="B137" s="5">
        <v>32994</v>
      </c>
      <c r="C137" s="4">
        <v>10459.18125</v>
      </c>
      <c r="D137" s="4">
        <v>60</v>
      </c>
      <c r="E137" s="6">
        <v>3.5</v>
      </c>
      <c r="F137" s="65" t="s">
        <v>367</v>
      </c>
      <c r="G137" s="68">
        <f t="shared" si="13"/>
        <v>20918.362499999999</v>
      </c>
      <c r="H137" s="68">
        <f t="shared" si="14"/>
        <v>26566.320374999999</v>
      </c>
      <c r="I137" s="68"/>
      <c r="J137" s="404"/>
    </row>
    <row r="138" spans="1:10" ht="20.25" customHeight="1" x14ac:dyDescent="0.2">
      <c r="A138" s="4">
        <v>34519.275000000001</v>
      </c>
      <c r="B138" s="5">
        <v>32994</v>
      </c>
      <c r="C138" s="4">
        <v>17259.637500000001</v>
      </c>
      <c r="D138" s="4">
        <v>65</v>
      </c>
      <c r="E138" s="6">
        <v>3.5</v>
      </c>
      <c r="F138" s="65" t="s">
        <v>369</v>
      </c>
      <c r="G138" s="68">
        <f t="shared" si="13"/>
        <v>34519.275000000001</v>
      </c>
      <c r="H138" s="68">
        <f t="shared" si="14"/>
        <v>43839.479250000004</v>
      </c>
      <c r="I138" s="68"/>
      <c r="J138" s="404"/>
    </row>
    <row r="139" spans="1:10" ht="20.25" customHeight="1" x14ac:dyDescent="0.2">
      <c r="A139" s="4">
        <v>15987.0375</v>
      </c>
      <c r="B139" s="5">
        <v>32994</v>
      </c>
      <c r="C139" s="4">
        <v>7993.5187500000002</v>
      </c>
      <c r="D139" s="4">
        <v>65</v>
      </c>
      <c r="E139" s="6">
        <v>3.5</v>
      </c>
      <c r="F139" s="65" t="s">
        <v>370</v>
      </c>
      <c r="G139" s="68">
        <f t="shared" si="13"/>
        <v>15987.0375</v>
      </c>
      <c r="H139" s="68">
        <f t="shared" si="14"/>
        <v>20303.537625000001</v>
      </c>
      <c r="I139" s="68"/>
      <c r="J139" s="404"/>
    </row>
    <row r="140" spans="1:10" ht="20.25" customHeight="1" x14ac:dyDescent="0.2">
      <c r="A140" s="4">
        <v>43235.64</v>
      </c>
      <c r="B140" s="5">
        <v>28126</v>
      </c>
      <c r="C140" s="4">
        <v>21617.82</v>
      </c>
      <c r="D140" s="4">
        <v>100</v>
      </c>
      <c r="E140" s="6">
        <v>3.5</v>
      </c>
      <c r="F140" s="65" t="s">
        <v>371</v>
      </c>
      <c r="G140" s="68">
        <f t="shared" si="13"/>
        <v>43235.64</v>
      </c>
      <c r="H140" s="68">
        <f t="shared" si="14"/>
        <v>54909.262799999997</v>
      </c>
      <c r="I140" s="68"/>
      <c r="J140" s="404"/>
    </row>
    <row r="141" spans="1:10" ht="20.25" customHeight="1" x14ac:dyDescent="0.2">
      <c r="A141" s="4">
        <v>9034.1999999999989</v>
      </c>
      <c r="B141" s="5">
        <v>35065</v>
      </c>
      <c r="C141" s="4">
        <v>5872.23</v>
      </c>
      <c r="D141" s="4">
        <v>45</v>
      </c>
      <c r="E141" s="6">
        <v>3.5</v>
      </c>
      <c r="F141" s="65" t="s">
        <v>372</v>
      </c>
      <c r="G141" s="68">
        <f t="shared" si="13"/>
        <v>9034.1999999999989</v>
      </c>
      <c r="H141" s="68">
        <f t="shared" si="14"/>
        <v>11473.433999999999</v>
      </c>
      <c r="I141" s="68"/>
      <c r="J141" s="404"/>
    </row>
    <row r="142" spans="1:10" ht="20.25" customHeight="1" x14ac:dyDescent="0.2">
      <c r="A142" s="4">
        <v>4649.4000000000005</v>
      </c>
      <c r="B142" s="5">
        <v>35065</v>
      </c>
      <c r="C142" s="4">
        <v>2324.7000000000003</v>
      </c>
      <c r="D142" s="4">
        <v>40</v>
      </c>
      <c r="E142" s="6">
        <v>3.5</v>
      </c>
      <c r="F142" s="65" t="s">
        <v>373</v>
      </c>
      <c r="G142" s="68">
        <f t="shared" si="13"/>
        <v>4649.4000000000005</v>
      </c>
      <c r="H142" s="68">
        <f t="shared" si="14"/>
        <v>5904.7380000000012</v>
      </c>
      <c r="I142" s="68"/>
      <c r="J142" s="404"/>
    </row>
    <row r="143" spans="1:10" ht="20.25" customHeight="1" x14ac:dyDescent="0.2">
      <c r="A143" s="4">
        <v>52675.35</v>
      </c>
      <c r="B143" s="5">
        <v>20090</v>
      </c>
      <c r="C143" s="4">
        <v>0</v>
      </c>
      <c r="D143" s="4">
        <v>60</v>
      </c>
      <c r="E143" s="6">
        <v>3.5</v>
      </c>
      <c r="F143" s="84" t="s">
        <v>374</v>
      </c>
      <c r="G143" s="68">
        <f t="shared" si="13"/>
        <v>52675.35</v>
      </c>
      <c r="H143" s="68">
        <f t="shared" si="14"/>
        <v>66897.694499999998</v>
      </c>
      <c r="I143" s="68"/>
      <c r="J143" s="404"/>
    </row>
    <row r="144" spans="1:10" ht="20.25" customHeight="1" x14ac:dyDescent="0.2">
      <c r="A144" s="4">
        <v>1624.35</v>
      </c>
      <c r="B144" s="5">
        <v>20090</v>
      </c>
      <c r="C144" s="4">
        <v>0</v>
      </c>
      <c r="D144" s="4">
        <v>20</v>
      </c>
      <c r="E144" s="6">
        <v>3.5</v>
      </c>
      <c r="F144" s="65" t="s">
        <v>375</v>
      </c>
      <c r="G144" s="68">
        <f t="shared" si="13"/>
        <v>1624.35</v>
      </c>
      <c r="H144" s="68">
        <f t="shared" si="14"/>
        <v>2062.9245000000001</v>
      </c>
      <c r="I144" s="68"/>
      <c r="J144" s="404"/>
    </row>
    <row r="145" spans="1:10" ht="20.25" customHeight="1" x14ac:dyDescent="0.2">
      <c r="A145" s="4">
        <v>45713.85</v>
      </c>
      <c r="B145" s="5">
        <v>20090</v>
      </c>
      <c r="C145" s="4">
        <v>0</v>
      </c>
      <c r="D145" s="4">
        <v>40</v>
      </c>
      <c r="E145" s="6">
        <v>3.5</v>
      </c>
      <c r="F145" s="65" t="s">
        <v>376</v>
      </c>
      <c r="G145" s="68">
        <f t="shared" si="13"/>
        <v>45713.85</v>
      </c>
      <c r="H145" s="68">
        <f t="shared" si="14"/>
        <v>58056.589500000002</v>
      </c>
      <c r="I145" s="68"/>
      <c r="J145" s="404"/>
    </row>
    <row r="146" spans="1:10" ht="20.25" customHeight="1" x14ac:dyDescent="0.2">
      <c r="A146" s="4">
        <v>44213.93</v>
      </c>
      <c r="B146" s="5">
        <v>27395</v>
      </c>
      <c r="C146" s="4">
        <v>0</v>
      </c>
      <c r="D146" s="4">
        <v>60</v>
      </c>
      <c r="E146" s="6">
        <v>3.5</v>
      </c>
      <c r="F146" s="65" t="s">
        <v>377</v>
      </c>
      <c r="G146" s="68">
        <f t="shared" si="13"/>
        <v>44213.93</v>
      </c>
      <c r="H146" s="68">
        <f t="shared" si="14"/>
        <v>56151.691100000004</v>
      </c>
      <c r="I146" s="68"/>
      <c r="J146" s="404"/>
    </row>
    <row r="147" spans="1:10" ht="20.25" customHeight="1" x14ac:dyDescent="0.2">
      <c r="A147" s="4">
        <v>83363.7</v>
      </c>
      <c r="B147" s="5">
        <v>27395</v>
      </c>
      <c r="C147" s="4">
        <v>0</v>
      </c>
      <c r="D147" s="4">
        <v>65</v>
      </c>
      <c r="E147" s="6">
        <v>3.5</v>
      </c>
      <c r="F147" s="65" t="s">
        <v>378</v>
      </c>
      <c r="G147" s="68">
        <f t="shared" si="13"/>
        <v>83363.7</v>
      </c>
      <c r="H147" s="68">
        <f t="shared" si="14"/>
        <v>105871.899</v>
      </c>
      <c r="I147" s="68"/>
      <c r="J147" s="404"/>
    </row>
    <row r="148" spans="1:10" ht="20.25" customHeight="1" x14ac:dyDescent="0.2">
      <c r="A148" s="4">
        <v>18503.63</v>
      </c>
      <c r="B148" s="5">
        <v>27395</v>
      </c>
      <c r="C148" s="4">
        <v>0</v>
      </c>
      <c r="D148" s="4">
        <v>15</v>
      </c>
      <c r="E148" s="6">
        <v>3.5</v>
      </c>
      <c r="F148" s="65" t="s">
        <v>379</v>
      </c>
      <c r="G148" s="68">
        <f t="shared" si="13"/>
        <v>18503.63</v>
      </c>
      <c r="H148" s="68">
        <f t="shared" si="14"/>
        <v>23499.610100000002</v>
      </c>
      <c r="I148" s="68"/>
      <c r="J148" s="404"/>
    </row>
    <row r="149" spans="1:10" ht="20.25" customHeight="1" x14ac:dyDescent="0.2">
      <c r="A149" s="4">
        <v>1363.43</v>
      </c>
      <c r="B149" s="5">
        <v>27395</v>
      </c>
      <c r="C149" s="4">
        <v>0</v>
      </c>
      <c r="D149" s="4">
        <v>20</v>
      </c>
      <c r="E149" s="6">
        <v>3.5</v>
      </c>
      <c r="F149" s="65" t="s">
        <v>380</v>
      </c>
      <c r="G149" s="68">
        <f t="shared" si="13"/>
        <v>1363.43</v>
      </c>
      <c r="H149" s="68">
        <f t="shared" si="14"/>
        <v>1731.5561</v>
      </c>
      <c r="I149" s="68"/>
      <c r="J149" s="404"/>
    </row>
    <row r="150" spans="1:10" ht="20.25" customHeight="1" x14ac:dyDescent="0.2">
      <c r="A150" s="4">
        <v>49052.43</v>
      </c>
      <c r="B150" s="5">
        <v>25569</v>
      </c>
      <c r="C150" s="4">
        <v>0</v>
      </c>
      <c r="D150" s="4">
        <v>60</v>
      </c>
      <c r="E150" s="6">
        <v>3.5</v>
      </c>
      <c r="F150" s="84" t="s">
        <v>381</v>
      </c>
      <c r="G150" s="68">
        <f t="shared" si="13"/>
        <v>49052.43</v>
      </c>
      <c r="H150" s="68">
        <f t="shared" si="14"/>
        <v>62296.5861</v>
      </c>
      <c r="I150" s="68"/>
      <c r="J150" s="404"/>
    </row>
    <row r="151" spans="1:10" ht="20.25" customHeight="1" x14ac:dyDescent="0.2">
      <c r="A151" s="4">
        <v>92486.52</v>
      </c>
      <c r="B151" s="5">
        <v>25569</v>
      </c>
      <c r="C151" s="4">
        <v>0</v>
      </c>
      <c r="D151" s="4">
        <v>65</v>
      </c>
      <c r="E151" s="6">
        <v>3.5</v>
      </c>
      <c r="F151" s="65" t="s">
        <v>382</v>
      </c>
      <c r="G151" s="68">
        <f t="shared" si="13"/>
        <v>92486.52</v>
      </c>
      <c r="H151" s="68">
        <f t="shared" si="14"/>
        <v>117457.88040000001</v>
      </c>
      <c r="I151" s="68"/>
      <c r="J151" s="404"/>
    </row>
    <row r="152" spans="1:10" ht="20.25" customHeight="1" x14ac:dyDescent="0.2">
      <c r="A152" s="4">
        <v>1663.67</v>
      </c>
      <c r="B152" s="5">
        <v>34148</v>
      </c>
      <c r="C152" s="4">
        <v>0</v>
      </c>
      <c r="D152" s="4">
        <v>20</v>
      </c>
      <c r="E152" s="6">
        <v>3.5</v>
      </c>
      <c r="F152" s="65" t="s">
        <v>383</v>
      </c>
      <c r="G152" s="68">
        <f t="shared" si="13"/>
        <v>1663.67</v>
      </c>
      <c r="H152" s="68">
        <f t="shared" si="14"/>
        <v>2112.8609000000001</v>
      </c>
      <c r="I152" s="68"/>
      <c r="J152" s="404"/>
    </row>
    <row r="153" spans="1:10" ht="20.25" customHeight="1" x14ac:dyDescent="0.2">
      <c r="A153" s="4">
        <v>119023.8</v>
      </c>
      <c r="B153" s="5">
        <v>35217</v>
      </c>
      <c r="C153" s="4">
        <v>59511.9</v>
      </c>
      <c r="D153" s="4">
        <v>90</v>
      </c>
      <c r="E153" s="6">
        <v>3</v>
      </c>
      <c r="F153" s="65" t="s">
        <v>384</v>
      </c>
      <c r="G153" s="67">
        <v>119023.8</v>
      </c>
      <c r="H153" s="68">
        <f t="shared" si="14"/>
        <v>151160.226</v>
      </c>
      <c r="I153" s="68"/>
      <c r="J153" s="404"/>
    </row>
    <row r="154" spans="1:10" ht="20.25" customHeight="1" x14ac:dyDescent="0.2">
      <c r="A154" s="4">
        <v>211710.97499999998</v>
      </c>
      <c r="B154" s="5">
        <v>28856</v>
      </c>
      <c r="C154" s="4">
        <v>105855.48749999999</v>
      </c>
      <c r="D154" s="4">
        <v>40</v>
      </c>
      <c r="E154" s="6">
        <v>3</v>
      </c>
      <c r="F154" s="65" t="s">
        <v>385</v>
      </c>
      <c r="G154" s="67">
        <v>211710.97499999998</v>
      </c>
      <c r="H154" s="68">
        <f t="shared" si="14"/>
        <v>268872.93824999995</v>
      </c>
      <c r="I154" s="66"/>
      <c r="J154" s="404"/>
    </row>
    <row r="155" spans="1:10" ht="20.25" customHeight="1" x14ac:dyDescent="0.2">
      <c r="A155" s="4">
        <v>40612.32</v>
      </c>
      <c r="B155" s="5">
        <v>25569</v>
      </c>
      <c r="C155" s="4">
        <v>20306.16</v>
      </c>
      <c r="D155" s="4">
        <v>60</v>
      </c>
      <c r="E155" s="6">
        <v>3</v>
      </c>
      <c r="F155" s="84" t="s">
        <v>386</v>
      </c>
      <c r="G155" s="67">
        <v>40612.32</v>
      </c>
      <c r="H155" s="68">
        <f t="shared" si="14"/>
        <v>51577.646399999998</v>
      </c>
      <c r="I155" s="68"/>
      <c r="J155" s="404"/>
    </row>
    <row r="156" spans="1:10" ht="20.25" customHeight="1" x14ac:dyDescent="0.2">
      <c r="A156" s="4">
        <v>2056.3200000000002</v>
      </c>
      <c r="B156" s="5">
        <v>25569</v>
      </c>
      <c r="C156" s="4">
        <v>1233.7920000000001</v>
      </c>
      <c r="D156" s="4">
        <v>20</v>
      </c>
      <c r="E156" s="6">
        <v>3</v>
      </c>
      <c r="F156" s="65" t="s">
        <v>387</v>
      </c>
      <c r="G156" s="67">
        <v>2056.3200000000002</v>
      </c>
      <c r="H156" s="68">
        <f t="shared" si="14"/>
        <v>2611.5264000000002</v>
      </c>
      <c r="I156" s="68"/>
      <c r="J156" s="404"/>
    </row>
    <row r="157" spans="1:10" ht="20.25" customHeight="1" x14ac:dyDescent="0.2">
      <c r="A157" s="4">
        <v>4712.4000000000005</v>
      </c>
      <c r="B157" s="5">
        <v>23743</v>
      </c>
      <c r="C157" s="4">
        <v>2356.2000000000003</v>
      </c>
      <c r="D157" s="4">
        <v>100</v>
      </c>
      <c r="E157" s="6">
        <v>3</v>
      </c>
      <c r="F157" s="65" t="s">
        <v>388</v>
      </c>
      <c r="G157" s="67">
        <v>4712.4000000000005</v>
      </c>
      <c r="H157" s="68">
        <f t="shared" si="14"/>
        <v>5984.7480000000005</v>
      </c>
      <c r="I157" s="68"/>
      <c r="J157" s="404"/>
    </row>
    <row r="158" spans="1:10" ht="20.25" customHeight="1" x14ac:dyDescent="0.2">
      <c r="A158" s="4">
        <v>5349.96</v>
      </c>
      <c r="B158" s="5">
        <v>23743</v>
      </c>
      <c r="C158" s="4">
        <v>2674.98</v>
      </c>
      <c r="D158" s="4">
        <v>65</v>
      </c>
      <c r="E158" s="6">
        <v>3</v>
      </c>
      <c r="F158" s="65" t="s">
        <v>389</v>
      </c>
      <c r="G158" s="67">
        <v>5349.96</v>
      </c>
      <c r="H158" s="68">
        <f t="shared" si="14"/>
        <v>6794.4492</v>
      </c>
      <c r="I158" s="68"/>
      <c r="J158" s="404"/>
    </row>
    <row r="159" spans="1:10" ht="20.25" customHeight="1" x14ac:dyDescent="0.2">
      <c r="A159" s="4">
        <v>3797.6399999999994</v>
      </c>
      <c r="B159" s="5">
        <v>23743</v>
      </c>
      <c r="C159" s="4">
        <v>1898.8199999999997</v>
      </c>
      <c r="D159" s="4">
        <v>40</v>
      </c>
      <c r="E159" s="6">
        <v>3</v>
      </c>
      <c r="F159" s="65" t="s">
        <v>390</v>
      </c>
      <c r="G159" s="67">
        <v>3797.6399999999994</v>
      </c>
      <c r="H159" s="68">
        <f t="shared" si="14"/>
        <v>4823.0027999999993</v>
      </c>
      <c r="I159" s="68"/>
      <c r="J159" s="404"/>
    </row>
    <row r="160" spans="1:10" ht="20.25" customHeight="1" x14ac:dyDescent="0.2">
      <c r="A160" s="4">
        <v>1300.95</v>
      </c>
      <c r="B160" s="5">
        <v>23743</v>
      </c>
      <c r="C160" s="4">
        <v>780.57</v>
      </c>
      <c r="D160" s="4">
        <v>20</v>
      </c>
      <c r="E160" s="6">
        <v>3</v>
      </c>
      <c r="F160" s="65" t="s">
        <v>391</v>
      </c>
      <c r="G160" s="67">
        <v>1300.95</v>
      </c>
      <c r="H160" s="68">
        <f t="shared" si="14"/>
        <v>1652.2065</v>
      </c>
      <c r="I160" s="68"/>
      <c r="J160" s="404"/>
    </row>
    <row r="161" spans="1:12" ht="20.25" customHeight="1" x14ac:dyDescent="0.2">
      <c r="A161" s="4">
        <v>19206.600000000002</v>
      </c>
      <c r="B161" s="5">
        <v>29221</v>
      </c>
      <c r="C161" s="4">
        <v>9603.3000000000011</v>
      </c>
      <c r="D161" s="4">
        <v>100</v>
      </c>
      <c r="E161" s="6">
        <v>3</v>
      </c>
      <c r="F161" s="65" t="s">
        <v>392</v>
      </c>
      <c r="G161" s="67">
        <v>19206.600000000002</v>
      </c>
      <c r="H161" s="68">
        <f t="shared" si="14"/>
        <v>24392.382000000001</v>
      </c>
      <c r="I161" s="68"/>
      <c r="J161" s="404"/>
    </row>
    <row r="162" spans="1:12" ht="20.25" customHeight="1" x14ac:dyDescent="0.2">
      <c r="A162" s="4">
        <v>11309.759999999998</v>
      </c>
      <c r="B162" s="5">
        <v>29221</v>
      </c>
      <c r="C162" s="4">
        <v>0</v>
      </c>
      <c r="D162" s="4">
        <v>25</v>
      </c>
      <c r="E162" s="6">
        <v>3</v>
      </c>
      <c r="F162" s="65" t="s">
        <v>393</v>
      </c>
      <c r="G162" s="67">
        <v>11309.759999999998</v>
      </c>
      <c r="H162" s="68">
        <f t="shared" si="14"/>
        <v>14363.395199999999</v>
      </c>
      <c r="I162" s="68"/>
      <c r="J162" s="404"/>
    </row>
    <row r="163" spans="1:12" ht="20.25" customHeight="1" x14ac:dyDescent="0.2">
      <c r="A163" s="4">
        <v>1090.95</v>
      </c>
      <c r="B163" s="5">
        <v>33483</v>
      </c>
      <c r="C163" s="4">
        <v>654.57000000000005</v>
      </c>
      <c r="D163" s="4">
        <v>20</v>
      </c>
      <c r="E163" s="6">
        <v>3</v>
      </c>
      <c r="F163" s="65" t="s">
        <v>394</v>
      </c>
      <c r="G163" s="67">
        <v>1090.95</v>
      </c>
      <c r="H163" s="68">
        <f t="shared" si="14"/>
        <v>1385.5065000000002</v>
      </c>
      <c r="I163" s="68"/>
      <c r="J163" s="404"/>
    </row>
    <row r="164" spans="1:12" ht="20.25" customHeight="1" x14ac:dyDescent="0.2">
      <c r="A164" s="4">
        <v>3873.4500000000003</v>
      </c>
      <c r="B164" s="5">
        <v>31048</v>
      </c>
      <c r="C164" s="4">
        <v>1936.7250000000001</v>
      </c>
      <c r="D164" s="4">
        <v>100</v>
      </c>
      <c r="E164" s="6">
        <v>3</v>
      </c>
      <c r="F164" s="65" t="s">
        <v>395</v>
      </c>
      <c r="G164" s="67">
        <v>3873.4500000000003</v>
      </c>
      <c r="H164" s="68">
        <f t="shared" si="14"/>
        <v>4919.2815000000001</v>
      </c>
      <c r="I164" s="68"/>
      <c r="J164" s="404"/>
    </row>
    <row r="165" spans="1:12" ht="20.25" customHeight="1" x14ac:dyDescent="0.2">
      <c r="A165" s="4">
        <v>6613.4250000000002</v>
      </c>
      <c r="B165" s="5">
        <v>31048</v>
      </c>
      <c r="C165" s="4">
        <v>0</v>
      </c>
      <c r="D165" s="4">
        <v>15</v>
      </c>
      <c r="E165" s="6">
        <v>3</v>
      </c>
      <c r="F165" s="65" t="s">
        <v>396</v>
      </c>
      <c r="G165" s="67">
        <v>6613.4250000000002</v>
      </c>
      <c r="H165" s="68">
        <f t="shared" si="14"/>
        <v>8399.0497500000001</v>
      </c>
      <c r="I165" s="68"/>
      <c r="J165" s="404"/>
    </row>
    <row r="166" spans="1:12" ht="20.25" customHeight="1" x14ac:dyDescent="0.2">
      <c r="A166" s="4">
        <v>487.30499999999995</v>
      </c>
      <c r="B166" s="5">
        <v>31048</v>
      </c>
      <c r="C166" s="4">
        <v>292.38299999999998</v>
      </c>
      <c r="D166" s="4">
        <v>20</v>
      </c>
      <c r="E166" s="6">
        <v>3</v>
      </c>
      <c r="F166" s="65" t="s">
        <v>397</v>
      </c>
      <c r="G166" s="67">
        <v>487.30499999999995</v>
      </c>
      <c r="H166" s="68">
        <f t="shared" si="14"/>
        <v>618.87734999999998</v>
      </c>
      <c r="I166" s="68"/>
      <c r="J166" s="404"/>
    </row>
    <row r="167" spans="1:12" ht="20.25" customHeight="1" x14ac:dyDescent="0.2">
      <c r="A167" s="4">
        <v>83329.155000000013</v>
      </c>
      <c r="B167" s="5">
        <v>34700</v>
      </c>
      <c r="C167" s="4">
        <v>41664.577500000007</v>
      </c>
      <c r="D167" s="4">
        <v>65</v>
      </c>
      <c r="E167" s="6">
        <v>3</v>
      </c>
      <c r="F167" s="65" t="s">
        <v>398</v>
      </c>
      <c r="G167" s="67">
        <v>83329.155000000013</v>
      </c>
      <c r="H167" s="68">
        <f t="shared" si="14"/>
        <v>105828.02685000002</v>
      </c>
      <c r="I167" s="68"/>
      <c r="J167" s="404"/>
    </row>
    <row r="168" spans="1:12" ht="20.25" customHeight="1" x14ac:dyDescent="0.2">
      <c r="A168" s="4">
        <v>6718.53</v>
      </c>
      <c r="B168" s="5">
        <v>31048</v>
      </c>
      <c r="C168" s="4">
        <v>0</v>
      </c>
      <c r="D168" s="4">
        <v>15</v>
      </c>
      <c r="E168" s="6">
        <v>3</v>
      </c>
      <c r="F168" s="65" t="s">
        <v>399</v>
      </c>
      <c r="G168" s="67">
        <v>6718.53</v>
      </c>
      <c r="H168" s="68">
        <f t="shared" si="14"/>
        <v>8532.5331000000006</v>
      </c>
      <c r="I168" s="68"/>
      <c r="J168" s="404"/>
    </row>
    <row r="169" spans="1:12" ht="20.25" customHeight="1" x14ac:dyDescent="0.2">
      <c r="A169" s="4">
        <v>1197</v>
      </c>
      <c r="B169" s="5">
        <v>25569</v>
      </c>
      <c r="C169" s="4">
        <v>598.5</v>
      </c>
      <c r="D169" s="4">
        <v>100</v>
      </c>
      <c r="E169" s="6">
        <v>3</v>
      </c>
      <c r="F169" s="65" t="s">
        <v>400</v>
      </c>
      <c r="G169" s="67">
        <v>1197</v>
      </c>
      <c r="H169" s="68">
        <f t="shared" si="14"/>
        <v>1520.19</v>
      </c>
      <c r="I169" s="68"/>
      <c r="J169" s="404"/>
    </row>
    <row r="170" spans="1:12" ht="20.25" customHeight="1" x14ac:dyDescent="0.2">
      <c r="A170" s="4">
        <v>4428.8999999999996</v>
      </c>
      <c r="B170" s="5">
        <v>25569</v>
      </c>
      <c r="C170" s="4">
        <v>2214.4499999999998</v>
      </c>
      <c r="D170" s="4">
        <v>40</v>
      </c>
      <c r="E170" s="6">
        <v>3</v>
      </c>
      <c r="F170" s="65" t="s">
        <v>401</v>
      </c>
      <c r="G170" s="67">
        <v>4428.8999999999996</v>
      </c>
      <c r="H170" s="68">
        <f t="shared" si="14"/>
        <v>5624.7029999999995</v>
      </c>
      <c r="I170" s="68"/>
      <c r="J170" s="404"/>
    </row>
    <row r="171" spans="1:12" ht="20.25" customHeight="1" x14ac:dyDescent="0.2">
      <c r="A171" s="4">
        <v>2167.1999999999998</v>
      </c>
      <c r="B171" s="5">
        <v>33239</v>
      </c>
      <c r="C171" s="4">
        <v>1083.5999999999999</v>
      </c>
      <c r="D171" s="4">
        <v>100</v>
      </c>
      <c r="E171" s="6">
        <v>3</v>
      </c>
      <c r="F171" s="65" t="s">
        <v>402</v>
      </c>
      <c r="G171" s="67">
        <v>2167.1999999999998</v>
      </c>
      <c r="H171" s="68">
        <f t="shared" si="14"/>
        <v>2752.3439999999996</v>
      </c>
      <c r="I171" s="68"/>
      <c r="J171" s="404"/>
    </row>
    <row r="172" spans="1:12" ht="20.25" customHeight="1" x14ac:dyDescent="0.2">
      <c r="A172" s="4">
        <v>9399.6</v>
      </c>
      <c r="B172" s="5">
        <v>33239</v>
      </c>
      <c r="C172" s="4">
        <v>6109.7400000000007</v>
      </c>
      <c r="D172" s="4">
        <v>60</v>
      </c>
      <c r="E172" s="6">
        <v>3</v>
      </c>
      <c r="F172" s="65" t="s">
        <v>403</v>
      </c>
      <c r="G172" s="67">
        <v>9399.6</v>
      </c>
      <c r="H172" s="68">
        <f t="shared" si="14"/>
        <v>11937.492</v>
      </c>
      <c r="I172" s="68"/>
      <c r="J172" s="404"/>
    </row>
    <row r="173" spans="1:12" ht="20.25" customHeight="1" x14ac:dyDescent="0.2">
      <c r="A173" s="4">
        <v>2142</v>
      </c>
      <c r="B173" s="5">
        <v>31048</v>
      </c>
      <c r="C173" s="4">
        <v>1071</v>
      </c>
      <c r="D173" s="4">
        <v>100</v>
      </c>
      <c r="E173" s="6">
        <v>3</v>
      </c>
      <c r="F173" s="65" t="s">
        <v>404</v>
      </c>
      <c r="G173" s="67">
        <v>2142</v>
      </c>
      <c r="H173" s="68">
        <f>G173*1.27</f>
        <v>2720.34</v>
      </c>
      <c r="I173" s="68"/>
      <c r="J173" s="404"/>
    </row>
    <row r="174" spans="1:12" ht="20.25" customHeight="1" thickBot="1" x14ac:dyDescent="0.25">
      <c r="A174" s="30">
        <v>2431.8000000000002</v>
      </c>
      <c r="B174" s="31">
        <v>31048</v>
      </c>
      <c r="C174" s="30">
        <v>1215.9000000000001</v>
      </c>
      <c r="D174" s="30">
        <v>65</v>
      </c>
      <c r="E174" s="32">
        <v>3</v>
      </c>
      <c r="F174" s="85" t="s">
        <v>405</v>
      </c>
      <c r="G174" s="86">
        <v>2431.8000000000002</v>
      </c>
      <c r="H174" s="73">
        <f>G174*1.27</f>
        <v>3088.3860000000004</v>
      </c>
      <c r="I174" s="73"/>
      <c r="J174" s="405"/>
      <c r="L174" s="45"/>
    </row>
    <row r="175" spans="1:12" ht="20.25" customHeight="1" thickBot="1" x14ac:dyDescent="0.3">
      <c r="A175" s="56"/>
      <c r="B175" s="57"/>
      <c r="C175" s="56"/>
      <c r="D175" s="56"/>
      <c r="E175" s="58"/>
      <c r="F175" s="87" t="s">
        <v>416</v>
      </c>
      <c r="G175" s="75"/>
      <c r="H175" s="75">
        <f>SUM(H124:H174)</f>
        <v>1843771.3251499999</v>
      </c>
      <c r="I175" s="75">
        <v>1844811</v>
      </c>
      <c r="J175" s="88" t="s">
        <v>238</v>
      </c>
      <c r="L175" s="45"/>
    </row>
  </sheetData>
  <autoFilter ref="A1:F175"/>
  <mergeCells count="6">
    <mergeCell ref="J124:J174"/>
    <mergeCell ref="J2:J10"/>
    <mergeCell ref="J12:J47"/>
    <mergeCell ref="J49:J65"/>
    <mergeCell ref="J67:J98"/>
    <mergeCell ref="J108:J122"/>
  </mergeCells>
  <dataValidations count="1">
    <dataValidation type="list" allowBlank="1" showInputMessage="1" showErrorMessage="1" sqref="E32 E12 E14">
      <formula1>valCondition</formula1>
    </dataValidation>
  </dataValidations>
  <printOptions horizontalCentered="1"/>
  <pageMargins left="0.70866141732283472" right="0.70866141732283472" top="0.74803149606299213" bottom="0.74803149606299213" header="0.31496062992125984" footer="0.31496062992125984"/>
  <pageSetup paperSize="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J224"/>
  <sheetViews>
    <sheetView zoomScale="75" zoomScaleNormal="75" zoomScaleSheetLayoutView="80" workbookViewId="0">
      <pane ySplit="1" topLeftCell="A2" activePane="bottomLeft" state="frozen"/>
      <selection pane="bottomLeft" activeCell="E30" sqref="E30"/>
    </sheetView>
  </sheetViews>
  <sheetFormatPr defaultColWidth="76.42578125" defaultRowHeight="14.25" x14ac:dyDescent="0.2"/>
  <cols>
    <col min="1" max="1" width="75.28515625" style="303" bestFit="1" customWidth="1"/>
    <col min="2" max="2" width="20" style="303" bestFit="1" customWidth="1"/>
    <col min="3" max="4" width="14.5703125" style="304" hidden="1" customWidth="1"/>
    <col min="5" max="5" width="14.5703125" style="304" customWidth="1"/>
    <col min="6" max="6" width="16" style="303" customWidth="1"/>
    <col min="7" max="7" width="14.5703125" style="303" customWidth="1"/>
    <col min="8" max="8" width="14.5703125" style="304" customWidth="1"/>
    <col min="9" max="9" width="14.7109375" style="274" customWidth="1"/>
    <col min="10" max="10" width="36.7109375" style="301" bestFit="1" customWidth="1"/>
    <col min="11" max="16384" width="76.42578125" style="301"/>
  </cols>
  <sheetData>
    <row r="1" spans="1:10" s="274" customFormat="1" ht="66.75" customHeight="1" x14ac:dyDescent="0.2">
      <c r="A1" s="218" t="s">
        <v>419</v>
      </c>
      <c r="B1" s="218" t="s">
        <v>224</v>
      </c>
      <c r="C1" s="218" t="s">
        <v>225</v>
      </c>
      <c r="D1" s="218" t="s">
        <v>226</v>
      </c>
      <c r="E1" s="218" t="s">
        <v>451</v>
      </c>
      <c r="F1" s="218" t="s">
        <v>227</v>
      </c>
      <c r="G1" s="218" t="s">
        <v>448</v>
      </c>
      <c r="H1" s="218" t="s">
        <v>228</v>
      </c>
      <c r="I1" s="218" t="s">
        <v>450</v>
      </c>
      <c r="J1" s="218" t="s">
        <v>449</v>
      </c>
    </row>
    <row r="2" spans="1:10" s="280" customFormat="1" ht="20.25" customHeight="1" x14ac:dyDescent="0.2">
      <c r="A2" s="275" t="s">
        <v>0</v>
      </c>
      <c r="B2" s="275" t="s">
        <v>1</v>
      </c>
      <c r="C2" s="276">
        <v>74</v>
      </c>
      <c r="D2" s="277">
        <v>8.6999999999999993</v>
      </c>
      <c r="E2" s="278">
        <f t="shared" ref="E2:E18" si="0">C2*D2</f>
        <v>643.79999999999995</v>
      </c>
      <c r="F2" s="279">
        <f t="shared" ref="F2:F21" si="1">E2*I$2</f>
        <v>32189.999999999996</v>
      </c>
      <c r="G2" s="279"/>
      <c r="H2" s="418" t="s">
        <v>431</v>
      </c>
      <c r="I2" s="415">
        <v>50</v>
      </c>
      <c r="J2" s="410" t="s">
        <v>428</v>
      </c>
    </row>
    <row r="3" spans="1:10" s="280" customFormat="1" ht="20.25" customHeight="1" x14ac:dyDescent="0.2">
      <c r="A3" s="275" t="s">
        <v>2</v>
      </c>
      <c r="B3" s="275" t="s">
        <v>3</v>
      </c>
      <c r="C3" s="276">
        <v>410</v>
      </c>
      <c r="D3" s="277">
        <v>9.4</v>
      </c>
      <c r="E3" s="278">
        <f t="shared" si="0"/>
        <v>3854</v>
      </c>
      <c r="F3" s="279">
        <f t="shared" si="1"/>
        <v>192700</v>
      </c>
      <c r="G3" s="279"/>
      <c r="H3" s="419"/>
      <c r="I3" s="416"/>
      <c r="J3" s="411"/>
    </row>
    <row r="4" spans="1:10" s="280" customFormat="1" ht="20.25" customHeight="1" x14ac:dyDescent="0.2">
      <c r="A4" s="275" t="s">
        <v>4</v>
      </c>
      <c r="B4" s="275" t="s">
        <v>1</v>
      </c>
      <c r="C4" s="276">
        <v>462</v>
      </c>
      <c r="D4" s="277">
        <v>8.6</v>
      </c>
      <c r="E4" s="278">
        <f t="shared" si="0"/>
        <v>3973.2</v>
      </c>
      <c r="F4" s="279">
        <f t="shared" si="1"/>
        <v>198660</v>
      </c>
      <c r="G4" s="279"/>
      <c r="H4" s="419"/>
      <c r="I4" s="416"/>
      <c r="J4" s="411"/>
    </row>
    <row r="5" spans="1:10" s="280" customFormat="1" ht="20.25" customHeight="1" x14ac:dyDescent="0.2">
      <c r="A5" s="275" t="s">
        <v>5</v>
      </c>
      <c r="B5" s="275" t="s">
        <v>1</v>
      </c>
      <c r="C5" s="276">
        <v>400</v>
      </c>
      <c r="D5" s="277">
        <v>9.4</v>
      </c>
      <c r="E5" s="278">
        <f t="shared" si="0"/>
        <v>3760</v>
      </c>
      <c r="F5" s="279">
        <f t="shared" si="1"/>
        <v>188000</v>
      </c>
      <c r="G5" s="279"/>
      <c r="H5" s="419"/>
      <c r="I5" s="416"/>
      <c r="J5" s="411"/>
    </row>
    <row r="6" spans="1:10" s="280" customFormat="1" ht="20.25" customHeight="1" x14ac:dyDescent="0.2">
      <c r="A6" s="275" t="s">
        <v>6</v>
      </c>
      <c r="B6" s="275" t="s">
        <v>7</v>
      </c>
      <c r="C6" s="276">
        <v>100</v>
      </c>
      <c r="D6" s="277">
        <v>13.2</v>
      </c>
      <c r="E6" s="278">
        <f t="shared" si="0"/>
        <v>1320</v>
      </c>
      <c r="F6" s="279">
        <f t="shared" si="1"/>
        <v>66000</v>
      </c>
      <c r="G6" s="279"/>
      <c r="H6" s="419"/>
      <c r="I6" s="416"/>
      <c r="J6" s="411"/>
    </row>
    <row r="7" spans="1:10" s="280" customFormat="1" ht="20.25" customHeight="1" x14ac:dyDescent="0.2">
      <c r="A7" s="275" t="s">
        <v>8</v>
      </c>
      <c r="B7" s="275" t="s">
        <v>9</v>
      </c>
      <c r="C7" s="276">
        <v>50</v>
      </c>
      <c r="D7" s="277">
        <v>10.3</v>
      </c>
      <c r="E7" s="278">
        <f t="shared" si="0"/>
        <v>515</v>
      </c>
      <c r="F7" s="279">
        <f t="shared" si="1"/>
        <v>25750</v>
      </c>
      <c r="G7" s="279"/>
      <c r="H7" s="419"/>
      <c r="I7" s="416"/>
      <c r="J7" s="411"/>
    </row>
    <row r="8" spans="1:10" s="280" customFormat="1" ht="20.25" customHeight="1" x14ac:dyDescent="0.2">
      <c r="A8" s="275" t="s">
        <v>10</v>
      </c>
      <c r="B8" s="275" t="s">
        <v>9</v>
      </c>
      <c r="C8" s="276">
        <v>218</v>
      </c>
      <c r="D8" s="277">
        <v>18.2</v>
      </c>
      <c r="E8" s="278">
        <f t="shared" si="0"/>
        <v>3967.6</v>
      </c>
      <c r="F8" s="279">
        <f t="shared" si="1"/>
        <v>198380</v>
      </c>
      <c r="G8" s="279"/>
      <c r="H8" s="419"/>
      <c r="I8" s="416"/>
      <c r="J8" s="411"/>
    </row>
    <row r="9" spans="1:10" s="274" customFormat="1" ht="20.25" customHeight="1" x14ac:dyDescent="0.2">
      <c r="A9" s="281" t="s">
        <v>11</v>
      </c>
      <c r="B9" s="281" t="s">
        <v>12</v>
      </c>
      <c r="C9" s="282">
        <v>248</v>
      </c>
      <c r="D9" s="283">
        <v>8.4</v>
      </c>
      <c r="E9" s="284">
        <f t="shared" si="0"/>
        <v>2083.2000000000003</v>
      </c>
      <c r="F9" s="285">
        <f t="shared" si="1"/>
        <v>104160.00000000001</v>
      </c>
      <c r="G9" s="285"/>
      <c r="H9" s="419"/>
      <c r="I9" s="416"/>
      <c r="J9" s="411"/>
    </row>
    <row r="10" spans="1:10" s="274" customFormat="1" ht="20.25" customHeight="1" x14ac:dyDescent="0.2">
      <c r="A10" s="281" t="s">
        <v>13</v>
      </c>
      <c r="B10" s="281" t="s">
        <v>12</v>
      </c>
      <c r="C10" s="282">
        <v>110</v>
      </c>
      <c r="D10" s="283">
        <v>7.8</v>
      </c>
      <c r="E10" s="284">
        <f t="shared" si="0"/>
        <v>858</v>
      </c>
      <c r="F10" s="285">
        <f t="shared" si="1"/>
        <v>42900</v>
      </c>
      <c r="G10" s="285"/>
      <c r="H10" s="419"/>
      <c r="I10" s="416"/>
      <c r="J10" s="411"/>
    </row>
    <row r="11" spans="1:10" s="274" customFormat="1" ht="20.25" customHeight="1" x14ac:dyDescent="0.2">
      <c r="A11" s="281" t="s">
        <v>14</v>
      </c>
      <c r="B11" s="281" t="s">
        <v>12</v>
      </c>
      <c r="C11" s="282">
        <v>94</v>
      </c>
      <c r="D11" s="283">
        <v>8.1999999999999993</v>
      </c>
      <c r="E11" s="284">
        <f t="shared" si="0"/>
        <v>770.8</v>
      </c>
      <c r="F11" s="285">
        <f t="shared" si="1"/>
        <v>38540</v>
      </c>
      <c r="G11" s="285"/>
      <c r="H11" s="419"/>
      <c r="I11" s="416"/>
      <c r="J11" s="411"/>
    </row>
    <row r="12" spans="1:10" s="274" customFormat="1" ht="20.25" customHeight="1" x14ac:dyDescent="0.2">
      <c r="A12" s="281" t="s">
        <v>15</v>
      </c>
      <c r="B12" s="281" t="s">
        <v>12</v>
      </c>
      <c r="C12" s="282">
        <v>90</v>
      </c>
      <c r="D12" s="283">
        <v>8.1999999999999993</v>
      </c>
      <c r="E12" s="284">
        <f t="shared" si="0"/>
        <v>737.99999999999989</v>
      </c>
      <c r="F12" s="285">
        <f t="shared" si="1"/>
        <v>36899.999999999993</v>
      </c>
      <c r="G12" s="285"/>
      <c r="H12" s="419"/>
      <c r="I12" s="416"/>
      <c r="J12" s="411"/>
    </row>
    <row r="13" spans="1:10" s="274" customFormat="1" ht="20.25" customHeight="1" x14ac:dyDescent="0.2">
      <c r="A13" s="281" t="s">
        <v>16</v>
      </c>
      <c r="B13" s="281" t="s">
        <v>12</v>
      </c>
      <c r="C13" s="282">
        <v>161</v>
      </c>
      <c r="D13" s="283">
        <v>8.1999999999999993</v>
      </c>
      <c r="E13" s="284">
        <f t="shared" si="0"/>
        <v>1320.1999999999998</v>
      </c>
      <c r="F13" s="285">
        <f t="shared" si="1"/>
        <v>66009.999999999985</v>
      </c>
      <c r="G13" s="285"/>
      <c r="H13" s="419"/>
      <c r="I13" s="416"/>
      <c r="J13" s="411"/>
    </row>
    <row r="14" spans="1:10" s="274" customFormat="1" ht="20.25" customHeight="1" x14ac:dyDescent="0.2">
      <c r="A14" s="281" t="s">
        <v>17</v>
      </c>
      <c r="B14" s="281" t="s">
        <v>1</v>
      </c>
      <c r="C14" s="282">
        <v>195</v>
      </c>
      <c r="D14" s="283">
        <v>8.5</v>
      </c>
      <c r="E14" s="284">
        <f t="shared" si="0"/>
        <v>1657.5</v>
      </c>
      <c r="F14" s="285">
        <f t="shared" si="1"/>
        <v>82875</v>
      </c>
      <c r="G14" s="285"/>
      <c r="H14" s="419"/>
      <c r="I14" s="416"/>
      <c r="J14" s="411"/>
    </row>
    <row r="15" spans="1:10" s="280" customFormat="1" ht="20.25" customHeight="1" x14ac:dyDescent="0.2">
      <c r="A15" s="275" t="s">
        <v>18</v>
      </c>
      <c r="B15" s="275" t="s">
        <v>7</v>
      </c>
      <c r="C15" s="276">
        <v>108</v>
      </c>
      <c r="D15" s="277">
        <v>11.2</v>
      </c>
      <c r="E15" s="278">
        <f t="shared" si="0"/>
        <v>1209.5999999999999</v>
      </c>
      <c r="F15" s="279">
        <f t="shared" si="1"/>
        <v>60479.999999999993</v>
      </c>
      <c r="G15" s="279"/>
      <c r="H15" s="419"/>
      <c r="I15" s="416"/>
      <c r="J15" s="411"/>
    </row>
    <row r="16" spans="1:10" s="280" customFormat="1" ht="20.25" customHeight="1" x14ac:dyDescent="0.2">
      <c r="A16" s="275" t="s">
        <v>19</v>
      </c>
      <c r="B16" s="275" t="s">
        <v>7</v>
      </c>
      <c r="C16" s="276">
        <v>147</v>
      </c>
      <c r="D16" s="277">
        <v>11.4</v>
      </c>
      <c r="E16" s="278">
        <f t="shared" si="0"/>
        <v>1675.8</v>
      </c>
      <c r="F16" s="279">
        <f t="shared" si="1"/>
        <v>83790</v>
      </c>
      <c r="G16" s="279"/>
      <c r="H16" s="419"/>
      <c r="I16" s="416"/>
      <c r="J16" s="411"/>
    </row>
    <row r="17" spans="1:10" s="280" customFormat="1" ht="20.25" customHeight="1" x14ac:dyDescent="0.2">
      <c r="A17" s="275" t="s">
        <v>20</v>
      </c>
      <c r="B17" s="275" t="s">
        <v>7</v>
      </c>
      <c r="C17" s="276">
        <v>98</v>
      </c>
      <c r="D17" s="277">
        <v>11.4</v>
      </c>
      <c r="E17" s="278">
        <f t="shared" si="0"/>
        <v>1117.2</v>
      </c>
      <c r="F17" s="279">
        <f t="shared" si="1"/>
        <v>55860</v>
      </c>
      <c r="G17" s="279"/>
      <c r="H17" s="419"/>
      <c r="I17" s="416"/>
      <c r="J17" s="411"/>
    </row>
    <row r="18" spans="1:10" s="280" customFormat="1" ht="20.25" customHeight="1" x14ac:dyDescent="0.2">
      <c r="A18" s="275" t="s">
        <v>21</v>
      </c>
      <c r="B18" s="275" t="s">
        <v>7</v>
      </c>
      <c r="C18" s="276">
        <v>144</v>
      </c>
      <c r="D18" s="277">
        <v>8.5</v>
      </c>
      <c r="E18" s="278">
        <f t="shared" si="0"/>
        <v>1224</v>
      </c>
      <c r="F18" s="279">
        <f t="shared" si="1"/>
        <v>61200</v>
      </c>
      <c r="G18" s="279"/>
      <c r="H18" s="419"/>
      <c r="I18" s="416"/>
      <c r="J18" s="411"/>
    </row>
    <row r="19" spans="1:10" s="274" customFormat="1" ht="20.25" customHeight="1" x14ac:dyDescent="0.2">
      <c r="A19" s="281" t="s">
        <v>25</v>
      </c>
      <c r="B19" s="281" t="s">
        <v>1</v>
      </c>
      <c r="C19" s="282">
        <v>159</v>
      </c>
      <c r="D19" s="283">
        <v>12.2</v>
      </c>
      <c r="E19" s="284">
        <f>C19*D19</f>
        <v>1939.8</v>
      </c>
      <c r="F19" s="279">
        <f t="shared" si="1"/>
        <v>96990</v>
      </c>
      <c r="G19" s="279"/>
      <c r="H19" s="419"/>
      <c r="I19" s="416"/>
      <c r="J19" s="411"/>
    </row>
    <row r="20" spans="1:10" s="274" customFormat="1" ht="20.25" customHeight="1" x14ac:dyDescent="0.2">
      <c r="A20" s="281" t="s">
        <v>41</v>
      </c>
      <c r="B20" s="281" t="s">
        <v>1</v>
      </c>
      <c r="C20" s="282">
        <v>26</v>
      </c>
      <c r="D20" s="283">
        <v>17.2</v>
      </c>
      <c r="E20" s="284">
        <f>C20*D20</f>
        <v>447.2</v>
      </c>
      <c r="F20" s="279">
        <f t="shared" si="1"/>
        <v>22360</v>
      </c>
      <c r="G20" s="279"/>
      <c r="H20" s="419"/>
      <c r="I20" s="416"/>
      <c r="J20" s="411"/>
    </row>
    <row r="21" spans="1:10" s="274" customFormat="1" ht="20.25" customHeight="1" thickBot="1" x14ac:dyDescent="0.25">
      <c r="A21" s="281" t="s">
        <v>42</v>
      </c>
      <c r="B21" s="281" t="s">
        <v>28</v>
      </c>
      <c r="C21" s="282">
        <v>68</v>
      </c>
      <c r="D21" s="283">
        <v>6.4</v>
      </c>
      <c r="E21" s="284">
        <f>C21*D21</f>
        <v>435.20000000000005</v>
      </c>
      <c r="F21" s="279">
        <f t="shared" si="1"/>
        <v>21760.000000000004</v>
      </c>
      <c r="G21" s="279"/>
      <c r="H21" s="420"/>
      <c r="I21" s="417"/>
      <c r="J21" s="412"/>
    </row>
    <row r="22" spans="1:10" s="290" customFormat="1" ht="20.25" customHeight="1" thickBot="1" x14ac:dyDescent="0.3">
      <c r="A22" s="74" t="s">
        <v>417</v>
      </c>
      <c r="B22" s="286"/>
      <c r="C22" s="287"/>
      <c r="D22" s="287"/>
      <c r="E22" s="288">
        <f>SUM(E2:E18)</f>
        <v>30687.899999999998</v>
      </c>
      <c r="F22" s="289">
        <f>SUM(F2:F21)</f>
        <v>1675505</v>
      </c>
      <c r="G22" s="289">
        <v>1679189</v>
      </c>
      <c r="H22" s="287" t="s">
        <v>229</v>
      </c>
      <c r="I22" s="287"/>
      <c r="J22" s="287"/>
    </row>
    <row r="23" spans="1:10" s="274" customFormat="1" ht="20.25" customHeight="1" x14ac:dyDescent="0.2">
      <c r="A23" s="281" t="s">
        <v>22</v>
      </c>
      <c r="B23" s="281" t="s">
        <v>1</v>
      </c>
      <c r="C23" s="282">
        <v>184</v>
      </c>
      <c r="D23" s="283">
        <v>12.2</v>
      </c>
      <c r="E23" s="284">
        <f t="shared" ref="E23:E40" si="2">C23*D23</f>
        <v>2244.7999999999997</v>
      </c>
      <c r="F23" s="285">
        <f t="shared" ref="F23:F42" si="3">E23*I$23</f>
        <v>115607.19999999998</v>
      </c>
      <c r="G23" s="285"/>
      <c r="H23" s="421" t="s">
        <v>432</v>
      </c>
      <c r="I23" s="415">
        <f>I2*1.03</f>
        <v>51.5</v>
      </c>
      <c r="J23" s="410" t="s">
        <v>429</v>
      </c>
    </row>
    <row r="24" spans="1:10" s="280" customFormat="1" ht="20.25" customHeight="1" x14ac:dyDescent="0.2">
      <c r="A24" s="275" t="s">
        <v>23</v>
      </c>
      <c r="B24" s="275" t="s">
        <v>24</v>
      </c>
      <c r="C24" s="276">
        <v>169</v>
      </c>
      <c r="D24" s="277">
        <v>9.3000000000000007</v>
      </c>
      <c r="E24" s="278">
        <f t="shared" si="2"/>
        <v>1571.7</v>
      </c>
      <c r="F24" s="285">
        <f t="shared" si="3"/>
        <v>80942.55</v>
      </c>
      <c r="G24" s="285"/>
      <c r="H24" s="422"/>
      <c r="I24" s="416"/>
      <c r="J24" s="413"/>
    </row>
    <row r="25" spans="1:10" s="280" customFormat="1" ht="20.25" customHeight="1" x14ac:dyDescent="0.2">
      <c r="A25" s="275" t="s">
        <v>26</v>
      </c>
      <c r="B25" s="275" t="s">
        <v>1</v>
      </c>
      <c r="C25" s="276">
        <v>126</v>
      </c>
      <c r="D25" s="277">
        <v>8.4</v>
      </c>
      <c r="E25" s="278">
        <f t="shared" si="2"/>
        <v>1058.4000000000001</v>
      </c>
      <c r="F25" s="285">
        <f t="shared" si="3"/>
        <v>54507.600000000006</v>
      </c>
      <c r="G25" s="285"/>
      <c r="H25" s="422"/>
      <c r="I25" s="416"/>
      <c r="J25" s="413"/>
    </row>
    <row r="26" spans="1:10" s="274" customFormat="1" ht="20.25" customHeight="1" x14ac:dyDescent="0.2">
      <c r="A26" s="281" t="s">
        <v>27</v>
      </c>
      <c r="B26" s="281" t="s">
        <v>28</v>
      </c>
      <c r="C26" s="282">
        <v>136</v>
      </c>
      <c r="D26" s="283">
        <v>6.9</v>
      </c>
      <c r="E26" s="284">
        <f t="shared" si="2"/>
        <v>938.40000000000009</v>
      </c>
      <c r="F26" s="285">
        <f t="shared" si="3"/>
        <v>48327.600000000006</v>
      </c>
      <c r="G26" s="285"/>
      <c r="H26" s="422"/>
      <c r="I26" s="416"/>
      <c r="J26" s="413"/>
    </row>
    <row r="27" spans="1:10" s="274" customFormat="1" ht="20.25" customHeight="1" x14ac:dyDescent="0.2">
      <c r="A27" s="281" t="s">
        <v>29</v>
      </c>
      <c r="B27" s="281" t="s">
        <v>28</v>
      </c>
      <c r="C27" s="282">
        <v>305</v>
      </c>
      <c r="D27" s="283">
        <v>9.6999999999999993</v>
      </c>
      <c r="E27" s="284">
        <f t="shared" si="2"/>
        <v>2958.5</v>
      </c>
      <c r="F27" s="285">
        <f t="shared" si="3"/>
        <v>152362.75</v>
      </c>
      <c r="G27" s="285"/>
      <c r="H27" s="422"/>
      <c r="I27" s="416"/>
      <c r="J27" s="413"/>
    </row>
    <row r="28" spans="1:10" s="295" customFormat="1" ht="20.25" customHeight="1" x14ac:dyDescent="0.2">
      <c r="A28" s="291" t="s">
        <v>30</v>
      </c>
      <c r="B28" s="291" t="s">
        <v>28</v>
      </c>
      <c r="C28" s="292">
        <v>124</v>
      </c>
      <c r="D28" s="293">
        <v>16.2</v>
      </c>
      <c r="E28" s="294">
        <f t="shared" si="2"/>
        <v>2008.8</v>
      </c>
      <c r="F28" s="285">
        <f t="shared" si="3"/>
        <v>103453.2</v>
      </c>
      <c r="G28" s="285"/>
      <c r="H28" s="422"/>
      <c r="I28" s="416"/>
      <c r="J28" s="413"/>
    </row>
    <row r="29" spans="1:10" s="280" customFormat="1" ht="20.25" customHeight="1" x14ac:dyDescent="0.2">
      <c r="A29" s="275" t="s">
        <v>31</v>
      </c>
      <c r="B29" s="275" t="s">
        <v>28</v>
      </c>
      <c r="C29" s="276">
        <v>116</v>
      </c>
      <c r="D29" s="277">
        <v>14.2</v>
      </c>
      <c r="E29" s="278">
        <f t="shared" si="2"/>
        <v>1647.1999999999998</v>
      </c>
      <c r="F29" s="285">
        <f t="shared" si="3"/>
        <v>84830.799999999988</v>
      </c>
      <c r="G29" s="285"/>
      <c r="H29" s="422"/>
      <c r="I29" s="416"/>
      <c r="J29" s="413"/>
    </row>
    <row r="30" spans="1:10" s="280" customFormat="1" ht="20.25" customHeight="1" x14ac:dyDescent="0.2">
      <c r="A30" s="275" t="s">
        <v>32</v>
      </c>
      <c r="B30" s="275" t="s">
        <v>28</v>
      </c>
      <c r="C30" s="276">
        <v>170</v>
      </c>
      <c r="D30" s="277">
        <v>10.5</v>
      </c>
      <c r="E30" s="278">
        <f t="shared" si="2"/>
        <v>1785</v>
      </c>
      <c r="F30" s="285">
        <f t="shared" si="3"/>
        <v>91927.5</v>
      </c>
      <c r="G30" s="285"/>
      <c r="H30" s="422"/>
      <c r="I30" s="416"/>
      <c r="J30" s="413"/>
    </row>
    <row r="31" spans="1:10" s="280" customFormat="1" ht="20.25" customHeight="1" x14ac:dyDescent="0.2">
      <c r="A31" s="275" t="s">
        <v>33</v>
      </c>
      <c r="B31" s="275" t="s">
        <v>1</v>
      </c>
      <c r="C31" s="276">
        <v>76</v>
      </c>
      <c r="D31" s="277">
        <v>21.2</v>
      </c>
      <c r="E31" s="278">
        <f t="shared" si="2"/>
        <v>1611.2</v>
      </c>
      <c r="F31" s="285">
        <f t="shared" si="3"/>
        <v>82976.800000000003</v>
      </c>
      <c r="G31" s="285"/>
      <c r="H31" s="422"/>
      <c r="I31" s="416"/>
      <c r="J31" s="413"/>
    </row>
    <row r="32" spans="1:10" s="280" customFormat="1" ht="20.25" customHeight="1" x14ac:dyDescent="0.2">
      <c r="A32" s="275" t="s">
        <v>34</v>
      </c>
      <c r="B32" s="275" t="s">
        <v>1</v>
      </c>
      <c r="C32" s="276">
        <v>298</v>
      </c>
      <c r="D32" s="277">
        <v>20.8</v>
      </c>
      <c r="E32" s="278">
        <f t="shared" si="2"/>
        <v>6198.4000000000005</v>
      </c>
      <c r="F32" s="285">
        <f t="shared" si="3"/>
        <v>319217.60000000003</v>
      </c>
      <c r="G32" s="285"/>
      <c r="H32" s="422"/>
      <c r="I32" s="416"/>
      <c r="J32" s="413"/>
    </row>
    <row r="33" spans="1:10" s="280" customFormat="1" ht="20.25" customHeight="1" x14ac:dyDescent="0.2">
      <c r="A33" s="275" t="s">
        <v>35</v>
      </c>
      <c r="B33" s="275" t="s">
        <v>3</v>
      </c>
      <c r="C33" s="276">
        <v>107</v>
      </c>
      <c r="D33" s="277">
        <v>8.6</v>
      </c>
      <c r="E33" s="278">
        <f t="shared" si="2"/>
        <v>920.19999999999993</v>
      </c>
      <c r="F33" s="285">
        <f t="shared" si="3"/>
        <v>47390.299999999996</v>
      </c>
      <c r="G33" s="285"/>
      <c r="H33" s="422"/>
      <c r="I33" s="416"/>
      <c r="J33" s="413"/>
    </row>
    <row r="34" spans="1:10" s="280" customFormat="1" ht="20.25" customHeight="1" x14ac:dyDescent="0.2">
      <c r="A34" s="275" t="s">
        <v>36</v>
      </c>
      <c r="B34" s="275" t="s">
        <v>3</v>
      </c>
      <c r="C34" s="276">
        <v>518</v>
      </c>
      <c r="D34" s="277">
        <v>8.6</v>
      </c>
      <c r="E34" s="278">
        <f t="shared" si="2"/>
        <v>4454.8</v>
      </c>
      <c r="F34" s="285">
        <f t="shared" si="3"/>
        <v>229422.2</v>
      </c>
      <c r="G34" s="285"/>
      <c r="H34" s="422"/>
      <c r="I34" s="416"/>
      <c r="J34" s="413"/>
    </row>
    <row r="35" spans="1:10" s="274" customFormat="1" ht="20.25" customHeight="1" x14ac:dyDescent="0.2">
      <c r="A35" s="281" t="s">
        <v>37</v>
      </c>
      <c r="B35" s="281" t="s">
        <v>38</v>
      </c>
      <c r="C35" s="282">
        <v>198</v>
      </c>
      <c r="D35" s="283">
        <v>9.4</v>
      </c>
      <c r="E35" s="284">
        <f t="shared" si="2"/>
        <v>1861.2</v>
      </c>
      <c r="F35" s="285">
        <f t="shared" si="3"/>
        <v>95851.8</v>
      </c>
      <c r="G35" s="285"/>
      <c r="H35" s="422"/>
      <c r="I35" s="416"/>
      <c r="J35" s="413"/>
    </row>
    <row r="36" spans="1:10" s="274" customFormat="1" ht="20.25" customHeight="1" x14ac:dyDescent="0.2">
      <c r="A36" s="281" t="s">
        <v>39</v>
      </c>
      <c r="B36" s="281" t="s">
        <v>9</v>
      </c>
      <c r="C36" s="282">
        <v>218</v>
      </c>
      <c r="D36" s="283">
        <v>6.9</v>
      </c>
      <c r="E36" s="284">
        <f t="shared" si="2"/>
        <v>1504.2</v>
      </c>
      <c r="F36" s="285">
        <f t="shared" si="3"/>
        <v>77466.3</v>
      </c>
      <c r="G36" s="285"/>
      <c r="H36" s="422"/>
      <c r="I36" s="416"/>
      <c r="J36" s="413"/>
    </row>
    <row r="37" spans="1:10" s="280" customFormat="1" ht="20.25" customHeight="1" x14ac:dyDescent="0.2">
      <c r="A37" s="275" t="s">
        <v>40</v>
      </c>
      <c r="B37" s="275" t="s">
        <v>1</v>
      </c>
      <c r="C37" s="276">
        <v>417</v>
      </c>
      <c r="D37" s="277">
        <v>13</v>
      </c>
      <c r="E37" s="278">
        <f t="shared" si="2"/>
        <v>5421</v>
      </c>
      <c r="F37" s="285">
        <f t="shared" si="3"/>
        <v>279181.5</v>
      </c>
      <c r="G37" s="285"/>
      <c r="H37" s="422"/>
      <c r="I37" s="416"/>
      <c r="J37" s="413"/>
    </row>
    <row r="38" spans="1:10" s="295" customFormat="1" ht="20.25" customHeight="1" x14ac:dyDescent="0.2">
      <c r="A38" s="291" t="s">
        <v>43</v>
      </c>
      <c r="B38" s="291" t="s">
        <v>12</v>
      </c>
      <c r="C38" s="292">
        <v>165</v>
      </c>
      <c r="D38" s="293">
        <v>8</v>
      </c>
      <c r="E38" s="294">
        <f t="shared" si="2"/>
        <v>1320</v>
      </c>
      <c r="F38" s="285">
        <f t="shared" si="3"/>
        <v>67980</v>
      </c>
      <c r="G38" s="285"/>
      <c r="H38" s="422"/>
      <c r="I38" s="416"/>
      <c r="J38" s="413"/>
    </row>
    <row r="39" spans="1:10" s="280" customFormat="1" ht="20.25" customHeight="1" x14ac:dyDescent="0.2">
      <c r="A39" s="275" t="s">
        <v>44</v>
      </c>
      <c r="B39" s="275" t="s">
        <v>1</v>
      </c>
      <c r="C39" s="276">
        <v>82</v>
      </c>
      <c r="D39" s="277">
        <v>13.2</v>
      </c>
      <c r="E39" s="278">
        <f t="shared" si="2"/>
        <v>1082.3999999999999</v>
      </c>
      <c r="F39" s="285">
        <f t="shared" si="3"/>
        <v>55743.599999999991</v>
      </c>
      <c r="G39" s="285"/>
      <c r="H39" s="422"/>
      <c r="I39" s="416"/>
      <c r="J39" s="413"/>
    </row>
    <row r="40" spans="1:10" s="280" customFormat="1" ht="20.25" customHeight="1" x14ac:dyDescent="0.2">
      <c r="A40" s="275" t="s">
        <v>45</v>
      </c>
      <c r="B40" s="275" t="s">
        <v>1</v>
      </c>
      <c r="C40" s="276">
        <v>305</v>
      </c>
      <c r="D40" s="277">
        <v>13.2</v>
      </c>
      <c r="E40" s="278">
        <f t="shared" si="2"/>
        <v>4026</v>
      </c>
      <c r="F40" s="285">
        <f t="shared" si="3"/>
        <v>207339</v>
      </c>
      <c r="G40" s="285"/>
      <c r="H40" s="422"/>
      <c r="I40" s="416"/>
      <c r="J40" s="413"/>
    </row>
    <row r="41" spans="1:10" s="274" customFormat="1" ht="20.25" customHeight="1" x14ac:dyDescent="0.2">
      <c r="A41" s="281" t="s">
        <v>79</v>
      </c>
      <c r="B41" s="281" t="s">
        <v>1</v>
      </c>
      <c r="C41" s="282">
        <v>109</v>
      </c>
      <c r="D41" s="283">
        <v>3</v>
      </c>
      <c r="E41" s="284">
        <f>C41*D41</f>
        <v>327</v>
      </c>
      <c r="F41" s="285">
        <f t="shared" si="3"/>
        <v>16840.5</v>
      </c>
      <c r="G41" s="285"/>
      <c r="H41" s="422"/>
      <c r="I41" s="416"/>
      <c r="J41" s="413"/>
    </row>
    <row r="42" spans="1:10" s="274" customFormat="1" ht="20.25" customHeight="1" thickBot="1" x14ac:dyDescent="0.25">
      <c r="A42" s="281" t="s">
        <v>68</v>
      </c>
      <c r="B42" s="281" t="s">
        <v>1</v>
      </c>
      <c r="C42" s="282">
        <v>144</v>
      </c>
      <c r="D42" s="283">
        <v>17.100000000000001</v>
      </c>
      <c r="E42" s="284">
        <f>C42*D42</f>
        <v>2462.4</v>
      </c>
      <c r="F42" s="285">
        <f t="shared" si="3"/>
        <v>126813.6</v>
      </c>
      <c r="G42" s="285"/>
      <c r="H42" s="423"/>
      <c r="I42" s="417"/>
      <c r="J42" s="414"/>
    </row>
    <row r="43" spans="1:10" s="290" customFormat="1" ht="20.25" customHeight="1" thickBot="1" x14ac:dyDescent="0.3">
      <c r="A43" s="74" t="s">
        <v>418</v>
      </c>
      <c r="B43" s="286"/>
      <c r="C43" s="287"/>
      <c r="D43" s="287"/>
      <c r="E43" s="288">
        <f>SUM(E23:E40)</f>
        <v>42612.200000000004</v>
      </c>
      <c r="F43" s="289">
        <f>SUM(F23:F42)</f>
        <v>2338182.4000000004</v>
      </c>
      <c r="G43" s="289">
        <v>2338264</v>
      </c>
      <c r="H43" s="287" t="s">
        <v>230</v>
      </c>
      <c r="I43" s="287"/>
      <c r="J43" s="287"/>
    </row>
    <row r="44" spans="1:10" s="280" customFormat="1" ht="20.25" customHeight="1" x14ac:dyDescent="0.2">
      <c r="A44" s="275" t="s">
        <v>46</v>
      </c>
      <c r="B44" s="275" t="s">
        <v>1</v>
      </c>
      <c r="C44" s="276">
        <v>210</v>
      </c>
      <c r="D44" s="277">
        <v>24.2</v>
      </c>
      <c r="E44" s="278">
        <f t="shared" ref="E44:E76" si="4">C44*D44</f>
        <v>5082</v>
      </c>
      <c r="F44" s="279">
        <f t="shared" ref="F44:F80" si="5">E44*I$44</f>
        <v>269574.69</v>
      </c>
      <c r="G44" s="279"/>
      <c r="H44" s="421" t="s">
        <v>433</v>
      </c>
      <c r="I44" s="415">
        <f>I23*1.03</f>
        <v>53.045000000000002</v>
      </c>
      <c r="J44" s="410" t="s">
        <v>430</v>
      </c>
    </row>
    <row r="45" spans="1:10" s="280" customFormat="1" ht="20.25" customHeight="1" x14ac:dyDescent="0.2">
      <c r="A45" s="275" t="s">
        <v>47</v>
      </c>
      <c r="B45" s="275" t="s">
        <v>9</v>
      </c>
      <c r="C45" s="276">
        <v>168</v>
      </c>
      <c r="D45" s="277">
        <v>10.199999999999999</v>
      </c>
      <c r="E45" s="278">
        <f t="shared" si="4"/>
        <v>1713.6</v>
      </c>
      <c r="F45" s="279">
        <f t="shared" si="5"/>
        <v>90897.911999999997</v>
      </c>
      <c r="G45" s="279"/>
      <c r="H45" s="422"/>
      <c r="I45" s="416"/>
      <c r="J45" s="413"/>
    </row>
    <row r="46" spans="1:10" s="280" customFormat="1" ht="20.25" customHeight="1" x14ac:dyDescent="0.2">
      <c r="A46" s="275" t="s">
        <v>48</v>
      </c>
      <c r="B46" s="275" t="s">
        <v>9</v>
      </c>
      <c r="C46" s="276">
        <v>456</v>
      </c>
      <c r="D46" s="277">
        <v>11.2</v>
      </c>
      <c r="E46" s="278">
        <f t="shared" si="4"/>
        <v>5107.2</v>
      </c>
      <c r="F46" s="279">
        <f t="shared" si="5"/>
        <v>270911.424</v>
      </c>
      <c r="G46" s="279"/>
      <c r="H46" s="422"/>
      <c r="I46" s="416"/>
      <c r="J46" s="413"/>
    </row>
    <row r="47" spans="1:10" s="274" customFormat="1" ht="20.25" customHeight="1" x14ac:dyDescent="0.2">
      <c r="A47" s="281" t="s">
        <v>49</v>
      </c>
      <c r="B47" s="281" t="s">
        <v>1</v>
      </c>
      <c r="C47" s="282">
        <v>178</v>
      </c>
      <c r="D47" s="283">
        <v>13.7</v>
      </c>
      <c r="E47" s="284">
        <f t="shared" si="4"/>
        <v>2438.6</v>
      </c>
      <c r="F47" s="279">
        <f t="shared" si="5"/>
        <v>129355.537</v>
      </c>
      <c r="G47" s="279"/>
      <c r="H47" s="422"/>
      <c r="I47" s="416"/>
      <c r="J47" s="413"/>
    </row>
    <row r="48" spans="1:10" s="280" customFormat="1" ht="20.25" customHeight="1" x14ac:dyDescent="0.2">
      <c r="A48" s="275" t="s">
        <v>50</v>
      </c>
      <c r="B48" s="275" t="s">
        <v>1</v>
      </c>
      <c r="C48" s="276">
        <v>136</v>
      </c>
      <c r="D48" s="277">
        <v>13.7</v>
      </c>
      <c r="E48" s="278">
        <f t="shared" si="4"/>
        <v>1863.1999999999998</v>
      </c>
      <c r="F48" s="279">
        <f t="shared" si="5"/>
        <v>98833.443999999989</v>
      </c>
      <c r="G48" s="279"/>
      <c r="H48" s="422"/>
      <c r="I48" s="416"/>
      <c r="J48" s="413"/>
    </row>
    <row r="49" spans="1:10" s="280" customFormat="1" ht="20.25" customHeight="1" x14ac:dyDescent="0.2">
      <c r="A49" s="275" t="s">
        <v>51</v>
      </c>
      <c r="B49" s="275" t="s">
        <v>1</v>
      </c>
      <c r="C49" s="276">
        <v>157</v>
      </c>
      <c r="D49" s="277">
        <v>11.9</v>
      </c>
      <c r="E49" s="278">
        <f t="shared" si="4"/>
        <v>1868.3</v>
      </c>
      <c r="F49" s="279">
        <f t="shared" si="5"/>
        <v>99103.973500000007</v>
      </c>
      <c r="G49" s="279"/>
      <c r="H49" s="422"/>
      <c r="I49" s="416"/>
      <c r="J49" s="413"/>
    </row>
    <row r="50" spans="1:10" s="280" customFormat="1" ht="20.25" customHeight="1" x14ac:dyDescent="0.2">
      <c r="A50" s="275" t="s">
        <v>52</v>
      </c>
      <c r="B50" s="275" t="s">
        <v>53</v>
      </c>
      <c r="C50" s="276">
        <v>25</v>
      </c>
      <c r="D50" s="277">
        <v>11</v>
      </c>
      <c r="E50" s="278">
        <f t="shared" si="4"/>
        <v>275</v>
      </c>
      <c r="F50" s="279">
        <f t="shared" si="5"/>
        <v>14587.375</v>
      </c>
      <c r="G50" s="279"/>
      <c r="H50" s="422"/>
      <c r="I50" s="416"/>
      <c r="J50" s="413"/>
    </row>
    <row r="51" spans="1:10" s="280" customFormat="1" ht="20.25" customHeight="1" x14ac:dyDescent="0.2">
      <c r="A51" s="275" t="s">
        <v>54</v>
      </c>
      <c r="B51" s="275" t="s">
        <v>9</v>
      </c>
      <c r="C51" s="276">
        <v>402</v>
      </c>
      <c r="D51" s="277">
        <v>8.4</v>
      </c>
      <c r="E51" s="278">
        <f t="shared" si="4"/>
        <v>3376.8</v>
      </c>
      <c r="F51" s="279">
        <f t="shared" si="5"/>
        <v>179122.35600000003</v>
      </c>
      <c r="G51" s="279"/>
      <c r="H51" s="422"/>
      <c r="I51" s="416"/>
      <c r="J51" s="413"/>
    </row>
    <row r="52" spans="1:10" s="280" customFormat="1" ht="20.25" customHeight="1" x14ac:dyDescent="0.2">
      <c r="A52" s="275" t="s">
        <v>55</v>
      </c>
      <c r="B52" s="275" t="s">
        <v>1</v>
      </c>
      <c r="C52" s="276">
        <v>83</v>
      </c>
      <c r="D52" s="277">
        <v>13.4</v>
      </c>
      <c r="E52" s="278">
        <f t="shared" si="4"/>
        <v>1112.2</v>
      </c>
      <c r="F52" s="279">
        <f t="shared" si="5"/>
        <v>58996.649000000005</v>
      </c>
      <c r="G52" s="279"/>
      <c r="H52" s="422"/>
      <c r="I52" s="416"/>
      <c r="J52" s="413"/>
    </row>
    <row r="53" spans="1:10" s="280" customFormat="1" ht="20.25" customHeight="1" x14ac:dyDescent="0.2">
      <c r="A53" s="275" t="s">
        <v>56</v>
      </c>
      <c r="B53" s="275" t="s">
        <v>1</v>
      </c>
      <c r="C53" s="276">
        <v>43</v>
      </c>
      <c r="D53" s="277">
        <v>13.4</v>
      </c>
      <c r="E53" s="278">
        <f t="shared" si="4"/>
        <v>576.20000000000005</v>
      </c>
      <c r="F53" s="279">
        <f t="shared" si="5"/>
        <v>30564.529000000002</v>
      </c>
      <c r="G53" s="279"/>
      <c r="H53" s="422"/>
      <c r="I53" s="416"/>
      <c r="J53" s="413"/>
    </row>
    <row r="54" spans="1:10" s="274" customFormat="1" ht="20.25" customHeight="1" x14ac:dyDescent="0.2">
      <c r="A54" s="281" t="s">
        <v>57</v>
      </c>
      <c r="B54" s="281" t="s">
        <v>1</v>
      </c>
      <c r="C54" s="282">
        <v>53</v>
      </c>
      <c r="D54" s="283">
        <v>8.4</v>
      </c>
      <c r="E54" s="284">
        <f t="shared" si="4"/>
        <v>445.20000000000005</v>
      </c>
      <c r="F54" s="279">
        <f t="shared" si="5"/>
        <v>23615.634000000002</v>
      </c>
      <c r="G54" s="279"/>
      <c r="H54" s="422"/>
      <c r="I54" s="416"/>
      <c r="J54" s="413"/>
    </row>
    <row r="55" spans="1:10" s="274" customFormat="1" ht="20.25" customHeight="1" x14ac:dyDescent="0.2">
      <c r="A55" s="281" t="s">
        <v>58</v>
      </c>
      <c r="B55" s="281" t="s">
        <v>1</v>
      </c>
      <c r="C55" s="282">
        <v>394</v>
      </c>
      <c r="D55" s="283">
        <v>10.7</v>
      </c>
      <c r="E55" s="284">
        <f t="shared" si="4"/>
        <v>4215.7999999999993</v>
      </c>
      <c r="F55" s="279">
        <f t="shared" si="5"/>
        <v>223627.11099999998</v>
      </c>
      <c r="G55" s="279"/>
      <c r="H55" s="422"/>
      <c r="I55" s="416"/>
      <c r="J55" s="413"/>
    </row>
    <row r="56" spans="1:10" s="274" customFormat="1" ht="20.25" customHeight="1" x14ac:dyDescent="0.2">
      <c r="A56" s="281" t="s">
        <v>59</v>
      </c>
      <c r="B56" s="281" t="s">
        <v>1</v>
      </c>
      <c r="C56" s="282">
        <v>126</v>
      </c>
      <c r="D56" s="283">
        <v>11.2</v>
      </c>
      <c r="E56" s="284">
        <f t="shared" si="4"/>
        <v>1411.1999999999998</v>
      </c>
      <c r="F56" s="279">
        <f t="shared" si="5"/>
        <v>74857.103999999992</v>
      </c>
      <c r="G56" s="279"/>
      <c r="H56" s="422"/>
      <c r="I56" s="416"/>
      <c r="J56" s="413"/>
    </row>
    <row r="57" spans="1:10" s="300" customFormat="1" ht="20.25" customHeight="1" x14ac:dyDescent="0.2">
      <c r="A57" s="296" t="s">
        <v>60</v>
      </c>
      <c r="B57" s="296" t="s">
        <v>1</v>
      </c>
      <c r="C57" s="297">
        <v>9</v>
      </c>
      <c r="D57" s="298">
        <v>11.2</v>
      </c>
      <c r="E57" s="299">
        <f t="shared" si="4"/>
        <v>100.8</v>
      </c>
      <c r="F57" s="279">
        <f t="shared" si="5"/>
        <v>5346.9359999999997</v>
      </c>
      <c r="G57" s="279"/>
      <c r="H57" s="422"/>
      <c r="I57" s="416"/>
      <c r="J57" s="413"/>
    </row>
    <row r="58" spans="1:10" s="300" customFormat="1" ht="20.25" customHeight="1" x14ac:dyDescent="0.2">
      <c r="A58" s="296" t="s">
        <v>61</v>
      </c>
      <c r="B58" s="296" t="s">
        <v>1</v>
      </c>
      <c r="C58" s="297">
        <v>24</v>
      </c>
      <c r="D58" s="298">
        <v>11.2</v>
      </c>
      <c r="E58" s="299">
        <f t="shared" si="4"/>
        <v>268.79999999999995</v>
      </c>
      <c r="F58" s="279">
        <f t="shared" si="5"/>
        <v>14258.495999999997</v>
      </c>
      <c r="G58" s="279"/>
      <c r="H58" s="422"/>
      <c r="I58" s="416"/>
      <c r="J58" s="413"/>
    </row>
    <row r="59" spans="1:10" s="300" customFormat="1" ht="20.25" customHeight="1" x14ac:dyDescent="0.2">
      <c r="A59" s="296" t="s">
        <v>62</v>
      </c>
      <c r="B59" s="296" t="s">
        <v>1</v>
      </c>
      <c r="C59" s="297">
        <v>10</v>
      </c>
      <c r="D59" s="298">
        <v>8.1999999999999993</v>
      </c>
      <c r="E59" s="299">
        <f t="shared" si="4"/>
        <v>82</v>
      </c>
      <c r="F59" s="279">
        <f t="shared" si="5"/>
        <v>4349.6900000000005</v>
      </c>
      <c r="G59" s="279"/>
      <c r="H59" s="422"/>
      <c r="I59" s="416"/>
      <c r="J59" s="413"/>
    </row>
    <row r="60" spans="1:10" s="280" customFormat="1" ht="20.25" customHeight="1" x14ac:dyDescent="0.2">
      <c r="A60" s="275" t="s">
        <v>63</v>
      </c>
      <c r="B60" s="275" t="s">
        <v>1</v>
      </c>
      <c r="C60" s="276">
        <v>9</v>
      </c>
      <c r="D60" s="277">
        <v>11.2</v>
      </c>
      <c r="E60" s="278">
        <f t="shared" si="4"/>
        <v>100.8</v>
      </c>
      <c r="F60" s="279">
        <f t="shared" si="5"/>
        <v>5346.9359999999997</v>
      </c>
      <c r="G60" s="279"/>
      <c r="H60" s="422"/>
      <c r="I60" s="416"/>
      <c r="J60" s="413"/>
    </row>
    <row r="61" spans="1:10" s="274" customFormat="1" ht="20.25" customHeight="1" x14ac:dyDescent="0.2">
      <c r="A61" s="281" t="s">
        <v>64</v>
      </c>
      <c r="B61" s="281" t="s">
        <v>1</v>
      </c>
      <c r="C61" s="282">
        <v>97</v>
      </c>
      <c r="D61" s="283">
        <v>12.4</v>
      </c>
      <c r="E61" s="284">
        <f t="shared" si="4"/>
        <v>1202.8</v>
      </c>
      <c r="F61" s="279">
        <f t="shared" si="5"/>
        <v>63802.525999999998</v>
      </c>
      <c r="G61" s="279"/>
      <c r="H61" s="422"/>
      <c r="I61" s="416"/>
      <c r="J61" s="413"/>
    </row>
    <row r="62" spans="1:10" s="280" customFormat="1" ht="20.25" customHeight="1" x14ac:dyDescent="0.2">
      <c r="A62" s="275" t="s">
        <v>65</v>
      </c>
      <c r="B62" s="275" t="s">
        <v>9</v>
      </c>
      <c r="C62" s="276">
        <v>151</v>
      </c>
      <c r="D62" s="277">
        <v>11.2</v>
      </c>
      <c r="E62" s="278">
        <f t="shared" si="4"/>
        <v>1691.1999999999998</v>
      </c>
      <c r="F62" s="279">
        <f t="shared" si="5"/>
        <v>89709.703999999998</v>
      </c>
      <c r="G62" s="279"/>
      <c r="H62" s="422"/>
      <c r="I62" s="416"/>
      <c r="J62" s="413"/>
    </row>
    <row r="63" spans="1:10" s="280" customFormat="1" ht="20.25" customHeight="1" x14ac:dyDescent="0.2">
      <c r="A63" s="275" t="s">
        <v>66</v>
      </c>
      <c r="B63" s="275" t="s">
        <v>3</v>
      </c>
      <c r="C63" s="276">
        <v>329</v>
      </c>
      <c r="D63" s="277">
        <v>11.4</v>
      </c>
      <c r="E63" s="278">
        <f t="shared" si="4"/>
        <v>3750.6</v>
      </c>
      <c r="F63" s="279">
        <f t="shared" si="5"/>
        <v>198950.57699999999</v>
      </c>
      <c r="G63" s="279"/>
      <c r="H63" s="422"/>
      <c r="I63" s="416"/>
      <c r="J63" s="413"/>
    </row>
    <row r="64" spans="1:10" s="274" customFormat="1" ht="20.25" customHeight="1" x14ac:dyDescent="0.2">
      <c r="A64" s="281" t="s">
        <v>67</v>
      </c>
      <c r="B64" s="281" t="s">
        <v>1</v>
      </c>
      <c r="C64" s="282">
        <v>28</v>
      </c>
      <c r="D64" s="283">
        <v>10.4</v>
      </c>
      <c r="E64" s="284">
        <f t="shared" si="4"/>
        <v>291.2</v>
      </c>
      <c r="F64" s="279">
        <f t="shared" si="5"/>
        <v>15446.704</v>
      </c>
      <c r="G64" s="279"/>
      <c r="H64" s="422"/>
      <c r="I64" s="416"/>
      <c r="J64" s="413"/>
    </row>
    <row r="65" spans="1:10" s="274" customFormat="1" ht="20.25" customHeight="1" x14ac:dyDescent="0.2">
      <c r="A65" s="281" t="s">
        <v>69</v>
      </c>
      <c r="B65" s="281" t="s">
        <v>1</v>
      </c>
      <c r="C65" s="282">
        <v>110</v>
      </c>
      <c r="D65" s="283">
        <v>13.7</v>
      </c>
      <c r="E65" s="284">
        <f>C65*D65</f>
        <v>1507</v>
      </c>
      <c r="F65" s="279">
        <f t="shared" si="5"/>
        <v>79938.815000000002</v>
      </c>
      <c r="G65" s="279"/>
      <c r="H65" s="422"/>
      <c r="I65" s="416"/>
      <c r="J65" s="413"/>
    </row>
    <row r="66" spans="1:10" s="274" customFormat="1" ht="20.25" customHeight="1" x14ac:dyDescent="0.2">
      <c r="A66" s="281" t="s">
        <v>70</v>
      </c>
      <c r="B66" s="281" t="s">
        <v>1</v>
      </c>
      <c r="C66" s="282">
        <v>72</v>
      </c>
      <c r="D66" s="283">
        <v>5</v>
      </c>
      <c r="E66" s="284">
        <f t="shared" si="4"/>
        <v>360</v>
      </c>
      <c r="F66" s="279">
        <f t="shared" si="5"/>
        <v>19096.2</v>
      </c>
      <c r="G66" s="279"/>
      <c r="H66" s="422"/>
      <c r="I66" s="416"/>
      <c r="J66" s="413"/>
    </row>
    <row r="67" spans="1:10" s="274" customFormat="1" ht="20.25" customHeight="1" x14ac:dyDescent="0.2">
      <c r="A67" s="281" t="s">
        <v>71</v>
      </c>
      <c r="B67" s="281" t="s">
        <v>1</v>
      </c>
      <c r="C67" s="282">
        <v>125</v>
      </c>
      <c r="D67" s="283">
        <v>5.5</v>
      </c>
      <c r="E67" s="284">
        <f t="shared" si="4"/>
        <v>687.5</v>
      </c>
      <c r="F67" s="279">
        <f t="shared" si="5"/>
        <v>36468.4375</v>
      </c>
      <c r="G67" s="279"/>
      <c r="H67" s="422"/>
      <c r="I67" s="416"/>
      <c r="J67" s="413"/>
    </row>
    <row r="68" spans="1:10" s="274" customFormat="1" ht="20.25" customHeight="1" x14ac:dyDescent="0.2">
      <c r="A68" s="281" t="s">
        <v>72</v>
      </c>
      <c r="B68" s="281" t="s">
        <v>1</v>
      </c>
      <c r="C68" s="282">
        <v>113</v>
      </c>
      <c r="D68" s="283">
        <v>6.5</v>
      </c>
      <c r="E68" s="284">
        <f t="shared" si="4"/>
        <v>734.5</v>
      </c>
      <c r="F68" s="279">
        <f t="shared" si="5"/>
        <v>38961.552499999998</v>
      </c>
      <c r="G68" s="279"/>
      <c r="H68" s="422"/>
      <c r="I68" s="416"/>
      <c r="J68" s="413"/>
    </row>
    <row r="69" spans="1:10" s="274" customFormat="1" ht="20.25" customHeight="1" x14ac:dyDescent="0.2">
      <c r="A69" s="281" t="s">
        <v>73</v>
      </c>
      <c r="B69" s="281" t="s">
        <v>9</v>
      </c>
      <c r="C69" s="282">
        <v>150</v>
      </c>
      <c r="D69" s="283">
        <v>6.4</v>
      </c>
      <c r="E69" s="284">
        <f t="shared" si="4"/>
        <v>960</v>
      </c>
      <c r="F69" s="279">
        <f t="shared" si="5"/>
        <v>50923.200000000004</v>
      </c>
      <c r="G69" s="279"/>
      <c r="H69" s="422"/>
      <c r="I69" s="416"/>
      <c r="J69" s="413"/>
    </row>
    <row r="70" spans="1:10" s="274" customFormat="1" ht="20.25" customHeight="1" x14ac:dyDescent="0.2">
      <c r="A70" s="281" t="s">
        <v>74</v>
      </c>
      <c r="B70" s="281" t="s">
        <v>1</v>
      </c>
      <c r="C70" s="282">
        <v>85</v>
      </c>
      <c r="D70" s="283">
        <v>6.4</v>
      </c>
      <c r="E70" s="284">
        <f t="shared" si="4"/>
        <v>544</v>
      </c>
      <c r="F70" s="279">
        <f t="shared" si="5"/>
        <v>28856.48</v>
      </c>
      <c r="G70" s="279"/>
      <c r="H70" s="422"/>
      <c r="I70" s="416"/>
      <c r="J70" s="413"/>
    </row>
    <row r="71" spans="1:10" s="274" customFormat="1" ht="20.25" customHeight="1" x14ac:dyDescent="0.2">
      <c r="A71" s="281" t="s">
        <v>75</v>
      </c>
      <c r="B71" s="281" t="s">
        <v>1</v>
      </c>
      <c r="C71" s="282">
        <v>88</v>
      </c>
      <c r="D71" s="283">
        <v>13.2</v>
      </c>
      <c r="E71" s="284">
        <f t="shared" si="4"/>
        <v>1161.5999999999999</v>
      </c>
      <c r="F71" s="279">
        <f t="shared" si="5"/>
        <v>61617.072</v>
      </c>
      <c r="G71" s="279"/>
      <c r="H71" s="422"/>
      <c r="I71" s="416"/>
      <c r="J71" s="413"/>
    </row>
    <row r="72" spans="1:10" s="274" customFormat="1" ht="20.25" customHeight="1" x14ac:dyDescent="0.2">
      <c r="A72" s="281" t="s">
        <v>76</v>
      </c>
      <c r="B72" s="281" t="s">
        <v>77</v>
      </c>
      <c r="C72" s="282">
        <v>81</v>
      </c>
      <c r="D72" s="283">
        <v>13.4</v>
      </c>
      <c r="E72" s="284">
        <f t="shared" si="4"/>
        <v>1085.4000000000001</v>
      </c>
      <c r="F72" s="279">
        <f t="shared" si="5"/>
        <v>57575.043000000005</v>
      </c>
      <c r="G72" s="279"/>
      <c r="H72" s="422"/>
      <c r="I72" s="416"/>
      <c r="J72" s="413"/>
    </row>
    <row r="73" spans="1:10" s="274" customFormat="1" ht="20.25" customHeight="1" x14ac:dyDescent="0.2">
      <c r="A73" s="281" t="s">
        <v>78</v>
      </c>
      <c r="B73" s="281" t="s">
        <v>1</v>
      </c>
      <c r="C73" s="282">
        <v>62</v>
      </c>
      <c r="D73" s="283">
        <v>8.5</v>
      </c>
      <c r="E73" s="284">
        <f t="shared" si="4"/>
        <v>527</v>
      </c>
      <c r="F73" s="279">
        <f t="shared" si="5"/>
        <v>27954.715</v>
      </c>
      <c r="G73" s="279"/>
      <c r="H73" s="422"/>
      <c r="I73" s="416"/>
      <c r="J73" s="413"/>
    </row>
    <row r="74" spans="1:10" s="274" customFormat="1" ht="20.25" customHeight="1" x14ac:dyDescent="0.2">
      <c r="A74" s="281" t="s">
        <v>80</v>
      </c>
      <c r="B74" s="281" t="s">
        <v>9</v>
      </c>
      <c r="C74" s="282">
        <v>42</v>
      </c>
      <c r="D74" s="283">
        <v>5.6</v>
      </c>
      <c r="E74" s="284">
        <f t="shared" si="4"/>
        <v>235.2</v>
      </c>
      <c r="F74" s="279">
        <f t="shared" si="5"/>
        <v>12476.183999999999</v>
      </c>
      <c r="G74" s="279"/>
      <c r="H74" s="422"/>
      <c r="I74" s="416"/>
      <c r="J74" s="413"/>
    </row>
    <row r="75" spans="1:10" s="274" customFormat="1" ht="20.25" customHeight="1" x14ac:dyDescent="0.2">
      <c r="A75" s="281" t="s">
        <v>81</v>
      </c>
      <c r="B75" s="281" t="s">
        <v>1</v>
      </c>
      <c r="C75" s="282">
        <v>235</v>
      </c>
      <c r="D75" s="283">
        <v>23.2</v>
      </c>
      <c r="E75" s="284">
        <f t="shared" si="4"/>
        <v>5452</v>
      </c>
      <c r="F75" s="279">
        <f t="shared" si="5"/>
        <v>289201.34000000003</v>
      </c>
      <c r="G75" s="279"/>
      <c r="H75" s="422"/>
      <c r="I75" s="416"/>
      <c r="J75" s="413"/>
    </row>
    <row r="76" spans="1:10" s="274" customFormat="1" ht="20.25" customHeight="1" x14ac:dyDescent="0.2">
      <c r="A76" s="281" t="s">
        <v>82</v>
      </c>
      <c r="B76" s="281" t="s">
        <v>1</v>
      </c>
      <c r="C76" s="282">
        <v>251</v>
      </c>
      <c r="D76" s="283">
        <v>17.600000000000001</v>
      </c>
      <c r="E76" s="284">
        <f t="shared" si="4"/>
        <v>4417.6000000000004</v>
      </c>
      <c r="F76" s="279">
        <f t="shared" si="5"/>
        <v>234331.59200000003</v>
      </c>
      <c r="G76" s="279"/>
      <c r="H76" s="422"/>
      <c r="I76" s="416"/>
      <c r="J76" s="413"/>
    </row>
    <row r="77" spans="1:10" s="274" customFormat="1" ht="20.25" customHeight="1" x14ac:dyDescent="0.2">
      <c r="A77" s="281" t="s">
        <v>97</v>
      </c>
      <c r="B77" s="281" t="s">
        <v>1</v>
      </c>
      <c r="C77" s="282">
        <v>25</v>
      </c>
      <c r="D77" s="283">
        <v>11.2</v>
      </c>
      <c r="E77" s="284">
        <f>C77*D77</f>
        <v>280</v>
      </c>
      <c r="F77" s="279">
        <f t="shared" si="5"/>
        <v>14852.6</v>
      </c>
      <c r="G77" s="279"/>
      <c r="H77" s="422"/>
      <c r="I77" s="416"/>
      <c r="J77" s="413"/>
    </row>
    <row r="78" spans="1:10" s="274" customFormat="1" ht="20.25" customHeight="1" x14ac:dyDescent="0.2">
      <c r="A78" s="281" t="s">
        <v>98</v>
      </c>
      <c r="B78" s="281" t="s">
        <v>1</v>
      </c>
      <c r="C78" s="282">
        <v>65</v>
      </c>
      <c r="D78" s="283">
        <v>10.199999999999999</v>
      </c>
      <c r="E78" s="284">
        <f>C78*D78</f>
        <v>663</v>
      </c>
      <c r="F78" s="279">
        <f t="shared" si="5"/>
        <v>35168.834999999999</v>
      </c>
      <c r="G78" s="279"/>
      <c r="H78" s="422"/>
      <c r="I78" s="416"/>
      <c r="J78" s="413"/>
    </row>
    <row r="79" spans="1:10" s="274" customFormat="1" ht="20.25" customHeight="1" x14ac:dyDescent="0.2">
      <c r="A79" s="281" t="s">
        <v>99</v>
      </c>
      <c r="B79" s="281" t="s">
        <v>9</v>
      </c>
      <c r="C79" s="282">
        <v>56</v>
      </c>
      <c r="D79" s="283">
        <v>6.9</v>
      </c>
      <c r="E79" s="284">
        <f>C79*D79</f>
        <v>386.40000000000003</v>
      </c>
      <c r="F79" s="279">
        <f t="shared" si="5"/>
        <v>20496.588000000003</v>
      </c>
      <c r="G79" s="279"/>
      <c r="H79" s="422"/>
      <c r="I79" s="416"/>
      <c r="J79" s="413"/>
    </row>
    <row r="80" spans="1:10" s="274" customFormat="1" ht="20.25" customHeight="1" thickBot="1" x14ac:dyDescent="0.25">
      <c r="A80" s="281" t="s">
        <v>100</v>
      </c>
      <c r="B80" s="281" t="s">
        <v>1</v>
      </c>
      <c r="C80" s="282">
        <v>90</v>
      </c>
      <c r="D80" s="283">
        <v>6.5</v>
      </c>
      <c r="E80" s="284">
        <f>C80*D80</f>
        <v>585</v>
      </c>
      <c r="F80" s="279">
        <f t="shared" si="5"/>
        <v>31031.325000000001</v>
      </c>
      <c r="G80" s="279"/>
      <c r="H80" s="423"/>
      <c r="I80" s="417"/>
      <c r="J80" s="414"/>
    </row>
    <row r="81" spans="1:10" s="274" customFormat="1" ht="20.25" customHeight="1" thickBot="1" x14ac:dyDescent="0.3">
      <c r="A81" s="74" t="s">
        <v>420</v>
      </c>
      <c r="B81" s="286"/>
      <c r="C81" s="287"/>
      <c r="D81" s="287"/>
      <c r="E81" s="288">
        <f>SUM(E44:E76)</f>
        <v>54645.299999999988</v>
      </c>
      <c r="F81" s="289">
        <f>SUM(F44:F80)</f>
        <v>3000209.2865000009</v>
      </c>
      <c r="G81" s="289">
        <v>3000898</v>
      </c>
      <c r="H81" s="287" t="s">
        <v>231</v>
      </c>
      <c r="I81" s="287"/>
      <c r="J81" s="287"/>
    </row>
    <row r="82" spans="1:10" s="280" customFormat="1" ht="20.25" customHeight="1" x14ac:dyDescent="0.2">
      <c r="A82" s="275" t="s">
        <v>83</v>
      </c>
      <c r="B82" s="275" t="s">
        <v>24</v>
      </c>
      <c r="C82" s="276">
        <v>494</v>
      </c>
      <c r="D82" s="277">
        <v>8.1</v>
      </c>
      <c r="E82" s="278">
        <f t="shared" ref="E82:E111" si="6">C82*D82</f>
        <v>4001.3999999999996</v>
      </c>
      <c r="F82" s="279">
        <f t="shared" ref="F82:F113" si="7">E82*I$82</f>
        <v>218621.89088999998</v>
      </c>
      <c r="G82" s="279"/>
      <c r="H82" s="421" t="s">
        <v>435</v>
      </c>
      <c r="I82" s="424">
        <f>I44*1.03</f>
        <v>54.63635</v>
      </c>
      <c r="J82" s="410" t="s">
        <v>434</v>
      </c>
    </row>
    <row r="83" spans="1:10" s="280" customFormat="1" ht="20.25" customHeight="1" x14ac:dyDescent="0.2">
      <c r="A83" s="275" t="s">
        <v>84</v>
      </c>
      <c r="B83" s="275" t="s">
        <v>1</v>
      </c>
      <c r="C83" s="276">
        <v>171</v>
      </c>
      <c r="D83" s="277">
        <v>14.1</v>
      </c>
      <c r="E83" s="278">
        <f t="shared" si="6"/>
        <v>2411.1</v>
      </c>
      <c r="F83" s="279">
        <f t="shared" si="7"/>
        <v>131733.70348500001</v>
      </c>
      <c r="G83" s="279"/>
      <c r="H83" s="422"/>
      <c r="I83" s="425"/>
      <c r="J83" s="413"/>
    </row>
    <row r="84" spans="1:10" s="280" customFormat="1" ht="20.25" customHeight="1" x14ac:dyDescent="0.2">
      <c r="A84" s="275" t="s">
        <v>85</v>
      </c>
      <c r="B84" s="275" t="s">
        <v>1</v>
      </c>
      <c r="C84" s="276">
        <v>108</v>
      </c>
      <c r="D84" s="277">
        <v>14</v>
      </c>
      <c r="E84" s="278">
        <f t="shared" si="6"/>
        <v>1512</v>
      </c>
      <c r="F84" s="279">
        <f t="shared" si="7"/>
        <v>82610.161200000002</v>
      </c>
      <c r="G84" s="279"/>
      <c r="H84" s="422"/>
      <c r="I84" s="425"/>
      <c r="J84" s="413"/>
    </row>
    <row r="85" spans="1:10" s="280" customFormat="1" ht="20.25" customHeight="1" x14ac:dyDescent="0.2">
      <c r="A85" s="275" t="s">
        <v>86</v>
      </c>
      <c r="B85" s="275" t="s">
        <v>1</v>
      </c>
      <c r="C85" s="276">
        <v>479</v>
      </c>
      <c r="D85" s="277">
        <v>8.4</v>
      </c>
      <c r="E85" s="278">
        <f t="shared" si="6"/>
        <v>4023.6000000000004</v>
      </c>
      <c r="F85" s="279">
        <f t="shared" si="7"/>
        <v>219834.81786000001</v>
      </c>
      <c r="G85" s="279"/>
      <c r="H85" s="422"/>
      <c r="I85" s="425"/>
      <c r="J85" s="413"/>
    </row>
    <row r="86" spans="1:10" s="280" customFormat="1" ht="20.25" customHeight="1" x14ac:dyDescent="0.2">
      <c r="A86" s="275" t="s">
        <v>87</v>
      </c>
      <c r="B86" s="275" t="s">
        <v>28</v>
      </c>
      <c r="C86" s="276">
        <v>96</v>
      </c>
      <c r="D86" s="277">
        <v>8.6</v>
      </c>
      <c r="E86" s="278">
        <f t="shared" si="6"/>
        <v>825.59999999999991</v>
      </c>
      <c r="F86" s="279">
        <f t="shared" si="7"/>
        <v>45107.770559999997</v>
      </c>
      <c r="G86" s="279"/>
      <c r="H86" s="422"/>
      <c r="I86" s="425"/>
      <c r="J86" s="413"/>
    </row>
    <row r="87" spans="1:10" s="280" customFormat="1" ht="20.25" customHeight="1" x14ac:dyDescent="0.2">
      <c r="A87" s="275" t="s">
        <v>88</v>
      </c>
      <c r="B87" s="275" t="s">
        <v>38</v>
      </c>
      <c r="C87" s="276">
        <v>149</v>
      </c>
      <c r="D87" s="277">
        <v>9.6999999999999993</v>
      </c>
      <c r="E87" s="278">
        <f t="shared" si="6"/>
        <v>1445.3</v>
      </c>
      <c r="F87" s="279">
        <f t="shared" si="7"/>
        <v>78965.916654999994</v>
      </c>
      <c r="G87" s="279"/>
      <c r="H87" s="422"/>
      <c r="I87" s="425"/>
      <c r="J87" s="413"/>
    </row>
    <row r="88" spans="1:10" s="280" customFormat="1" ht="20.25" customHeight="1" x14ac:dyDescent="0.2">
      <c r="A88" s="275" t="s">
        <v>89</v>
      </c>
      <c r="B88" s="275" t="s">
        <v>90</v>
      </c>
      <c r="C88" s="276">
        <v>215</v>
      </c>
      <c r="D88" s="277">
        <v>6</v>
      </c>
      <c r="E88" s="278">
        <f t="shared" si="6"/>
        <v>1290</v>
      </c>
      <c r="F88" s="279">
        <f t="shared" si="7"/>
        <v>70480.891499999998</v>
      </c>
      <c r="G88" s="279"/>
      <c r="H88" s="422"/>
      <c r="I88" s="425"/>
      <c r="J88" s="413"/>
    </row>
    <row r="89" spans="1:10" s="280" customFormat="1" ht="20.25" customHeight="1" x14ac:dyDescent="0.2">
      <c r="A89" s="275" t="s">
        <v>91</v>
      </c>
      <c r="B89" s="275" t="s">
        <v>1</v>
      </c>
      <c r="C89" s="276">
        <v>72</v>
      </c>
      <c r="D89" s="277">
        <v>11.7</v>
      </c>
      <c r="E89" s="278">
        <f t="shared" si="6"/>
        <v>842.4</v>
      </c>
      <c r="F89" s="279">
        <f t="shared" si="7"/>
        <v>46025.661240000001</v>
      </c>
      <c r="G89" s="279"/>
      <c r="H89" s="422"/>
      <c r="I89" s="425"/>
      <c r="J89" s="413"/>
    </row>
    <row r="90" spans="1:10" s="280" customFormat="1" ht="20.25" customHeight="1" x14ac:dyDescent="0.2">
      <c r="A90" s="275" t="s">
        <v>92</v>
      </c>
      <c r="B90" s="275" t="s">
        <v>1</v>
      </c>
      <c r="C90" s="276">
        <v>86</v>
      </c>
      <c r="D90" s="277">
        <v>12.2</v>
      </c>
      <c r="E90" s="278">
        <f t="shared" si="6"/>
        <v>1049.2</v>
      </c>
      <c r="F90" s="279">
        <f t="shared" si="7"/>
        <v>57324.458420000003</v>
      </c>
      <c r="G90" s="279"/>
      <c r="H90" s="422"/>
      <c r="I90" s="425"/>
      <c r="J90" s="413"/>
    </row>
    <row r="91" spans="1:10" s="280" customFormat="1" ht="20.25" customHeight="1" x14ac:dyDescent="0.2">
      <c r="A91" s="275" t="s">
        <v>93</v>
      </c>
      <c r="B91" s="275" t="s">
        <v>3</v>
      </c>
      <c r="C91" s="276">
        <v>257</v>
      </c>
      <c r="D91" s="277">
        <v>8.6</v>
      </c>
      <c r="E91" s="278">
        <f t="shared" si="6"/>
        <v>2210.1999999999998</v>
      </c>
      <c r="F91" s="279">
        <f t="shared" si="7"/>
        <v>120757.26076999999</v>
      </c>
      <c r="G91" s="279"/>
      <c r="H91" s="422"/>
      <c r="I91" s="425"/>
      <c r="J91" s="413"/>
    </row>
    <row r="92" spans="1:10" s="274" customFormat="1" ht="20.25" customHeight="1" x14ac:dyDescent="0.2">
      <c r="A92" s="281" t="s">
        <v>94</v>
      </c>
      <c r="B92" s="281" t="s">
        <v>9</v>
      </c>
      <c r="C92" s="282">
        <v>128</v>
      </c>
      <c r="D92" s="283">
        <v>9.5</v>
      </c>
      <c r="E92" s="284">
        <f t="shared" si="6"/>
        <v>1216</v>
      </c>
      <c r="F92" s="279">
        <f t="shared" si="7"/>
        <v>66437.801600000006</v>
      </c>
      <c r="G92" s="279"/>
      <c r="H92" s="422"/>
      <c r="I92" s="425"/>
      <c r="J92" s="413"/>
    </row>
    <row r="93" spans="1:10" s="274" customFormat="1" ht="20.25" customHeight="1" x14ac:dyDescent="0.2">
      <c r="A93" s="281" t="s">
        <v>95</v>
      </c>
      <c r="B93" s="281" t="s">
        <v>96</v>
      </c>
      <c r="C93" s="282">
        <v>1750</v>
      </c>
      <c r="D93" s="283">
        <v>6.9</v>
      </c>
      <c r="E93" s="284">
        <f t="shared" si="6"/>
        <v>12075</v>
      </c>
      <c r="F93" s="279">
        <f t="shared" si="7"/>
        <v>659733.92625000002</v>
      </c>
      <c r="G93" s="279"/>
      <c r="H93" s="422"/>
      <c r="I93" s="425"/>
      <c r="J93" s="413"/>
    </row>
    <row r="94" spans="1:10" s="274" customFormat="1" ht="20.25" customHeight="1" x14ac:dyDescent="0.2">
      <c r="A94" s="281" t="s">
        <v>97</v>
      </c>
      <c r="B94" s="281" t="s">
        <v>1</v>
      </c>
      <c r="C94" s="282">
        <v>25</v>
      </c>
      <c r="D94" s="283">
        <v>11.2</v>
      </c>
      <c r="E94" s="284">
        <f t="shared" si="6"/>
        <v>280</v>
      </c>
      <c r="F94" s="279">
        <f t="shared" si="7"/>
        <v>15298.178</v>
      </c>
      <c r="G94" s="279"/>
      <c r="H94" s="422"/>
      <c r="I94" s="425"/>
      <c r="J94" s="413"/>
    </row>
    <row r="95" spans="1:10" s="274" customFormat="1" ht="20.25" customHeight="1" x14ac:dyDescent="0.2">
      <c r="A95" s="281" t="s">
        <v>98</v>
      </c>
      <c r="B95" s="281" t="s">
        <v>1</v>
      </c>
      <c r="C95" s="282">
        <v>65</v>
      </c>
      <c r="D95" s="283">
        <v>10.199999999999999</v>
      </c>
      <c r="E95" s="284">
        <f t="shared" si="6"/>
        <v>663</v>
      </c>
      <c r="F95" s="279">
        <f t="shared" si="7"/>
        <v>36223.900049999997</v>
      </c>
      <c r="G95" s="279"/>
      <c r="H95" s="422"/>
      <c r="I95" s="425"/>
      <c r="J95" s="413"/>
    </row>
    <row r="96" spans="1:10" s="274" customFormat="1" ht="20.25" customHeight="1" x14ac:dyDescent="0.2">
      <c r="A96" s="281" t="s">
        <v>99</v>
      </c>
      <c r="B96" s="281" t="s">
        <v>9</v>
      </c>
      <c r="C96" s="282">
        <v>56</v>
      </c>
      <c r="D96" s="283">
        <v>6.9</v>
      </c>
      <c r="E96" s="284">
        <f t="shared" si="6"/>
        <v>386.40000000000003</v>
      </c>
      <c r="F96" s="279">
        <f t="shared" si="7"/>
        <v>21111.485640000003</v>
      </c>
      <c r="G96" s="279"/>
      <c r="H96" s="422"/>
      <c r="I96" s="425"/>
      <c r="J96" s="413"/>
    </row>
    <row r="97" spans="1:10" s="274" customFormat="1" ht="20.25" customHeight="1" x14ac:dyDescent="0.2">
      <c r="A97" s="281" t="s">
        <v>100</v>
      </c>
      <c r="B97" s="281" t="s">
        <v>1</v>
      </c>
      <c r="C97" s="282">
        <v>90</v>
      </c>
      <c r="D97" s="283">
        <v>6.5</v>
      </c>
      <c r="E97" s="284">
        <f t="shared" si="6"/>
        <v>585</v>
      </c>
      <c r="F97" s="279">
        <f t="shared" si="7"/>
        <v>31962.264749999998</v>
      </c>
      <c r="G97" s="279"/>
      <c r="H97" s="422"/>
      <c r="I97" s="425"/>
      <c r="J97" s="413"/>
    </row>
    <row r="98" spans="1:10" s="274" customFormat="1" ht="20.25" customHeight="1" x14ac:dyDescent="0.2">
      <c r="A98" s="281" t="s">
        <v>101</v>
      </c>
      <c r="B98" s="281" t="s">
        <v>77</v>
      </c>
      <c r="C98" s="282">
        <v>298</v>
      </c>
      <c r="D98" s="283">
        <v>10.199999999999999</v>
      </c>
      <c r="E98" s="284">
        <f t="shared" si="6"/>
        <v>3039.6</v>
      </c>
      <c r="F98" s="279">
        <f t="shared" si="7"/>
        <v>166072.64945999999</v>
      </c>
      <c r="G98" s="279"/>
      <c r="H98" s="422"/>
      <c r="I98" s="425"/>
      <c r="J98" s="413"/>
    </row>
    <row r="99" spans="1:10" s="274" customFormat="1" ht="20.25" customHeight="1" x14ac:dyDescent="0.2">
      <c r="A99" s="281" t="s">
        <v>102</v>
      </c>
      <c r="B99" s="281" t="s">
        <v>53</v>
      </c>
      <c r="C99" s="282">
        <v>313</v>
      </c>
      <c r="D99" s="283">
        <v>8.6</v>
      </c>
      <c r="E99" s="284">
        <f t="shared" si="6"/>
        <v>2691.7999999999997</v>
      </c>
      <c r="F99" s="279">
        <f t="shared" si="7"/>
        <v>147070.12693</v>
      </c>
      <c r="G99" s="279"/>
      <c r="H99" s="422"/>
      <c r="I99" s="425"/>
      <c r="J99" s="413"/>
    </row>
    <row r="100" spans="1:10" s="274" customFormat="1" ht="20.25" customHeight="1" x14ac:dyDescent="0.2">
      <c r="A100" s="281" t="s">
        <v>103</v>
      </c>
      <c r="B100" s="281" t="s">
        <v>1</v>
      </c>
      <c r="C100" s="282">
        <v>44</v>
      </c>
      <c r="D100" s="283">
        <v>8.6</v>
      </c>
      <c r="E100" s="284">
        <f t="shared" si="6"/>
        <v>378.4</v>
      </c>
      <c r="F100" s="279">
        <f t="shared" si="7"/>
        <v>20674.394839999997</v>
      </c>
      <c r="G100" s="279"/>
      <c r="H100" s="422"/>
      <c r="I100" s="425"/>
      <c r="J100" s="413"/>
    </row>
    <row r="101" spans="1:10" s="274" customFormat="1" ht="20.25" customHeight="1" x14ac:dyDescent="0.2">
      <c r="A101" s="281" t="s">
        <v>104</v>
      </c>
      <c r="B101" s="281" t="s">
        <v>77</v>
      </c>
      <c r="C101" s="282">
        <v>92</v>
      </c>
      <c r="D101" s="283">
        <v>11.5</v>
      </c>
      <c r="E101" s="284">
        <f t="shared" si="6"/>
        <v>1058</v>
      </c>
      <c r="F101" s="279">
        <f t="shared" si="7"/>
        <v>57805.258300000001</v>
      </c>
      <c r="G101" s="279"/>
      <c r="H101" s="422"/>
      <c r="I101" s="425"/>
      <c r="J101" s="413"/>
    </row>
    <row r="102" spans="1:10" s="274" customFormat="1" ht="20.25" customHeight="1" x14ac:dyDescent="0.2">
      <c r="A102" s="281" t="s">
        <v>105</v>
      </c>
      <c r="B102" s="281" t="s">
        <v>1</v>
      </c>
      <c r="C102" s="282">
        <v>254</v>
      </c>
      <c r="D102" s="283">
        <v>10.8</v>
      </c>
      <c r="E102" s="284">
        <f t="shared" si="6"/>
        <v>2743.2000000000003</v>
      </c>
      <c r="F102" s="279">
        <f t="shared" si="7"/>
        <v>149878.43532000002</v>
      </c>
      <c r="G102" s="279"/>
      <c r="H102" s="422"/>
      <c r="I102" s="425"/>
      <c r="J102" s="413"/>
    </row>
    <row r="103" spans="1:10" s="274" customFormat="1" ht="20.25" customHeight="1" x14ac:dyDescent="0.2">
      <c r="A103" s="281" t="s">
        <v>106</v>
      </c>
      <c r="B103" s="281" t="s">
        <v>9</v>
      </c>
      <c r="C103" s="282">
        <v>140</v>
      </c>
      <c r="D103" s="283">
        <v>12.4</v>
      </c>
      <c r="E103" s="284">
        <f t="shared" si="6"/>
        <v>1736</v>
      </c>
      <c r="F103" s="279">
        <f t="shared" si="7"/>
        <v>94848.703599999993</v>
      </c>
      <c r="G103" s="279"/>
      <c r="H103" s="422"/>
      <c r="I103" s="425"/>
      <c r="J103" s="413"/>
    </row>
    <row r="104" spans="1:10" s="274" customFormat="1" ht="20.25" customHeight="1" x14ac:dyDescent="0.2">
      <c r="A104" s="281" t="s">
        <v>107</v>
      </c>
      <c r="B104" s="281" t="s">
        <v>1</v>
      </c>
      <c r="C104" s="282">
        <v>91</v>
      </c>
      <c r="D104" s="283">
        <v>10.7</v>
      </c>
      <c r="E104" s="284">
        <f t="shared" si="6"/>
        <v>973.69999999999993</v>
      </c>
      <c r="F104" s="279">
        <f t="shared" si="7"/>
        <v>53199.413994999995</v>
      </c>
      <c r="G104" s="279"/>
      <c r="H104" s="422"/>
      <c r="I104" s="425"/>
      <c r="J104" s="413"/>
    </row>
    <row r="105" spans="1:10" s="274" customFormat="1" ht="20.25" customHeight="1" x14ac:dyDescent="0.2">
      <c r="A105" s="281" t="s">
        <v>108</v>
      </c>
      <c r="B105" s="281" t="s">
        <v>1</v>
      </c>
      <c r="C105" s="282">
        <v>50</v>
      </c>
      <c r="D105" s="283">
        <v>6</v>
      </c>
      <c r="E105" s="284">
        <f t="shared" si="6"/>
        <v>300</v>
      </c>
      <c r="F105" s="279">
        <f t="shared" si="7"/>
        <v>16390.904999999999</v>
      </c>
      <c r="G105" s="279"/>
      <c r="H105" s="422"/>
      <c r="I105" s="425"/>
      <c r="J105" s="413"/>
    </row>
    <row r="106" spans="1:10" s="274" customFormat="1" ht="20.25" customHeight="1" x14ac:dyDescent="0.2">
      <c r="A106" s="281" t="s">
        <v>109</v>
      </c>
      <c r="B106" s="281" t="s">
        <v>1</v>
      </c>
      <c r="C106" s="282">
        <v>67</v>
      </c>
      <c r="D106" s="283">
        <v>13</v>
      </c>
      <c r="E106" s="284">
        <f t="shared" si="6"/>
        <v>871</v>
      </c>
      <c r="F106" s="279">
        <f t="shared" si="7"/>
        <v>47588.260849999999</v>
      </c>
      <c r="G106" s="279"/>
      <c r="H106" s="422"/>
      <c r="I106" s="425"/>
      <c r="J106" s="413"/>
    </row>
    <row r="107" spans="1:10" s="274" customFormat="1" ht="20.25" customHeight="1" x14ac:dyDescent="0.2">
      <c r="A107" s="281" t="s">
        <v>110</v>
      </c>
      <c r="B107" s="281" t="s">
        <v>1</v>
      </c>
      <c r="C107" s="282">
        <v>98</v>
      </c>
      <c r="D107" s="283">
        <v>13.2</v>
      </c>
      <c r="E107" s="284">
        <f t="shared" si="6"/>
        <v>1293.5999999999999</v>
      </c>
      <c r="F107" s="279">
        <f t="shared" si="7"/>
        <v>70677.58236</v>
      </c>
      <c r="G107" s="279"/>
      <c r="H107" s="422"/>
      <c r="I107" s="425"/>
      <c r="J107" s="413"/>
    </row>
    <row r="108" spans="1:10" s="274" customFormat="1" ht="20.25" customHeight="1" x14ac:dyDescent="0.2">
      <c r="A108" s="281" t="s">
        <v>111</v>
      </c>
      <c r="B108" s="281" t="s">
        <v>1</v>
      </c>
      <c r="C108" s="282">
        <v>97</v>
      </c>
      <c r="D108" s="283">
        <v>13.2</v>
      </c>
      <c r="E108" s="284">
        <f t="shared" si="6"/>
        <v>1280.3999999999999</v>
      </c>
      <c r="F108" s="279">
        <f t="shared" si="7"/>
        <v>69956.382539999991</v>
      </c>
      <c r="G108" s="279"/>
      <c r="H108" s="422"/>
      <c r="I108" s="425"/>
      <c r="J108" s="413"/>
    </row>
    <row r="109" spans="1:10" s="274" customFormat="1" ht="20.25" customHeight="1" x14ac:dyDescent="0.2">
      <c r="A109" s="281" t="s">
        <v>112</v>
      </c>
      <c r="B109" s="281" t="s">
        <v>1</v>
      </c>
      <c r="C109" s="282">
        <v>37</v>
      </c>
      <c r="D109" s="283">
        <v>11.9</v>
      </c>
      <c r="E109" s="284">
        <f t="shared" si="6"/>
        <v>440.3</v>
      </c>
      <c r="F109" s="279">
        <f t="shared" si="7"/>
        <v>24056.384904999999</v>
      </c>
      <c r="G109" s="279"/>
      <c r="H109" s="422"/>
      <c r="I109" s="425"/>
      <c r="J109" s="413"/>
    </row>
    <row r="110" spans="1:10" s="274" customFormat="1" ht="20.25" customHeight="1" x14ac:dyDescent="0.2">
      <c r="A110" s="281" t="s">
        <v>113</v>
      </c>
      <c r="B110" s="281" t="s">
        <v>1</v>
      </c>
      <c r="C110" s="282">
        <v>96</v>
      </c>
      <c r="D110" s="283">
        <v>12.2</v>
      </c>
      <c r="E110" s="284">
        <f t="shared" si="6"/>
        <v>1171.1999999999998</v>
      </c>
      <c r="F110" s="279">
        <f t="shared" si="7"/>
        <v>63990.09311999999</v>
      </c>
      <c r="G110" s="279"/>
      <c r="H110" s="422"/>
      <c r="I110" s="425"/>
      <c r="J110" s="413"/>
    </row>
    <row r="111" spans="1:10" s="274" customFormat="1" ht="20.25" customHeight="1" x14ac:dyDescent="0.2">
      <c r="A111" s="281" t="s">
        <v>114</v>
      </c>
      <c r="B111" s="281" t="s">
        <v>1</v>
      </c>
      <c r="C111" s="282">
        <v>44</v>
      </c>
      <c r="D111" s="283">
        <v>12.2</v>
      </c>
      <c r="E111" s="284">
        <f t="shared" si="6"/>
        <v>536.79999999999995</v>
      </c>
      <c r="F111" s="279">
        <f t="shared" si="7"/>
        <v>29328.792679999999</v>
      </c>
      <c r="G111" s="279"/>
      <c r="H111" s="422"/>
      <c r="I111" s="425"/>
      <c r="J111" s="413"/>
    </row>
    <row r="112" spans="1:10" s="274" customFormat="1" ht="20.25" customHeight="1" x14ac:dyDescent="0.2">
      <c r="A112" s="281" t="s">
        <v>120</v>
      </c>
      <c r="B112" s="281" t="s">
        <v>77</v>
      </c>
      <c r="C112" s="282">
        <v>75</v>
      </c>
      <c r="D112" s="283">
        <v>9.1999999999999993</v>
      </c>
      <c r="E112" s="284">
        <f>C112*D112</f>
        <v>690</v>
      </c>
      <c r="F112" s="279">
        <f t="shared" si="7"/>
        <v>37699.0815</v>
      </c>
      <c r="G112" s="279"/>
      <c r="H112" s="422"/>
      <c r="I112" s="425"/>
      <c r="J112" s="413"/>
    </row>
    <row r="113" spans="1:10" s="274" customFormat="1" ht="20.25" customHeight="1" thickBot="1" x14ac:dyDescent="0.25">
      <c r="A113" s="281" t="s">
        <v>124</v>
      </c>
      <c r="B113" s="281" t="s">
        <v>1</v>
      </c>
      <c r="C113" s="282">
        <v>104</v>
      </c>
      <c r="D113" s="283">
        <v>19.2</v>
      </c>
      <c r="E113" s="284">
        <f>C113*D113</f>
        <v>1996.8</v>
      </c>
      <c r="F113" s="279">
        <f t="shared" si="7"/>
        <v>109097.86367999999</v>
      </c>
      <c r="G113" s="279"/>
      <c r="H113" s="423"/>
      <c r="I113" s="426"/>
      <c r="J113" s="414"/>
    </row>
    <row r="114" spans="1:10" s="274" customFormat="1" ht="20.25" customHeight="1" thickBot="1" x14ac:dyDescent="0.3">
      <c r="A114" s="74" t="s">
        <v>421</v>
      </c>
      <c r="B114" s="286"/>
      <c r="C114" s="287"/>
      <c r="D114" s="287"/>
      <c r="E114" s="288">
        <f>SUM(E82:E111)</f>
        <v>53330.200000000004</v>
      </c>
      <c r="F114" s="289">
        <f>SUM(F82:F113)</f>
        <v>3060564.4179500001</v>
      </c>
      <c r="G114" s="289">
        <v>3061037</v>
      </c>
      <c r="H114" s="287" t="s">
        <v>232</v>
      </c>
      <c r="I114" s="287"/>
      <c r="J114" s="287"/>
    </row>
    <row r="115" spans="1:10" s="274" customFormat="1" ht="20.25" customHeight="1" x14ac:dyDescent="0.2">
      <c r="A115" s="281" t="s">
        <v>115</v>
      </c>
      <c r="B115" s="281" t="s">
        <v>1</v>
      </c>
      <c r="C115" s="282">
        <v>974</v>
      </c>
      <c r="D115" s="283">
        <v>9.9</v>
      </c>
      <c r="E115" s="284">
        <f t="shared" ref="E115:E139" si="8">C115*D115</f>
        <v>9642.6</v>
      </c>
      <c r="F115" s="285">
        <f t="shared" ref="F115:F142" si="9">E115*I$115</f>
        <v>542641.56256530003</v>
      </c>
      <c r="G115" s="285"/>
      <c r="H115" s="421" t="s">
        <v>436</v>
      </c>
      <c r="I115" s="415">
        <f>I82*1.03</f>
        <v>56.275440500000002</v>
      </c>
      <c r="J115" s="410" t="s">
        <v>437</v>
      </c>
    </row>
    <row r="116" spans="1:10" s="274" customFormat="1" ht="20.25" customHeight="1" x14ac:dyDescent="0.2">
      <c r="A116" s="281" t="s">
        <v>116</v>
      </c>
      <c r="B116" s="281" t="s">
        <v>24</v>
      </c>
      <c r="C116" s="282">
        <v>114</v>
      </c>
      <c r="D116" s="283">
        <v>8.9</v>
      </c>
      <c r="E116" s="284">
        <f t="shared" si="8"/>
        <v>1014.6</v>
      </c>
      <c r="F116" s="285">
        <f t="shared" si="9"/>
        <v>57097.061931300006</v>
      </c>
      <c r="G116" s="285"/>
      <c r="H116" s="422"/>
      <c r="I116" s="416"/>
      <c r="J116" s="413"/>
    </row>
    <row r="117" spans="1:10" s="274" customFormat="1" ht="20.25" customHeight="1" x14ac:dyDescent="0.2">
      <c r="A117" s="281" t="s">
        <v>117</v>
      </c>
      <c r="B117" s="281" t="s">
        <v>7</v>
      </c>
      <c r="C117" s="282">
        <v>263</v>
      </c>
      <c r="D117" s="283">
        <v>9.5</v>
      </c>
      <c r="E117" s="284">
        <f t="shared" si="8"/>
        <v>2498.5</v>
      </c>
      <c r="F117" s="285">
        <f t="shared" si="9"/>
        <v>140604.18808925</v>
      </c>
      <c r="G117" s="285"/>
      <c r="H117" s="422"/>
      <c r="I117" s="416"/>
      <c r="J117" s="413"/>
    </row>
    <row r="118" spans="1:10" s="274" customFormat="1" ht="20.25" customHeight="1" x14ac:dyDescent="0.2">
      <c r="A118" s="281" t="s">
        <v>118</v>
      </c>
      <c r="B118" s="281" t="s">
        <v>1</v>
      </c>
      <c r="C118" s="282">
        <v>278</v>
      </c>
      <c r="D118" s="283">
        <v>14.7</v>
      </c>
      <c r="E118" s="284">
        <f t="shared" si="8"/>
        <v>4086.6</v>
      </c>
      <c r="F118" s="285">
        <f t="shared" si="9"/>
        <v>229975.21514730001</v>
      </c>
      <c r="G118" s="285"/>
      <c r="H118" s="422"/>
      <c r="I118" s="416"/>
      <c r="J118" s="413"/>
    </row>
    <row r="119" spans="1:10" s="274" customFormat="1" ht="20.25" customHeight="1" x14ac:dyDescent="0.2">
      <c r="A119" s="281" t="s">
        <v>119</v>
      </c>
      <c r="B119" s="281" t="s">
        <v>77</v>
      </c>
      <c r="C119" s="282">
        <v>133</v>
      </c>
      <c r="D119" s="283">
        <v>13.2</v>
      </c>
      <c r="E119" s="284">
        <f t="shared" si="8"/>
        <v>1755.6</v>
      </c>
      <c r="F119" s="285">
        <f t="shared" si="9"/>
        <v>98797.163341799998</v>
      </c>
      <c r="G119" s="285"/>
      <c r="H119" s="422"/>
      <c r="I119" s="416"/>
      <c r="J119" s="413"/>
    </row>
    <row r="120" spans="1:10" s="274" customFormat="1" ht="20.25" customHeight="1" x14ac:dyDescent="0.2">
      <c r="A120" s="281" t="s">
        <v>121</v>
      </c>
      <c r="B120" s="281" t="s">
        <v>7</v>
      </c>
      <c r="C120" s="282">
        <v>362</v>
      </c>
      <c r="D120" s="283">
        <v>9.6</v>
      </c>
      <c r="E120" s="284">
        <f t="shared" si="8"/>
        <v>3475.2</v>
      </c>
      <c r="F120" s="285">
        <f t="shared" si="9"/>
        <v>195568.4108256</v>
      </c>
      <c r="G120" s="285"/>
      <c r="H120" s="422"/>
      <c r="I120" s="416"/>
      <c r="J120" s="413"/>
    </row>
    <row r="121" spans="1:10" s="274" customFormat="1" ht="20.25" customHeight="1" x14ac:dyDescent="0.2">
      <c r="A121" s="281" t="s">
        <v>122</v>
      </c>
      <c r="B121" s="281" t="s">
        <v>9</v>
      </c>
      <c r="C121" s="282">
        <v>70</v>
      </c>
      <c r="D121" s="283">
        <v>11.4</v>
      </c>
      <c r="E121" s="284">
        <f t="shared" si="8"/>
        <v>798</v>
      </c>
      <c r="F121" s="285">
        <f t="shared" si="9"/>
        <v>44907.801519000001</v>
      </c>
      <c r="G121" s="285"/>
      <c r="H121" s="422"/>
      <c r="I121" s="416"/>
      <c r="J121" s="413"/>
    </row>
    <row r="122" spans="1:10" s="274" customFormat="1" ht="20.25" customHeight="1" x14ac:dyDescent="0.2">
      <c r="A122" s="281" t="s">
        <v>123</v>
      </c>
      <c r="B122" s="281" t="s">
        <v>1</v>
      </c>
      <c r="C122" s="282">
        <v>46</v>
      </c>
      <c r="D122" s="283">
        <v>11.8</v>
      </c>
      <c r="E122" s="284">
        <f t="shared" si="8"/>
        <v>542.80000000000007</v>
      </c>
      <c r="F122" s="285">
        <f t="shared" si="9"/>
        <v>30546.309103400006</v>
      </c>
      <c r="G122" s="285"/>
      <c r="H122" s="422"/>
      <c r="I122" s="416"/>
      <c r="J122" s="413"/>
    </row>
    <row r="123" spans="1:10" s="274" customFormat="1" ht="20.25" customHeight="1" x14ac:dyDescent="0.2">
      <c r="A123" s="281" t="s">
        <v>125</v>
      </c>
      <c r="B123" s="281" t="s">
        <v>77</v>
      </c>
      <c r="C123" s="282">
        <v>118</v>
      </c>
      <c r="D123" s="283">
        <v>13.2</v>
      </c>
      <c r="E123" s="284">
        <f t="shared" si="8"/>
        <v>1557.6</v>
      </c>
      <c r="F123" s="285">
        <f t="shared" si="9"/>
        <v>87654.626122799993</v>
      </c>
      <c r="G123" s="285"/>
      <c r="H123" s="422"/>
      <c r="I123" s="416"/>
      <c r="J123" s="413"/>
    </row>
    <row r="124" spans="1:10" s="274" customFormat="1" ht="20.25" customHeight="1" x14ac:dyDescent="0.2">
      <c r="A124" s="281" t="s">
        <v>126</v>
      </c>
      <c r="B124" s="281" t="s">
        <v>1</v>
      </c>
      <c r="C124" s="282">
        <v>390</v>
      </c>
      <c r="D124" s="283">
        <v>10.199999999999999</v>
      </c>
      <c r="E124" s="284">
        <f t="shared" si="8"/>
        <v>3977.9999999999995</v>
      </c>
      <c r="F124" s="285">
        <f t="shared" si="9"/>
        <v>223863.70230899999</v>
      </c>
      <c r="G124" s="285"/>
      <c r="H124" s="422"/>
      <c r="I124" s="416"/>
      <c r="J124" s="413"/>
    </row>
    <row r="125" spans="1:10" s="274" customFormat="1" ht="20.25" customHeight="1" x14ac:dyDescent="0.2">
      <c r="A125" s="281" t="s">
        <v>127</v>
      </c>
      <c r="B125" s="281" t="s">
        <v>38</v>
      </c>
      <c r="C125" s="282">
        <v>320</v>
      </c>
      <c r="D125" s="283">
        <v>8.6</v>
      </c>
      <c r="E125" s="284">
        <f t="shared" si="8"/>
        <v>2752</v>
      </c>
      <c r="F125" s="285">
        <f t="shared" si="9"/>
        <v>154870.01225600002</v>
      </c>
      <c r="G125" s="285"/>
      <c r="H125" s="422"/>
      <c r="I125" s="416"/>
      <c r="J125" s="413"/>
    </row>
    <row r="126" spans="1:10" s="274" customFormat="1" ht="20.25" customHeight="1" x14ac:dyDescent="0.2">
      <c r="A126" s="281" t="s">
        <v>128</v>
      </c>
      <c r="B126" s="281" t="s">
        <v>77</v>
      </c>
      <c r="C126" s="282">
        <v>90</v>
      </c>
      <c r="D126" s="283">
        <v>11.4</v>
      </c>
      <c r="E126" s="284">
        <f t="shared" si="8"/>
        <v>1026</v>
      </c>
      <c r="F126" s="285">
        <f t="shared" si="9"/>
        <v>57738.601953000005</v>
      </c>
      <c r="G126" s="285"/>
      <c r="H126" s="422"/>
      <c r="I126" s="416"/>
      <c r="J126" s="413"/>
    </row>
    <row r="127" spans="1:10" s="274" customFormat="1" ht="20.25" customHeight="1" x14ac:dyDescent="0.2">
      <c r="A127" s="281" t="s">
        <v>129</v>
      </c>
      <c r="B127" s="281" t="s">
        <v>1</v>
      </c>
      <c r="C127" s="282">
        <v>298</v>
      </c>
      <c r="D127" s="283">
        <v>10.199999999999999</v>
      </c>
      <c r="E127" s="284">
        <f t="shared" si="8"/>
        <v>3039.6</v>
      </c>
      <c r="F127" s="285">
        <f t="shared" si="9"/>
        <v>171054.82894380001</v>
      </c>
      <c r="G127" s="285"/>
      <c r="H127" s="422"/>
      <c r="I127" s="416"/>
      <c r="J127" s="413"/>
    </row>
    <row r="128" spans="1:10" s="274" customFormat="1" ht="20.25" customHeight="1" x14ac:dyDescent="0.2">
      <c r="A128" s="281" t="s">
        <v>130</v>
      </c>
      <c r="B128" s="281" t="s">
        <v>1</v>
      </c>
      <c r="C128" s="282">
        <v>143</v>
      </c>
      <c r="D128" s="283">
        <v>9.5</v>
      </c>
      <c r="E128" s="284">
        <f t="shared" si="8"/>
        <v>1358.5</v>
      </c>
      <c r="F128" s="285">
        <f t="shared" si="9"/>
        <v>76450.185919249998</v>
      </c>
      <c r="G128" s="285"/>
      <c r="H128" s="422"/>
      <c r="I128" s="416"/>
      <c r="J128" s="413"/>
    </row>
    <row r="129" spans="1:10" s="274" customFormat="1" ht="20.25" customHeight="1" x14ac:dyDescent="0.2">
      <c r="A129" s="281" t="s">
        <v>131</v>
      </c>
      <c r="B129" s="281" t="s">
        <v>1</v>
      </c>
      <c r="C129" s="282">
        <v>78</v>
      </c>
      <c r="D129" s="283">
        <v>11.2</v>
      </c>
      <c r="E129" s="284">
        <f t="shared" si="8"/>
        <v>873.59999999999991</v>
      </c>
      <c r="F129" s="285">
        <f t="shared" si="9"/>
        <v>49162.224820799995</v>
      </c>
      <c r="G129" s="285"/>
      <c r="H129" s="422"/>
      <c r="I129" s="416"/>
      <c r="J129" s="413"/>
    </row>
    <row r="130" spans="1:10" s="274" customFormat="1" ht="20.25" customHeight="1" x14ac:dyDescent="0.2">
      <c r="A130" s="281" t="s">
        <v>132</v>
      </c>
      <c r="B130" s="281" t="s">
        <v>133</v>
      </c>
      <c r="C130" s="282">
        <v>109</v>
      </c>
      <c r="D130" s="283">
        <v>6.4</v>
      </c>
      <c r="E130" s="284">
        <f t="shared" si="8"/>
        <v>697.6</v>
      </c>
      <c r="F130" s="285">
        <f t="shared" si="9"/>
        <v>39257.747292800006</v>
      </c>
      <c r="G130" s="285"/>
      <c r="H130" s="422"/>
      <c r="I130" s="416"/>
      <c r="J130" s="413"/>
    </row>
    <row r="131" spans="1:10" s="274" customFormat="1" ht="20.25" customHeight="1" x14ac:dyDescent="0.2">
      <c r="A131" s="281" t="s">
        <v>134</v>
      </c>
      <c r="B131" s="281" t="s">
        <v>1</v>
      </c>
      <c r="C131" s="282">
        <v>94</v>
      </c>
      <c r="D131" s="283">
        <v>7.4</v>
      </c>
      <c r="E131" s="284">
        <f t="shared" si="8"/>
        <v>695.6</v>
      </c>
      <c r="F131" s="285">
        <f t="shared" si="9"/>
        <v>39145.196411800003</v>
      </c>
      <c r="G131" s="285"/>
      <c r="H131" s="422"/>
      <c r="I131" s="416"/>
      <c r="J131" s="413"/>
    </row>
    <row r="132" spans="1:10" s="274" customFormat="1" ht="20.25" customHeight="1" x14ac:dyDescent="0.2">
      <c r="A132" s="281" t="s">
        <v>135</v>
      </c>
      <c r="B132" s="281" t="s">
        <v>1</v>
      </c>
      <c r="C132" s="282">
        <v>281</v>
      </c>
      <c r="D132" s="283">
        <v>14.7</v>
      </c>
      <c r="E132" s="284">
        <f t="shared" si="8"/>
        <v>4130.7</v>
      </c>
      <c r="F132" s="285">
        <f t="shared" si="9"/>
        <v>232456.96207335001</v>
      </c>
      <c r="G132" s="285"/>
      <c r="H132" s="422"/>
      <c r="I132" s="416"/>
      <c r="J132" s="413"/>
    </row>
    <row r="133" spans="1:10" s="274" customFormat="1" ht="20.25" customHeight="1" x14ac:dyDescent="0.2">
      <c r="A133" s="281" t="s">
        <v>136</v>
      </c>
      <c r="B133" s="281" t="s">
        <v>7</v>
      </c>
      <c r="C133" s="282">
        <v>134</v>
      </c>
      <c r="D133" s="283">
        <v>13.2</v>
      </c>
      <c r="E133" s="284">
        <f t="shared" si="8"/>
        <v>1768.8</v>
      </c>
      <c r="F133" s="285">
        <f t="shared" si="9"/>
        <v>99539.999156399994</v>
      </c>
      <c r="G133" s="285"/>
      <c r="H133" s="422"/>
      <c r="I133" s="416"/>
      <c r="J133" s="413"/>
    </row>
    <row r="134" spans="1:10" s="274" customFormat="1" ht="20.25" customHeight="1" x14ac:dyDescent="0.2">
      <c r="A134" s="281" t="s">
        <v>137</v>
      </c>
      <c r="B134" s="281" t="s">
        <v>7</v>
      </c>
      <c r="C134" s="282">
        <v>70</v>
      </c>
      <c r="D134" s="283">
        <v>13.2</v>
      </c>
      <c r="E134" s="284">
        <f t="shared" si="8"/>
        <v>924</v>
      </c>
      <c r="F134" s="285">
        <f t="shared" si="9"/>
        <v>51998.507022000005</v>
      </c>
      <c r="G134" s="285"/>
      <c r="H134" s="422"/>
      <c r="I134" s="416"/>
      <c r="J134" s="413"/>
    </row>
    <row r="135" spans="1:10" s="274" customFormat="1" ht="20.25" customHeight="1" x14ac:dyDescent="0.2">
      <c r="A135" s="281" t="s">
        <v>138</v>
      </c>
      <c r="B135" s="281" t="s">
        <v>7</v>
      </c>
      <c r="C135" s="282">
        <v>170</v>
      </c>
      <c r="D135" s="283">
        <v>13.2</v>
      </c>
      <c r="E135" s="284">
        <f t="shared" si="8"/>
        <v>2244</v>
      </c>
      <c r="F135" s="285">
        <f t="shared" si="9"/>
        <v>126282.08848200001</v>
      </c>
      <c r="G135" s="285"/>
      <c r="H135" s="422"/>
      <c r="I135" s="416"/>
      <c r="J135" s="413"/>
    </row>
    <row r="136" spans="1:10" s="274" customFormat="1" ht="20.25" customHeight="1" x14ac:dyDescent="0.2">
      <c r="A136" s="281" t="s">
        <v>139</v>
      </c>
      <c r="B136" s="281" t="s">
        <v>1</v>
      </c>
      <c r="C136" s="282">
        <v>90</v>
      </c>
      <c r="D136" s="283">
        <v>9.1999999999999993</v>
      </c>
      <c r="E136" s="284">
        <f t="shared" si="8"/>
        <v>827.99999999999989</v>
      </c>
      <c r="F136" s="285">
        <f t="shared" si="9"/>
        <v>46596.064733999992</v>
      </c>
      <c r="G136" s="285"/>
      <c r="H136" s="422"/>
      <c r="I136" s="416"/>
      <c r="J136" s="413"/>
    </row>
    <row r="137" spans="1:10" s="274" customFormat="1" ht="20.25" customHeight="1" x14ac:dyDescent="0.2">
      <c r="A137" s="281" t="s">
        <v>140</v>
      </c>
      <c r="B137" s="281" t="s">
        <v>77</v>
      </c>
      <c r="C137" s="282">
        <v>95</v>
      </c>
      <c r="D137" s="283">
        <v>11.2</v>
      </c>
      <c r="E137" s="284">
        <f t="shared" si="8"/>
        <v>1064</v>
      </c>
      <c r="F137" s="285">
        <f t="shared" si="9"/>
        <v>59877.068692000001</v>
      </c>
      <c r="G137" s="285"/>
      <c r="H137" s="422"/>
      <c r="I137" s="416"/>
      <c r="J137" s="413"/>
    </row>
    <row r="138" spans="1:10" s="274" customFormat="1" ht="20.25" customHeight="1" x14ac:dyDescent="0.2">
      <c r="A138" s="281" t="s">
        <v>141</v>
      </c>
      <c r="B138" s="281" t="s">
        <v>1</v>
      </c>
      <c r="C138" s="282">
        <v>89</v>
      </c>
      <c r="D138" s="283">
        <v>11.4</v>
      </c>
      <c r="E138" s="284">
        <f t="shared" si="8"/>
        <v>1014.6</v>
      </c>
      <c r="F138" s="285">
        <f t="shared" si="9"/>
        <v>57097.061931300006</v>
      </c>
      <c r="G138" s="285"/>
      <c r="H138" s="422"/>
      <c r="I138" s="416"/>
      <c r="J138" s="413"/>
    </row>
    <row r="139" spans="1:10" s="274" customFormat="1" ht="20.25" customHeight="1" x14ac:dyDescent="0.2">
      <c r="A139" s="281" t="s">
        <v>142</v>
      </c>
      <c r="B139" s="281" t="s">
        <v>1</v>
      </c>
      <c r="C139" s="282">
        <v>87</v>
      </c>
      <c r="D139" s="283">
        <v>10.199999999999999</v>
      </c>
      <c r="E139" s="284">
        <f t="shared" si="8"/>
        <v>887.4</v>
      </c>
      <c r="F139" s="285">
        <f t="shared" si="9"/>
        <v>49938.825899700001</v>
      </c>
      <c r="G139" s="285"/>
      <c r="H139" s="422"/>
      <c r="I139" s="416"/>
      <c r="J139" s="413"/>
    </row>
    <row r="140" spans="1:10" s="274" customFormat="1" ht="20.25" customHeight="1" x14ac:dyDescent="0.2">
      <c r="A140" s="281" t="s">
        <v>146</v>
      </c>
      <c r="B140" s="281" t="s">
        <v>1</v>
      </c>
      <c r="C140" s="282">
        <v>50</v>
      </c>
      <c r="D140" s="283">
        <v>9.1999999999999993</v>
      </c>
      <c r="E140" s="284">
        <f>C140*D140</f>
        <v>459.99999999999994</v>
      </c>
      <c r="F140" s="285">
        <f t="shared" si="9"/>
        <v>25886.702629999996</v>
      </c>
      <c r="G140" s="285"/>
      <c r="H140" s="422"/>
      <c r="I140" s="416"/>
      <c r="J140" s="413"/>
    </row>
    <row r="141" spans="1:10" s="274" customFormat="1" ht="20.25" customHeight="1" x14ac:dyDescent="0.2">
      <c r="A141" s="281" t="s">
        <v>147</v>
      </c>
      <c r="B141" s="281" t="s">
        <v>1</v>
      </c>
      <c r="C141" s="282">
        <v>54</v>
      </c>
      <c r="D141" s="283">
        <v>10.199999999999999</v>
      </c>
      <c r="E141" s="284">
        <f>C141*D141</f>
        <v>550.79999999999995</v>
      </c>
      <c r="F141" s="285">
        <f t="shared" si="9"/>
        <v>30996.512627399999</v>
      </c>
      <c r="G141" s="285"/>
      <c r="H141" s="422"/>
      <c r="I141" s="416"/>
      <c r="J141" s="413"/>
    </row>
    <row r="142" spans="1:10" s="274" customFormat="1" ht="20.25" customHeight="1" thickBot="1" x14ac:dyDescent="0.25">
      <c r="A142" s="281" t="s">
        <v>155</v>
      </c>
      <c r="B142" s="281" t="s">
        <v>1</v>
      </c>
      <c r="C142" s="282">
        <v>163</v>
      </c>
      <c r="D142" s="283">
        <v>11.2</v>
      </c>
      <c r="E142" s="284">
        <f>C142*D142</f>
        <v>1825.6</v>
      </c>
      <c r="F142" s="285">
        <f t="shared" si="9"/>
        <v>102736.4441768</v>
      </c>
      <c r="G142" s="285"/>
      <c r="H142" s="423"/>
      <c r="I142" s="417"/>
      <c r="J142" s="414"/>
    </row>
    <row r="143" spans="1:10" s="274" customFormat="1" ht="20.25" customHeight="1" thickBot="1" x14ac:dyDescent="0.3">
      <c r="A143" s="74" t="s">
        <v>422</v>
      </c>
      <c r="B143" s="286"/>
      <c r="C143" s="287"/>
      <c r="D143" s="287"/>
      <c r="E143" s="288">
        <f>SUM(E115:E139)</f>
        <v>52653.899999999994</v>
      </c>
      <c r="F143" s="289">
        <f>SUM(F115:F142)</f>
        <v>3122741.0759771504</v>
      </c>
      <c r="G143" s="289">
        <v>3122980</v>
      </c>
      <c r="H143" s="287" t="s">
        <v>233</v>
      </c>
      <c r="I143" s="287"/>
      <c r="J143" s="287"/>
    </row>
    <row r="144" spans="1:10" s="274" customFormat="1" ht="20.25" customHeight="1" x14ac:dyDescent="0.2">
      <c r="A144" s="281" t="s">
        <v>143</v>
      </c>
      <c r="B144" s="281" t="s">
        <v>1</v>
      </c>
      <c r="C144" s="282">
        <v>105</v>
      </c>
      <c r="D144" s="283">
        <v>12.2</v>
      </c>
      <c r="E144" s="284">
        <f t="shared" ref="E144:E160" si="10">C144*D144</f>
        <v>1281</v>
      </c>
      <c r="F144" s="285">
        <f t="shared" ref="F144:F162" si="11">E144*I$144</f>
        <v>74251.504458915006</v>
      </c>
      <c r="G144" s="285"/>
      <c r="H144" s="421" t="s">
        <v>438</v>
      </c>
      <c r="I144" s="415">
        <f>I115*1.03</f>
        <v>57.963703715000001</v>
      </c>
      <c r="J144" s="410" t="s">
        <v>440</v>
      </c>
    </row>
    <row r="145" spans="1:10" s="274" customFormat="1" ht="20.25" customHeight="1" x14ac:dyDescent="0.2">
      <c r="A145" s="281" t="s">
        <v>144</v>
      </c>
      <c r="B145" s="281" t="s">
        <v>77</v>
      </c>
      <c r="C145" s="282">
        <v>43</v>
      </c>
      <c r="D145" s="283">
        <v>11.2</v>
      </c>
      <c r="E145" s="284">
        <f t="shared" si="10"/>
        <v>481.59999999999997</v>
      </c>
      <c r="F145" s="285">
        <f t="shared" si="11"/>
        <v>27915.319709143998</v>
      </c>
      <c r="G145" s="285"/>
      <c r="H145" s="422"/>
      <c r="I145" s="416"/>
      <c r="J145" s="413"/>
    </row>
    <row r="146" spans="1:10" s="274" customFormat="1" ht="20.25" customHeight="1" x14ac:dyDescent="0.2">
      <c r="A146" s="281" t="s">
        <v>145</v>
      </c>
      <c r="B146" s="281" t="s">
        <v>1</v>
      </c>
      <c r="C146" s="282">
        <v>532</v>
      </c>
      <c r="D146" s="283">
        <v>14.2</v>
      </c>
      <c r="E146" s="284">
        <f t="shared" si="10"/>
        <v>7554.4</v>
      </c>
      <c r="F146" s="285">
        <f t="shared" si="11"/>
        <v>437881.00334459601</v>
      </c>
      <c r="G146" s="285"/>
      <c r="H146" s="422"/>
      <c r="I146" s="416"/>
      <c r="J146" s="413"/>
    </row>
    <row r="147" spans="1:10" s="274" customFormat="1" ht="20.25" customHeight="1" x14ac:dyDescent="0.2">
      <c r="A147" s="281" t="s">
        <v>148</v>
      </c>
      <c r="B147" s="281" t="s">
        <v>1</v>
      </c>
      <c r="C147" s="282">
        <v>80</v>
      </c>
      <c r="D147" s="283">
        <v>12.4</v>
      </c>
      <c r="E147" s="284">
        <f t="shared" si="10"/>
        <v>992</v>
      </c>
      <c r="F147" s="285">
        <f t="shared" si="11"/>
        <v>57499.994085279999</v>
      </c>
      <c r="G147" s="285"/>
      <c r="H147" s="422"/>
      <c r="I147" s="416"/>
      <c r="J147" s="413"/>
    </row>
    <row r="148" spans="1:10" s="274" customFormat="1" ht="20.25" customHeight="1" x14ac:dyDescent="0.2">
      <c r="A148" s="281" t="s">
        <v>149</v>
      </c>
      <c r="B148" s="281" t="s">
        <v>150</v>
      </c>
      <c r="C148" s="282">
        <v>1520</v>
      </c>
      <c r="D148" s="283">
        <v>8.6</v>
      </c>
      <c r="E148" s="284">
        <f t="shared" si="10"/>
        <v>13072</v>
      </c>
      <c r="F148" s="285">
        <f t="shared" si="11"/>
        <v>757701.53496248007</v>
      </c>
      <c r="G148" s="285"/>
      <c r="H148" s="422"/>
      <c r="I148" s="416"/>
      <c r="J148" s="413"/>
    </row>
    <row r="149" spans="1:10" s="274" customFormat="1" ht="20.25" customHeight="1" x14ac:dyDescent="0.2">
      <c r="A149" s="281" t="s">
        <v>151</v>
      </c>
      <c r="B149" s="281" t="s">
        <v>1</v>
      </c>
      <c r="C149" s="282">
        <v>119</v>
      </c>
      <c r="D149" s="283">
        <v>12.4</v>
      </c>
      <c r="E149" s="284">
        <f t="shared" si="10"/>
        <v>1475.6000000000001</v>
      </c>
      <c r="F149" s="285">
        <f t="shared" si="11"/>
        <v>85531.241201854005</v>
      </c>
      <c r="G149" s="285"/>
      <c r="H149" s="422"/>
      <c r="I149" s="416"/>
      <c r="J149" s="413"/>
    </row>
    <row r="150" spans="1:10" s="274" customFormat="1" ht="20.25" customHeight="1" x14ac:dyDescent="0.2">
      <c r="A150" s="281" t="s">
        <v>152</v>
      </c>
      <c r="B150" s="281" t="s">
        <v>1</v>
      </c>
      <c r="C150" s="282">
        <v>146</v>
      </c>
      <c r="D150" s="283">
        <v>12.4</v>
      </c>
      <c r="E150" s="284">
        <f t="shared" si="10"/>
        <v>1810.4</v>
      </c>
      <c r="F150" s="285">
        <f t="shared" si="11"/>
        <v>104937.48920563601</v>
      </c>
      <c r="G150" s="285"/>
      <c r="H150" s="422"/>
      <c r="I150" s="416"/>
      <c r="J150" s="413"/>
    </row>
    <row r="151" spans="1:10" s="274" customFormat="1" ht="20.25" customHeight="1" x14ac:dyDescent="0.2">
      <c r="A151" s="281" t="s">
        <v>153</v>
      </c>
      <c r="B151" s="281" t="s">
        <v>1</v>
      </c>
      <c r="C151" s="282">
        <v>107</v>
      </c>
      <c r="D151" s="283">
        <v>12.4</v>
      </c>
      <c r="E151" s="284">
        <f t="shared" si="10"/>
        <v>1326.8</v>
      </c>
      <c r="F151" s="285">
        <f t="shared" si="11"/>
        <v>76906.242089061998</v>
      </c>
      <c r="G151" s="285"/>
      <c r="H151" s="422"/>
      <c r="I151" s="416"/>
      <c r="J151" s="413"/>
    </row>
    <row r="152" spans="1:10" s="274" customFormat="1" ht="20.25" customHeight="1" x14ac:dyDescent="0.2">
      <c r="A152" s="281" t="s">
        <v>154</v>
      </c>
      <c r="B152" s="281" t="s">
        <v>53</v>
      </c>
      <c r="C152" s="282">
        <v>700</v>
      </c>
      <c r="D152" s="283">
        <v>5</v>
      </c>
      <c r="E152" s="284">
        <f t="shared" si="10"/>
        <v>3500</v>
      </c>
      <c r="F152" s="285">
        <f t="shared" si="11"/>
        <v>202872.96300250001</v>
      </c>
      <c r="G152" s="285"/>
      <c r="H152" s="422"/>
      <c r="I152" s="416"/>
      <c r="J152" s="413"/>
    </row>
    <row r="153" spans="1:10" s="274" customFormat="1" ht="20.25" customHeight="1" x14ac:dyDescent="0.2">
      <c r="A153" s="281" t="s">
        <v>156</v>
      </c>
      <c r="B153" s="281" t="s">
        <v>77</v>
      </c>
      <c r="C153" s="282">
        <v>232</v>
      </c>
      <c r="D153" s="283">
        <v>10.4</v>
      </c>
      <c r="E153" s="284">
        <f t="shared" si="10"/>
        <v>2412.8000000000002</v>
      </c>
      <c r="F153" s="285">
        <f t="shared" si="11"/>
        <v>139854.82432355202</v>
      </c>
      <c r="G153" s="285"/>
      <c r="H153" s="422"/>
      <c r="I153" s="416"/>
      <c r="J153" s="413"/>
    </row>
    <row r="154" spans="1:10" s="274" customFormat="1" ht="20.25" customHeight="1" x14ac:dyDescent="0.2">
      <c r="A154" s="281" t="s">
        <v>157</v>
      </c>
      <c r="B154" s="281" t="s">
        <v>1</v>
      </c>
      <c r="C154" s="282">
        <v>140</v>
      </c>
      <c r="D154" s="283">
        <v>10.9</v>
      </c>
      <c r="E154" s="284">
        <f t="shared" si="10"/>
        <v>1526</v>
      </c>
      <c r="F154" s="285">
        <f t="shared" si="11"/>
        <v>88452.611869090004</v>
      </c>
      <c r="G154" s="285"/>
      <c r="H154" s="422"/>
      <c r="I154" s="416"/>
      <c r="J154" s="413"/>
    </row>
    <row r="155" spans="1:10" s="274" customFormat="1" ht="20.25" customHeight="1" x14ac:dyDescent="0.2">
      <c r="A155" s="281" t="s">
        <v>158</v>
      </c>
      <c r="B155" s="281" t="s">
        <v>1</v>
      </c>
      <c r="C155" s="282">
        <v>360</v>
      </c>
      <c r="D155" s="283">
        <v>12.2</v>
      </c>
      <c r="E155" s="284">
        <f t="shared" si="10"/>
        <v>4392</v>
      </c>
      <c r="F155" s="285">
        <f t="shared" si="11"/>
        <v>254576.58671628</v>
      </c>
      <c r="G155" s="285"/>
      <c r="H155" s="422"/>
      <c r="I155" s="416"/>
      <c r="J155" s="413"/>
    </row>
    <row r="156" spans="1:10" s="274" customFormat="1" ht="20.25" customHeight="1" x14ac:dyDescent="0.2">
      <c r="A156" s="281" t="s">
        <v>159</v>
      </c>
      <c r="B156" s="281" t="s">
        <v>1</v>
      </c>
      <c r="C156" s="282">
        <v>248</v>
      </c>
      <c r="D156" s="283">
        <v>4</v>
      </c>
      <c r="E156" s="284">
        <f t="shared" si="10"/>
        <v>992</v>
      </c>
      <c r="F156" s="285">
        <f t="shared" si="11"/>
        <v>57499.994085279999</v>
      </c>
      <c r="G156" s="285"/>
      <c r="H156" s="422"/>
      <c r="I156" s="416"/>
      <c r="J156" s="413"/>
    </row>
    <row r="157" spans="1:10" s="274" customFormat="1" ht="20.25" customHeight="1" x14ac:dyDescent="0.2">
      <c r="A157" s="281" t="s">
        <v>160</v>
      </c>
      <c r="B157" s="281" t="s">
        <v>7</v>
      </c>
      <c r="C157" s="282">
        <v>465</v>
      </c>
      <c r="D157" s="283">
        <v>13.2</v>
      </c>
      <c r="E157" s="284">
        <f t="shared" si="10"/>
        <v>6138</v>
      </c>
      <c r="F157" s="285">
        <f t="shared" si="11"/>
        <v>355781.21340266999</v>
      </c>
      <c r="G157" s="285"/>
      <c r="H157" s="422"/>
      <c r="I157" s="416"/>
      <c r="J157" s="413"/>
    </row>
    <row r="158" spans="1:10" s="274" customFormat="1" ht="20.25" customHeight="1" x14ac:dyDescent="0.2">
      <c r="A158" s="281" t="s">
        <v>161</v>
      </c>
      <c r="B158" s="281" t="s">
        <v>1</v>
      </c>
      <c r="C158" s="282">
        <v>166</v>
      </c>
      <c r="D158" s="283">
        <v>8.4</v>
      </c>
      <c r="E158" s="284">
        <f t="shared" si="10"/>
        <v>1394.4</v>
      </c>
      <c r="F158" s="285">
        <f t="shared" si="11"/>
        <v>80824.588460196013</v>
      </c>
      <c r="G158" s="285"/>
      <c r="H158" s="422"/>
      <c r="I158" s="416"/>
      <c r="J158" s="413"/>
    </row>
    <row r="159" spans="1:10" s="274" customFormat="1" ht="20.25" customHeight="1" x14ac:dyDescent="0.2">
      <c r="A159" s="281" t="s">
        <v>162</v>
      </c>
      <c r="B159" s="281" t="s">
        <v>1</v>
      </c>
      <c r="C159" s="282">
        <v>206</v>
      </c>
      <c r="D159" s="283">
        <v>5.8</v>
      </c>
      <c r="E159" s="284">
        <f t="shared" si="10"/>
        <v>1194.8</v>
      </c>
      <c r="F159" s="285">
        <f t="shared" si="11"/>
        <v>69255.033198681995</v>
      </c>
      <c r="G159" s="285"/>
      <c r="H159" s="422"/>
      <c r="I159" s="416"/>
      <c r="J159" s="413"/>
    </row>
    <row r="160" spans="1:10" s="274" customFormat="1" ht="20.25" customHeight="1" x14ac:dyDescent="0.2">
      <c r="A160" s="281" t="s">
        <v>163</v>
      </c>
      <c r="B160" s="281" t="s">
        <v>77</v>
      </c>
      <c r="C160" s="282">
        <v>86</v>
      </c>
      <c r="D160" s="283">
        <v>12.1</v>
      </c>
      <c r="E160" s="284">
        <f t="shared" si="10"/>
        <v>1040.5999999999999</v>
      </c>
      <c r="F160" s="285">
        <f t="shared" si="11"/>
        <v>60317.030085828999</v>
      </c>
      <c r="G160" s="285"/>
      <c r="H160" s="422"/>
      <c r="I160" s="416"/>
      <c r="J160" s="413"/>
    </row>
    <row r="161" spans="1:10" s="274" customFormat="1" ht="20.25" customHeight="1" x14ac:dyDescent="0.2">
      <c r="A161" s="281" t="s">
        <v>176</v>
      </c>
      <c r="B161" s="281" t="s">
        <v>53</v>
      </c>
      <c r="C161" s="282">
        <v>436</v>
      </c>
      <c r="D161" s="283">
        <v>8.4</v>
      </c>
      <c r="E161" s="284">
        <f>C161*D161</f>
        <v>3662.4</v>
      </c>
      <c r="F161" s="285">
        <f t="shared" si="11"/>
        <v>212286.26848581602</v>
      </c>
      <c r="G161" s="285"/>
      <c r="H161" s="422"/>
      <c r="I161" s="416"/>
      <c r="J161" s="413"/>
    </row>
    <row r="162" spans="1:10" ht="20.25" customHeight="1" thickBot="1" x14ac:dyDescent="0.25">
      <c r="A162" s="281" t="s">
        <v>182</v>
      </c>
      <c r="B162" s="281" t="s">
        <v>1</v>
      </c>
      <c r="C162" s="282">
        <v>96</v>
      </c>
      <c r="D162" s="283">
        <v>7.4</v>
      </c>
      <c r="E162" s="284">
        <f>C162*D162</f>
        <v>710.40000000000009</v>
      </c>
      <c r="F162" s="285">
        <f t="shared" si="11"/>
        <v>41177.415119136007</v>
      </c>
      <c r="G162" s="285"/>
      <c r="H162" s="423"/>
      <c r="I162" s="417"/>
      <c r="J162" s="414"/>
    </row>
    <row r="163" spans="1:10" ht="20.25" customHeight="1" thickBot="1" x14ac:dyDescent="0.3">
      <c r="A163" s="74" t="s">
        <v>423</v>
      </c>
      <c r="B163" s="286"/>
      <c r="C163" s="287"/>
      <c r="D163" s="287"/>
      <c r="E163" s="288">
        <f>SUM(E144:E160)</f>
        <v>50584.4</v>
      </c>
      <c r="F163" s="289">
        <f>SUM(F144:F162)</f>
        <v>3185522.8578059985</v>
      </c>
      <c r="G163" s="289">
        <v>3186782</v>
      </c>
      <c r="H163" s="287" t="s">
        <v>234</v>
      </c>
      <c r="I163" s="287"/>
      <c r="J163" s="287"/>
    </row>
    <row r="164" spans="1:10" ht="20.25" customHeight="1" x14ac:dyDescent="0.2">
      <c r="A164" s="281" t="s">
        <v>164</v>
      </c>
      <c r="B164" s="281" t="s">
        <v>1</v>
      </c>
      <c r="C164" s="282">
        <v>507</v>
      </c>
      <c r="D164" s="283">
        <v>12.2</v>
      </c>
      <c r="E164" s="284">
        <f t="shared" ref="E164:E184" si="12">C164*D164</f>
        <v>6185.4</v>
      </c>
      <c r="F164" s="285">
        <f t="shared" ref="F164:F185" si="13">E164*I$164</f>
        <v>369284.55374752381</v>
      </c>
      <c r="G164" s="285"/>
      <c r="H164" s="421" t="s">
        <v>439</v>
      </c>
      <c r="I164" s="415">
        <f>I144*1.03</f>
        <v>59.702614826450002</v>
      </c>
      <c r="J164" s="410" t="s">
        <v>441</v>
      </c>
    </row>
    <row r="165" spans="1:10" ht="20.25" customHeight="1" x14ac:dyDescent="0.2">
      <c r="A165" s="281" t="s">
        <v>165</v>
      </c>
      <c r="B165" s="281" t="s">
        <v>9</v>
      </c>
      <c r="C165" s="282">
        <v>225</v>
      </c>
      <c r="D165" s="283">
        <v>13.4</v>
      </c>
      <c r="E165" s="284">
        <f t="shared" si="12"/>
        <v>3015</v>
      </c>
      <c r="F165" s="285">
        <f t="shared" si="13"/>
        <v>180003.38370174676</v>
      </c>
      <c r="G165" s="285"/>
      <c r="H165" s="422"/>
      <c r="I165" s="416"/>
      <c r="J165" s="413"/>
    </row>
    <row r="166" spans="1:10" ht="20.25" customHeight="1" x14ac:dyDescent="0.2">
      <c r="A166" s="281" t="s">
        <v>166</v>
      </c>
      <c r="B166" s="281" t="s">
        <v>77</v>
      </c>
      <c r="C166" s="282">
        <v>90</v>
      </c>
      <c r="D166" s="283">
        <v>9.1999999999999993</v>
      </c>
      <c r="E166" s="284">
        <f t="shared" si="12"/>
        <v>827.99999999999989</v>
      </c>
      <c r="F166" s="285">
        <f t="shared" si="13"/>
        <v>49433.765076300595</v>
      </c>
      <c r="G166" s="285"/>
      <c r="H166" s="422"/>
      <c r="I166" s="416"/>
      <c r="J166" s="413"/>
    </row>
    <row r="167" spans="1:10" ht="20.25" customHeight="1" x14ac:dyDescent="0.2">
      <c r="A167" s="281" t="s">
        <v>167</v>
      </c>
      <c r="B167" s="281" t="s">
        <v>1</v>
      </c>
      <c r="C167" s="282">
        <v>175</v>
      </c>
      <c r="D167" s="283">
        <v>8.1999999999999993</v>
      </c>
      <c r="E167" s="284">
        <f t="shared" si="12"/>
        <v>1434.9999999999998</v>
      </c>
      <c r="F167" s="285">
        <f t="shared" si="13"/>
        <v>85673.252275955747</v>
      </c>
      <c r="G167" s="285"/>
      <c r="H167" s="422"/>
      <c r="I167" s="416"/>
      <c r="J167" s="413"/>
    </row>
    <row r="168" spans="1:10" ht="20.25" customHeight="1" x14ac:dyDescent="0.2">
      <c r="A168" s="281" t="s">
        <v>168</v>
      </c>
      <c r="B168" s="281" t="s">
        <v>9</v>
      </c>
      <c r="C168" s="282">
        <v>126</v>
      </c>
      <c r="D168" s="283">
        <v>22.4</v>
      </c>
      <c r="E168" s="284">
        <f t="shared" si="12"/>
        <v>2822.3999999999996</v>
      </c>
      <c r="F168" s="285">
        <f t="shared" si="13"/>
        <v>168504.66008617246</v>
      </c>
      <c r="G168" s="285"/>
      <c r="H168" s="422"/>
      <c r="I168" s="416"/>
      <c r="J168" s="413"/>
    </row>
    <row r="169" spans="1:10" ht="20.25" customHeight="1" x14ac:dyDescent="0.2">
      <c r="A169" s="281" t="s">
        <v>169</v>
      </c>
      <c r="B169" s="281" t="s">
        <v>9</v>
      </c>
      <c r="C169" s="282">
        <v>63</v>
      </c>
      <c r="D169" s="283">
        <v>112</v>
      </c>
      <c r="E169" s="284">
        <f t="shared" si="12"/>
        <v>7056</v>
      </c>
      <c r="F169" s="285">
        <f t="shared" si="13"/>
        <v>421261.65021543123</v>
      </c>
      <c r="G169" s="285"/>
      <c r="H169" s="422"/>
      <c r="I169" s="416"/>
      <c r="J169" s="413"/>
    </row>
    <row r="170" spans="1:10" ht="20.25" customHeight="1" x14ac:dyDescent="0.2">
      <c r="A170" s="281" t="s">
        <v>170</v>
      </c>
      <c r="B170" s="281" t="s">
        <v>53</v>
      </c>
      <c r="C170" s="282">
        <v>1082</v>
      </c>
      <c r="D170" s="283">
        <v>8.6</v>
      </c>
      <c r="E170" s="284">
        <f t="shared" si="12"/>
        <v>9305.1999999999989</v>
      </c>
      <c r="F170" s="285">
        <f t="shared" si="13"/>
        <v>555544.77148308244</v>
      </c>
      <c r="G170" s="285"/>
      <c r="H170" s="422"/>
      <c r="I170" s="416"/>
      <c r="J170" s="413"/>
    </row>
    <row r="171" spans="1:10" ht="20.25" customHeight="1" x14ac:dyDescent="0.2">
      <c r="A171" s="281" t="s">
        <v>171</v>
      </c>
      <c r="B171" s="281" t="s">
        <v>1</v>
      </c>
      <c r="C171" s="282">
        <v>245</v>
      </c>
      <c r="D171" s="283">
        <v>8.4</v>
      </c>
      <c r="E171" s="284">
        <f t="shared" si="12"/>
        <v>2058</v>
      </c>
      <c r="F171" s="285">
        <f t="shared" si="13"/>
        <v>122867.9813128341</v>
      </c>
      <c r="G171" s="285"/>
      <c r="H171" s="422"/>
      <c r="I171" s="416"/>
      <c r="J171" s="413"/>
    </row>
    <row r="172" spans="1:10" ht="20.25" customHeight="1" x14ac:dyDescent="0.2">
      <c r="A172" s="281" t="s">
        <v>172</v>
      </c>
      <c r="B172" s="281" t="s">
        <v>77</v>
      </c>
      <c r="C172" s="282">
        <v>42</v>
      </c>
      <c r="D172" s="283">
        <v>12</v>
      </c>
      <c r="E172" s="284">
        <f t="shared" si="12"/>
        <v>504</v>
      </c>
      <c r="F172" s="285">
        <f t="shared" si="13"/>
        <v>30090.117872530802</v>
      </c>
      <c r="G172" s="285"/>
      <c r="H172" s="422"/>
      <c r="I172" s="416"/>
      <c r="J172" s="413"/>
    </row>
    <row r="173" spans="1:10" ht="20.25" customHeight="1" x14ac:dyDescent="0.2">
      <c r="A173" s="281" t="s">
        <v>173</v>
      </c>
      <c r="B173" s="281" t="s">
        <v>24</v>
      </c>
      <c r="C173" s="282">
        <v>113</v>
      </c>
      <c r="D173" s="283">
        <v>13.4</v>
      </c>
      <c r="E173" s="284">
        <f t="shared" si="12"/>
        <v>1514.2</v>
      </c>
      <c r="F173" s="285">
        <f t="shared" si="13"/>
        <v>90401.699370210597</v>
      </c>
      <c r="G173" s="285"/>
      <c r="H173" s="422"/>
      <c r="I173" s="416"/>
      <c r="J173" s="413"/>
    </row>
    <row r="174" spans="1:10" ht="20.25" customHeight="1" x14ac:dyDescent="0.2">
      <c r="A174" s="281" t="s">
        <v>174</v>
      </c>
      <c r="B174" s="281" t="s">
        <v>3</v>
      </c>
      <c r="C174" s="282">
        <v>264</v>
      </c>
      <c r="D174" s="283">
        <v>7</v>
      </c>
      <c r="E174" s="284">
        <f t="shared" si="12"/>
        <v>1848</v>
      </c>
      <c r="F174" s="285">
        <f t="shared" si="13"/>
        <v>110330.4321992796</v>
      </c>
      <c r="G174" s="285"/>
      <c r="H174" s="422"/>
      <c r="I174" s="416"/>
      <c r="J174" s="413"/>
    </row>
    <row r="175" spans="1:10" ht="20.25" customHeight="1" x14ac:dyDescent="0.2">
      <c r="A175" s="281" t="s">
        <v>175</v>
      </c>
      <c r="B175" s="281" t="s">
        <v>3</v>
      </c>
      <c r="C175" s="282">
        <v>350</v>
      </c>
      <c r="D175" s="283">
        <v>7</v>
      </c>
      <c r="E175" s="284">
        <f t="shared" si="12"/>
        <v>2450</v>
      </c>
      <c r="F175" s="285">
        <f t="shared" si="13"/>
        <v>146271.40632480252</v>
      </c>
      <c r="G175" s="285"/>
      <c r="H175" s="422"/>
      <c r="I175" s="416"/>
      <c r="J175" s="413"/>
    </row>
    <row r="176" spans="1:10" ht="20.25" customHeight="1" x14ac:dyDescent="0.2">
      <c r="A176" s="281" t="s">
        <v>177</v>
      </c>
      <c r="B176" s="281" t="s">
        <v>1</v>
      </c>
      <c r="C176" s="282">
        <v>186</v>
      </c>
      <c r="D176" s="283">
        <v>14.2</v>
      </c>
      <c r="E176" s="284">
        <f t="shared" si="12"/>
        <v>2641.2</v>
      </c>
      <c r="F176" s="285">
        <f t="shared" si="13"/>
        <v>157686.54627961974</v>
      </c>
      <c r="G176" s="285"/>
      <c r="H176" s="422"/>
      <c r="I176" s="416"/>
      <c r="J176" s="413"/>
    </row>
    <row r="177" spans="1:10" ht="20.25" customHeight="1" x14ac:dyDescent="0.2">
      <c r="A177" s="281" t="s">
        <v>178</v>
      </c>
      <c r="B177" s="281" t="s">
        <v>9</v>
      </c>
      <c r="C177" s="282">
        <v>79</v>
      </c>
      <c r="D177" s="283">
        <v>8.8000000000000007</v>
      </c>
      <c r="E177" s="284">
        <f t="shared" si="12"/>
        <v>695.2</v>
      </c>
      <c r="F177" s="285">
        <f t="shared" si="13"/>
        <v>41505.257827348047</v>
      </c>
      <c r="G177" s="285"/>
      <c r="H177" s="422"/>
      <c r="I177" s="416"/>
      <c r="J177" s="413"/>
    </row>
    <row r="178" spans="1:10" ht="20.25" customHeight="1" x14ac:dyDescent="0.2">
      <c r="A178" s="281" t="s">
        <v>179</v>
      </c>
      <c r="B178" s="281" t="s">
        <v>1</v>
      </c>
      <c r="C178" s="282">
        <v>58</v>
      </c>
      <c r="D178" s="283">
        <v>10.1</v>
      </c>
      <c r="E178" s="284">
        <f t="shared" si="12"/>
        <v>585.79999999999995</v>
      </c>
      <c r="F178" s="285">
        <f t="shared" si="13"/>
        <v>34973.791765334412</v>
      </c>
      <c r="G178" s="285"/>
      <c r="H178" s="422"/>
      <c r="I178" s="416"/>
      <c r="J178" s="413"/>
    </row>
    <row r="179" spans="1:10" ht="20.25" customHeight="1" x14ac:dyDescent="0.2">
      <c r="A179" s="281" t="s">
        <v>180</v>
      </c>
      <c r="B179" s="281" t="s">
        <v>1</v>
      </c>
      <c r="C179" s="282">
        <v>100</v>
      </c>
      <c r="D179" s="283">
        <v>6.4</v>
      </c>
      <c r="E179" s="284">
        <f t="shared" si="12"/>
        <v>640</v>
      </c>
      <c r="F179" s="285">
        <f t="shared" si="13"/>
        <v>38209.673488928005</v>
      </c>
      <c r="G179" s="285"/>
      <c r="H179" s="422"/>
      <c r="I179" s="416"/>
      <c r="J179" s="413"/>
    </row>
    <row r="180" spans="1:10" ht="20.25" customHeight="1" x14ac:dyDescent="0.2">
      <c r="A180" s="281" t="s">
        <v>181</v>
      </c>
      <c r="B180" s="281" t="s">
        <v>1</v>
      </c>
      <c r="C180" s="282">
        <v>219</v>
      </c>
      <c r="D180" s="283">
        <v>13.2</v>
      </c>
      <c r="E180" s="284">
        <f t="shared" si="12"/>
        <v>2890.7999999999997</v>
      </c>
      <c r="F180" s="285">
        <f t="shared" si="13"/>
        <v>172588.31894030166</v>
      </c>
      <c r="G180" s="285"/>
      <c r="H180" s="422"/>
      <c r="I180" s="416"/>
      <c r="J180" s="413"/>
    </row>
    <row r="181" spans="1:10" ht="20.25" customHeight="1" x14ac:dyDescent="0.2">
      <c r="A181" s="281" t="s">
        <v>183</v>
      </c>
      <c r="B181" s="281" t="s">
        <v>1</v>
      </c>
      <c r="C181" s="282">
        <v>292</v>
      </c>
      <c r="D181" s="283">
        <v>10.199999999999999</v>
      </c>
      <c r="E181" s="284">
        <f t="shared" si="12"/>
        <v>2978.3999999999996</v>
      </c>
      <c r="F181" s="285">
        <f t="shared" si="13"/>
        <v>177818.26799909867</v>
      </c>
      <c r="G181" s="285"/>
      <c r="H181" s="422"/>
      <c r="I181" s="416"/>
      <c r="J181" s="413"/>
    </row>
    <row r="182" spans="1:10" ht="20.25" customHeight="1" x14ac:dyDescent="0.2">
      <c r="A182" s="281" t="s">
        <v>184</v>
      </c>
      <c r="B182" s="281" t="s">
        <v>1</v>
      </c>
      <c r="C182" s="282">
        <v>61</v>
      </c>
      <c r="D182" s="283">
        <v>13.8</v>
      </c>
      <c r="E182" s="284">
        <f t="shared" si="12"/>
        <v>841.80000000000007</v>
      </c>
      <c r="F182" s="285">
        <f t="shared" si="13"/>
        <v>50257.661160905613</v>
      </c>
      <c r="G182" s="285"/>
      <c r="H182" s="422"/>
      <c r="I182" s="416"/>
      <c r="J182" s="413"/>
    </row>
    <row r="183" spans="1:10" ht="20.25" customHeight="1" x14ac:dyDescent="0.2">
      <c r="A183" s="281" t="s">
        <v>185</v>
      </c>
      <c r="B183" s="281" t="s">
        <v>7</v>
      </c>
      <c r="C183" s="282">
        <v>186</v>
      </c>
      <c r="D183" s="283">
        <v>6.2</v>
      </c>
      <c r="E183" s="284">
        <f t="shared" si="12"/>
        <v>1153.2</v>
      </c>
      <c r="F183" s="285">
        <f t="shared" si="13"/>
        <v>68849.055417862139</v>
      </c>
      <c r="G183" s="285"/>
      <c r="H183" s="422"/>
      <c r="I183" s="416"/>
      <c r="J183" s="413"/>
    </row>
    <row r="184" spans="1:10" ht="20.25" customHeight="1" x14ac:dyDescent="0.2">
      <c r="A184" s="281" t="s">
        <v>186</v>
      </c>
      <c r="B184" s="281" t="s">
        <v>28</v>
      </c>
      <c r="C184" s="282">
        <v>75</v>
      </c>
      <c r="D184" s="283">
        <v>11.4</v>
      </c>
      <c r="E184" s="284">
        <f t="shared" si="12"/>
        <v>855</v>
      </c>
      <c r="F184" s="285">
        <f t="shared" si="13"/>
        <v>51045.73567661475</v>
      </c>
      <c r="G184" s="285"/>
      <c r="H184" s="422"/>
      <c r="I184" s="416"/>
      <c r="J184" s="413"/>
    </row>
    <row r="185" spans="1:10" ht="20.25" customHeight="1" thickBot="1" x14ac:dyDescent="0.25">
      <c r="A185" s="281" t="s">
        <v>189</v>
      </c>
      <c r="B185" s="281" t="s">
        <v>9</v>
      </c>
      <c r="C185" s="282">
        <v>231</v>
      </c>
      <c r="D185" s="283">
        <v>9.4</v>
      </c>
      <c r="E185" s="284">
        <f>C185*D185</f>
        <v>2171.4</v>
      </c>
      <c r="F185" s="285">
        <f t="shared" si="13"/>
        <v>129638.25783415354</v>
      </c>
      <c r="G185" s="285"/>
      <c r="H185" s="423"/>
      <c r="I185" s="417"/>
      <c r="J185" s="414"/>
    </row>
    <row r="186" spans="1:10" ht="20.25" customHeight="1" thickBot="1" x14ac:dyDescent="0.3">
      <c r="A186" s="74" t="s">
        <v>424</v>
      </c>
      <c r="B186" s="286"/>
      <c r="C186" s="287"/>
      <c r="D186" s="287"/>
      <c r="E186" s="288">
        <f>SUM(E164:E184)</f>
        <v>52302.6</v>
      </c>
      <c r="F186" s="289">
        <f>SUM(F164:F185)</f>
        <v>3252240.2400560379</v>
      </c>
      <c r="G186" s="289">
        <v>3252497</v>
      </c>
      <c r="H186" s="287" t="s">
        <v>235</v>
      </c>
      <c r="I186" s="287"/>
      <c r="J186" s="287"/>
    </row>
    <row r="187" spans="1:10" ht="20.25" customHeight="1" x14ac:dyDescent="0.2">
      <c r="A187" s="281" t="s">
        <v>187</v>
      </c>
      <c r="B187" s="281" t="s">
        <v>9</v>
      </c>
      <c r="C187" s="282">
        <v>63</v>
      </c>
      <c r="D187" s="283">
        <v>4.9000000000000004</v>
      </c>
      <c r="E187" s="284">
        <f t="shared" ref="E187:E203" si="14">C187*D187</f>
        <v>308.70000000000005</v>
      </c>
      <c r="F187" s="285">
        <f t="shared" ref="F187:F205" si="15">E187*I$187</f>
        <v>18983.103112832872</v>
      </c>
      <c r="G187" s="285"/>
      <c r="H187" s="421" t="s">
        <v>443</v>
      </c>
      <c r="I187" s="415">
        <f>I164*1.03</f>
        <v>61.493693271243501</v>
      </c>
      <c r="J187" s="410" t="s">
        <v>442</v>
      </c>
    </row>
    <row r="188" spans="1:10" ht="20.25" customHeight="1" x14ac:dyDescent="0.2">
      <c r="A188" s="281" t="s">
        <v>188</v>
      </c>
      <c r="B188" s="281" t="s">
        <v>1</v>
      </c>
      <c r="C188" s="282">
        <v>206</v>
      </c>
      <c r="D188" s="283">
        <v>11.6</v>
      </c>
      <c r="E188" s="284">
        <f t="shared" si="14"/>
        <v>2389.6</v>
      </c>
      <c r="F188" s="285">
        <f t="shared" si="15"/>
        <v>146945.32944096345</v>
      </c>
      <c r="G188" s="285"/>
      <c r="H188" s="422"/>
      <c r="I188" s="416"/>
      <c r="J188" s="413"/>
    </row>
    <row r="189" spans="1:10" ht="20.25" customHeight="1" x14ac:dyDescent="0.2">
      <c r="A189" s="281" t="s">
        <v>190</v>
      </c>
      <c r="B189" s="281" t="s">
        <v>1</v>
      </c>
      <c r="C189" s="282">
        <v>243</v>
      </c>
      <c r="D189" s="283">
        <v>13.4</v>
      </c>
      <c r="E189" s="284">
        <f t="shared" si="14"/>
        <v>3256.2000000000003</v>
      </c>
      <c r="F189" s="285">
        <f t="shared" si="15"/>
        <v>200235.7640298231</v>
      </c>
      <c r="G189" s="285"/>
      <c r="H189" s="422"/>
      <c r="I189" s="416"/>
      <c r="J189" s="413"/>
    </row>
    <row r="190" spans="1:10" ht="20.25" customHeight="1" x14ac:dyDescent="0.2">
      <c r="A190" s="281" t="s">
        <v>191</v>
      </c>
      <c r="B190" s="281" t="s">
        <v>77</v>
      </c>
      <c r="C190" s="282">
        <v>77</v>
      </c>
      <c r="D190" s="283">
        <v>13.2</v>
      </c>
      <c r="E190" s="284">
        <f t="shared" si="14"/>
        <v>1016.4</v>
      </c>
      <c r="F190" s="285">
        <f t="shared" si="15"/>
        <v>62502.189840891893</v>
      </c>
      <c r="G190" s="285"/>
      <c r="H190" s="422"/>
      <c r="I190" s="416"/>
      <c r="J190" s="413"/>
    </row>
    <row r="191" spans="1:10" ht="20.25" customHeight="1" x14ac:dyDescent="0.2">
      <c r="A191" s="281" t="s">
        <v>192</v>
      </c>
      <c r="B191" s="281" t="s">
        <v>38</v>
      </c>
      <c r="C191" s="282">
        <v>136</v>
      </c>
      <c r="D191" s="283">
        <v>10.6</v>
      </c>
      <c r="E191" s="284">
        <f t="shared" si="14"/>
        <v>1441.6</v>
      </c>
      <c r="F191" s="285">
        <f t="shared" si="15"/>
        <v>88649.308219824627</v>
      </c>
      <c r="G191" s="285"/>
      <c r="H191" s="422"/>
      <c r="I191" s="416"/>
      <c r="J191" s="413"/>
    </row>
    <row r="192" spans="1:10" ht="20.25" customHeight="1" x14ac:dyDescent="0.2">
      <c r="A192" s="281" t="s">
        <v>193</v>
      </c>
      <c r="B192" s="281" t="s">
        <v>77</v>
      </c>
      <c r="C192" s="282">
        <v>81</v>
      </c>
      <c r="D192" s="283">
        <v>10.199999999999999</v>
      </c>
      <c r="E192" s="284">
        <f t="shared" si="14"/>
        <v>826.19999999999993</v>
      </c>
      <c r="F192" s="285">
        <f t="shared" si="15"/>
        <v>50806.089380701378</v>
      </c>
      <c r="G192" s="285"/>
      <c r="H192" s="422"/>
      <c r="I192" s="416"/>
      <c r="J192" s="413"/>
    </row>
    <row r="193" spans="1:10" ht="20.25" customHeight="1" x14ac:dyDescent="0.2">
      <c r="A193" s="281" t="s">
        <v>194</v>
      </c>
      <c r="B193" s="281" t="s">
        <v>1</v>
      </c>
      <c r="C193" s="282">
        <v>90</v>
      </c>
      <c r="D193" s="283">
        <v>8.1999999999999993</v>
      </c>
      <c r="E193" s="284">
        <f t="shared" si="14"/>
        <v>737.99999999999989</v>
      </c>
      <c r="F193" s="285">
        <f t="shared" si="15"/>
        <v>45382.345634177698</v>
      </c>
      <c r="G193" s="285"/>
      <c r="H193" s="422"/>
      <c r="I193" s="416"/>
      <c r="J193" s="413"/>
    </row>
    <row r="194" spans="1:10" ht="20.25" customHeight="1" x14ac:dyDescent="0.2">
      <c r="A194" s="281" t="s">
        <v>195</v>
      </c>
      <c r="B194" s="281" t="s">
        <v>77</v>
      </c>
      <c r="C194" s="282">
        <v>148</v>
      </c>
      <c r="D194" s="283">
        <v>10.9</v>
      </c>
      <c r="E194" s="284">
        <f t="shared" si="14"/>
        <v>1613.2</v>
      </c>
      <c r="F194" s="285">
        <f t="shared" si="15"/>
        <v>99201.625985170016</v>
      </c>
      <c r="G194" s="285"/>
      <c r="H194" s="422"/>
      <c r="I194" s="416"/>
      <c r="J194" s="413"/>
    </row>
    <row r="195" spans="1:10" s="302" customFormat="1" ht="20.25" customHeight="1" x14ac:dyDescent="0.2">
      <c r="A195" s="296" t="s">
        <v>196</v>
      </c>
      <c r="B195" s="296" t="s">
        <v>1</v>
      </c>
      <c r="C195" s="297">
        <v>622</v>
      </c>
      <c r="D195" s="298">
        <v>10.199999999999999</v>
      </c>
      <c r="E195" s="299">
        <f t="shared" si="14"/>
        <v>6344.4</v>
      </c>
      <c r="F195" s="285">
        <f t="shared" si="15"/>
        <v>390140.58759007725</v>
      </c>
      <c r="G195" s="285"/>
      <c r="H195" s="422"/>
      <c r="I195" s="416"/>
      <c r="J195" s="413"/>
    </row>
    <row r="196" spans="1:10" s="302" customFormat="1" ht="20.25" customHeight="1" x14ac:dyDescent="0.2">
      <c r="A196" s="296" t="s">
        <v>197</v>
      </c>
      <c r="B196" s="296" t="s">
        <v>1</v>
      </c>
      <c r="C196" s="297">
        <v>845</v>
      </c>
      <c r="D196" s="298">
        <v>12.7</v>
      </c>
      <c r="E196" s="299">
        <f t="shared" si="14"/>
        <v>10731.5</v>
      </c>
      <c r="F196" s="285">
        <f t="shared" si="15"/>
        <v>659919.56934034964</v>
      </c>
      <c r="G196" s="285"/>
      <c r="H196" s="422"/>
      <c r="I196" s="416"/>
      <c r="J196" s="413"/>
    </row>
    <row r="197" spans="1:10" s="302" customFormat="1" ht="20.25" customHeight="1" x14ac:dyDescent="0.2">
      <c r="A197" s="296" t="s">
        <v>198</v>
      </c>
      <c r="B197" s="296" t="s">
        <v>1</v>
      </c>
      <c r="C197" s="297">
        <v>920</v>
      </c>
      <c r="D197" s="298">
        <v>9.8000000000000007</v>
      </c>
      <c r="E197" s="299">
        <f t="shared" si="14"/>
        <v>9016</v>
      </c>
      <c r="F197" s="285">
        <f t="shared" si="15"/>
        <v>554427.13853353146</v>
      </c>
      <c r="G197" s="285"/>
      <c r="H197" s="422"/>
      <c r="I197" s="416"/>
      <c r="J197" s="413"/>
    </row>
    <row r="198" spans="1:10" ht="20.25" customHeight="1" x14ac:dyDescent="0.2">
      <c r="A198" s="281" t="s">
        <v>199</v>
      </c>
      <c r="B198" s="281" t="s">
        <v>1</v>
      </c>
      <c r="C198" s="282">
        <v>51</v>
      </c>
      <c r="D198" s="283">
        <v>12.2</v>
      </c>
      <c r="E198" s="284">
        <f t="shared" si="14"/>
        <v>622.19999999999993</v>
      </c>
      <c r="F198" s="285">
        <f t="shared" si="15"/>
        <v>38261.3759533677</v>
      </c>
      <c r="G198" s="285"/>
      <c r="H198" s="422"/>
      <c r="I198" s="416"/>
      <c r="J198" s="413"/>
    </row>
    <row r="199" spans="1:10" ht="20.25" customHeight="1" x14ac:dyDescent="0.2">
      <c r="A199" s="281" t="s">
        <v>200</v>
      </c>
      <c r="B199" s="281" t="s">
        <v>1</v>
      </c>
      <c r="C199" s="282">
        <v>73</v>
      </c>
      <c r="D199" s="283">
        <v>9.1999999999999993</v>
      </c>
      <c r="E199" s="284">
        <f t="shared" si="14"/>
        <v>671.59999999999991</v>
      </c>
      <c r="F199" s="285">
        <f t="shared" si="15"/>
        <v>41299.164400967129</v>
      </c>
      <c r="G199" s="285"/>
      <c r="H199" s="422"/>
      <c r="I199" s="416"/>
      <c r="J199" s="413"/>
    </row>
    <row r="200" spans="1:10" ht="20.25" customHeight="1" x14ac:dyDescent="0.2">
      <c r="A200" s="281" t="s">
        <v>201</v>
      </c>
      <c r="B200" s="281" t="s">
        <v>3</v>
      </c>
      <c r="C200" s="282">
        <v>367</v>
      </c>
      <c r="D200" s="283">
        <v>8.1999999999999993</v>
      </c>
      <c r="E200" s="284">
        <f t="shared" si="14"/>
        <v>3009.3999999999996</v>
      </c>
      <c r="F200" s="285">
        <f t="shared" si="15"/>
        <v>185059.12053048017</v>
      </c>
      <c r="G200" s="285"/>
      <c r="H200" s="422"/>
      <c r="I200" s="416"/>
      <c r="J200" s="413"/>
    </row>
    <row r="201" spans="1:10" ht="20.25" customHeight="1" x14ac:dyDescent="0.2">
      <c r="A201" s="281" t="s">
        <v>202</v>
      </c>
      <c r="B201" s="281" t="s">
        <v>1</v>
      </c>
      <c r="C201" s="282">
        <v>400</v>
      </c>
      <c r="D201" s="283">
        <v>13.7</v>
      </c>
      <c r="E201" s="284">
        <f t="shared" si="14"/>
        <v>5480</v>
      </c>
      <c r="F201" s="285">
        <f t="shared" si="15"/>
        <v>336985.43912641436</v>
      </c>
      <c r="G201" s="285"/>
      <c r="H201" s="422"/>
      <c r="I201" s="416"/>
      <c r="J201" s="413"/>
    </row>
    <row r="202" spans="1:10" ht="20.25" customHeight="1" x14ac:dyDescent="0.2">
      <c r="A202" s="281" t="s">
        <v>203</v>
      </c>
      <c r="B202" s="281" t="s">
        <v>53</v>
      </c>
      <c r="C202" s="282">
        <v>400</v>
      </c>
      <c r="D202" s="283">
        <v>9.4</v>
      </c>
      <c r="E202" s="284">
        <f t="shared" si="14"/>
        <v>3760</v>
      </c>
      <c r="F202" s="285">
        <f t="shared" si="15"/>
        <v>231216.28669987555</v>
      </c>
      <c r="G202" s="285"/>
      <c r="H202" s="422"/>
      <c r="I202" s="416"/>
      <c r="J202" s="413"/>
    </row>
    <row r="203" spans="1:10" ht="20.25" customHeight="1" x14ac:dyDescent="0.2">
      <c r="A203" s="281" t="s">
        <v>204</v>
      </c>
      <c r="B203" s="281" t="s">
        <v>1</v>
      </c>
      <c r="C203" s="282">
        <v>57</v>
      </c>
      <c r="D203" s="283">
        <v>11.2</v>
      </c>
      <c r="E203" s="284">
        <f t="shared" si="14"/>
        <v>638.4</v>
      </c>
      <c r="F203" s="285">
        <f t="shared" si="15"/>
        <v>39257.573784361848</v>
      </c>
      <c r="G203" s="285"/>
      <c r="H203" s="422"/>
      <c r="I203" s="416"/>
      <c r="J203" s="413"/>
    </row>
    <row r="204" spans="1:10" ht="20.25" customHeight="1" x14ac:dyDescent="0.2">
      <c r="A204" s="281" t="s">
        <v>208</v>
      </c>
      <c r="B204" s="281" t="s">
        <v>9</v>
      </c>
      <c r="C204" s="282">
        <v>207</v>
      </c>
      <c r="D204" s="283">
        <v>3</v>
      </c>
      <c r="E204" s="284">
        <f>C204*D204</f>
        <v>621</v>
      </c>
      <c r="F204" s="285">
        <f t="shared" si="15"/>
        <v>38187.583521442211</v>
      </c>
      <c r="G204" s="285"/>
      <c r="H204" s="422"/>
      <c r="I204" s="416"/>
      <c r="J204" s="413"/>
    </row>
    <row r="205" spans="1:10" ht="20.25" customHeight="1" thickBot="1" x14ac:dyDescent="0.25">
      <c r="A205" s="281" t="s">
        <v>210</v>
      </c>
      <c r="B205" s="281" t="s">
        <v>9</v>
      </c>
      <c r="C205" s="282">
        <v>111</v>
      </c>
      <c r="D205" s="283">
        <v>13.2</v>
      </c>
      <c r="E205" s="284">
        <f>C205*D205</f>
        <v>1465.1999999999998</v>
      </c>
      <c r="F205" s="285">
        <f t="shared" si="15"/>
        <v>90100.55938102596</v>
      </c>
      <c r="G205" s="285"/>
      <c r="H205" s="423"/>
      <c r="I205" s="417"/>
      <c r="J205" s="414"/>
    </row>
    <row r="206" spans="1:10" ht="20.25" customHeight="1" thickBot="1" x14ac:dyDescent="0.3">
      <c r="A206" s="74" t="s">
        <v>425</v>
      </c>
      <c r="B206" s="286"/>
      <c r="C206" s="287"/>
      <c r="D206" s="287"/>
      <c r="E206" s="288">
        <f>SUM(E187:E203)</f>
        <v>51863.4</v>
      </c>
      <c r="F206" s="289">
        <f>SUM(F187:F205)</f>
        <v>3317560.1545062787</v>
      </c>
      <c r="G206" s="289">
        <v>3320184</v>
      </c>
      <c r="H206" s="287" t="s">
        <v>236</v>
      </c>
      <c r="I206" s="287"/>
      <c r="J206" s="287"/>
    </row>
    <row r="207" spans="1:10" ht="20.25" customHeight="1" x14ac:dyDescent="0.2">
      <c r="A207" s="281" t="s">
        <v>205</v>
      </c>
      <c r="B207" s="281" t="s">
        <v>24</v>
      </c>
      <c r="C207" s="282">
        <v>2000</v>
      </c>
      <c r="D207" s="283">
        <v>7.8</v>
      </c>
      <c r="E207" s="284">
        <f t="shared" ref="E207:E211" si="16">C207*D207</f>
        <v>15600</v>
      </c>
      <c r="F207" s="285">
        <f t="shared" ref="F207:F212" si="17">E207*I$207</f>
        <v>988080.66348234063</v>
      </c>
      <c r="G207" s="285"/>
      <c r="H207" s="421" t="s">
        <v>444</v>
      </c>
      <c r="I207" s="415">
        <f>I187*1.03</f>
        <v>63.338504069380811</v>
      </c>
      <c r="J207" s="410" t="s">
        <v>445</v>
      </c>
    </row>
    <row r="208" spans="1:10" ht="20.25" customHeight="1" x14ac:dyDescent="0.2">
      <c r="A208" s="281" t="s">
        <v>206</v>
      </c>
      <c r="B208" s="281" t="s">
        <v>24</v>
      </c>
      <c r="C208" s="282">
        <v>2000</v>
      </c>
      <c r="D208" s="283">
        <v>7.8</v>
      </c>
      <c r="E208" s="284">
        <f t="shared" si="16"/>
        <v>15600</v>
      </c>
      <c r="F208" s="285">
        <f t="shared" si="17"/>
        <v>988080.66348234063</v>
      </c>
      <c r="G208" s="285"/>
      <c r="H208" s="422"/>
      <c r="I208" s="416"/>
      <c r="J208" s="413"/>
    </row>
    <row r="209" spans="1:10" ht="20.25" customHeight="1" x14ac:dyDescent="0.2">
      <c r="A209" s="281" t="s">
        <v>207</v>
      </c>
      <c r="B209" s="281" t="s">
        <v>3</v>
      </c>
      <c r="C209" s="282">
        <v>1954</v>
      </c>
      <c r="D209" s="283">
        <v>8.6</v>
      </c>
      <c r="E209" s="284">
        <f t="shared" si="16"/>
        <v>16804.399999999998</v>
      </c>
      <c r="F209" s="285">
        <f t="shared" si="17"/>
        <v>1064365.5577835029</v>
      </c>
      <c r="G209" s="285"/>
      <c r="H209" s="422"/>
      <c r="I209" s="416"/>
      <c r="J209" s="413"/>
    </row>
    <row r="210" spans="1:10" ht="20.25" customHeight="1" x14ac:dyDescent="0.2">
      <c r="A210" s="281" t="s">
        <v>209</v>
      </c>
      <c r="B210" s="281" t="s">
        <v>150</v>
      </c>
      <c r="C210" s="282">
        <v>585</v>
      </c>
      <c r="D210" s="283">
        <v>8.4</v>
      </c>
      <c r="E210" s="284">
        <f t="shared" si="16"/>
        <v>4914</v>
      </c>
      <c r="F210" s="285">
        <f t="shared" si="17"/>
        <v>311245.40899693733</v>
      </c>
      <c r="G210" s="285"/>
      <c r="H210" s="422"/>
      <c r="I210" s="416"/>
      <c r="J210" s="413"/>
    </row>
    <row r="211" spans="1:10" ht="20.25" customHeight="1" x14ac:dyDescent="0.2">
      <c r="A211" s="281" t="s">
        <v>211</v>
      </c>
      <c r="B211" s="281" t="s">
        <v>1</v>
      </c>
      <c r="C211" s="282">
        <v>33</v>
      </c>
      <c r="D211" s="283">
        <v>8.6</v>
      </c>
      <c r="E211" s="284">
        <f t="shared" si="16"/>
        <v>283.8</v>
      </c>
      <c r="F211" s="285">
        <f t="shared" si="17"/>
        <v>17975.467454890273</v>
      </c>
      <c r="G211" s="285"/>
      <c r="H211" s="422"/>
      <c r="I211" s="416"/>
      <c r="J211" s="413"/>
    </row>
    <row r="212" spans="1:10" ht="20.25" customHeight="1" thickBot="1" x14ac:dyDescent="0.25">
      <c r="A212" s="281" t="s">
        <v>223</v>
      </c>
      <c r="B212" s="281" t="s">
        <v>7</v>
      </c>
      <c r="C212" s="282">
        <v>22</v>
      </c>
      <c r="D212" s="283">
        <v>12.8</v>
      </c>
      <c r="E212" s="284">
        <f>C212*D212</f>
        <v>281.60000000000002</v>
      </c>
      <c r="F212" s="285">
        <f t="shared" si="17"/>
        <v>17836.122745937639</v>
      </c>
      <c r="G212" s="285"/>
      <c r="H212" s="423"/>
      <c r="I212" s="417"/>
      <c r="J212" s="414"/>
    </row>
    <row r="213" spans="1:10" ht="20.25" customHeight="1" thickBot="1" x14ac:dyDescent="0.3">
      <c r="A213" s="74" t="s">
        <v>426</v>
      </c>
      <c r="B213" s="286"/>
      <c r="C213" s="287"/>
      <c r="D213" s="287"/>
      <c r="E213" s="288">
        <f>SUM(E207:E211)</f>
        <v>53202.2</v>
      </c>
      <c r="F213" s="289">
        <f>SUM(F207:F212)</f>
        <v>3387583.8839459494</v>
      </c>
      <c r="G213" s="289">
        <v>3389902</v>
      </c>
      <c r="H213" s="287" t="s">
        <v>237</v>
      </c>
      <c r="I213" s="287"/>
      <c r="J213" s="287"/>
    </row>
    <row r="214" spans="1:10" ht="20.25" customHeight="1" x14ac:dyDescent="0.2">
      <c r="A214" s="281" t="s">
        <v>212</v>
      </c>
      <c r="B214" s="281" t="s">
        <v>24</v>
      </c>
      <c r="C214" s="282">
        <v>1898</v>
      </c>
      <c r="D214" s="283">
        <v>7.8</v>
      </c>
      <c r="E214" s="284">
        <f t="shared" ref="E214:E223" si="18">C214*D214</f>
        <v>14804.4</v>
      </c>
      <c r="F214" s="285">
        <f t="shared" ref="F214:F223" si="19">E214*I$214</f>
        <v>965819.20613408345</v>
      </c>
      <c r="G214" s="285"/>
      <c r="H214" s="421" t="s">
        <v>447</v>
      </c>
      <c r="I214" s="415">
        <f>I207*1.03</f>
        <v>65.238659191462233</v>
      </c>
      <c r="J214" s="410" t="s">
        <v>446</v>
      </c>
    </row>
    <row r="215" spans="1:10" ht="20.25" customHeight="1" x14ac:dyDescent="0.2">
      <c r="A215" s="281" t="s">
        <v>213</v>
      </c>
      <c r="B215" s="281" t="s">
        <v>1</v>
      </c>
      <c r="C215" s="282">
        <v>68</v>
      </c>
      <c r="D215" s="283">
        <v>13.4</v>
      </c>
      <c r="E215" s="284">
        <f t="shared" si="18"/>
        <v>911.2</v>
      </c>
      <c r="F215" s="285">
        <f t="shared" si="19"/>
        <v>59445.466255260391</v>
      </c>
      <c r="G215" s="285"/>
      <c r="H215" s="422"/>
      <c r="I215" s="416"/>
      <c r="J215" s="413"/>
    </row>
    <row r="216" spans="1:10" ht="20.25" customHeight="1" x14ac:dyDescent="0.2">
      <c r="A216" s="281" t="s">
        <v>214</v>
      </c>
      <c r="B216" s="281" t="s">
        <v>1</v>
      </c>
      <c r="C216" s="282">
        <v>164</v>
      </c>
      <c r="D216" s="283">
        <v>6.8</v>
      </c>
      <c r="E216" s="284">
        <f t="shared" si="18"/>
        <v>1115.2</v>
      </c>
      <c r="F216" s="285">
        <f t="shared" si="19"/>
        <v>72754.152730318689</v>
      </c>
      <c r="G216" s="285"/>
      <c r="H216" s="422"/>
      <c r="I216" s="416"/>
      <c r="J216" s="413"/>
    </row>
    <row r="217" spans="1:10" ht="20.25" customHeight="1" x14ac:dyDescent="0.2">
      <c r="A217" s="281" t="s">
        <v>215</v>
      </c>
      <c r="B217" s="281" t="s">
        <v>216</v>
      </c>
      <c r="C217" s="282">
        <v>2180</v>
      </c>
      <c r="D217" s="283">
        <v>8.9</v>
      </c>
      <c r="E217" s="284">
        <f t="shared" si="18"/>
        <v>19402</v>
      </c>
      <c r="F217" s="285">
        <f t="shared" si="19"/>
        <v>1265760.4656327502</v>
      </c>
      <c r="G217" s="285"/>
      <c r="H217" s="422"/>
      <c r="I217" s="416"/>
      <c r="J217" s="413"/>
    </row>
    <row r="218" spans="1:10" ht="20.25" customHeight="1" x14ac:dyDescent="0.2">
      <c r="A218" s="281" t="s">
        <v>217</v>
      </c>
      <c r="B218" s="281" t="s">
        <v>7</v>
      </c>
      <c r="C218" s="282">
        <v>882</v>
      </c>
      <c r="D218" s="283">
        <v>10</v>
      </c>
      <c r="E218" s="284">
        <f t="shared" si="18"/>
        <v>8820</v>
      </c>
      <c r="F218" s="285">
        <f t="shared" si="19"/>
        <v>575404.97406869684</v>
      </c>
      <c r="G218" s="285"/>
      <c r="H218" s="422"/>
      <c r="I218" s="416"/>
      <c r="J218" s="413"/>
    </row>
    <row r="219" spans="1:10" ht="20.25" customHeight="1" x14ac:dyDescent="0.2">
      <c r="A219" s="281" t="s">
        <v>218</v>
      </c>
      <c r="B219" s="281" t="s">
        <v>1</v>
      </c>
      <c r="C219" s="282">
        <v>97</v>
      </c>
      <c r="D219" s="283">
        <v>13.2</v>
      </c>
      <c r="E219" s="284">
        <f t="shared" si="18"/>
        <v>1280.3999999999999</v>
      </c>
      <c r="F219" s="285">
        <f t="shared" si="19"/>
        <v>83531.579228748233</v>
      </c>
      <c r="G219" s="285"/>
      <c r="H219" s="422"/>
      <c r="I219" s="416"/>
      <c r="J219" s="413"/>
    </row>
    <row r="220" spans="1:10" ht="20.25" customHeight="1" x14ac:dyDescent="0.2">
      <c r="A220" s="281" t="s">
        <v>219</v>
      </c>
      <c r="B220" s="281" t="s">
        <v>96</v>
      </c>
      <c r="C220" s="282">
        <v>407</v>
      </c>
      <c r="D220" s="283">
        <v>9.1999999999999993</v>
      </c>
      <c r="E220" s="284">
        <f t="shared" si="18"/>
        <v>3744.3999999999996</v>
      </c>
      <c r="F220" s="285">
        <f t="shared" si="19"/>
        <v>244279.63547651118</v>
      </c>
      <c r="G220" s="285"/>
      <c r="H220" s="422"/>
      <c r="I220" s="416"/>
      <c r="J220" s="413"/>
    </row>
    <row r="221" spans="1:10" ht="20.25" customHeight="1" x14ac:dyDescent="0.2">
      <c r="A221" s="281" t="s">
        <v>220</v>
      </c>
      <c r="B221" s="281" t="s">
        <v>1</v>
      </c>
      <c r="C221" s="282">
        <v>157</v>
      </c>
      <c r="D221" s="283">
        <v>13.2</v>
      </c>
      <c r="E221" s="284">
        <f t="shared" si="18"/>
        <v>2072.4</v>
      </c>
      <c r="F221" s="285">
        <f t="shared" si="19"/>
        <v>135200.59730838635</v>
      </c>
      <c r="G221" s="285"/>
      <c r="H221" s="422"/>
      <c r="I221" s="416"/>
      <c r="J221" s="413"/>
    </row>
    <row r="222" spans="1:10" ht="20.25" customHeight="1" x14ac:dyDescent="0.2">
      <c r="A222" s="281" t="s">
        <v>221</v>
      </c>
      <c r="B222" s="281" t="s">
        <v>9</v>
      </c>
      <c r="C222" s="282">
        <v>45</v>
      </c>
      <c r="D222" s="283">
        <v>9.6999999999999993</v>
      </c>
      <c r="E222" s="284">
        <f t="shared" si="18"/>
        <v>436.49999999999994</v>
      </c>
      <c r="F222" s="285">
        <f t="shared" si="19"/>
        <v>28476.674737073259</v>
      </c>
      <c r="G222" s="285"/>
      <c r="H222" s="422"/>
      <c r="I222" s="416"/>
      <c r="J222" s="413"/>
    </row>
    <row r="223" spans="1:10" ht="20.25" customHeight="1" thickBot="1" x14ac:dyDescent="0.25">
      <c r="A223" s="281" t="s">
        <v>222</v>
      </c>
      <c r="B223" s="281" t="s">
        <v>1</v>
      </c>
      <c r="C223" s="282">
        <v>85</v>
      </c>
      <c r="D223" s="283">
        <v>5.5</v>
      </c>
      <c r="E223" s="284">
        <f t="shared" si="18"/>
        <v>467.5</v>
      </c>
      <c r="F223" s="285">
        <f t="shared" si="19"/>
        <v>30499.073172008593</v>
      </c>
      <c r="G223" s="285"/>
      <c r="H223" s="423"/>
      <c r="I223" s="417"/>
      <c r="J223" s="414"/>
    </row>
    <row r="224" spans="1:10" ht="20.25" customHeight="1" thickBot="1" x14ac:dyDescent="0.3">
      <c r="A224" s="74" t="s">
        <v>427</v>
      </c>
      <c r="B224" s="286"/>
      <c r="C224" s="287"/>
      <c r="D224" s="287"/>
      <c r="E224" s="288">
        <f>SUM(E214:E223)</f>
        <v>53054.000000000007</v>
      </c>
      <c r="F224" s="289">
        <f>SUM(F214:F223)</f>
        <v>3461171.8247438371</v>
      </c>
      <c r="G224" s="289">
        <v>3461711</v>
      </c>
      <c r="H224" s="287" t="s">
        <v>238</v>
      </c>
      <c r="I224" s="287"/>
      <c r="J224" s="287"/>
    </row>
  </sheetData>
  <mergeCells count="30">
    <mergeCell ref="J214:J223"/>
    <mergeCell ref="I214:I223"/>
    <mergeCell ref="H214:H223"/>
    <mergeCell ref="J187:J205"/>
    <mergeCell ref="I187:I205"/>
    <mergeCell ref="H187:H205"/>
    <mergeCell ref="H164:H185"/>
    <mergeCell ref="I164:I185"/>
    <mergeCell ref="J207:J212"/>
    <mergeCell ref="I207:I212"/>
    <mergeCell ref="H207:H212"/>
    <mergeCell ref="J164:J185"/>
    <mergeCell ref="J144:J162"/>
    <mergeCell ref="I144:I162"/>
    <mergeCell ref="I115:I142"/>
    <mergeCell ref="H144:H162"/>
    <mergeCell ref="H115:H142"/>
    <mergeCell ref="J115:J142"/>
    <mergeCell ref="H2:H21"/>
    <mergeCell ref="H23:H42"/>
    <mergeCell ref="H44:H80"/>
    <mergeCell ref="I82:I113"/>
    <mergeCell ref="H82:H113"/>
    <mergeCell ref="J2:J21"/>
    <mergeCell ref="J23:J42"/>
    <mergeCell ref="I2:I21"/>
    <mergeCell ref="I23:I42"/>
    <mergeCell ref="J82:J113"/>
    <mergeCell ref="J44:J80"/>
    <mergeCell ref="I44:I80"/>
  </mergeCells>
  <pageMargins left="0.23622047244094491" right="0.23622047244094491" top="0.74803149606299213" bottom="0.74803149606299213" header="0.31496062992125984" footer="0.31496062992125984"/>
  <pageSetup paperSize="8" fitToHeight="0" orientation="landscape" r:id="rId1"/>
  <headerFooter alignWithMargins="0"/>
  <ignoredErrors>
    <ignoredError sqref="E22 E43 E143 E163 E186 E206 E224 E213 E114 E8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2"/>
  <sheetViews>
    <sheetView workbookViewId="0">
      <selection activeCell="F11" sqref="F11"/>
    </sheetView>
  </sheetViews>
  <sheetFormatPr defaultRowHeight="15" x14ac:dyDescent="0.25"/>
  <cols>
    <col min="1" max="1" width="9.140625" style="175"/>
    <col min="2" max="2" width="14.140625" style="175" customWidth="1"/>
    <col min="3" max="3" width="20.140625" style="174" customWidth="1"/>
    <col min="4" max="4" width="13.5703125" style="174" customWidth="1"/>
    <col min="5" max="5" width="14.5703125" style="174" customWidth="1"/>
    <col min="6" max="6" width="12.85546875" style="174" customWidth="1"/>
    <col min="7" max="7" width="15.85546875" style="174" customWidth="1"/>
    <col min="8" max="16384" width="9.140625" style="174"/>
  </cols>
  <sheetData>
    <row r="1" spans="1:6" ht="30.75" thickBot="1" x14ac:dyDescent="0.3">
      <c r="A1" s="372" t="s">
        <v>245</v>
      </c>
      <c r="B1" s="371" t="s">
        <v>2085</v>
      </c>
      <c r="C1" s="371" t="s">
        <v>2086</v>
      </c>
      <c r="D1" s="371" t="s">
        <v>2087</v>
      </c>
      <c r="E1" s="373" t="s">
        <v>2088</v>
      </c>
      <c r="F1" s="378" t="s">
        <v>2084</v>
      </c>
    </row>
    <row r="2" spans="1:6" ht="20.25" customHeight="1" x14ac:dyDescent="0.25">
      <c r="A2" s="363">
        <v>1</v>
      </c>
      <c r="B2" s="362">
        <v>90000</v>
      </c>
      <c r="C2" s="362">
        <v>30000</v>
      </c>
      <c r="D2" s="362">
        <v>40000</v>
      </c>
      <c r="E2" s="374">
        <v>30000</v>
      </c>
      <c r="F2" s="364">
        <f>SUM(B2:E2)</f>
        <v>190000</v>
      </c>
    </row>
    <row r="3" spans="1:6" ht="20.25" customHeight="1" x14ac:dyDescent="0.25">
      <c r="A3" s="365">
        <v>2</v>
      </c>
      <c r="B3" s="352">
        <v>185000</v>
      </c>
      <c r="C3" s="352">
        <v>60000</v>
      </c>
      <c r="D3" s="352">
        <v>85000</v>
      </c>
      <c r="E3" s="375">
        <v>60000</v>
      </c>
      <c r="F3" s="366">
        <f t="shared" ref="F3:F11" si="0">SUM(B3:E3)</f>
        <v>390000</v>
      </c>
    </row>
    <row r="4" spans="1:6" ht="20.25" customHeight="1" x14ac:dyDescent="0.25">
      <c r="A4" s="365">
        <v>3</v>
      </c>
      <c r="B4" s="352">
        <v>250000</v>
      </c>
      <c r="C4" s="352">
        <v>85000</v>
      </c>
      <c r="D4" s="352">
        <v>150000</v>
      </c>
      <c r="E4" s="375">
        <v>110000</v>
      </c>
      <c r="F4" s="366">
        <f t="shared" si="0"/>
        <v>595000</v>
      </c>
    </row>
    <row r="5" spans="1:6" ht="20.25" customHeight="1" x14ac:dyDescent="0.25">
      <c r="A5" s="365">
        <v>4</v>
      </c>
      <c r="B5" s="352">
        <v>257500</v>
      </c>
      <c r="C5" s="352">
        <v>92700</v>
      </c>
      <c r="D5" s="352">
        <v>154500</v>
      </c>
      <c r="E5" s="375">
        <v>113300</v>
      </c>
      <c r="F5" s="366">
        <f t="shared" si="0"/>
        <v>618000</v>
      </c>
    </row>
    <row r="6" spans="1:6" ht="20.25" customHeight="1" x14ac:dyDescent="0.25">
      <c r="A6" s="365">
        <v>5</v>
      </c>
      <c r="B6" s="352">
        <v>265225</v>
      </c>
      <c r="C6" s="352">
        <v>95000</v>
      </c>
      <c r="D6" s="352">
        <v>159000</v>
      </c>
      <c r="E6" s="375">
        <v>117315</v>
      </c>
      <c r="F6" s="366">
        <f t="shared" si="0"/>
        <v>636540</v>
      </c>
    </row>
    <row r="7" spans="1:6" ht="20.25" customHeight="1" x14ac:dyDescent="0.25">
      <c r="A7" s="365">
        <v>6</v>
      </c>
      <c r="B7" s="352">
        <v>275000</v>
      </c>
      <c r="C7" s="352">
        <v>98000</v>
      </c>
      <c r="D7" s="352">
        <v>164000</v>
      </c>
      <c r="E7" s="375">
        <v>118636</v>
      </c>
      <c r="F7" s="366">
        <f t="shared" si="0"/>
        <v>655636</v>
      </c>
    </row>
    <row r="8" spans="1:6" ht="20.25" customHeight="1" x14ac:dyDescent="0.25">
      <c r="A8" s="365">
        <v>7</v>
      </c>
      <c r="B8" s="352">
        <v>287500</v>
      </c>
      <c r="C8" s="352">
        <v>102000</v>
      </c>
      <c r="D8" s="352">
        <v>169000</v>
      </c>
      <c r="E8" s="375">
        <v>116805</v>
      </c>
      <c r="F8" s="366">
        <f t="shared" si="0"/>
        <v>675305</v>
      </c>
    </row>
    <row r="9" spans="1:6" ht="20.25" customHeight="1" x14ac:dyDescent="0.25">
      <c r="A9" s="365">
        <v>8</v>
      </c>
      <c r="B9" s="352">
        <v>296125</v>
      </c>
      <c r="C9" s="352">
        <v>105000</v>
      </c>
      <c r="D9" s="352">
        <v>174000</v>
      </c>
      <c r="E9" s="375">
        <v>120439</v>
      </c>
      <c r="F9" s="366">
        <f t="shared" si="0"/>
        <v>695564</v>
      </c>
    </row>
    <row r="10" spans="1:6" ht="20.25" customHeight="1" x14ac:dyDescent="0.25">
      <c r="A10" s="365">
        <v>9</v>
      </c>
      <c r="B10" s="352">
        <v>305000</v>
      </c>
      <c r="C10" s="352">
        <v>108000</v>
      </c>
      <c r="D10" s="352">
        <v>179000</v>
      </c>
      <c r="E10" s="375">
        <v>124431</v>
      </c>
      <c r="F10" s="366">
        <f t="shared" si="0"/>
        <v>716431</v>
      </c>
    </row>
    <row r="11" spans="1:6" ht="20.25" customHeight="1" thickBot="1" x14ac:dyDescent="0.3">
      <c r="A11" s="367">
        <v>10</v>
      </c>
      <c r="B11" s="361">
        <v>313150</v>
      </c>
      <c r="C11" s="361">
        <v>108000</v>
      </c>
      <c r="D11" s="361">
        <v>190000</v>
      </c>
      <c r="E11" s="376">
        <v>126774</v>
      </c>
      <c r="F11" s="368">
        <f t="shared" si="0"/>
        <v>737924</v>
      </c>
    </row>
    <row r="12" spans="1:6" ht="20.25" customHeight="1" thickBot="1" x14ac:dyDescent="0.3">
      <c r="A12" s="369" t="s">
        <v>1819</v>
      </c>
      <c r="B12" s="360">
        <f>SUM(B2:B11)</f>
        <v>2524500</v>
      </c>
      <c r="C12" s="360">
        <f>SUM(C2:C11)</f>
        <v>883700</v>
      </c>
      <c r="D12" s="360">
        <f>SUM(D2:D11)</f>
        <v>1464500</v>
      </c>
      <c r="E12" s="377">
        <f>SUM(E2:E11)</f>
        <v>1037700</v>
      </c>
      <c r="F12" s="370">
        <f>SUM(B12:E12)</f>
        <v>5910400</v>
      </c>
    </row>
  </sheetData>
  <pageMargins left="0.7" right="0.7" top="0.75" bottom="0.75" header="0.3" footer="0.3"/>
  <pageSetup paperSize="9" orientation="landscape" r:id="rId1"/>
  <ignoredErrors>
    <ignoredError sqref="F2:F1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83"/>
  <sheetViews>
    <sheetView zoomScale="80" zoomScaleNormal="80" workbookViewId="0">
      <pane ySplit="1" topLeftCell="A74" activePane="bottomLeft" state="frozen"/>
      <selection pane="bottomLeft" activeCell="M89" sqref="M89"/>
    </sheetView>
  </sheetViews>
  <sheetFormatPr defaultRowHeight="14.25" x14ac:dyDescent="0.2"/>
  <cols>
    <col min="1" max="1" width="59.42578125" style="310" bestFit="1" customWidth="1"/>
    <col min="2" max="2" width="0" style="309" hidden="1" customWidth="1"/>
    <col min="3" max="3" width="10.7109375" style="309" customWidth="1"/>
    <col min="4" max="4" width="14.140625" style="309" hidden="1" customWidth="1"/>
    <col min="5" max="5" width="14.85546875" style="344" customWidth="1"/>
    <col min="6" max="8" width="14.7109375" style="101" customWidth="1"/>
    <col min="9" max="10" width="9.140625" style="101"/>
    <col min="11" max="11" width="12" style="101" bestFit="1" customWidth="1"/>
    <col min="12" max="16384" width="9.140625" style="101"/>
  </cols>
  <sheetData>
    <row r="1" spans="1:8" ht="45" x14ac:dyDescent="0.2">
      <c r="A1" s="146" t="s">
        <v>452</v>
      </c>
      <c r="B1" s="146" t="s">
        <v>453</v>
      </c>
      <c r="C1" s="146" t="s">
        <v>705</v>
      </c>
      <c r="D1" s="146" t="s">
        <v>692</v>
      </c>
      <c r="E1" s="146" t="s">
        <v>693</v>
      </c>
      <c r="F1" s="146" t="s">
        <v>448</v>
      </c>
      <c r="G1" s="146" t="s">
        <v>228</v>
      </c>
      <c r="H1" s="146" t="s">
        <v>694</v>
      </c>
    </row>
    <row r="2" spans="1:8" ht="19.5" customHeight="1" x14ac:dyDescent="0.2">
      <c r="A2" s="109" t="s">
        <v>454</v>
      </c>
      <c r="B2" s="305">
        <v>9</v>
      </c>
      <c r="C2" s="306">
        <v>3</v>
      </c>
      <c r="D2" s="306">
        <f>120*C2</f>
        <v>360</v>
      </c>
      <c r="E2" s="307">
        <f>D2</f>
        <v>360</v>
      </c>
      <c r="F2" s="109"/>
      <c r="G2" s="435" t="s">
        <v>431</v>
      </c>
      <c r="H2" s="434">
        <v>120</v>
      </c>
    </row>
    <row r="3" spans="1:8" ht="19.5" customHeight="1" x14ac:dyDescent="0.2">
      <c r="A3" s="109" t="s">
        <v>455</v>
      </c>
      <c r="B3" s="305">
        <v>9</v>
      </c>
      <c r="C3" s="306">
        <v>4</v>
      </c>
      <c r="D3" s="306">
        <f t="shared" ref="D3:D66" si="0">120*C3</f>
        <v>480</v>
      </c>
      <c r="E3" s="307">
        <f t="shared" ref="E3:E66" si="1">D3</f>
        <v>480</v>
      </c>
      <c r="F3" s="109"/>
      <c r="G3" s="431"/>
      <c r="H3" s="428"/>
    </row>
    <row r="4" spans="1:8" ht="19.5" customHeight="1" x14ac:dyDescent="0.2">
      <c r="A4" s="109" t="s">
        <v>456</v>
      </c>
      <c r="B4" s="305">
        <v>9</v>
      </c>
      <c r="C4" s="306">
        <v>3</v>
      </c>
      <c r="D4" s="306">
        <f t="shared" si="0"/>
        <v>360</v>
      </c>
      <c r="E4" s="307">
        <f t="shared" si="1"/>
        <v>360</v>
      </c>
      <c r="F4" s="109"/>
      <c r="G4" s="431"/>
      <c r="H4" s="428"/>
    </row>
    <row r="5" spans="1:8" ht="19.5" customHeight="1" x14ac:dyDescent="0.2">
      <c r="A5" s="109" t="s">
        <v>457</v>
      </c>
      <c r="B5" s="305">
        <v>9</v>
      </c>
      <c r="C5" s="306">
        <v>20</v>
      </c>
      <c r="D5" s="306">
        <f t="shared" si="0"/>
        <v>2400</v>
      </c>
      <c r="E5" s="307">
        <f t="shared" si="1"/>
        <v>2400</v>
      </c>
      <c r="F5" s="109"/>
      <c r="G5" s="431"/>
      <c r="H5" s="428"/>
    </row>
    <row r="6" spans="1:8" ht="19.5" customHeight="1" x14ac:dyDescent="0.2">
      <c r="A6" s="109" t="s">
        <v>454</v>
      </c>
      <c r="B6" s="305">
        <v>9</v>
      </c>
      <c r="C6" s="306">
        <v>10</v>
      </c>
      <c r="D6" s="306">
        <f t="shared" si="0"/>
        <v>1200</v>
      </c>
      <c r="E6" s="307">
        <f t="shared" si="1"/>
        <v>1200</v>
      </c>
      <c r="F6" s="109"/>
      <c r="G6" s="431"/>
      <c r="H6" s="428"/>
    </row>
    <row r="7" spans="1:8" ht="19.5" customHeight="1" x14ac:dyDescent="0.2">
      <c r="A7" s="109" t="s">
        <v>458</v>
      </c>
      <c r="B7" s="305">
        <v>9</v>
      </c>
      <c r="C7" s="306">
        <v>22</v>
      </c>
      <c r="D7" s="306">
        <f t="shared" si="0"/>
        <v>2640</v>
      </c>
      <c r="E7" s="307">
        <f t="shared" si="1"/>
        <v>2640</v>
      </c>
      <c r="F7" s="109"/>
      <c r="G7" s="431"/>
      <c r="H7" s="428"/>
    </row>
    <row r="8" spans="1:8" ht="19.5" customHeight="1" x14ac:dyDescent="0.2">
      <c r="A8" s="109" t="s">
        <v>459</v>
      </c>
      <c r="B8" s="305">
        <v>9</v>
      </c>
      <c r="C8" s="306">
        <v>15</v>
      </c>
      <c r="D8" s="306">
        <f t="shared" si="0"/>
        <v>1800</v>
      </c>
      <c r="E8" s="307">
        <f t="shared" si="1"/>
        <v>1800</v>
      </c>
      <c r="F8" s="109"/>
      <c r="G8" s="431"/>
      <c r="H8" s="428"/>
    </row>
    <row r="9" spans="1:8" ht="19.5" customHeight="1" x14ac:dyDescent="0.2">
      <c r="A9" s="109" t="s">
        <v>459</v>
      </c>
      <c r="B9" s="305">
        <v>9</v>
      </c>
      <c r="C9" s="306">
        <v>20</v>
      </c>
      <c r="D9" s="306">
        <f t="shared" si="0"/>
        <v>2400</v>
      </c>
      <c r="E9" s="307">
        <f t="shared" si="1"/>
        <v>2400</v>
      </c>
      <c r="F9" s="109"/>
      <c r="G9" s="431"/>
      <c r="H9" s="428"/>
    </row>
    <row r="10" spans="1:8" ht="19.5" customHeight="1" x14ac:dyDescent="0.2">
      <c r="A10" s="109" t="s">
        <v>460</v>
      </c>
      <c r="B10" s="305">
        <v>9</v>
      </c>
      <c r="C10" s="306">
        <v>1</v>
      </c>
      <c r="D10" s="306">
        <f t="shared" si="0"/>
        <v>120</v>
      </c>
      <c r="E10" s="307">
        <f t="shared" si="1"/>
        <v>120</v>
      </c>
      <c r="F10" s="109"/>
      <c r="G10" s="431"/>
      <c r="H10" s="428"/>
    </row>
    <row r="11" spans="1:8" ht="19.5" customHeight="1" x14ac:dyDescent="0.2">
      <c r="A11" s="109" t="s">
        <v>461</v>
      </c>
      <c r="B11" s="305">
        <v>9</v>
      </c>
      <c r="C11" s="306">
        <v>3</v>
      </c>
      <c r="D11" s="306">
        <f t="shared" si="0"/>
        <v>360</v>
      </c>
      <c r="E11" s="307">
        <f t="shared" si="1"/>
        <v>360</v>
      </c>
      <c r="F11" s="109"/>
      <c r="G11" s="431"/>
      <c r="H11" s="428"/>
    </row>
    <row r="12" spans="1:8" ht="19.5" customHeight="1" x14ac:dyDescent="0.2">
      <c r="A12" s="109" t="s">
        <v>462</v>
      </c>
      <c r="B12" s="305">
        <v>9</v>
      </c>
      <c r="C12" s="306">
        <v>15</v>
      </c>
      <c r="D12" s="306">
        <f t="shared" si="0"/>
        <v>1800</v>
      </c>
      <c r="E12" s="307">
        <f t="shared" si="1"/>
        <v>1800</v>
      </c>
      <c r="F12" s="109"/>
      <c r="G12" s="431"/>
      <c r="H12" s="428"/>
    </row>
    <row r="13" spans="1:8" ht="19.5" customHeight="1" x14ac:dyDescent="0.2">
      <c r="A13" s="109" t="s">
        <v>463</v>
      </c>
      <c r="B13" s="305">
        <v>9</v>
      </c>
      <c r="C13" s="306">
        <v>20</v>
      </c>
      <c r="D13" s="306">
        <f t="shared" si="0"/>
        <v>2400</v>
      </c>
      <c r="E13" s="307">
        <f t="shared" si="1"/>
        <v>2400</v>
      </c>
      <c r="F13" s="109"/>
      <c r="G13" s="431"/>
      <c r="H13" s="428"/>
    </row>
    <row r="14" spans="1:8" ht="19.5" customHeight="1" x14ac:dyDescent="0.2">
      <c r="A14" s="109" t="s">
        <v>464</v>
      </c>
      <c r="B14" s="305">
        <v>9</v>
      </c>
      <c r="C14" s="306">
        <v>10</v>
      </c>
      <c r="D14" s="306">
        <f t="shared" si="0"/>
        <v>1200</v>
      </c>
      <c r="E14" s="307">
        <f t="shared" si="1"/>
        <v>1200</v>
      </c>
      <c r="F14" s="109"/>
      <c r="G14" s="431"/>
      <c r="H14" s="428"/>
    </row>
    <row r="15" spans="1:8" ht="19.5" customHeight="1" x14ac:dyDescent="0.2">
      <c r="A15" s="109" t="s">
        <v>465</v>
      </c>
      <c r="B15" s="305">
        <v>9</v>
      </c>
      <c r="C15" s="306">
        <v>4</v>
      </c>
      <c r="D15" s="306">
        <f t="shared" si="0"/>
        <v>480</v>
      </c>
      <c r="E15" s="307">
        <f t="shared" si="1"/>
        <v>480</v>
      </c>
      <c r="F15" s="109"/>
      <c r="G15" s="431"/>
      <c r="H15" s="428"/>
    </row>
    <row r="16" spans="1:8" ht="19.5" customHeight="1" x14ac:dyDescent="0.2">
      <c r="A16" s="109" t="s">
        <v>466</v>
      </c>
      <c r="B16" s="305">
        <v>9</v>
      </c>
      <c r="C16" s="306">
        <v>6</v>
      </c>
      <c r="D16" s="306">
        <f t="shared" si="0"/>
        <v>720</v>
      </c>
      <c r="E16" s="307">
        <f t="shared" si="1"/>
        <v>720</v>
      </c>
      <c r="F16" s="109"/>
      <c r="G16" s="431"/>
      <c r="H16" s="428"/>
    </row>
    <row r="17" spans="1:8" s="308" customFormat="1" ht="19.5" customHeight="1" x14ac:dyDescent="0.2">
      <c r="A17" s="109" t="s">
        <v>462</v>
      </c>
      <c r="B17" s="305">
        <v>9</v>
      </c>
      <c r="C17" s="306">
        <v>5</v>
      </c>
      <c r="D17" s="306">
        <f t="shared" si="0"/>
        <v>600</v>
      </c>
      <c r="E17" s="307">
        <f t="shared" si="1"/>
        <v>600</v>
      </c>
      <c r="F17" s="109"/>
      <c r="G17" s="431"/>
      <c r="H17" s="428"/>
    </row>
    <row r="18" spans="1:8" s="308" customFormat="1" ht="19.5" customHeight="1" x14ac:dyDescent="0.2">
      <c r="A18" s="109" t="s">
        <v>467</v>
      </c>
      <c r="B18" s="305">
        <v>9</v>
      </c>
      <c r="C18" s="306">
        <v>1</v>
      </c>
      <c r="D18" s="306">
        <f t="shared" si="0"/>
        <v>120</v>
      </c>
      <c r="E18" s="307">
        <f t="shared" si="1"/>
        <v>120</v>
      </c>
      <c r="F18" s="109"/>
      <c r="G18" s="431"/>
      <c r="H18" s="428"/>
    </row>
    <row r="19" spans="1:8" s="308" customFormat="1" ht="19.5" customHeight="1" x14ac:dyDescent="0.2">
      <c r="A19" s="109" t="s">
        <v>468</v>
      </c>
      <c r="B19" s="305">
        <v>9</v>
      </c>
      <c r="C19" s="306">
        <v>50</v>
      </c>
      <c r="D19" s="306">
        <f t="shared" si="0"/>
        <v>6000</v>
      </c>
      <c r="E19" s="307">
        <f t="shared" si="1"/>
        <v>6000</v>
      </c>
      <c r="F19" s="109"/>
      <c r="G19" s="431"/>
      <c r="H19" s="428"/>
    </row>
    <row r="20" spans="1:8" s="308" customFormat="1" ht="19.5" customHeight="1" x14ac:dyDescent="0.2">
      <c r="A20" s="109" t="s">
        <v>458</v>
      </c>
      <c r="B20" s="305">
        <v>9</v>
      </c>
      <c r="C20" s="306">
        <v>10</v>
      </c>
      <c r="D20" s="306">
        <f t="shared" si="0"/>
        <v>1200</v>
      </c>
      <c r="E20" s="307">
        <f t="shared" si="1"/>
        <v>1200</v>
      </c>
      <c r="F20" s="109"/>
      <c r="G20" s="431"/>
      <c r="H20" s="428"/>
    </row>
    <row r="21" spans="1:8" s="308" customFormat="1" ht="19.5" customHeight="1" x14ac:dyDescent="0.2">
      <c r="A21" s="109" t="s">
        <v>458</v>
      </c>
      <c r="B21" s="305">
        <v>9</v>
      </c>
      <c r="C21" s="306">
        <v>10</v>
      </c>
      <c r="D21" s="306">
        <f t="shared" si="0"/>
        <v>1200</v>
      </c>
      <c r="E21" s="307">
        <f t="shared" si="1"/>
        <v>1200</v>
      </c>
      <c r="F21" s="109"/>
      <c r="G21" s="431"/>
      <c r="H21" s="428"/>
    </row>
    <row r="22" spans="1:8" s="308" customFormat="1" ht="19.5" customHeight="1" x14ac:dyDescent="0.2">
      <c r="A22" s="109" t="s">
        <v>469</v>
      </c>
      <c r="B22" s="305">
        <v>9</v>
      </c>
      <c r="C22" s="306">
        <v>3</v>
      </c>
      <c r="D22" s="306">
        <f t="shared" si="0"/>
        <v>360</v>
      </c>
      <c r="E22" s="307">
        <f t="shared" si="1"/>
        <v>360</v>
      </c>
      <c r="F22" s="109"/>
      <c r="G22" s="431"/>
      <c r="H22" s="428"/>
    </row>
    <row r="23" spans="1:8" s="308" customFormat="1" ht="19.5" customHeight="1" x14ac:dyDescent="0.2">
      <c r="A23" s="109" t="s">
        <v>469</v>
      </c>
      <c r="B23" s="305">
        <v>9</v>
      </c>
      <c r="C23" s="306">
        <v>5</v>
      </c>
      <c r="D23" s="306">
        <f t="shared" si="0"/>
        <v>600</v>
      </c>
      <c r="E23" s="307">
        <f t="shared" si="1"/>
        <v>600</v>
      </c>
      <c r="F23" s="109"/>
      <c r="G23" s="431"/>
      <c r="H23" s="428"/>
    </row>
    <row r="24" spans="1:8" s="308" customFormat="1" ht="19.5" customHeight="1" x14ac:dyDescent="0.2">
      <c r="A24" s="109" t="s">
        <v>470</v>
      </c>
      <c r="B24" s="305">
        <v>9</v>
      </c>
      <c r="C24" s="306">
        <v>2</v>
      </c>
      <c r="D24" s="306">
        <f t="shared" si="0"/>
        <v>240</v>
      </c>
      <c r="E24" s="307">
        <f t="shared" si="1"/>
        <v>240</v>
      </c>
      <c r="F24" s="109"/>
      <c r="G24" s="431"/>
      <c r="H24" s="428"/>
    </row>
    <row r="25" spans="1:8" s="308" customFormat="1" ht="19.5" customHeight="1" x14ac:dyDescent="0.2">
      <c r="A25" s="109" t="s">
        <v>471</v>
      </c>
      <c r="B25" s="305">
        <v>9</v>
      </c>
      <c r="C25" s="306">
        <v>15</v>
      </c>
      <c r="D25" s="306">
        <f t="shared" si="0"/>
        <v>1800</v>
      </c>
      <c r="E25" s="307">
        <f t="shared" si="1"/>
        <v>1800</v>
      </c>
      <c r="F25" s="109"/>
      <c r="G25" s="431"/>
      <c r="H25" s="428"/>
    </row>
    <row r="26" spans="1:8" s="308" customFormat="1" ht="19.5" customHeight="1" x14ac:dyDescent="0.2">
      <c r="A26" s="109" t="s">
        <v>472</v>
      </c>
      <c r="B26" s="305">
        <v>9</v>
      </c>
      <c r="C26" s="306">
        <v>5</v>
      </c>
      <c r="D26" s="306">
        <f t="shared" si="0"/>
        <v>600</v>
      </c>
      <c r="E26" s="307">
        <f t="shared" si="1"/>
        <v>600</v>
      </c>
      <c r="F26" s="109"/>
      <c r="G26" s="431"/>
      <c r="H26" s="428"/>
    </row>
    <row r="27" spans="1:8" s="308" customFormat="1" ht="19.5" customHeight="1" x14ac:dyDescent="0.2">
      <c r="A27" s="109" t="s">
        <v>473</v>
      </c>
      <c r="B27" s="305">
        <v>9</v>
      </c>
      <c r="C27" s="306">
        <v>2</v>
      </c>
      <c r="D27" s="306">
        <f t="shared" si="0"/>
        <v>240</v>
      </c>
      <c r="E27" s="307">
        <f t="shared" si="1"/>
        <v>240</v>
      </c>
      <c r="F27" s="109"/>
      <c r="G27" s="431"/>
      <c r="H27" s="428"/>
    </row>
    <row r="28" spans="1:8" s="308" customFormat="1" ht="19.5" customHeight="1" x14ac:dyDescent="0.2">
      <c r="A28" s="109" t="s">
        <v>474</v>
      </c>
      <c r="B28" s="305">
        <v>9</v>
      </c>
      <c r="C28" s="306">
        <v>3</v>
      </c>
      <c r="D28" s="306">
        <f t="shared" si="0"/>
        <v>360</v>
      </c>
      <c r="E28" s="307">
        <f t="shared" si="1"/>
        <v>360</v>
      </c>
      <c r="F28" s="109"/>
      <c r="G28" s="431"/>
      <c r="H28" s="428"/>
    </row>
    <row r="29" spans="1:8" s="308" customFormat="1" ht="19.5" customHeight="1" x14ac:dyDescent="0.2">
      <c r="A29" s="109" t="s">
        <v>475</v>
      </c>
      <c r="B29" s="305">
        <v>9</v>
      </c>
      <c r="C29" s="306">
        <v>10</v>
      </c>
      <c r="D29" s="306">
        <f t="shared" si="0"/>
        <v>1200</v>
      </c>
      <c r="E29" s="307">
        <f t="shared" si="1"/>
        <v>1200</v>
      </c>
      <c r="F29" s="109"/>
      <c r="G29" s="431"/>
      <c r="H29" s="428"/>
    </row>
    <row r="30" spans="1:8" s="308" customFormat="1" ht="19.5" customHeight="1" x14ac:dyDescent="0.2">
      <c r="A30" s="109" t="s">
        <v>476</v>
      </c>
      <c r="B30" s="305">
        <v>9</v>
      </c>
      <c r="C30" s="306">
        <v>5</v>
      </c>
      <c r="D30" s="306">
        <f t="shared" si="0"/>
        <v>600</v>
      </c>
      <c r="E30" s="307">
        <f t="shared" si="1"/>
        <v>600</v>
      </c>
      <c r="F30" s="109"/>
      <c r="G30" s="431"/>
      <c r="H30" s="428"/>
    </row>
    <row r="31" spans="1:8" s="308" customFormat="1" ht="19.5" customHeight="1" x14ac:dyDescent="0.2">
      <c r="A31" s="109" t="s">
        <v>477</v>
      </c>
      <c r="B31" s="305">
        <v>9</v>
      </c>
      <c r="C31" s="306">
        <v>8</v>
      </c>
      <c r="D31" s="306">
        <f t="shared" si="0"/>
        <v>960</v>
      </c>
      <c r="E31" s="307">
        <f t="shared" si="1"/>
        <v>960</v>
      </c>
      <c r="F31" s="109"/>
      <c r="G31" s="431"/>
      <c r="H31" s="428"/>
    </row>
    <row r="32" spans="1:8" s="308" customFormat="1" ht="19.5" customHeight="1" x14ac:dyDescent="0.2">
      <c r="A32" s="109" t="s">
        <v>477</v>
      </c>
      <c r="B32" s="305">
        <v>9</v>
      </c>
      <c r="C32" s="306">
        <v>14</v>
      </c>
      <c r="D32" s="306">
        <f t="shared" si="0"/>
        <v>1680</v>
      </c>
      <c r="E32" s="307">
        <f t="shared" si="1"/>
        <v>1680</v>
      </c>
      <c r="F32" s="109"/>
      <c r="G32" s="431"/>
      <c r="H32" s="428"/>
    </row>
    <row r="33" spans="1:8" s="309" customFormat="1" ht="19.5" customHeight="1" x14ac:dyDescent="0.2">
      <c r="A33" s="109" t="s">
        <v>478</v>
      </c>
      <c r="B33" s="305">
        <v>9</v>
      </c>
      <c r="C33" s="306">
        <v>8</v>
      </c>
      <c r="D33" s="306">
        <f t="shared" si="0"/>
        <v>960</v>
      </c>
      <c r="E33" s="307">
        <f t="shared" si="1"/>
        <v>960</v>
      </c>
      <c r="F33" s="109"/>
      <c r="G33" s="431"/>
      <c r="H33" s="428"/>
    </row>
    <row r="34" spans="1:8" s="309" customFormat="1" ht="19.5" customHeight="1" x14ac:dyDescent="0.2">
      <c r="A34" s="109" t="s">
        <v>479</v>
      </c>
      <c r="B34" s="305">
        <v>9</v>
      </c>
      <c r="C34" s="306">
        <v>6</v>
      </c>
      <c r="D34" s="306">
        <f t="shared" si="0"/>
        <v>720</v>
      </c>
      <c r="E34" s="307">
        <f t="shared" si="1"/>
        <v>720</v>
      </c>
      <c r="F34" s="109"/>
      <c r="G34" s="431"/>
      <c r="H34" s="428"/>
    </row>
    <row r="35" spans="1:8" s="309" customFormat="1" ht="19.5" customHeight="1" x14ac:dyDescent="0.2">
      <c r="A35" s="109" t="s">
        <v>480</v>
      </c>
      <c r="B35" s="305">
        <v>9</v>
      </c>
      <c r="C35" s="306">
        <v>20</v>
      </c>
      <c r="D35" s="306">
        <f t="shared" si="0"/>
        <v>2400</v>
      </c>
      <c r="E35" s="307">
        <f t="shared" si="1"/>
        <v>2400</v>
      </c>
      <c r="F35" s="109"/>
      <c r="G35" s="431"/>
      <c r="H35" s="428"/>
    </row>
    <row r="36" spans="1:8" s="309" customFormat="1" ht="19.5" customHeight="1" x14ac:dyDescent="0.2">
      <c r="A36" s="109" t="s">
        <v>481</v>
      </c>
      <c r="B36" s="305">
        <v>9</v>
      </c>
      <c r="C36" s="306">
        <v>22</v>
      </c>
      <c r="D36" s="306">
        <f t="shared" si="0"/>
        <v>2640</v>
      </c>
      <c r="E36" s="307">
        <f t="shared" si="1"/>
        <v>2640</v>
      </c>
      <c r="F36" s="109"/>
      <c r="G36" s="431"/>
      <c r="H36" s="428"/>
    </row>
    <row r="37" spans="1:8" s="309" customFormat="1" ht="19.5" customHeight="1" x14ac:dyDescent="0.2">
      <c r="A37" s="109" t="s">
        <v>482</v>
      </c>
      <c r="B37" s="305">
        <v>9</v>
      </c>
      <c r="C37" s="306">
        <v>9</v>
      </c>
      <c r="D37" s="306">
        <f t="shared" si="0"/>
        <v>1080</v>
      </c>
      <c r="E37" s="307">
        <f t="shared" si="1"/>
        <v>1080</v>
      </c>
      <c r="F37" s="109"/>
      <c r="G37" s="431"/>
      <c r="H37" s="428"/>
    </row>
    <row r="38" spans="1:8" s="309" customFormat="1" ht="19.5" customHeight="1" x14ac:dyDescent="0.2">
      <c r="A38" s="109" t="s">
        <v>483</v>
      </c>
      <c r="B38" s="305">
        <v>9</v>
      </c>
      <c r="C38" s="306">
        <v>10</v>
      </c>
      <c r="D38" s="306">
        <f t="shared" si="0"/>
        <v>1200</v>
      </c>
      <c r="E38" s="307">
        <f t="shared" si="1"/>
        <v>1200</v>
      </c>
      <c r="F38" s="109"/>
      <c r="G38" s="431"/>
      <c r="H38" s="428"/>
    </row>
    <row r="39" spans="1:8" s="309" customFormat="1" ht="19.5" customHeight="1" x14ac:dyDescent="0.2">
      <c r="A39" s="109" t="s">
        <v>484</v>
      </c>
      <c r="B39" s="305">
        <v>9</v>
      </c>
      <c r="C39" s="306">
        <v>3</v>
      </c>
      <c r="D39" s="306">
        <f t="shared" si="0"/>
        <v>360</v>
      </c>
      <c r="E39" s="307">
        <f t="shared" si="1"/>
        <v>360</v>
      </c>
      <c r="F39" s="109"/>
      <c r="G39" s="431"/>
      <c r="H39" s="428"/>
    </row>
    <row r="40" spans="1:8" s="309" customFormat="1" ht="19.5" customHeight="1" x14ac:dyDescent="0.2">
      <c r="A40" s="109" t="s">
        <v>485</v>
      </c>
      <c r="B40" s="305">
        <v>9</v>
      </c>
      <c r="C40" s="306">
        <v>3</v>
      </c>
      <c r="D40" s="306">
        <f t="shared" si="0"/>
        <v>360</v>
      </c>
      <c r="E40" s="307">
        <f t="shared" si="1"/>
        <v>360</v>
      </c>
      <c r="F40" s="109"/>
      <c r="G40" s="431"/>
      <c r="H40" s="428"/>
    </row>
    <row r="41" spans="1:8" s="309" customFormat="1" ht="19.5" customHeight="1" x14ac:dyDescent="0.2">
      <c r="A41" s="109" t="s">
        <v>486</v>
      </c>
      <c r="B41" s="305">
        <v>9</v>
      </c>
      <c r="C41" s="306">
        <v>45</v>
      </c>
      <c r="D41" s="306">
        <f t="shared" si="0"/>
        <v>5400</v>
      </c>
      <c r="E41" s="307">
        <f t="shared" si="1"/>
        <v>5400</v>
      </c>
      <c r="F41" s="109"/>
      <c r="G41" s="431"/>
      <c r="H41" s="428"/>
    </row>
    <row r="42" spans="1:8" s="309" customFormat="1" ht="19.5" customHeight="1" x14ac:dyDescent="0.2">
      <c r="A42" s="109" t="s">
        <v>468</v>
      </c>
      <c r="B42" s="305">
        <v>9</v>
      </c>
      <c r="C42" s="306">
        <v>15</v>
      </c>
      <c r="D42" s="306">
        <f t="shared" si="0"/>
        <v>1800</v>
      </c>
      <c r="E42" s="307">
        <f t="shared" si="1"/>
        <v>1800</v>
      </c>
      <c r="F42" s="109"/>
      <c r="G42" s="431"/>
      <c r="H42" s="428"/>
    </row>
    <row r="43" spans="1:8" s="309" customFormat="1" ht="19.5" customHeight="1" x14ac:dyDescent="0.2">
      <c r="A43" s="109" t="s">
        <v>487</v>
      </c>
      <c r="B43" s="305">
        <v>9</v>
      </c>
      <c r="C43" s="306">
        <v>22</v>
      </c>
      <c r="D43" s="306">
        <f t="shared" si="0"/>
        <v>2640</v>
      </c>
      <c r="E43" s="307">
        <f t="shared" si="1"/>
        <v>2640</v>
      </c>
      <c r="F43" s="109"/>
      <c r="G43" s="431"/>
      <c r="H43" s="428"/>
    </row>
    <row r="44" spans="1:8" s="309" customFormat="1" ht="19.5" customHeight="1" x14ac:dyDescent="0.2">
      <c r="A44" s="109" t="s">
        <v>488</v>
      </c>
      <c r="B44" s="305">
        <v>9</v>
      </c>
      <c r="C44" s="306">
        <v>9</v>
      </c>
      <c r="D44" s="306">
        <f t="shared" si="0"/>
        <v>1080</v>
      </c>
      <c r="E44" s="307">
        <f t="shared" si="1"/>
        <v>1080</v>
      </c>
      <c r="F44" s="109"/>
      <c r="G44" s="431"/>
      <c r="H44" s="428"/>
    </row>
    <row r="45" spans="1:8" s="309" customFormat="1" ht="19.5" customHeight="1" x14ac:dyDescent="0.2">
      <c r="A45" s="109" t="s">
        <v>489</v>
      </c>
      <c r="B45" s="305">
        <v>9</v>
      </c>
      <c r="C45" s="306">
        <v>9</v>
      </c>
      <c r="D45" s="306">
        <f t="shared" si="0"/>
        <v>1080</v>
      </c>
      <c r="E45" s="307">
        <f t="shared" si="1"/>
        <v>1080</v>
      </c>
      <c r="F45" s="109"/>
      <c r="G45" s="431"/>
      <c r="H45" s="428"/>
    </row>
    <row r="46" spans="1:8" s="309" customFormat="1" ht="19.5" customHeight="1" x14ac:dyDescent="0.2">
      <c r="A46" s="109" t="s">
        <v>490</v>
      </c>
      <c r="B46" s="305">
        <v>9</v>
      </c>
      <c r="C46" s="306">
        <v>4</v>
      </c>
      <c r="D46" s="306">
        <f t="shared" si="0"/>
        <v>480</v>
      </c>
      <c r="E46" s="307">
        <f t="shared" si="1"/>
        <v>480</v>
      </c>
      <c r="F46" s="109"/>
      <c r="G46" s="431"/>
      <c r="H46" s="428"/>
    </row>
    <row r="47" spans="1:8" s="309" customFormat="1" ht="19.5" customHeight="1" x14ac:dyDescent="0.2">
      <c r="A47" s="109" t="s">
        <v>491</v>
      </c>
      <c r="B47" s="305">
        <v>9</v>
      </c>
      <c r="C47" s="306">
        <v>8</v>
      </c>
      <c r="D47" s="306">
        <f t="shared" si="0"/>
        <v>960</v>
      </c>
      <c r="E47" s="307">
        <f t="shared" si="1"/>
        <v>960</v>
      </c>
      <c r="F47" s="109"/>
      <c r="G47" s="431"/>
      <c r="H47" s="428"/>
    </row>
    <row r="48" spans="1:8" s="309" customFormat="1" ht="19.5" customHeight="1" x14ac:dyDescent="0.2">
      <c r="A48" s="109" t="s">
        <v>492</v>
      </c>
      <c r="B48" s="305">
        <v>9</v>
      </c>
      <c r="C48" s="306">
        <v>6</v>
      </c>
      <c r="D48" s="306">
        <f t="shared" si="0"/>
        <v>720</v>
      </c>
      <c r="E48" s="307">
        <f t="shared" si="1"/>
        <v>720</v>
      </c>
      <c r="F48" s="109"/>
      <c r="G48" s="431"/>
      <c r="H48" s="428"/>
    </row>
    <row r="49" spans="1:8" s="309" customFormat="1" ht="19.5" customHeight="1" x14ac:dyDescent="0.2">
      <c r="A49" s="109" t="s">
        <v>493</v>
      </c>
      <c r="B49" s="305">
        <v>9</v>
      </c>
      <c r="C49" s="306">
        <v>4</v>
      </c>
      <c r="D49" s="306">
        <f t="shared" si="0"/>
        <v>480</v>
      </c>
      <c r="E49" s="307">
        <f t="shared" si="1"/>
        <v>480</v>
      </c>
      <c r="F49" s="109"/>
      <c r="G49" s="431"/>
      <c r="H49" s="428"/>
    </row>
    <row r="50" spans="1:8" s="309" customFormat="1" ht="19.5" customHeight="1" x14ac:dyDescent="0.2">
      <c r="A50" s="109" t="s">
        <v>494</v>
      </c>
      <c r="B50" s="305">
        <v>9</v>
      </c>
      <c r="C50" s="306">
        <v>5</v>
      </c>
      <c r="D50" s="306">
        <f t="shared" si="0"/>
        <v>600</v>
      </c>
      <c r="E50" s="307">
        <f t="shared" si="1"/>
        <v>600</v>
      </c>
      <c r="F50" s="109"/>
      <c r="G50" s="431"/>
      <c r="H50" s="428"/>
    </row>
    <row r="51" spans="1:8" s="309" customFormat="1" ht="19.5" customHeight="1" x14ac:dyDescent="0.2">
      <c r="A51" s="109" t="s">
        <v>476</v>
      </c>
      <c r="B51" s="305">
        <v>9</v>
      </c>
      <c r="C51" s="306">
        <v>2</v>
      </c>
      <c r="D51" s="306">
        <f t="shared" si="0"/>
        <v>240</v>
      </c>
      <c r="E51" s="307">
        <f t="shared" si="1"/>
        <v>240</v>
      </c>
      <c r="F51" s="109"/>
      <c r="G51" s="431"/>
      <c r="H51" s="428"/>
    </row>
    <row r="52" spans="1:8" s="309" customFormat="1" ht="19.5" customHeight="1" x14ac:dyDescent="0.2">
      <c r="A52" s="109" t="s">
        <v>495</v>
      </c>
      <c r="B52" s="305">
        <v>9</v>
      </c>
      <c r="C52" s="306">
        <v>4</v>
      </c>
      <c r="D52" s="306">
        <f t="shared" si="0"/>
        <v>480</v>
      </c>
      <c r="E52" s="307">
        <f t="shared" si="1"/>
        <v>480</v>
      </c>
      <c r="F52" s="109"/>
      <c r="G52" s="431"/>
      <c r="H52" s="428"/>
    </row>
    <row r="53" spans="1:8" s="309" customFormat="1" ht="19.5" customHeight="1" x14ac:dyDescent="0.2">
      <c r="A53" s="109" t="s">
        <v>496</v>
      </c>
      <c r="B53" s="305">
        <v>9</v>
      </c>
      <c r="C53" s="306">
        <v>10</v>
      </c>
      <c r="D53" s="306">
        <f t="shared" si="0"/>
        <v>1200</v>
      </c>
      <c r="E53" s="307">
        <f t="shared" si="1"/>
        <v>1200</v>
      </c>
      <c r="F53" s="109"/>
      <c r="G53" s="431"/>
      <c r="H53" s="428"/>
    </row>
    <row r="54" spans="1:8" s="309" customFormat="1" ht="19.5" customHeight="1" x14ac:dyDescent="0.2">
      <c r="A54" s="109" t="s">
        <v>473</v>
      </c>
      <c r="B54" s="305">
        <v>9</v>
      </c>
      <c r="C54" s="306">
        <v>1</v>
      </c>
      <c r="D54" s="306">
        <f t="shared" si="0"/>
        <v>120</v>
      </c>
      <c r="E54" s="307">
        <f t="shared" si="1"/>
        <v>120</v>
      </c>
      <c r="F54" s="109"/>
      <c r="G54" s="431"/>
      <c r="H54" s="428"/>
    </row>
    <row r="55" spans="1:8" s="309" customFormat="1" ht="19.5" customHeight="1" x14ac:dyDescent="0.2">
      <c r="A55" s="109" t="s">
        <v>497</v>
      </c>
      <c r="B55" s="305">
        <v>9</v>
      </c>
      <c r="C55" s="306">
        <v>3</v>
      </c>
      <c r="D55" s="306">
        <f t="shared" si="0"/>
        <v>360</v>
      </c>
      <c r="E55" s="307">
        <f t="shared" si="1"/>
        <v>360</v>
      </c>
      <c r="F55" s="109"/>
      <c r="G55" s="431"/>
      <c r="H55" s="428"/>
    </row>
    <row r="56" spans="1:8" s="309" customFormat="1" ht="19.5" customHeight="1" x14ac:dyDescent="0.2">
      <c r="A56" s="109" t="s">
        <v>498</v>
      </c>
      <c r="B56" s="305">
        <v>9</v>
      </c>
      <c r="C56" s="306">
        <v>0.5</v>
      </c>
      <c r="D56" s="306">
        <f t="shared" si="0"/>
        <v>60</v>
      </c>
      <c r="E56" s="307">
        <f t="shared" si="1"/>
        <v>60</v>
      </c>
      <c r="F56" s="109"/>
      <c r="G56" s="431"/>
      <c r="H56" s="428"/>
    </row>
    <row r="57" spans="1:8" s="309" customFormat="1" ht="19.5" customHeight="1" x14ac:dyDescent="0.2">
      <c r="A57" s="109" t="s">
        <v>499</v>
      </c>
      <c r="B57" s="305">
        <v>9</v>
      </c>
      <c r="C57" s="306">
        <v>2</v>
      </c>
      <c r="D57" s="306">
        <f t="shared" si="0"/>
        <v>240</v>
      </c>
      <c r="E57" s="307">
        <f t="shared" si="1"/>
        <v>240</v>
      </c>
      <c r="F57" s="109"/>
      <c r="G57" s="431"/>
      <c r="H57" s="428"/>
    </row>
    <row r="58" spans="1:8" s="309" customFormat="1" ht="19.5" customHeight="1" x14ac:dyDescent="0.2">
      <c r="A58" s="109" t="s">
        <v>500</v>
      </c>
      <c r="B58" s="305">
        <v>9</v>
      </c>
      <c r="C58" s="306">
        <v>5</v>
      </c>
      <c r="D58" s="306">
        <f t="shared" si="0"/>
        <v>600</v>
      </c>
      <c r="E58" s="307">
        <f t="shared" si="1"/>
        <v>600</v>
      </c>
      <c r="F58" s="109"/>
      <c r="G58" s="431"/>
      <c r="H58" s="428"/>
    </row>
    <row r="59" spans="1:8" s="309" customFormat="1" ht="19.5" customHeight="1" x14ac:dyDescent="0.2">
      <c r="A59" s="109" t="s">
        <v>501</v>
      </c>
      <c r="B59" s="305">
        <v>9</v>
      </c>
      <c r="C59" s="306">
        <v>10</v>
      </c>
      <c r="D59" s="306">
        <f t="shared" si="0"/>
        <v>1200</v>
      </c>
      <c r="E59" s="307">
        <f t="shared" si="1"/>
        <v>1200</v>
      </c>
      <c r="F59" s="109"/>
      <c r="G59" s="431"/>
      <c r="H59" s="428"/>
    </row>
    <row r="60" spans="1:8" s="309" customFormat="1" ht="19.5" customHeight="1" x14ac:dyDescent="0.2">
      <c r="A60" s="109" t="s">
        <v>502</v>
      </c>
      <c r="B60" s="305">
        <v>9</v>
      </c>
      <c r="C60" s="306">
        <v>3</v>
      </c>
      <c r="D60" s="306">
        <f t="shared" si="0"/>
        <v>360</v>
      </c>
      <c r="E60" s="307">
        <f t="shared" si="1"/>
        <v>360</v>
      </c>
      <c r="F60" s="109"/>
      <c r="G60" s="431"/>
      <c r="H60" s="428"/>
    </row>
    <row r="61" spans="1:8" s="309" customFormat="1" ht="19.5" customHeight="1" x14ac:dyDescent="0.2">
      <c r="A61" s="109" t="s">
        <v>460</v>
      </c>
      <c r="B61" s="305">
        <v>9</v>
      </c>
      <c r="C61" s="306">
        <v>15</v>
      </c>
      <c r="D61" s="306">
        <f t="shared" si="0"/>
        <v>1800</v>
      </c>
      <c r="E61" s="307">
        <f t="shared" si="1"/>
        <v>1800</v>
      </c>
      <c r="F61" s="109"/>
      <c r="G61" s="431"/>
      <c r="H61" s="428"/>
    </row>
    <row r="62" spans="1:8" s="309" customFormat="1" ht="19.5" customHeight="1" x14ac:dyDescent="0.2">
      <c r="A62" s="109" t="s">
        <v>503</v>
      </c>
      <c r="B62" s="305">
        <v>9</v>
      </c>
      <c r="C62" s="306">
        <v>2</v>
      </c>
      <c r="D62" s="306">
        <f t="shared" si="0"/>
        <v>240</v>
      </c>
      <c r="E62" s="307">
        <f t="shared" si="1"/>
        <v>240</v>
      </c>
      <c r="F62" s="109"/>
      <c r="G62" s="431"/>
      <c r="H62" s="428"/>
    </row>
    <row r="63" spans="1:8" s="309" customFormat="1" ht="19.5" customHeight="1" x14ac:dyDescent="0.2">
      <c r="A63" s="109" t="s">
        <v>504</v>
      </c>
      <c r="B63" s="305">
        <v>9</v>
      </c>
      <c r="C63" s="306">
        <v>5</v>
      </c>
      <c r="D63" s="306">
        <f t="shared" si="0"/>
        <v>600</v>
      </c>
      <c r="E63" s="307">
        <f t="shared" si="1"/>
        <v>600</v>
      </c>
      <c r="F63" s="109"/>
      <c r="G63" s="431"/>
      <c r="H63" s="428"/>
    </row>
    <row r="64" spans="1:8" s="309" customFormat="1" ht="19.5" customHeight="1" x14ac:dyDescent="0.2">
      <c r="A64" s="109" t="s">
        <v>504</v>
      </c>
      <c r="B64" s="305">
        <v>9</v>
      </c>
      <c r="C64" s="306">
        <v>4</v>
      </c>
      <c r="D64" s="306">
        <f t="shared" si="0"/>
        <v>480</v>
      </c>
      <c r="E64" s="307">
        <f t="shared" si="1"/>
        <v>480</v>
      </c>
      <c r="F64" s="109"/>
      <c r="G64" s="431"/>
      <c r="H64" s="428"/>
    </row>
    <row r="65" spans="1:8" s="309" customFormat="1" ht="19.5" customHeight="1" x14ac:dyDescent="0.2">
      <c r="A65" s="109" t="s">
        <v>497</v>
      </c>
      <c r="B65" s="305">
        <v>9</v>
      </c>
      <c r="C65" s="306">
        <v>6</v>
      </c>
      <c r="D65" s="306">
        <f t="shared" si="0"/>
        <v>720</v>
      </c>
      <c r="E65" s="307">
        <f t="shared" si="1"/>
        <v>720</v>
      </c>
      <c r="F65" s="109"/>
      <c r="G65" s="431"/>
      <c r="H65" s="428"/>
    </row>
    <row r="66" spans="1:8" s="309" customFormat="1" ht="19.5" customHeight="1" x14ac:dyDescent="0.2">
      <c r="A66" s="109" t="s">
        <v>505</v>
      </c>
      <c r="B66" s="305">
        <v>9</v>
      </c>
      <c r="C66" s="306">
        <v>8</v>
      </c>
      <c r="D66" s="306">
        <f t="shared" si="0"/>
        <v>960</v>
      </c>
      <c r="E66" s="307">
        <f t="shared" si="1"/>
        <v>960</v>
      </c>
      <c r="F66" s="109"/>
      <c r="G66" s="431"/>
      <c r="H66" s="428"/>
    </row>
    <row r="67" spans="1:8" s="309" customFormat="1" ht="19.5" customHeight="1" x14ac:dyDescent="0.2">
      <c r="A67" s="109" t="s">
        <v>475</v>
      </c>
      <c r="B67" s="305">
        <v>9</v>
      </c>
      <c r="C67" s="306">
        <v>10</v>
      </c>
      <c r="D67" s="306">
        <f t="shared" ref="D67:D135" si="2">120*C67</f>
        <v>1200</v>
      </c>
      <c r="E67" s="307">
        <f t="shared" ref="E67:E86" si="3">D67</f>
        <v>1200</v>
      </c>
      <c r="F67" s="109"/>
      <c r="G67" s="431"/>
      <c r="H67" s="428"/>
    </row>
    <row r="68" spans="1:8" s="309" customFormat="1" ht="19.5" customHeight="1" x14ac:dyDescent="0.2">
      <c r="A68" s="109" t="s">
        <v>475</v>
      </c>
      <c r="B68" s="305">
        <v>9</v>
      </c>
      <c r="C68" s="306">
        <v>8</v>
      </c>
      <c r="D68" s="306">
        <f t="shared" si="2"/>
        <v>960</v>
      </c>
      <c r="E68" s="307">
        <f t="shared" si="3"/>
        <v>960</v>
      </c>
      <c r="F68" s="109"/>
      <c r="G68" s="431"/>
      <c r="H68" s="428"/>
    </row>
    <row r="69" spans="1:8" s="309" customFormat="1" ht="19.5" customHeight="1" x14ac:dyDescent="0.2">
      <c r="A69" s="109" t="s">
        <v>475</v>
      </c>
      <c r="B69" s="305">
        <v>9</v>
      </c>
      <c r="C69" s="306">
        <v>6</v>
      </c>
      <c r="D69" s="306">
        <f t="shared" si="2"/>
        <v>720</v>
      </c>
      <c r="E69" s="307">
        <f t="shared" si="3"/>
        <v>720</v>
      </c>
      <c r="F69" s="109"/>
      <c r="G69" s="431"/>
      <c r="H69" s="428"/>
    </row>
    <row r="70" spans="1:8" s="309" customFormat="1" ht="19.5" customHeight="1" x14ac:dyDescent="0.2">
      <c r="A70" s="109" t="s">
        <v>506</v>
      </c>
      <c r="B70" s="305">
        <v>9</v>
      </c>
      <c r="C70" s="306">
        <v>35</v>
      </c>
      <c r="D70" s="306">
        <f t="shared" si="2"/>
        <v>4200</v>
      </c>
      <c r="E70" s="307">
        <f t="shared" si="3"/>
        <v>4200</v>
      </c>
      <c r="F70" s="109"/>
      <c r="G70" s="431"/>
      <c r="H70" s="428"/>
    </row>
    <row r="71" spans="1:8" s="309" customFormat="1" ht="19.5" customHeight="1" x14ac:dyDescent="0.2">
      <c r="A71" s="109" t="s">
        <v>507</v>
      </c>
      <c r="B71" s="305">
        <v>9</v>
      </c>
      <c r="C71" s="306">
        <v>10</v>
      </c>
      <c r="D71" s="306">
        <f t="shared" si="2"/>
        <v>1200</v>
      </c>
      <c r="E71" s="307">
        <f t="shared" si="3"/>
        <v>1200</v>
      </c>
      <c r="F71" s="109"/>
      <c r="G71" s="431"/>
      <c r="H71" s="428"/>
    </row>
    <row r="72" spans="1:8" s="309" customFormat="1" ht="19.5" customHeight="1" x14ac:dyDescent="0.2">
      <c r="A72" s="109" t="s">
        <v>508</v>
      </c>
      <c r="B72" s="305">
        <v>9</v>
      </c>
      <c r="C72" s="306">
        <v>1</v>
      </c>
      <c r="D72" s="306">
        <f t="shared" si="2"/>
        <v>120</v>
      </c>
      <c r="E72" s="307">
        <f t="shared" si="3"/>
        <v>120</v>
      </c>
      <c r="F72" s="109"/>
      <c r="G72" s="431"/>
      <c r="H72" s="428"/>
    </row>
    <row r="73" spans="1:8" s="309" customFormat="1" ht="19.5" customHeight="1" x14ac:dyDescent="0.2">
      <c r="A73" s="109" t="s">
        <v>509</v>
      </c>
      <c r="B73" s="305">
        <v>9</v>
      </c>
      <c r="C73" s="306">
        <v>3</v>
      </c>
      <c r="D73" s="306">
        <f t="shared" si="2"/>
        <v>360</v>
      </c>
      <c r="E73" s="307">
        <f t="shared" si="3"/>
        <v>360</v>
      </c>
      <c r="F73" s="109"/>
      <c r="G73" s="431"/>
      <c r="H73" s="428"/>
    </row>
    <row r="74" spans="1:8" s="309" customFormat="1" ht="19.5" customHeight="1" x14ac:dyDescent="0.2">
      <c r="A74" s="109" t="s">
        <v>489</v>
      </c>
      <c r="B74" s="305">
        <v>9</v>
      </c>
      <c r="C74" s="306">
        <v>3</v>
      </c>
      <c r="D74" s="306">
        <f t="shared" si="2"/>
        <v>360</v>
      </c>
      <c r="E74" s="307">
        <f t="shared" si="3"/>
        <v>360</v>
      </c>
      <c r="F74" s="109"/>
      <c r="G74" s="431"/>
      <c r="H74" s="428"/>
    </row>
    <row r="75" spans="1:8" s="309" customFormat="1" ht="19.5" customHeight="1" x14ac:dyDescent="0.2">
      <c r="A75" s="109" t="s">
        <v>491</v>
      </c>
      <c r="B75" s="305">
        <v>9</v>
      </c>
      <c r="C75" s="306">
        <v>5</v>
      </c>
      <c r="D75" s="306">
        <f t="shared" si="2"/>
        <v>600</v>
      </c>
      <c r="E75" s="307">
        <f t="shared" si="3"/>
        <v>600</v>
      </c>
      <c r="F75" s="109"/>
      <c r="G75" s="431"/>
      <c r="H75" s="428"/>
    </row>
    <row r="76" spans="1:8" s="309" customFormat="1" ht="19.5" customHeight="1" x14ac:dyDescent="0.2">
      <c r="A76" s="109" t="s">
        <v>461</v>
      </c>
      <c r="B76" s="305">
        <v>9</v>
      </c>
      <c r="C76" s="306">
        <v>5</v>
      </c>
      <c r="D76" s="306">
        <f t="shared" si="2"/>
        <v>600</v>
      </c>
      <c r="E76" s="307">
        <f t="shared" si="3"/>
        <v>600</v>
      </c>
      <c r="F76" s="109"/>
      <c r="G76" s="431"/>
      <c r="H76" s="428"/>
    </row>
    <row r="77" spans="1:8" s="309" customFormat="1" ht="19.5" customHeight="1" x14ac:dyDescent="0.2">
      <c r="A77" s="109" t="s">
        <v>510</v>
      </c>
      <c r="B77" s="305">
        <v>9</v>
      </c>
      <c r="C77" s="306">
        <v>3</v>
      </c>
      <c r="D77" s="306">
        <f t="shared" si="2"/>
        <v>360</v>
      </c>
      <c r="E77" s="307">
        <f t="shared" si="3"/>
        <v>360</v>
      </c>
      <c r="F77" s="109"/>
      <c r="G77" s="431"/>
      <c r="H77" s="428"/>
    </row>
    <row r="78" spans="1:8" s="309" customFormat="1" ht="19.5" customHeight="1" x14ac:dyDescent="0.2">
      <c r="A78" s="109" t="s">
        <v>511</v>
      </c>
      <c r="B78" s="305">
        <v>9</v>
      </c>
      <c r="C78" s="306">
        <v>10</v>
      </c>
      <c r="D78" s="306">
        <f t="shared" si="2"/>
        <v>1200</v>
      </c>
      <c r="E78" s="307">
        <f t="shared" si="3"/>
        <v>1200</v>
      </c>
      <c r="F78" s="109"/>
      <c r="G78" s="431"/>
      <c r="H78" s="428"/>
    </row>
    <row r="79" spans="1:8" s="309" customFormat="1" ht="19.5" customHeight="1" x14ac:dyDescent="0.2">
      <c r="A79" s="109" t="s">
        <v>512</v>
      </c>
      <c r="B79" s="305">
        <v>9</v>
      </c>
      <c r="C79" s="306">
        <v>3</v>
      </c>
      <c r="D79" s="306">
        <f t="shared" si="2"/>
        <v>360</v>
      </c>
      <c r="E79" s="307">
        <f t="shared" si="3"/>
        <v>360</v>
      </c>
      <c r="F79" s="109"/>
      <c r="G79" s="431"/>
      <c r="H79" s="428"/>
    </row>
    <row r="80" spans="1:8" s="309" customFormat="1" ht="19.5" customHeight="1" x14ac:dyDescent="0.2">
      <c r="A80" s="109" t="s">
        <v>513</v>
      </c>
      <c r="B80" s="305">
        <v>9</v>
      </c>
      <c r="C80" s="306">
        <v>5</v>
      </c>
      <c r="D80" s="306">
        <f t="shared" si="2"/>
        <v>600</v>
      </c>
      <c r="E80" s="307">
        <f t="shared" si="3"/>
        <v>600</v>
      </c>
      <c r="F80" s="109"/>
      <c r="G80" s="431"/>
      <c r="H80" s="428"/>
    </row>
    <row r="81" spans="1:8" s="310" customFormat="1" ht="19.5" customHeight="1" x14ac:dyDescent="0.2">
      <c r="A81" s="109" t="s">
        <v>514</v>
      </c>
      <c r="B81" s="305">
        <v>9</v>
      </c>
      <c r="C81" s="306">
        <v>6</v>
      </c>
      <c r="D81" s="306">
        <f t="shared" si="2"/>
        <v>720</v>
      </c>
      <c r="E81" s="307">
        <f t="shared" si="3"/>
        <v>720</v>
      </c>
      <c r="F81" s="109"/>
      <c r="G81" s="431"/>
      <c r="H81" s="428"/>
    </row>
    <row r="82" spans="1:8" s="310" customFormat="1" ht="19.5" customHeight="1" x14ac:dyDescent="0.2">
      <c r="A82" s="109" t="s">
        <v>515</v>
      </c>
      <c r="B82" s="305">
        <v>9</v>
      </c>
      <c r="C82" s="306">
        <v>3</v>
      </c>
      <c r="D82" s="306">
        <f t="shared" si="2"/>
        <v>360</v>
      </c>
      <c r="E82" s="307">
        <f t="shared" si="3"/>
        <v>360</v>
      </c>
      <c r="F82" s="109"/>
      <c r="G82" s="431"/>
      <c r="H82" s="428"/>
    </row>
    <row r="83" spans="1:8" s="310" customFormat="1" ht="19.5" customHeight="1" x14ac:dyDescent="0.2">
      <c r="A83" s="109" t="s">
        <v>516</v>
      </c>
      <c r="B83" s="305">
        <v>9</v>
      </c>
      <c r="C83" s="306">
        <v>3</v>
      </c>
      <c r="D83" s="306">
        <f t="shared" si="2"/>
        <v>360</v>
      </c>
      <c r="E83" s="307">
        <f t="shared" si="3"/>
        <v>360</v>
      </c>
      <c r="F83" s="109"/>
      <c r="G83" s="431"/>
      <c r="H83" s="428"/>
    </row>
    <row r="84" spans="1:8" s="310" customFormat="1" ht="19.5" customHeight="1" x14ac:dyDescent="0.2">
      <c r="A84" s="109" t="s">
        <v>517</v>
      </c>
      <c r="B84" s="305">
        <v>9</v>
      </c>
      <c r="C84" s="306">
        <v>5</v>
      </c>
      <c r="D84" s="306">
        <f t="shared" si="2"/>
        <v>600</v>
      </c>
      <c r="E84" s="307">
        <f t="shared" si="3"/>
        <v>600</v>
      </c>
      <c r="F84" s="109"/>
      <c r="G84" s="431"/>
      <c r="H84" s="428"/>
    </row>
    <row r="85" spans="1:8" s="310" customFormat="1" ht="19.5" customHeight="1" x14ac:dyDescent="0.2">
      <c r="A85" s="109" t="s">
        <v>518</v>
      </c>
      <c r="B85" s="305">
        <v>9</v>
      </c>
      <c r="C85" s="306">
        <v>25</v>
      </c>
      <c r="D85" s="306">
        <f t="shared" si="2"/>
        <v>3000</v>
      </c>
      <c r="E85" s="307">
        <f t="shared" si="3"/>
        <v>3000</v>
      </c>
      <c r="F85" s="109"/>
      <c r="G85" s="431"/>
      <c r="H85" s="428"/>
    </row>
    <row r="86" spans="1:8" s="310" customFormat="1" ht="19.5" customHeight="1" thickBot="1" x14ac:dyDescent="0.25">
      <c r="A86" s="113" t="s">
        <v>519</v>
      </c>
      <c r="B86" s="311">
        <v>9</v>
      </c>
      <c r="C86" s="312">
        <v>8</v>
      </c>
      <c r="D86" s="312">
        <f t="shared" si="2"/>
        <v>960</v>
      </c>
      <c r="E86" s="313">
        <f t="shared" si="3"/>
        <v>960</v>
      </c>
      <c r="F86" s="113"/>
      <c r="G86" s="432"/>
      <c r="H86" s="429"/>
    </row>
    <row r="87" spans="1:8" s="319" customFormat="1" ht="19.5" customHeight="1" thickBot="1" x14ac:dyDescent="0.3">
      <c r="A87" s="314" t="s">
        <v>695</v>
      </c>
      <c r="B87" s="315"/>
      <c r="C87" s="316">
        <f>SUM(C2:C86)</f>
        <v>749.5</v>
      </c>
      <c r="D87" s="316"/>
      <c r="E87" s="107">
        <f>SUM(E2:E86)</f>
        <v>89940</v>
      </c>
      <c r="F87" s="123">
        <v>90000</v>
      </c>
      <c r="G87" s="317" t="s">
        <v>229</v>
      </c>
      <c r="H87" s="318"/>
    </row>
    <row r="88" spans="1:8" s="310" customFormat="1" ht="19.5" customHeight="1" x14ac:dyDescent="0.2">
      <c r="A88" s="117" t="s">
        <v>520</v>
      </c>
      <c r="B88" s="320">
        <v>9</v>
      </c>
      <c r="C88" s="321">
        <v>17</v>
      </c>
      <c r="D88" s="321">
        <f t="shared" si="2"/>
        <v>2040</v>
      </c>
      <c r="E88" s="322">
        <f t="shared" ref="E88:E119" si="4">C88*H$88</f>
        <v>2101.2000000000003</v>
      </c>
      <c r="F88" s="117"/>
      <c r="G88" s="431" t="s">
        <v>432</v>
      </c>
      <c r="H88" s="427">
        <f>H2*1.03</f>
        <v>123.60000000000001</v>
      </c>
    </row>
    <row r="89" spans="1:8" s="310" customFormat="1" ht="19.5" customHeight="1" x14ac:dyDescent="0.2">
      <c r="A89" s="109" t="s">
        <v>521</v>
      </c>
      <c r="B89" s="305">
        <v>9</v>
      </c>
      <c r="C89" s="306">
        <v>3</v>
      </c>
      <c r="D89" s="323">
        <f t="shared" si="2"/>
        <v>360</v>
      </c>
      <c r="E89" s="322">
        <f t="shared" si="4"/>
        <v>370.8</v>
      </c>
      <c r="F89" s="109"/>
      <c r="G89" s="431"/>
      <c r="H89" s="428"/>
    </row>
    <row r="90" spans="1:8" s="310" customFormat="1" ht="19.5" customHeight="1" x14ac:dyDescent="0.2">
      <c r="A90" s="109" t="s">
        <v>471</v>
      </c>
      <c r="B90" s="305">
        <v>9</v>
      </c>
      <c r="C90" s="306">
        <v>3</v>
      </c>
      <c r="D90" s="323">
        <f t="shared" si="2"/>
        <v>360</v>
      </c>
      <c r="E90" s="322">
        <f t="shared" si="4"/>
        <v>370.8</v>
      </c>
      <c r="F90" s="109"/>
      <c r="G90" s="431"/>
      <c r="H90" s="428"/>
    </row>
    <row r="91" spans="1:8" s="310" customFormat="1" ht="19.5" customHeight="1" x14ac:dyDescent="0.2">
      <c r="A91" s="109" t="s">
        <v>522</v>
      </c>
      <c r="B91" s="305">
        <v>9</v>
      </c>
      <c r="C91" s="306">
        <v>3</v>
      </c>
      <c r="D91" s="323">
        <f t="shared" si="2"/>
        <v>360</v>
      </c>
      <c r="E91" s="322">
        <f t="shared" si="4"/>
        <v>370.8</v>
      </c>
      <c r="F91" s="109"/>
      <c r="G91" s="431"/>
      <c r="H91" s="428"/>
    </row>
    <row r="92" spans="1:8" s="310" customFormat="1" ht="19.5" customHeight="1" x14ac:dyDescent="0.2">
      <c r="A92" s="109" t="s">
        <v>518</v>
      </c>
      <c r="B92" s="305">
        <v>9</v>
      </c>
      <c r="C92" s="306">
        <v>3</v>
      </c>
      <c r="D92" s="323">
        <f t="shared" si="2"/>
        <v>360</v>
      </c>
      <c r="E92" s="322">
        <f t="shared" si="4"/>
        <v>370.8</v>
      </c>
      <c r="F92" s="109"/>
      <c r="G92" s="431"/>
      <c r="H92" s="428"/>
    </row>
    <row r="93" spans="1:8" s="310" customFormat="1" ht="19.5" customHeight="1" x14ac:dyDescent="0.2">
      <c r="A93" s="109" t="s">
        <v>468</v>
      </c>
      <c r="B93" s="305">
        <v>9</v>
      </c>
      <c r="C93" s="306">
        <v>60</v>
      </c>
      <c r="D93" s="323">
        <f t="shared" si="2"/>
        <v>7200</v>
      </c>
      <c r="E93" s="322">
        <f t="shared" si="4"/>
        <v>7416.0000000000009</v>
      </c>
      <c r="F93" s="109"/>
      <c r="G93" s="431"/>
      <c r="H93" s="428"/>
    </row>
    <row r="94" spans="1:8" s="310" customFormat="1" ht="19.5" customHeight="1" x14ac:dyDescent="0.2">
      <c r="A94" s="109" t="s">
        <v>523</v>
      </c>
      <c r="B94" s="305">
        <v>9</v>
      </c>
      <c r="C94" s="306">
        <v>10</v>
      </c>
      <c r="D94" s="323">
        <f t="shared" si="2"/>
        <v>1200</v>
      </c>
      <c r="E94" s="322">
        <f t="shared" si="4"/>
        <v>1236</v>
      </c>
      <c r="F94" s="109"/>
      <c r="G94" s="431"/>
      <c r="H94" s="428"/>
    </row>
    <row r="95" spans="1:8" s="310" customFormat="1" ht="19.5" customHeight="1" x14ac:dyDescent="0.2">
      <c r="A95" s="109" t="s">
        <v>524</v>
      </c>
      <c r="B95" s="305">
        <v>9</v>
      </c>
      <c r="C95" s="306">
        <v>5</v>
      </c>
      <c r="D95" s="306">
        <f t="shared" si="2"/>
        <v>600</v>
      </c>
      <c r="E95" s="322">
        <f t="shared" si="4"/>
        <v>618</v>
      </c>
      <c r="F95" s="109"/>
      <c r="G95" s="431"/>
      <c r="H95" s="428"/>
    </row>
    <row r="96" spans="1:8" s="310" customFormat="1" ht="19.5" customHeight="1" x14ac:dyDescent="0.2">
      <c r="A96" s="109" t="s">
        <v>525</v>
      </c>
      <c r="B96" s="305">
        <v>9</v>
      </c>
      <c r="C96" s="306">
        <v>12</v>
      </c>
      <c r="D96" s="306">
        <f t="shared" si="2"/>
        <v>1440</v>
      </c>
      <c r="E96" s="322">
        <f t="shared" si="4"/>
        <v>1483.2</v>
      </c>
      <c r="F96" s="109"/>
      <c r="G96" s="431"/>
      <c r="H96" s="428"/>
    </row>
    <row r="97" spans="1:8" s="310" customFormat="1" ht="19.5" customHeight="1" x14ac:dyDescent="0.2">
      <c r="A97" s="109" t="s">
        <v>525</v>
      </c>
      <c r="B97" s="305">
        <v>9</v>
      </c>
      <c r="C97" s="306">
        <v>7</v>
      </c>
      <c r="D97" s="306">
        <f t="shared" si="2"/>
        <v>840</v>
      </c>
      <c r="E97" s="322">
        <f t="shared" si="4"/>
        <v>865.2</v>
      </c>
      <c r="F97" s="109"/>
      <c r="G97" s="431"/>
      <c r="H97" s="428"/>
    </row>
    <row r="98" spans="1:8" s="308" customFormat="1" ht="19.5" customHeight="1" x14ac:dyDescent="0.2">
      <c r="A98" s="109" t="s">
        <v>526</v>
      </c>
      <c r="B98" s="305">
        <v>9</v>
      </c>
      <c r="C98" s="306">
        <v>4</v>
      </c>
      <c r="D98" s="306">
        <f t="shared" si="2"/>
        <v>480</v>
      </c>
      <c r="E98" s="322">
        <f t="shared" si="4"/>
        <v>494.40000000000003</v>
      </c>
      <c r="F98" s="109"/>
      <c r="G98" s="431"/>
      <c r="H98" s="428"/>
    </row>
    <row r="99" spans="1:8" s="308" customFormat="1" ht="19.5" customHeight="1" x14ac:dyDescent="0.2">
      <c r="A99" s="109" t="s">
        <v>527</v>
      </c>
      <c r="B99" s="305">
        <v>9</v>
      </c>
      <c r="C99" s="306">
        <v>3</v>
      </c>
      <c r="D99" s="306">
        <f t="shared" si="2"/>
        <v>360</v>
      </c>
      <c r="E99" s="322">
        <f t="shared" si="4"/>
        <v>370.8</v>
      </c>
      <c r="F99" s="109"/>
      <c r="G99" s="431"/>
      <c r="H99" s="428"/>
    </row>
    <row r="100" spans="1:8" s="308" customFormat="1" ht="19.5" customHeight="1" x14ac:dyDescent="0.2">
      <c r="A100" s="109" t="s">
        <v>528</v>
      </c>
      <c r="B100" s="305">
        <v>9</v>
      </c>
      <c r="C100" s="306">
        <v>16</v>
      </c>
      <c r="D100" s="306">
        <f t="shared" si="2"/>
        <v>1920</v>
      </c>
      <c r="E100" s="322">
        <f t="shared" si="4"/>
        <v>1977.6000000000001</v>
      </c>
      <c r="F100" s="109"/>
      <c r="G100" s="431"/>
      <c r="H100" s="428"/>
    </row>
    <row r="101" spans="1:8" s="308" customFormat="1" ht="19.5" customHeight="1" x14ac:dyDescent="0.2">
      <c r="A101" s="109" t="s">
        <v>529</v>
      </c>
      <c r="B101" s="305">
        <v>9</v>
      </c>
      <c r="C101" s="306">
        <v>6</v>
      </c>
      <c r="D101" s="306">
        <f t="shared" si="2"/>
        <v>720</v>
      </c>
      <c r="E101" s="322">
        <f t="shared" si="4"/>
        <v>741.6</v>
      </c>
      <c r="F101" s="109"/>
      <c r="G101" s="431"/>
      <c r="H101" s="428"/>
    </row>
    <row r="102" spans="1:8" s="308" customFormat="1" ht="19.5" customHeight="1" x14ac:dyDescent="0.2">
      <c r="A102" s="109" t="s">
        <v>530</v>
      </c>
      <c r="B102" s="305">
        <v>9</v>
      </c>
      <c r="C102" s="306">
        <v>5</v>
      </c>
      <c r="D102" s="306">
        <f t="shared" si="2"/>
        <v>600</v>
      </c>
      <c r="E102" s="322">
        <f t="shared" si="4"/>
        <v>618</v>
      </c>
      <c r="F102" s="109"/>
      <c r="G102" s="431"/>
      <c r="H102" s="428"/>
    </row>
    <row r="103" spans="1:8" s="308" customFormat="1" ht="19.5" customHeight="1" x14ac:dyDescent="0.2">
      <c r="A103" s="109" t="s">
        <v>531</v>
      </c>
      <c r="B103" s="305">
        <v>9</v>
      </c>
      <c r="C103" s="306">
        <v>6</v>
      </c>
      <c r="D103" s="306">
        <f t="shared" si="2"/>
        <v>720</v>
      </c>
      <c r="E103" s="322">
        <f t="shared" si="4"/>
        <v>741.6</v>
      </c>
      <c r="F103" s="109"/>
      <c r="G103" s="431"/>
      <c r="H103" s="428"/>
    </row>
    <row r="104" spans="1:8" s="308" customFormat="1" ht="19.5" customHeight="1" x14ac:dyDescent="0.2">
      <c r="A104" s="109" t="s">
        <v>531</v>
      </c>
      <c r="B104" s="305">
        <v>9</v>
      </c>
      <c r="C104" s="306">
        <v>1</v>
      </c>
      <c r="D104" s="306">
        <f t="shared" si="2"/>
        <v>120</v>
      </c>
      <c r="E104" s="322">
        <f t="shared" si="4"/>
        <v>123.60000000000001</v>
      </c>
      <c r="F104" s="109"/>
      <c r="G104" s="431"/>
      <c r="H104" s="428"/>
    </row>
    <row r="105" spans="1:8" s="308" customFormat="1" ht="19.5" customHeight="1" x14ac:dyDescent="0.2">
      <c r="A105" s="109" t="s">
        <v>532</v>
      </c>
      <c r="B105" s="305">
        <v>9</v>
      </c>
      <c r="C105" s="306">
        <v>3</v>
      </c>
      <c r="D105" s="306">
        <f t="shared" si="2"/>
        <v>360</v>
      </c>
      <c r="E105" s="322">
        <f t="shared" si="4"/>
        <v>370.8</v>
      </c>
      <c r="F105" s="109"/>
      <c r="G105" s="431"/>
      <c r="H105" s="428"/>
    </row>
    <row r="106" spans="1:8" s="308" customFormat="1" ht="19.5" customHeight="1" x14ac:dyDescent="0.2">
      <c r="A106" s="109" t="s">
        <v>533</v>
      </c>
      <c r="B106" s="305">
        <v>9</v>
      </c>
      <c r="C106" s="306">
        <v>4</v>
      </c>
      <c r="D106" s="306">
        <f t="shared" si="2"/>
        <v>480</v>
      </c>
      <c r="E106" s="322">
        <f t="shared" si="4"/>
        <v>494.40000000000003</v>
      </c>
      <c r="F106" s="109"/>
      <c r="G106" s="431"/>
      <c r="H106" s="428"/>
    </row>
    <row r="107" spans="1:8" s="308" customFormat="1" ht="19.5" customHeight="1" x14ac:dyDescent="0.2">
      <c r="A107" s="109" t="s">
        <v>534</v>
      </c>
      <c r="B107" s="305">
        <v>9</v>
      </c>
      <c r="C107" s="306">
        <v>6</v>
      </c>
      <c r="D107" s="306">
        <f t="shared" si="2"/>
        <v>720</v>
      </c>
      <c r="E107" s="322">
        <f t="shared" si="4"/>
        <v>741.6</v>
      </c>
      <c r="F107" s="109"/>
      <c r="G107" s="431"/>
      <c r="H107" s="428"/>
    </row>
    <row r="108" spans="1:8" s="308" customFormat="1" ht="19.5" customHeight="1" x14ac:dyDescent="0.2">
      <c r="A108" s="109" t="s">
        <v>534</v>
      </c>
      <c r="B108" s="305">
        <v>9</v>
      </c>
      <c r="C108" s="306">
        <v>7</v>
      </c>
      <c r="D108" s="306">
        <f t="shared" si="2"/>
        <v>840</v>
      </c>
      <c r="E108" s="322">
        <f t="shared" si="4"/>
        <v>865.2</v>
      </c>
      <c r="F108" s="109"/>
      <c r="G108" s="431"/>
      <c r="H108" s="428"/>
    </row>
    <row r="109" spans="1:8" s="308" customFormat="1" ht="19.5" customHeight="1" x14ac:dyDescent="0.2">
      <c r="A109" s="109" t="s">
        <v>535</v>
      </c>
      <c r="B109" s="305">
        <v>9</v>
      </c>
      <c r="C109" s="306">
        <v>1</v>
      </c>
      <c r="D109" s="306">
        <f t="shared" si="2"/>
        <v>120</v>
      </c>
      <c r="E109" s="322">
        <f t="shared" si="4"/>
        <v>123.60000000000001</v>
      </c>
      <c r="F109" s="109"/>
      <c r="G109" s="431"/>
      <c r="H109" s="428"/>
    </row>
    <row r="110" spans="1:8" s="308" customFormat="1" ht="19.5" customHeight="1" x14ac:dyDescent="0.2">
      <c r="A110" s="109" t="s">
        <v>462</v>
      </c>
      <c r="B110" s="305">
        <v>9</v>
      </c>
      <c r="C110" s="306">
        <v>1</v>
      </c>
      <c r="D110" s="306">
        <f t="shared" si="2"/>
        <v>120</v>
      </c>
      <c r="E110" s="322">
        <f t="shared" si="4"/>
        <v>123.60000000000001</v>
      </c>
      <c r="F110" s="109"/>
      <c r="G110" s="431"/>
      <c r="H110" s="428"/>
    </row>
    <row r="111" spans="1:8" s="308" customFormat="1" ht="19.5" customHeight="1" x14ac:dyDescent="0.2">
      <c r="A111" s="109" t="s">
        <v>536</v>
      </c>
      <c r="B111" s="305">
        <v>9</v>
      </c>
      <c r="C111" s="306">
        <v>4</v>
      </c>
      <c r="D111" s="306">
        <f t="shared" si="2"/>
        <v>480</v>
      </c>
      <c r="E111" s="322">
        <f t="shared" si="4"/>
        <v>494.40000000000003</v>
      </c>
      <c r="F111" s="109"/>
      <c r="G111" s="431"/>
      <c r="H111" s="428"/>
    </row>
    <row r="112" spans="1:8" s="308" customFormat="1" ht="19.5" customHeight="1" x14ac:dyDescent="0.2">
      <c r="A112" s="109" t="s">
        <v>537</v>
      </c>
      <c r="B112" s="305">
        <v>9</v>
      </c>
      <c r="C112" s="306">
        <v>15</v>
      </c>
      <c r="D112" s="306">
        <f t="shared" si="2"/>
        <v>1800</v>
      </c>
      <c r="E112" s="322">
        <f t="shared" si="4"/>
        <v>1854.0000000000002</v>
      </c>
      <c r="F112" s="109"/>
      <c r="G112" s="431"/>
      <c r="H112" s="428"/>
    </row>
    <row r="113" spans="1:8" s="308" customFormat="1" ht="19.5" customHeight="1" x14ac:dyDescent="0.2">
      <c r="A113" s="109" t="s">
        <v>537</v>
      </c>
      <c r="B113" s="305">
        <v>9</v>
      </c>
      <c r="C113" s="306">
        <v>25</v>
      </c>
      <c r="D113" s="306">
        <f t="shared" si="2"/>
        <v>3000</v>
      </c>
      <c r="E113" s="322">
        <f t="shared" si="4"/>
        <v>3090</v>
      </c>
      <c r="F113" s="109"/>
      <c r="G113" s="431"/>
      <c r="H113" s="428"/>
    </row>
    <row r="114" spans="1:8" s="308" customFormat="1" ht="19.5" customHeight="1" x14ac:dyDescent="0.2">
      <c r="A114" s="109" t="s">
        <v>538</v>
      </c>
      <c r="B114" s="305">
        <v>9</v>
      </c>
      <c r="C114" s="306">
        <v>4</v>
      </c>
      <c r="D114" s="306">
        <f t="shared" si="2"/>
        <v>480</v>
      </c>
      <c r="E114" s="322">
        <f t="shared" si="4"/>
        <v>494.40000000000003</v>
      </c>
      <c r="F114" s="109"/>
      <c r="G114" s="431"/>
      <c r="H114" s="428"/>
    </row>
    <row r="115" spans="1:8" s="308" customFormat="1" ht="19.5" customHeight="1" x14ac:dyDescent="0.2">
      <c r="A115" s="109" t="s">
        <v>538</v>
      </c>
      <c r="B115" s="305">
        <v>9</v>
      </c>
      <c r="C115" s="306">
        <v>2</v>
      </c>
      <c r="D115" s="306">
        <f t="shared" si="2"/>
        <v>240</v>
      </c>
      <c r="E115" s="322">
        <f t="shared" si="4"/>
        <v>247.20000000000002</v>
      </c>
      <c r="F115" s="109"/>
      <c r="G115" s="431"/>
      <c r="H115" s="428"/>
    </row>
    <row r="116" spans="1:8" s="308" customFormat="1" ht="19.5" customHeight="1" x14ac:dyDescent="0.2">
      <c r="A116" s="109" t="s">
        <v>539</v>
      </c>
      <c r="B116" s="305">
        <v>9</v>
      </c>
      <c r="C116" s="306">
        <v>1</v>
      </c>
      <c r="D116" s="306">
        <f t="shared" si="2"/>
        <v>120</v>
      </c>
      <c r="E116" s="322">
        <f t="shared" si="4"/>
        <v>123.60000000000001</v>
      </c>
      <c r="F116" s="109"/>
      <c r="G116" s="431"/>
      <c r="H116" s="428"/>
    </row>
    <row r="117" spans="1:8" s="308" customFormat="1" ht="19.5" customHeight="1" x14ac:dyDescent="0.2">
      <c r="A117" s="109" t="s">
        <v>540</v>
      </c>
      <c r="B117" s="305">
        <v>9</v>
      </c>
      <c r="C117" s="306">
        <v>1</v>
      </c>
      <c r="D117" s="306">
        <f t="shared" si="2"/>
        <v>120</v>
      </c>
      <c r="E117" s="322">
        <f t="shared" si="4"/>
        <v>123.60000000000001</v>
      </c>
      <c r="F117" s="109"/>
      <c r="G117" s="431"/>
      <c r="H117" s="428"/>
    </row>
    <row r="118" spans="1:8" s="308" customFormat="1" ht="19.5" customHeight="1" x14ac:dyDescent="0.2">
      <c r="A118" s="109" t="s">
        <v>541</v>
      </c>
      <c r="B118" s="305">
        <v>9</v>
      </c>
      <c r="C118" s="306">
        <v>1</v>
      </c>
      <c r="D118" s="306">
        <f t="shared" si="2"/>
        <v>120</v>
      </c>
      <c r="E118" s="322">
        <f t="shared" si="4"/>
        <v>123.60000000000001</v>
      </c>
      <c r="F118" s="109"/>
      <c r="G118" s="431"/>
      <c r="H118" s="428"/>
    </row>
    <row r="119" spans="1:8" s="308" customFormat="1" ht="19.5" customHeight="1" x14ac:dyDescent="0.2">
      <c r="A119" s="109" t="s">
        <v>542</v>
      </c>
      <c r="B119" s="305">
        <v>9</v>
      </c>
      <c r="C119" s="306">
        <v>3</v>
      </c>
      <c r="D119" s="306">
        <f t="shared" si="2"/>
        <v>360</v>
      </c>
      <c r="E119" s="322">
        <f t="shared" si="4"/>
        <v>370.8</v>
      </c>
      <c r="F119" s="109"/>
      <c r="G119" s="431"/>
      <c r="H119" s="428"/>
    </row>
    <row r="120" spans="1:8" s="308" customFormat="1" ht="19.5" customHeight="1" x14ac:dyDescent="0.2">
      <c r="A120" s="109" t="s">
        <v>543</v>
      </c>
      <c r="B120" s="305">
        <v>9</v>
      </c>
      <c r="C120" s="306">
        <v>1</v>
      </c>
      <c r="D120" s="306">
        <f t="shared" si="2"/>
        <v>120</v>
      </c>
      <c r="E120" s="322">
        <f t="shared" ref="E120:E151" si="5">C120*H$88</f>
        <v>123.60000000000001</v>
      </c>
      <c r="F120" s="109"/>
      <c r="G120" s="431"/>
      <c r="H120" s="428"/>
    </row>
    <row r="121" spans="1:8" s="308" customFormat="1" ht="19.5" customHeight="1" x14ac:dyDescent="0.2">
      <c r="A121" s="109" t="s">
        <v>544</v>
      </c>
      <c r="B121" s="305">
        <v>9</v>
      </c>
      <c r="C121" s="306">
        <v>1</v>
      </c>
      <c r="D121" s="306">
        <f t="shared" si="2"/>
        <v>120</v>
      </c>
      <c r="E121" s="322">
        <f t="shared" si="5"/>
        <v>123.60000000000001</v>
      </c>
      <c r="F121" s="109"/>
      <c r="G121" s="431"/>
      <c r="H121" s="428"/>
    </row>
    <row r="122" spans="1:8" s="308" customFormat="1" ht="19.5" customHeight="1" x14ac:dyDescent="0.2">
      <c r="A122" s="109" t="s">
        <v>471</v>
      </c>
      <c r="B122" s="305">
        <v>9</v>
      </c>
      <c r="C122" s="306">
        <v>5</v>
      </c>
      <c r="D122" s="306">
        <f t="shared" si="2"/>
        <v>600</v>
      </c>
      <c r="E122" s="322">
        <f t="shared" si="5"/>
        <v>618</v>
      </c>
      <c r="F122" s="109"/>
      <c r="G122" s="431"/>
      <c r="H122" s="428"/>
    </row>
    <row r="123" spans="1:8" s="308" customFormat="1" ht="19.5" customHeight="1" x14ac:dyDescent="0.2">
      <c r="A123" s="109" t="s">
        <v>545</v>
      </c>
      <c r="B123" s="305">
        <v>9</v>
      </c>
      <c r="C123" s="306">
        <v>20</v>
      </c>
      <c r="D123" s="306">
        <f t="shared" si="2"/>
        <v>2400</v>
      </c>
      <c r="E123" s="322">
        <f t="shared" si="5"/>
        <v>2472</v>
      </c>
      <c r="F123" s="109"/>
      <c r="G123" s="431"/>
      <c r="H123" s="428"/>
    </row>
    <row r="124" spans="1:8" s="308" customFormat="1" ht="19.5" customHeight="1" x14ac:dyDescent="0.2">
      <c r="A124" s="109" t="s">
        <v>545</v>
      </c>
      <c r="B124" s="305">
        <v>9</v>
      </c>
      <c r="C124" s="306">
        <v>5</v>
      </c>
      <c r="D124" s="306">
        <f t="shared" si="2"/>
        <v>600</v>
      </c>
      <c r="E124" s="322">
        <f t="shared" si="5"/>
        <v>618</v>
      </c>
      <c r="F124" s="109"/>
      <c r="G124" s="431"/>
      <c r="H124" s="428"/>
    </row>
    <row r="125" spans="1:8" s="308" customFormat="1" ht="19.5" customHeight="1" x14ac:dyDescent="0.2">
      <c r="A125" s="109" t="s">
        <v>546</v>
      </c>
      <c r="B125" s="305">
        <v>9</v>
      </c>
      <c r="C125" s="306">
        <v>1</v>
      </c>
      <c r="D125" s="306">
        <f t="shared" si="2"/>
        <v>120</v>
      </c>
      <c r="E125" s="322">
        <f t="shared" si="5"/>
        <v>123.60000000000001</v>
      </c>
      <c r="F125" s="109"/>
      <c r="G125" s="431"/>
      <c r="H125" s="428"/>
    </row>
    <row r="126" spans="1:8" s="308" customFormat="1" ht="19.5" customHeight="1" x14ac:dyDescent="0.2">
      <c r="A126" s="109" t="s">
        <v>547</v>
      </c>
      <c r="B126" s="305">
        <v>9</v>
      </c>
      <c r="C126" s="306">
        <v>1</v>
      </c>
      <c r="D126" s="306">
        <f t="shared" si="2"/>
        <v>120</v>
      </c>
      <c r="E126" s="322">
        <f t="shared" si="5"/>
        <v>123.60000000000001</v>
      </c>
      <c r="F126" s="109"/>
      <c r="G126" s="431"/>
      <c r="H126" s="428"/>
    </row>
    <row r="127" spans="1:8" s="308" customFormat="1" ht="19.5" customHeight="1" x14ac:dyDescent="0.2">
      <c r="A127" s="109" t="s">
        <v>548</v>
      </c>
      <c r="B127" s="305">
        <v>9</v>
      </c>
      <c r="C127" s="306">
        <v>5</v>
      </c>
      <c r="D127" s="306">
        <f t="shared" si="2"/>
        <v>600</v>
      </c>
      <c r="E127" s="322">
        <f t="shared" si="5"/>
        <v>618</v>
      </c>
      <c r="F127" s="109"/>
      <c r="G127" s="431"/>
      <c r="H127" s="428"/>
    </row>
    <row r="128" spans="1:8" s="308" customFormat="1" ht="19.5" customHeight="1" x14ac:dyDescent="0.2">
      <c r="A128" s="109" t="s">
        <v>549</v>
      </c>
      <c r="B128" s="305">
        <v>9</v>
      </c>
      <c r="C128" s="306">
        <v>2</v>
      </c>
      <c r="D128" s="306">
        <f t="shared" si="2"/>
        <v>240</v>
      </c>
      <c r="E128" s="322">
        <f t="shared" si="5"/>
        <v>247.20000000000002</v>
      </c>
      <c r="F128" s="109"/>
      <c r="G128" s="431"/>
      <c r="H128" s="428"/>
    </row>
    <row r="129" spans="1:8" s="308" customFormat="1" ht="19.5" customHeight="1" x14ac:dyDescent="0.2">
      <c r="A129" s="109" t="s">
        <v>550</v>
      </c>
      <c r="B129" s="305">
        <v>9</v>
      </c>
      <c r="C129" s="306">
        <v>4</v>
      </c>
      <c r="D129" s="306">
        <f t="shared" si="2"/>
        <v>480</v>
      </c>
      <c r="E129" s="322">
        <f t="shared" si="5"/>
        <v>494.40000000000003</v>
      </c>
      <c r="F129" s="109"/>
      <c r="G129" s="431"/>
      <c r="H129" s="428"/>
    </row>
    <row r="130" spans="1:8" s="308" customFormat="1" ht="19.5" customHeight="1" x14ac:dyDescent="0.2">
      <c r="A130" s="109" t="s">
        <v>551</v>
      </c>
      <c r="B130" s="305">
        <v>9</v>
      </c>
      <c r="C130" s="306">
        <v>3</v>
      </c>
      <c r="D130" s="306">
        <f t="shared" si="2"/>
        <v>360</v>
      </c>
      <c r="E130" s="322">
        <f t="shared" si="5"/>
        <v>370.8</v>
      </c>
      <c r="F130" s="109"/>
      <c r="G130" s="431"/>
      <c r="H130" s="428"/>
    </row>
    <row r="131" spans="1:8" s="308" customFormat="1" ht="19.5" customHeight="1" x14ac:dyDescent="0.2">
      <c r="A131" s="109" t="s">
        <v>552</v>
      </c>
      <c r="B131" s="305">
        <v>9</v>
      </c>
      <c r="C131" s="306">
        <v>30</v>
      </c>
      <c r="D131" s="306">
        <f t="shared" si="2"/>
        <v>3600</v>
      </c>
      <c r="E131" s="322">
        <f t="shared" si="5"/>
        <v>3708.0000000000005</v>
      </c>
      <c r="F131" s="109"/>
      <c r="G131" s="431"/>
      <c r="H131" s="428"/>
    </row>
    <row r="132" spans="1:8" s="308" customFormat="1" ht="19.5" customHeight="1" x14ac:dyDescent="0.2">
      <c r="A132" s="109" t="s">
        <v>553</v>
      </c>
      <c r="B132" s="305">
        <v>9</v>
      </c>
      <c r="C132" s="306">
        <v>2</v>
      </c>
      <c r="D132" s="306">
        <f t="shared" si="2"/>
        <v>240</v>
      </c>
      <c r="E132" s="322">
        <f t="shared" si="5"/>
        <v>247.20000000000002</v>
      </c>
      <c r="F132" s="109"/>
      <c r="G132" s="431"/>
      <c r="H132" s="428"/>
    </row>
    <row r="133" spans="1:8" s="308" customFormat="1" ht="19.5" customHeight="1" x14ac:dyDescent="0.2">
      <c r="A133" s="109" t="s">
        <v>515</v>
      </c>
      <c r="B133" s="305">
        <v>9</v>
      </c>
      <c r="C133" s="306">
        <v>5</v>
      </c>
      <c r="D133" s="306">
        <f t="shared" si="2"/>
        <v>600</v>
      </c>
      <c r="E133" s="322">
        <f t="shared" si="5"/>
        <v>618</v>
      </c>
      <c r="F133" s="109"/>
      <c r="G133" s="431"/>
      <c r="H133" s="428"/>
    </row>
    <row r="134" spans="1:8" s="308" customFormat="1" ht="19.5" customHeight="1" x14ac:dyDescent="0.2">
      <c r="A134" s="109" t="s">
        <v>492</v>
      </c>
      <c r="B134" s="305">
        <v>9</v>
      </c>
      <c r="C134" s="306">
        <v>10</v>
      </c>
      <c r="D134" s="306">
        <f t="shared" si="2"/>
        <v>1200</v>
      </c>
      <c r="E134" s="322">
        <f t="shared" si="5"/>
        <v>1236</v>
      </c>
      <c r="F134" s="109"/>
      <c r="G134" s="431"/>
      <c r="H134" s="428"/>
    </row>
    <row r="135" spans="1:8" s="308" customFormat="1" ht="19.5" customHeight="1" x14ac:dyDescent="0.2">
      <c r="A135" s="109" t="s">
        <v>489</v>
      </c>
      <c r="B135" s="305">
        <v>9</v>
      </c>
      <c r="C135" s="306">
        <v>1</v>
      </c>
      <c r="D135" s="306">
        <f t="shared" si="2"/>
        <v>120</v>
      </c>
      <c r="E135" s="322">
        <f t="shared" si="5"/>
        <v>123.60000000000001</v>
      </c>
      <c r="F135" s="109"/>
      <c r="G135" s="431"/>
      <c r="H135" s="428"/>
    </row>
    <row r="136" spans="1:8" s="308" customFormat="1" ht="19.5" customHeight="1" x14ac:dyDescent="0.2">
      <c r="A136" s="109" t="s">
        <v>554</v>
      </c>
      <c r="B136" s="305">
        <v>9</v>
      </c>
      <c r="C136" s="306">
        <v>3</v>
      </c>
      <c r="D136" s="306">
        <f t="shared" ref="D136:D199" si="6">120*C136</f>
        <v>360</v>
      </c>
      <c r="E136" s="322">
        <f t="shared" si="5"/>
        <v>370.8</v>
      </c>
      <c r="F136" s="109"/>
      <c r="G136" s="431"/>
      <c r="H136" s="428"/>
    </row>
    <row r="137" spans="1:8" s="308" customFormat="1" ht="19.5" customHeight="1" x14ac:dyDescent="0.2">
      <c r="A137" s="109" t="s">
        <v>555</v>
      </c>
      <c r="B137" s="305">
        <v>9</v>
      </c>
      <c r="C137" s="306">
        <v>3</v>
      </c>
      <c r="D137" s="306">
        <f t="shared" si="6"/>
        <v>360</v>
      </c>
      <c r="E137" s="322">
        <f t="shared" si="5"/>
        <v>370.8</v>
      </c>
      <c r="F137" s="109"/>
      <c r="G137" s="431"/>
      <c r="H137" s="428"/>
    </row>
    <row r="138" spans="1:8" s="308" customFormat="1" ht="19.5" customHeight="1" x14ac:dyDescent="0.2">
      <c r="A138" s="109" t="s">
        <v>456</v>
      </c>
      <c r="B138" s="305">
        <v>9</v>
      </c>
      <c r="C138" s="306">
        <v>8</v>
      </c>
      <c r="D138" s="306">
        <f t="shared" si="6"/>
        <v>960</v>
      </c>
      <c r="E138" s="322">
        <f t="shared" si="5"/>
        <v>988.80000000000007</v>
      </c>
      <c r="F138" s="109"/>
      <c r="G138" s="431"/>
      <c r="H138" s="428"/>
    </row>
    <row r="139" spans="1:8" s="308" customFormat="1" ht="19.5" customHeight="1" x14ac:dyDescent="0.2">
      <c r="A139" s="109" t="s">
        <v>556</v>
      </c>
      <c r="B139" s="305">
        <v>9</v>
      </c>
      <c r="C139" s="306">
        <v>15</v>
      </c>
      <c r="D139" s="306">
        <f t="shared" si="6"/>
        <v>1800</v>
      </c>
      <c r="E139" s="322">
        <f t="shared" si="5"/>
        <v>1854.0000000000002</v>
      </c>
      <c r="F139" s="109"/>
      <c r="G139" s="431"/>
      <c r="H139" s="428"/>
    </row>
    <row r="140" spans="1:8" s="308" customFormat="1" ht="19.5" customHeight="1" x14ac:dyDescent="0.2">
      <c r="A140" s="109" t="s">
        <v>468</v>
      </c>
      <c r="B140" s="305">
        <v>9</v>
      </c>
      <c r="C140" s="306">
        <v>10</v>
      </c>
      <c r="D140" s="306">
        <f t="shared" si="6"/>
        <v>1200</v>
      </c>
      <c r="E140" s="322">
        <f t="shared" si="5"/>
        <v>1236</v>
      </c>
      <c r="F140" s="109"/>
      <c r="G140" s="431"/>
      <c r="H140" s="428"/>
    </row>
    <row r="141" spans="1:8" s="308" customFormat="1" ht="19.5" customHeight="1" x14ac:dyDescent="0.2">
      <c r="A141" s="109" t="s">
        <v>557</v>
      </c>
      <c r="B141" s="305">
        <v>9</v>
      </c>
      <c r="C141" s="306">
        <v>5</v>
      </c>
      <c r="D141" s="306">
        <f t="shared" si="6"/>
        <v>600</v>
      </c>
      <c r="E141" s="322">
        <f t="shared" si="5"/>
        <v>618</v>
      </c>
      <c r="F141" s="109"/>
      <c r="G141" s="431"/>
      <c r="H141" s="428"/>
    </row>
    <row r="142" spans="1:8" s="308" customFormat="1" ht="19.5" customHeight="1" x14ac:dyDescent="0.2">
      <c r="A142" s="109" t="s">
        <v>548</v>
      </c>
      <c r="B142" s="305">
        <v>9</v>
      </c>
      <c r="C142" s="306">
        <v>6</v>
      </c>
      <c r="D142" s="306">
        <f t="shared" si="6"/>
        <v>720</v>
      </c>
      <c r="E142" s="322">
        <f t="shared" si="5"/>
        <v>741.6</v>
      </c>
      <c r="F142" s="109"/>
      <c r="G142" s="431"/>
      <c r="H142" s="428"/>
    </row>
    <row r="143" spans="1:8" s="308" customFormat="1" ht="19.5" customHeight="1" x14ac:dyDescent="0.2">
      <c r="A143" s="109" t="s">
        <v>548</v>
      </c>
      <c r="B143" s="305">
        <v>9</v>
      </c>
      <c r="C143" s="306">
        <v>5</v>
      </c>
      <c r="D143" s="306">
        <f t="shared" si="6"/>
        <v>600</v>
      </c>
      <c r="E143" s="322">
        <f t="shared" si="5"/>
        <v>618</v>
      </c>
      <c r="F143" s="109"/>
      <c r="G143" s="431"/>
      <c r="H143" s="428"/>
    </row>
    <row r="144" spans="1:8" s="308" customFormat="1" ht="19.5" customHeight="1" x14ac:dyDescent="0.2">
      <c r="A144" s="109" t="s">
        <v>558</v>
      </c>
      <c r="B144" s="305">
        <v>9</v>
      </c>
      <c r="C144" s="306">
        <v>5</v>
      </c>
      <c r="D144" s="306">
        <f t="shared" si="6"/>
        <v>600</v>
      </c>
      <c r="E144" s="322">
        <f t="shared" si="5"/>
        <v>618</v>
      </c>
      <c r="F144" s="109"/>
      <c r="G144" s="431"/>
      <c r="H144" s="428"/>
    </row>
    <row r="145" spans="1:8" s="308" customFormat="1" ht="19.5" customHeight="1" x14ac:dyDescent="0.2">
      <c r="A145" s="109" t="s">
        <v>477</v>
      </c>
      <c r="B145" s="305">
        <v>9</v>
      </c>
      <c r="C145" s="306">
        <v>25</v>
      </c>
      <c r="D145" s="306">
        <f t="shared" si="6"/>
        <v>3000</v>
      </c>
      <c r="E145" s="322">
        <f t="shared" si="5"/>
        <v>3090</v>
      </c>
      <c r="F145" s="109"/>
      <c r="G145" s="431"/>
      <c r="H145" s="428"/>
    </row>
    <row r="146" spans="1:8" s="308" customFormat="1" ht="19.5" customHeight="1" x14ac:dyDescent="0.2">
      <c r="A146" s="109" t="s">
        <v>559</v>
      </c>
      <c r="B146" s="305">
        <v>9</v>
      </c>
      <c r="C146" s="306">
        <v>2</v>
      </c>
      <c r="D146" s="306">
        <f t="shared" si="6"/>
        <v>240</v>
      </c>
      <c r="E146" s="322">
        <f t="shared" si="5"/>
        <v>247.20000000000002</v>
      </c>
      <c r="F146" s="109"/>
      <c r="G146" s="431"/>
      <c r="H146" s="428"/>
    </row>
    <row r="147" spans="1:8" s="308" customFormat="1" ht="19.5" customHeight="1" x14ac:dyDescent="0.2">
      <c r="A147" s="109" t="s">
        <v>560</v>
      </c>
      <c r="B147" s="305">
        <v>9</v>
      </c>
      <c r="C147" s="306">
        <v>1</v>
      </c>
      <c r="D147" s="306">
        <f t="shared" si="6"/>
        <v>120</v>
      </c>
      <c r="E147" s="322">
        <f t="shared" si="5"/>
        <v>123.60000000000001</v>
      </c>
      <c r="F147" s="109"/>
      <c r="G147" s="431"/>
      <c r="H147" s="428"/>
    </row>
    <row r="148" spans="1:8" s="308" customFormat="1" ht="19.5" customHeight="1" x14ac:dyDescent="0.2">
      <c r="A148" s="109" t="s">
        <v>561</v>
      </c>
      <c r="B148" s="305">
        <v>9</v>
      </c>
      <c r="C148" s="306">
        <v>2</v>
      </c>
      <c r="D148" s="306">
        <f t="shared" si="6"/>
        <v>240</v>
      </c>
      <c r="E148" s="322">
        <f t="shared" si="5"/>
        <v>247.20000000000002</v>
      </c>
      <c r="F148" s="109"/>
      <c r="G148" s="431"/>
      <c r="H148" s="428"/>
    </row>
    <row r="149" spans="1:8" s="308" customFormat="1" ht="19.5" customHeight="1" x14ac:dyDescent="0.2">
      <c r="A149" s="109" t="s">
        <v>561</v>
      </c>
      <c r="B149" s="305">
        <v>9</v>
      </c>
      <c r="C149" s="306">
        <v>10</v>
      </c>
      <c r="D149" s="306">
        <f t="shared" si="6"/>
        <v>1200</v>
      </c>
      <c r="E149" s="322">
        <f t="shared" si="5"/>
        <v>1236</v>
      </c>
      <c r="F149" s="109"/>
      <c r="G149" s="431"/>
      <c r="H149" s="428"/>
    </row>
    <row r="150" spans="1:8" s="308" customFormat="1" ht="19.5" customHeight="1" x14ac:dyDescent="0.2">
      <c r="A150" s="109" t="s">
        <v>562</v>
      </c>
      <c r="B150" s="305">
        <v>9</v>
      </c>
      <c r="C150" s="306">
        <v>1</v>
      </c>
      <c r="D150" s="306">
        <f t="shared" si="6"/>
        <v>120</v>
      </c>
      <c r="E150" s="322">
        <f t="shared" si="5"/>
        <v>123.60000000000001</v>
      </c>
      <c r="F150" s="109"/>
      <c r="G150" s="431"/>
      <c r="H150" s="428"/>
    </row>
    <row r="151" spans="1:8" s="308" customFormat="1" ht="19.5" customHeight="1" x14ac:dyDescent="0.2">
      <c r="A151" s="109" t="s">
        <v>534</v>
      </c>
      <c r="B151" s="305">
        <v>9</v>
      </c>
      <c r="C151" s="306">
        <v>7</v>
      </c>
      <c r="D151" s="306">
        <f t="shared" si="6"/>
        <v>840</v>
      </c>
      <c r="E151" s="322">
        <f t="shared" si="5"/>
        <v>865.2</v>
      </c>
      <c r="F151" s="109"/>
      <c r="G151" s="431"/>
      <c r="H151" s="428"/>
    </row>
    <row r="152" spans="1:8" s="308" customFormat="1" ht="19.5" customHeight="1" x14ac:dyDescent="0.2">
      <c r="A152" s="109" t="s">
        <v>563</v>
      </c>
      <c r="B152" s="305">
        <v>9</v>
      </c>
      <c r="C152" s="306">
        <v>12</v>
      </c>
      <c r="D152" s="306">
        <f t="shared" si="6"/>
        <v>1440</v>
      </c>
      <c r="E152" s="322">
        <f t="shared" ref="E152:E183" si="7">C152*H$88</f>
        <v>1483.2</v>
      </c>
      <c r="F152" s="109"/>
      <c r="G152" s="431"/>
      <c r="H152" s="428"/>
    </row>
    <row r="153" spans="1:8" s="308" customFormat="1" ht="19.5" customHeight="1" x14ac:dyDescent="0.2">
      <c r="A153" s="109" t="s">
        <v>564</v>
      </c>
      <c r="B153" s="305">
        <v>9</v>
      </c>
      <c r="C153" s="306">
        <v>6</v>
      </c>
      <c r="D153" s="306">
        <f t="shared" si="6"/>
        <v>720</v>
      </c>
      <c r="E153" s="322">
        <f t="shared" si="7"/>
        <v>741.6</v>
      </c>
      <c r="F153" s="109"/>
      <c r="G153" s="431"/>
      <c r="H153" s="428"/>
    </row>
    <row r="154" spans="1:8" s="308" customFormat="1" ht="19.5" customHeight="1" x14ac:dyDescent="0.2">
      <c r="A154" s="109" t="s">
        <v>565</v>
      </c>
      <c r="B154" s="305">
        <v>9</v>
      </c>
      <c r="C154" s="306">
        <v>2</v>
      </c>
      <c r="D154" s="306">
        <f t="shared" si="6"/>
        <v>240</v>
      </c>
      <c r="E154" s="322">
        <f t="shared" si="7"/>
        <v>247.20000000000002</v>
      </c>
      <c r="F154" s="109"/>
      <c r="G154" s="431"/>
      <c r="H154" s="428"/>
    </row>
    <row r="155" spans="1:8" s="308" customFormat="1" ht="19.5" customHeight="1" x14ac:dyDescent="0.2">
      <c r="A155" s="109" t="s">
        <v>565</v>
      </c>
      <c r="B155" s="305">
        <v>9</v>
      </c>
      <c r="C155" s="306">
        <v>2</v>
      </c>
      <c r="D155" s="306">
        <f t="shared" si="6"/>
        <v>240</v>
      </c>
      <c r="E155" s="322">
        <f t="shared" si="7"/>
        <v>247.20000000000002</v>
      </c>
      <c r="F155" s="109"/>
      <c r="G155" s="431"/>
      <c r="H155" s="428"/>
    </row>
    <row r="156" spans="1:8" s="308" customFormat="1" ht="19.5" customHeight="1" x14ac:dyDescent="0.2">
      <c r="A156" s="109" t="s">
        <v>566</v>
      </c>
      <c r="B156" s="305">
        <v>9</v>
      </c>
      <c r="C156" s="306">
        <v>3</v>
      </c>
      <c r="D156" s="306">
        <f t="shared" si="6"/>
        <v>360</v>
      </c>
      <c r="E156" s="322">
        <f t="shared" si="7"/>
        <v>370.8</v>
      </c>
      <c r="F156" s="109"/>
      <c r="G156" s="431"/>
      <c r="H156" s="428"/>
    </row>
    <row r="157" spans="1:8" s="308" customFormat="1" ht="19.5" customHeight="1" x14ac:dyDescent="0.2">
      <c r="A157" s="109" t="s">
        <v>567</v>
      </c>
      <c r="B157" s="305">
        <v>9</v>
      </c>
      <c r="C157" s="306">
        <v>20</v>
      </c>
      <c r="D157" s="306">
        <f t="shared" si="6"/>
        <v>2400</v>
      </c>
      <c r="E157" s="322">
        <f t="shared" si="7"/>
        <v>2472</v>
      </c>
      <c r="F157" s="109"/>
      <c r="G157" s="431"/>
      <c r="H157" s="428"/>
    </row>
    <row r="158" spans="1:8" s="308" customFormat="1" ht="19.5" customHeight="1" x14ac:dyDescent="0.2">
      <c r="A158" s="109" t="s">
        <v>568</v>
      </c>
      <c r="B158" s="305">
        <v>9</v>
      </c>
      <c r="C158" s="306">
        <v>5</v>
      </c>
      <c r="D158" s="306">
        <f t="shared" si="6"/>
        <v>600</v>
      </c>
      <c r="E158" s="322">
        <f t="shared" si="7"/>
        <v>618</v>
      </c>
      <c r="F158" s="109"/>
      <c r="G158" s="431"/>
      <c r="H158" s="428"/>
    </row>
    <row r="159" spans="1:8" s="308" customFormat="1" ht="19.5" customHeight="1" x14ac:dyDescent="0.2">
      <c r="A159" s="109" t="s">
        <v>556</v>
      </c>
      <c r="B159" s="305">
        <v>9</v>
      </c>
      <c r="C159" s="306">
        <v>2</v>
      </c>
      <c r="D159" s="306">
        <f t="shared" si="6"/>
        <v>240</v>
      </c>
      <c r="E159" s="322">
        <f t="shared" si="7"/>
        <v>247.20000000000002</v>
      </c>
      <c r="F159" s="109"/>
      <c r="G159" s="431"/>
      <c r="H159" s="428"/>
    </row>
    <row r="160" spans="1:8" s="308" customFormat="1" ht="19.5" customHeight="1" x14ac:dyDescent="0.2">
      <c r="A160" s="109" t="s">
        <v>569</v>
      </c>
      <c r="B160" s="305">
        <v>9</v>
      </c>
      <c r="C160" s="306">
        <v>28</v>
      </c>
      <c r="D160" s="306">
        <f t="shared" si="6"/>
        <v>3360</v>
      </c>
      <c r="E160" s="322">
        <f t="shared" si="7"/>
        <v>3460.8</v>
      </c>
      <c r="F160" s="109"/>
      <c r="G160" s="431"/>
      <c r="H160" s="428"/>
    </row>
    <row r="161" spans="1:8" s="308" customFormat="1" ht="19.5" customHeight="1" x14ac:dyDescent="0.2">
      <c r="A161" s="109" t="s">
        <v>570</v>
      </c>
      <c r="B161" s="305">
        <v>9</v>
      </c>
      <c r="C161" s="306">
        <v>9</v>
      </c>
      <c r="D161" s="306">
        <f t="shared" si="6"/>
        <v>1080</v>
      </c>
      <c r="E161" s="322">
        <f t="shared" si="7"/>
        <v>1112.4000000000001</v>
      </c>
      <c r="F161" s="109"/>
      <c r="G161" s="431"/>
      <c r="H161" s="428"/>
    </row>
    <row r="162" spans="1:8" s="308" customFormat="1" ht="19.5" customHeight="1" x14ac:dyDescent="0.2">
      <c r="A162" s="109" t="s">
        <v>509</v>
      </c>
      <c r="B162" s="305">
        <v>9</v>
      </c>
      <c r="C162" s="306">
        <v>23</v>
      </c>
      <c r="D162" s="306">
        <f t="shared" si="6"/>
        <v>2760</v>
      </c>
      <c r="E162" s="322">
        <f t="shared" si="7"/>
        <v>2842.8</v>
      </c>
      <c r="F162" s="109"/>
      <c r="G162" s="431"/>
      <c r="H162" s="428"/>
    </row>
    <row r="163" spans="1:8" s="308" customFormat="1" ht="19.5" customHeight="1" x14ac:dyDescent="0.2">
      <c r="A163" s="109" t="s">
        <v>489</v>
      </c>
      <c r="B163" s="305">
        <v>9</v>
      </c>
      <c r="C163" s="306">
        <v>5</v>
      </c>
      <c r="D163" s="306">
        <f t="shared" si="6"/>
        <v>600</v>
      </c>
      <c r="E163" s="322">
        <f t="shared" si="7"/>
        <v>618</v>
      </c>
      <c r="F163" s="109"/>
      <c r="G163" s="431"/>
      <c r="H163" s="428"/>
    </row>
    <row r="164" spans="1:8" s="308" customFormat="1" ht="19.5" customHeight="1" x14ac:dyDescent="0.2">
      <c r="A164" s="109" t="s">
        <v>571</v>
      </c>
      <c r="B164" s="305">
        <v>9</v>
      </c>
      <c r="C164" s="306">
        <v>2</v>
      </c>
      <c r="D164" s="306">
        <f t="shared" si="6"/>
        <v>240</v>
      </c>
      <c r="E164" s="322">
        <f t="shared" si="7"/>
        <v>247.20000000000002</v>
      </c>
      <c r="F164" s="109"/>
      <c r="G164" s="431"/>
      <c r="H164" s="428"/>
    </row>
    <row r="165" spans="1:8" s="308" customFormat="1" ht="19.5" customHeight="1" x14ac:dyDescent="0.2">
      <c r="A165" s="109" t="s">
        <v>546</v>
      </c>
      <c r="B165" s="305">
        <v>9</v>
      </c>
      <c r="C165" s="306">
        <v>2</v>
      </c>
      <c r="D165" s="306">
        <f t="shared" si="6"/>
        <v>240</v>
      </c>
      <c r="E165" s="322">
        <f t="shared" si="7"/>
        <v>247.20000000000002</v>
      </c>
      <c r="F165" s="109"/>
      <c r="G165" s="431"/>
      <c r="H165" s="428"/>
    </row>
    <row r="166" spans="1:8" s="308" customFormat="1" ht="19.5" customHeight="1" x14ac:dyDescent="0.2">
      <c r="A166" s="109" t="s">
        <v>544</v>
      </c>
      <c r="B166" s="305">
        <v>9</v>
      </c>
      <c r="C166" s="306">
        <v>12</v>
      </c>
      <c r="D166" s="306">
        <f t="shared" si="6"/>
        <v>1440</v>
      </c>
      <c r="E166" s="322">
        <f t="shared" si="7"/>
        <v>1483.2</v>
      </c>
      <c r="F166" s="109"/>
      <c r="G166" s="431"/>
      <c r="H166" s="428"/>
    </row>
    <row r="167" spans="1:8" s="308" customFormat="1" ht="19.5" customHeight="1" x14ac:dyDescent="0.2">
      <c r="A167" s="109" t="s">
        <v>572</v>
      </c>
      <c r="B167" s="305">
        <v>9</v>
      </c>
      <c r="C167" s="306">
        <v>5</v>
      </c>
      <c r="D167" s="306">
        <f t="shared" si="6"/>
        <v>600</v>
      </c>
      <c r="E167" s="322">
        <f t="shared" si="7"/>
        <v>618</v>
      </c>
      <c r="F167" s="109"/>
      <c r="G167" s="431"/>
      <c r="H167" s="428"/>
    </row>
    <row r="168" spans="1:8" s="308" customFormat="1" ht="19.5" customHeight="1" x14ac:dyDescent="0.2">
      <c r="A168" s="109" t="s">
        <v>573</v>
      </c>
      <c r="B168" s="305">
        <v>9</v>
      </c>
      <c r="C168" s="306">
        <v>8</v>
      </c>
      <c r="D168" s="306">
        <f t="shared" si="6"/>
        <v>960</v>
      </c>
      <c r="E168" s="322">
        <f t="shared" si="7"/>
        <v>988.80000000000007</v>
      </c>
      <c r="F168" s="109"/>
      <c r="G168" s="431"/>
      <c r="H168" s="428"/>
    </row>
    <row r="169" spans="1:8" s="308" customFormat="1" ht="19.5" customHeight="1" x14ac:dyDescent="0.2">
      <c r="A169" s="109" t="s">
        <v>574</v>
      </c>
      <c r="B169" s="305">
        <v>9</v>
      </c>
      <c r="C169" s="306">
        <v>3</v>
      </c>
      <c r="D169" s="306">
        <f t="shared" si="6"/>
        <v>360</v>
      </c>
      <c r="E169" s="322">
        <f t="shared" si="7"/>
        <v>370.8</v>
      </c>
      <c r="F169" s="109"/>
      <c r="G169" s="431"/>
      <c r="H169" s="428"/>
    </row>
    <row r="170" spans="1:8" s="308" customFormat="1" ht="19.5" customHeight="1" x14ac:dyDescent="0.2">
      <c r="A170" s="109" t="s">
        <v>574</v>
      </c>
      <c r="B170" s="305">
        <v>9</v>
      </c>
      <c r="C170" s="306">
        <v>3</v>
      </c>
      <c r="D170" s="306">
        <f t="shared" si="6"/>
        <v>360</v>
      </c>
      <c r="E170" s="322">
        <f t="shared" si="7"/>
        <v>370.8</v>
      </c>
      <c r="F170" s="109"/>
      <c r="G170" s="431"/>
      <c r="H170" s="428"/>
    </row>
    <row r="171" spans="1:8" s="308" customFormat="1" ht="19.5" customHeight="1" x14ac:dyDescent="0.2">
      <c r="A171" s="109" t="s">
        <v>575</v>
      </c>
      <c r="B171" s="305">
        <v>9</v>
      </c>
      <c r="C171" s="306">
        <v>3</v>
      </c>
      <c r="D171" s="306">
        <f t="shared" si="6"/>
        <v>360</v>
      </c>
      <c r="E171" s="322">
        <f t="shared" si="7"/>
        <v>370.8</v>
      </c>
      <c r="F171" s="109"/>
      <c r="G171" s="431"/>
      <c r="H171" s="428"/>
    </row>
    <row r="172" spans="1:8" s="308" customFormat="1" ht="19.5" customHeight="1" x14ac:dyDescent="0.2">
      <c r="A172" s="109" t="s">
        <v>576</v>
      </c>
      <c r="B172" s="305">
        <v>9</v>
      </c>
      <c r="C172" s="306">
        <v>2</v>
      </c>
      <c r="D172" s="306">
        <f t="shared" si="6"/>
        <v>240</v>
      </c>
      <c r="E172" s="322">
        <f t="shared" si="7"/>
        <v>247.20000000000002</v>
      </c>
      <c r="F172" s="109"/>
      <c r="G172" s="431"/>
      <c r="H172" s="428"/>
    </row>
    <row r="173" spans="1:8" s="308" customFormat="1" ht="19.5" customHeight="1" x14ac:dyDescent="0.2">
      <c r="A173" s="109" t="s">
        <v>577</v>
      </c>
      <c r="B173" s="305">
        <v>9</v>
      </c>
      <c r="C173" s="306">
        <v>3</v>
      </c>
      <c r="D173" s="306">
        <f t="shared" si="6"/>
        <v>360</v>
      </c>
      <c r="E173" s="322">
        <f t="shared" si="7"/>
        <v>370.8</v>
      </c>
      <c r="F173" s="109"/>
      <c r="G173" s="431"/>
      <c r="H173" s="428"/>
    </row>
    <row r="174" spans="1:8" s="308" customFormat="1" ht="19.5" customHeight="1" x14ac:dyDescent="0.2">
      <c r="A174" s="109" t="s">
        <v>578</v>
      </c>
      <c r="B174" s="305">
        <v>9</v>
      </c>
      <c r="C174" s="306">
        <v>3</v>
      </c>
      <c r="D174" s="306">
        <f t="shared" si="6"/>
        <v>360</v>
      </c>
      <c r="E174" s="322">
        <f t="shared" si="7"/>
        <v>370.8</v>
      </c>
      <c r="F174" s="109"/>
      <c r="G174" s="431"/>
      <c r="H174" s="428"/>
    </row>
    <row r="175" spans="1:8" s="308" customFormat="1" ht="19.5" customHeight="1" x14ac:dyDescent="0.2">
      <c r="A175" s="109" t="s">
        <v>579</v>
      </c>
      <c r="B175" s="305">
        <v>9</v>
      </c>
      <c r="C175" s="306">
        <v>2</v>
      </c>
      <c r="D175" s="306">
        <f t="shared" si="6"/>
        <v>240</v>
      </c>
      <c r="E175" s="322">
        <f t="shared" si="7"/>
        <v>247.20000000000002</v>
      </c>
      <c r="F175" s="109"/>
      <c r="G175" s="431"/>
      <c r="H175" s="428"/>
    </row>
    <row r="176" spans="1:8" s="308" customFormat="1" ht="19.5" customHeight="1" x14ac:dyDescent="0.2">
      <c r="A176" s="109" t="s">
        <v>580</v>
      </c>
      <c r="B176" s="305">
        <v>9</v>
      </c>
      <c r="C176" s="306">
        <v>10</v>
      </c>
      <c r="D176" s="306">
        <f t="shared" si="6"/>
        <v>1200</v>
      </c>
      <c r="E176" s="322">
        <f t="shared" si="7"/>
        <v>1236</v>
      </c>
      <c r="F176" s="109"/>
      <c r="G176" s="431"/>
      <c r="H176" s="428"/>
    </row>
    <row r="177" spans="1:8" s="308" customFormat="1" ht="19.5" customHeight="1" x14ac:dyDescent="0.2">
      <c r="A177" s="109" t="s">
        <v>581</v>
      </c>
      <c r="B177" s="305">
        <v>9</v>
      </c>
      <c r="C177" s="306">
        <v>3</v>
      </c>
      <c r="D177" s="306">
        <f t="shared" si="6"/>
        <v>360</v>
      </c>
      <c r="E177" s="322">
        <f t="shared" si="7"/>
        <v>370.8</v>
      </c>
      <c r="F177" s="109"/>
      <c r="G177" s="431"/>
      <c r="H177" s="428"/>
    </row>
    <row r="178" spans="1:8" s="308" customFormat="1" ht="19.5" customHeight="1" x14ac:dyDescent="0.2">
      <c r="A178" s="109" t="s">
        <v>582</v>
      </c>
      <c r="B178" s="305">
        <v>9</v>
      </c>
      <c r="C178" s="306">
        <v>15</v>
      </c>
      <c r="D178" s="306">
        <f t="shared" si="6"/>
        <v>1800</v>
      </c>
      <c r="E178" s="322">
        <f t="shared" si="7"/>
        <v>1854.0000000000002</v>
      </c>
      <c r="F178" s="109"/>
      <c r="G178" s="431"/>
      <c r="H178" s="428"/>
    </row>
    <row r="179" spans="1:8" s="308" customFormat="1" ht="19.5" customHeight="1" x14ac:dyDescent="0.2">
      <c r="A179" s="109" t="s">
        <v>583</v>
      </c>
      <c r="B179" s="305">
        <v>9</v>
      </c>
      <c r="C179" s="306">
        <v>3</v>
      </c>
      <c r="D179" s="306">
        <f t="shared" si="6"/>
        <v>360</v>
      </c>
      <c r="E179" s="322">
        <f t="shared" si="7"/>
        <v>370.8</v>
      </c>
      <c r="F179" s="109"/>
      <c r="G179" s="431"/>
      <c r="H179" s="428"/>
    </row>
    <row r="180" spans="1:8" s="308" customFormat="1" ht="19.5" customHeight="1" x14ac:dyDescent="0.2">
      <c r="A180" s="109" t="s">
        <v>584</v>
      </c>
      <c r="B180" s="305">
        <v>9</v>
      </c>
      <c r="C180" s="306">
        <v>4</v>
      </c>
      <c r="D180" s="306">
        <f t="shared" si="6"/>
        <v>480</v>
      </c>
      <c r="E180" s="322">
        <f t="shared" si="7"/>
        <v>494.40000000000003</v>
      </c>
      <c r="F180" s="109"/>
      <c r="G180" s="431"/>
      <c r="H180" s="428"/>
    </row>
    <row r="181" spans="1:8" s="308" customFormat="1" ht="19.5" customHeight="1" x14ac:dyDescent="0.2">
      <c r="A181" s="109" t="s">
        <v>585</v>
      </c>
      <c r="B181" s="305">
        <v>9</v>
      </c>
      <c r="C181" s="306">
        <v>2</v>
      </c>
      <c r="D181" s="306">
        <f t="shared" si="6"/>
        <v>240</v>
      </c>
      <c r="E181" s="322">
        <f t="shared" si="7"/>
        <v>247.20000000000002</v>
      </c>
      <c r="F181" s="109"/>
      <c r="G181" s="431"/>
      <c r="H181" s="428"/>
    </row>
    <row r="182" spans="1:8" s="308" customFormat="1" ht="19.5" customHeight="1" x14ac:dyDescent="0.2">
      <c r="A182" s="109" t="s">
        <v>586</v>
      </c>
      <c r="B182" s="305">
        <v>9</v>
      </c>
      <c r="C182" s="306">
        <v>2</v>
      </c>
      <c r="D182" s="306">
        <f t="shared" si="6"/>
        <v>240</v>
      </c>
      <c r="E182" s="322">
        <f t="shared" si="7"/>
        <v>247.20000000000002</v>
      </c>
      <c r="F182" s="109"/>
      <c r="G182" s="431"/>
      <c r="H182" s="428"/>
    </row>
    <row r="183" spans="1:8" s="308" customFormat="1" ht="19.5" customHeight="1" x14ac:dyDescent="0.2">
      <c r="A183" s="109" t="s">
        <v>527</v>
      </c>
      <c r="B183" s="305">
        <v>9</v>
      </c>
      <c r="C183" s="306">
        <v>5</v>
      </c>
      <c r="D183" s="306">
        <f t="shared" si="6"/>
        <v>600</v>
      </c>
      <c r="E183" s="322">
        <f t="shared" si="7"/>
        <v>618</v>
      </c>
      <c r="F183" s="109"/>
      <c r="G183" s="431"/>
      <c r="H183" s="428"/>
    </row>
    <row r="184" spans="1:8" s="308" customFormat="1" ht="19.5" customHeight="1" x14ac:dyDescent="0.2">
      <c r="A184" s="109" t="s">
        <v>573</v>
      </c>
      <c r="B184" s="305">
        <v>9</v>
      </c>
      <c r="C184" s="306">
        <v>0.3</v>
      </c>
      <c r="D184" s="306">
        <f t="shared" si="6"/>
        <v>36</v>
      </c>
      <c r="E184" s="322">
        <f t="shared" ref="E184:E215" si="8">C184*H$88</f>
        <v>37.08</v>
      </c>
      <c r="F184" s="109"/>
      <c r="G184" s="431"/>
      <c r="H184" s="428"/>
    </row>
    <row r="185" spans="1:8" s="308" customFormat="1" ht="19.5" customHeight="1" x14ac:dyDescent="0.2">
      <c r="A185" s="109" t="s">
        <v>587</v>
      </c>
      <c r="B185" s="305">
        <v>9</v>
      </c>
      <c r="C185" s="306">
        <v>2</v>
      </c>
      <c r="D185" s="306">
        <f t="shared" si="6"/>
        <v>240</v>
      </c>
      <c r="E185" s="322">
        <f t="shared" si="8"/>
        <v>247.20000000000002</v>
      </c>
      <c r="F185" s="109"/>
      <c r="G185" s="431"/>
      <c r="H185" s="428"/>
    </row>
    <row r="186" spans="1:8" s="308" customFormat="1" ht="19.5" customHeight="1" x14ac:dyDescent="0.2">
      <c r="A186" s="109" t="s">
        <v>588</v>
      </c>
      <c r="B186" s="305">
        <v>9</v>
      </c>
      <c r="C186" s="306">
        <v>6</v>
      </c>
      <c r="D186" s="306">
        <f t="shared" si="6"/>
        <v>720</v>
      </c>
      <c r="E186" s="322">
        <f t="shared" si="8"/>
        <v>741.6</v>
      </c>
      <c r="F186" s="109"/>
      <c r="G186" s="431"/>
      <c r="H186" s="428"/>
    </row>
    <row r="187" spans="1:8" s="308" customFormat="1" ht="19.5" customHeight="1" x14ac:dyDescent="0.2">
      <c r="A187" s="109" t="s">
        <v>589</v>
      </c>
      <c r="B187" s="305">
        <v>9</v>
      </c>
      <c r="C187" s="306">
        <v>3</v>
      </c>
      <c r="D187" s="306">
        <f t="shared" si="6"/>
        <v>360</v>
      </c>
      <c r="E187" s="322">
        <f t="shared" si="8"/>
        <v>370.8</v>
      </c>
      <c r="F187" s="109"/>
      <c r="G187" s="431"/>
      <c r="H187" s="428"/>
    </row>
    <row r="188" spans="1:8" s="308" customFormat="1" ht="19.5" customHeight="1" x14ac:dyDescent="0.2">
      <c r="A188" s="109" t="s">
        <v>589</v>
      </c>
      <c r="B188" s="305">
        <v>9</v>
      </c>
      <c r="C188" s="306">
        <v>6</v>
      </c>
      <c r="D188" s="306">
        <f t="shared" si="6"/>
        <v>720</v>
      </c>
      <c r="E188" s="322">
        <f t="shared" si="8"/>
        <v>741.6</v>
      </c>
      <c r="F188" s="109"/>
      <c r="G188" s="431"/>
      <c r="H188" s="428"/>
    </row>
    <row r="189" spans="1:8" s="308" customFormat="1" ht="19.5" customHeight="1" x14ac:dyDescent="0.2">
      <c r="A189" s="109" t="s">
        <v>590</v>
      </c>
      <c r="B189" s="305">
        <v>9</v>
      </c>
      <c r="C189" s="306">
        <v>5</v>
      </c>
      <c r="D189" s="306">
        <f t="shared" si="6"/>
        <v>600</v>
      </c>
      <c r="E189" s="322">
        <f t="shared" si="8"/>
        <v>618</v>
      </c>
      <c r="F189" s="109"/>
      <c r="G189" s="431"/>
      <c r="H189" s="428"/>
    </row>
    <row r="190" spans="1:8" s="308" customFormat="1" ht="19.5" customHeight="1" x14ac:dyDescent="0.2">
      <c r="A190" s="109" t="s">
        <v>591</v>
      </c>
      <c r="B190" s="305">
        <v>9</v>
      </c>
      <c r="C190" s="306">
        <v>3</v>
      </c>
      <c r="D190" s="306">
        <f t="shared" si="6"/>
        <v>360</v>
      </c>
      <c r="E190" s="322">
        <f t="shared" si="8"/>
        <v>370.8</v>
      </c>
      <c r="F190" s="109"/>
      <c r="G190" s="431"/>
      <c r="H190" s="428"/>
    </row>
    <row r="191" spans="1:8" s="308" customFormat="1" ht="19.5" customHeight="1" x14ac:dyDescent="0.2">
      <c r="A191" s="109" t="s">
        <v>592</v>
      </c>
      <c r="B191" s="305">
        <v>9</v>
      </c>
      <c r="C191" s="306">
        <v>8</v>
      </c>
      <c r="D191" s="306">
        <f t="shared" si="6"/>
        <v>960</v>
      </c>
      <c r="E191" s="322">
        <f t="shared" si="8"/>
        <v>988.80000000000007</v>
      </c>
      <c r="F191" s="109"/>
      <c r="G191" s="431"/>
      <c r="H191" s="428"/>
    </row>
    <row r="192" spans="1:8" s="308" customFormat="1" ht="19.5" customHeight="1" x14ac:dyDescent="0.2">
      <c r="A192" s="109" t="s">
        <v>593</v>
      </c>
      <c r="B192" s="305">
        <v>9</v>
      </c>
      <c r="C192" s="306">
        <v>2</v>
      </c>
      <c r="D192" s="306">
        <f t="shared" si="6"/>
        <v>240</v>
      </c>
      <c r="E192" s="322">
        <f t="shared" si="8"/>
        <v>247.20000000000002</v>
      </c>
      <c r="F192" s="109"/>
      <c r="G192" s="431"/>
      <c r="H192" s="428"/>
    </row>
    <row r="193" spans="1:8" s="308" customFormat="1" ht="19.5" customHeight="1" x14ac:dyDescent="0.2">
      <c r="A193" s="109" t="s">
        <v>589</v>
      </c>
      <c r="B193" s="305">
        <v>9</v>
      </c>
      <c r="C193" s="306">
        <v>20</v>
      </c>
      <c r="D193" s="306">
        <f t="shared" si="6"/>
        <v>2400</v>
      </c>
      <c r="E193" s="322">
        <f t="shared" si="8"/>
        <v>2472</v>
      </c>
      <c r="F193" s="109"/>
      <c r="G193" s="431"/>
      <c r="H193" s="428"/>
    </row>
    <row r="194" spans="1:8" s="308" customFormat="1" ht="19.5" customHeight="1" x14ac:dyDescent="0.2">
      <c r="A194" s="109" t="s">
        <v>594</v>
      </c>
      <c r="B194" s="305">
        <v>9</v>
      </c>
      <c r="C194" s="306">
        <v>3</v>
      </c>
      <c r="D194" s="306">
        <f t="shared" si="6"/>
        <v>360</v>
      </c>
      <c r="E194" s="322">
        <f t="shared" si="8"/>
        <v>370.8</v>
      </c>
      <c r="F194" s="109"/>
      <c r="G194" s="431"/>
      <c r="H194" s="428"/>
    </row>
    <row r="195" spans="1:8" s="308" customFormat="1" ht="19.5" customHeight="1" x14ac:dyDescent="0.2">
      <c r="A195" s="109" t="s">
        <v>595</v>
      </c>
      <c r="B195" s="305">
        <v>9</v>
      </c>
      <c r="C195" s="306">
        <v>1</v>
      </c>
      <c r="D195" s="306">
        <f t="shared" si="6"/>
        <v>120</v>
      </c>
      <c r="E195" s="322">
        <f t="shared" si="8"/>
        <v>123.60000000000001</v>
      </c>
      <c r="F195" s="109"/>
      <c r="G195" s="431"/>
      <c r="H195" s="428"/>
    </row>
    <row r="196" spans="1:8" s="308" customFormat="1" ht="19.5" customHeight="1" x14ac:dyDescent="0.2">
      <c r="A196" s="109" t="s">
        <v>595</v>
      </c>
      <c r="B196" s="305">
        <v>9</v>
      </c>
      <c r="C196" s="306">
        <v>4</v>
      </c>
      <c r="D196" s="306">
        <f t="shared" si="6"/>
        <v>480</v>
      </c>
      <c r="E196" s="322">
        <f t="shared" si="8"/>
        <v>494.40000000000003</v>
      </c>
      <c r="F196" s="109"/>
      <c r="G196" s="431"/>
      <c r="H196" s="428"/>
    </row>
    <row r="197" spans="1:8" s="308" customFormat="1" ht="19.5" customHeight="1" x14ac:dyDescent="0.2">
      <c r="A197" s="109" t="s">
        <v>596</v>
      </c>
      <c r="B197" s="305">
        <v>9</v>
      </c>
      <c r="C197" s="306">
        <v>8</v>
      </c>
      <c r="D197" s="306">
        <f t="shared" si="6"/>
        <v>960</v>
      </c>
      <c r="E197" s="322">
        <f t="shared" si="8"/>
        <v>988.80000000000007</v>
      </c>
      <c r="F197" s="109"/>
      <c r="G197" s="431"/>
      <c r="H197" s="428"/>
    </row>
    <row r="198" spans="1:8" s="308" customFormat="1" ht="19.5" customHeight="1" x14ac:dyDescent="0.2">
      <c r="A198" s="109" t="s">
        <v>577</v>
      </c>
      <c r="B198" s="305">
        <v>9</v>
      </c>
      <c r="C198" s="306">
        <v>1</v>
      </c>
      <c r="D198" s="306">
        <f t="shared" si="6"/>
        <v>120</v>
      </c>
      <c r="E198" s="322">
        <f t="shared" si="8"/>
        <v>123.60000000000001</v>
      </c>
      <c r="F198" s="109"/>
      <c r="G198" s="431"/>
      <c r="H198" s="428"/>
    </row>
    <row r="199" spans="1:8" s="308" customFormat="1" ht="19.5" customHeight="1" x14ac:dyDescent="0.2">
      <c r="A199" s="109" t="s">
        <v>597</v>
      </c>
      <c r="B199" s="305">
        <v>9</v>
      </c>
      <c r="C199" s="306">
        <v>25</v>
      </c>
      <c r="D199" s="306">
        <f t="shared" si="6"/>
        <v>3000</v>
      </c>
      <c r="E199" s="322">
        <f t="shared" si="8"/>
        <v>3090</v>
      </c>
      <c r="F199" s="109"/>
      <c r="G199" s="431"/>
      <c r="H199" s="428"/>
    </row>
    <row r="200" spans="1:8" s="308" customFormat="1" ht="19.5" customHeight="1" x14ac:dyDescent="0.2">
      <c r="A200" s="109" t="s">
        <v>598</v>
      </c>
      <c r="B200" s="305">
        <v>9</v>
      </c>
      <c r="C200" s="306">
        <v>1</v>
      </c>
      <c r="D200" s="306">
        <f t="shared" ref="D200:D263" si="9">120*C200</f>
        <v>120</v>
      </c>
      <c r="E200" s="322">
        <f t="shared" si="8"/>
        <v>123.60000000000001</v>
      </c>
      <c r="F200" s="109"/>
      <c r="G200" s="431"/>
      <c r="H200" s="428"/>
    </row>
    <row r="201" spans="1:8" s="308" customFormat="1" ht="19.5" customHeight="1" x14ac:dyDescent="0.2">
      <c r="A201" s="109" t="s">
        <v>599</v>
      </c>
      <c r="B201" s="305">
        <v>9</v>
      </c>
      <c r="C201" s="306">
        <v>2</v>
      </c>
      <c r="D201" s="306">
        <f t="shared" si="9"/>
        <v>240</v>
      </c>
      <c r="E201" s="322">
        <f t="shared" si="8"/>
        <v>247.20000000000002</v>
      </c>
      <c r="F201" s="109"/>
      <c r="G201" s="431"/>
      <c r="H201" s="428"/>
    </row>
    <row r="202" spans="1:8" s="308" customFormat="1" ht="19.5" customHeight="1" x14ac:dyDescent="0.2">
      <c r="A202" s="109" t="s">
        <v>600</v>
      </c>
      <c r="B202" s="305">
        <v>9</v>
      </c>
      <c r="C202" s="306">
        <v>1</v>
      </c>
      <c r="D202" s="306">
        <f t="shared" si="9"/>
        <v>120</v>
      </c>
      <c r="E202" s="322">
        <f t="shared" si="8"/>
        <v>123.60000000000001</v>
      </c>
      <c r="F202" s="109"/>
      <c r="G202" s="431"/>
      <c r="H202" s="428"/>
    </row>
    <row r="203" spans="1:8" s="308" customFormat="1" ht="19.5" customHeight="1" x14ac:dyDescent="0.2">
      <c r="A203" s="109" t="s">
        <v>601</v>
      </c>
      <c r="B203" s="305">
        <v>9</v>
      </c>
      <c r="C203" s="306">
        <v>1</v>
      </c>
      <c r="D203" s="306">
        <f t="shared" si="9"/>
        <v>120</v>
      </c>
      <c r="E203" s="322">
        <f t="shared" si="8"/>
        <v>123.60000000000001</v>
      </c>
      <c r="F203" s="109"/>
      <c r="G203" s="431"/>
      <c r="H203" s="428"/>
    </row>
    <row r="204" spans="1:8" s="308" customFormat="1" ht="19.5" customHeight="1" x14ac:dyDescent="0.2">
      <c r="A204" s="109" t="s">
        <v>602</v>
      </c>
      <c r="B204" s="305">
        <v>9</v>
      </c>
      <c r="C204" s="306">
        <v>1</v>
      </c>
      <c r="D204" s="306">
        <f t="shared" si="9"/>
        <v>120</v>
      </c>
      <c r="E204" s="322">
        <f t="shared" si="8"/>
        <v>123.60000000000001</v>
      </c>
      <c r="F204" s="109"/>
      <c r="G204" s="431"/>
      <c r="H204" s="428"/>
    </row>
    <row r="205" spans="1:8" s="308" customFormat="1" ht="19.5" customHeight="1" x14ac:dyDescent="0.2">
      <c r="A205" s="109" t="s">
        <v>603</v>
      </c>
      <c r="B205" s="305">
        <v>9</v>
      </c>
      <c r="C205" s="306">
        <v>1</v>
      </c>
      <c r="D205" s="306">
        <f t="shared" si="9"/>
        <v>120</v>
      </c>
      <c r="E205" s="322">
        <f t="shared" si="8"/>
        <v>123.60000000000001</v>
      </c>
      <c r="F205" s="109"/>
      <c r="G205" s="431"/>
      <c r="H205" s="428"/>
    </row>
    <row r="206" spans="1:8" s="308" customFormat="1" ht="19.5" customHeight="1" x14ac:dyDescent="0.2">
      <c r="A206" s="109" t="s">
        <v>604</v>
      </c>
      <c r="B206" s="305">
        <v>9</v>
      </c>
      <c r="C206" s="306">
        <v>1</v>
      </c>
      <c r="D206" s="306">
        <f t="shared" si="9"/>
        <v>120</v>
      </c>
      <c r="E206" s="322">
        <f t="shared" si="8"/>
        <v>123.60000000000001</v>
      </c>
      <c r="F206" s="109"/>
      <c r="G206" s="431"/>
      <c r="H206" s="428"/>
    </row>
    <row r="207" spans="1:8" s="308" customFormat="1" ht="19.5" customHeight="1" x14ac:dyDescent="0.2">
      <c r="A207" s="109" t="s">
        <v>605</v>
      </c>
      <c r="B207" s="305">
        <v>9</v>
      </c>
      <c r="C207" s="306">
        <v>1.5</v>
      </c>
      <c r="D207" s="306">
        <f t="shared" si="9"/>
        <v>180</v>
      </c>
      <c r="E207" s="322">
        <f t="shared" si="8"/>
        <v>185.4</v>
      </c>
      <c r="F207" s="109"/>
      <c r="G207" s="431"/>
      <c r="H207" s="428"/>
    </row>
    <row r="208" spans="1:8" s="308" customFormat="1" ht="19.5" customHeight="1" x14ac:dyDescent="0.2">
      <c r="A208" s="109" t="s">
        <v>525</v>
      </c>
      <c r="B208" s="305">
        <v>9</v>
      </c>
      <c r="C208" s="306">
        <v>1</v>
      </c>
      <c r="D208" s="306">
        <f t="shared" si="9"/>
        <v>120</v>
      </c>
      <c r="E208" s="322">
        <f t="shared" si="8"/>
        <v>123.60000000000001</v>
      </c>
      <c r="F208" s="109"/>
      <c r="G208" s="431"/>
      <c r="H208" s="428"/>
    </row>
    <row r="209" spans="1:8" s="308" customFormat="1" ht="19.5" customHeight="1" x14ac:dyDescent="0.2">
      <c r="A209" s="109" t="s">
        <v>606</v>
      </c>
      <c r="B209" s="305">
        <v>9</v>
      </c>
      <c r="C209" s="306">
        <v>2</v>
      </c>
      <c r="D209" s="306">
        <f t="shared" si="9"/>
        <v>240</v>
      </c>
      <c r="E209" s="322">
        <f t="shared" si="8"/>
        <v>247.20000000000002</v>
      </c>
      <c r="F209" s="109"/>
      <c r="G209" s="431"/>
      <c r="H209" s="428"/>
    </row>
    <row r="210" spans="1:8" s="308" customFormat="1" ht="19.5" customHeight="1" x14ac:dyDescent="0.2">
      <c r="A210" s="109" t="s">
        <v>607</v>
      </c>
      <c r="B210" s="305">
        <v>9</v>
      </c>
      <c r="C210" s="306">
        <v>25</v>
      </c>
      <c r="D210" s="306">
        <f t="shared" si="9"/>
        <v>3000</v>
      </c>
      <c r="E210" s="322">
        <f t="shared" si="8"/>
        <v>3090</v>
      </c>
      <c r="F210" s="109"/>
      <c r="G210" s="431"/>
      <c r="H210" s="428"/>
    </row>
    <row r="211" spans="1:8" s="308" customFormat="1" ht="19.5" customHeight="1" x14ac:dyDescent="0.2">
      <c r="A211" s="109" t="s">
        <v>608</v>
      </c>
      <c r="B211" s="305">
        <v>9</v>
      </c>
      <c r="C211" s="306">
        <v>6</v>
      </c>
      <c r="D211" s="306">
        <f t="shared" si="9"/>
        <v>720</v>
      </c>
      <c r="E211" s="322">
        <f t="shared" si="8"/>
        <v>741.6</v>
      </c>
      <c r="F211" s="109"/>
      <c r="G211" s="431"/>
      <c r="H211" s="428"/>
    </row>
    <row r="212" spans="1:8" s="308" customFormat="1" ht="19.5" customHeight="1" x14ac:dyDescent="0.2">
      <c r="A212" s="109" t="s">
        <v>608</v>
      </c>
      <c r="B212" s="305">
        <v>9</v>
      </c>
      <c r="C212" s="306">
        <v>5</v>
      </c>
      <c r="D212" s="306">
        <f t="shared" si="9"/>
        <v>600</v>
      </c>
      <c r="E212" s="322">
        <f t="shared" si="8"/>
        <v>618</v>
      </c>
      <c r="F212" s="109"/>
      <c r="G212" s="431"/>
      <c r="H212" s="428"/>
    </row>
    <row r="213" spans="1:8" s="308" customFormat="1" ht="19.5" customHeight="1" x14ac:dyDescent="0.2">
      <c r="A213" s="109" t="s">
        <v>609</v>
      </c>
      <c r="B213" s="305">
        <v>9</v>
      </c>
      <c r="C213" s="306">
        <v>3</v>
      </c>
      <c r="D213" s="306">
        <f t="shared" si="9"/>
        <v>360</v>
      </c>
      <c r="E213" s="322">
        <f t="shared" si="8"/>
        <v>370.8</v>
      </c>
      <c r="F213" s="109"/>
      <c r="G213" s="431"/>
      <c r="H213" s="428"/>
    </row>
    <row r="214" spans="1:8" s="308" customFormat="1" ht="19.5" customHeight="1" x14ac:dyDescent="0.2">
      <c r="A214" s="109" t="s">
        <v>608</v>
      </c>
      <c r="B214" s="305">
        <v>9</v>
      </c>
      <c r="C214" s="306">
        <v>15</v>
      </c>
      <c r="D214" s="306">
        <f t="shared" si="9"/>
        <v>1800</v>
      </c>
      <c r="E214" s="322">
        <f t="shared" si="8"/>
        <v>1854.0000000000002</v>
      </c>
      <c r="F214" s="109"/>
      <c r="G214" s="431"/>
      <c r="H214" s="428"/>
    </row>
    <row r="215" spans="1:8" s="308" customFormat="1" ht="19.5" customHeight="1" x14ac:dyDescent="0.2">
      <c r="A215" s="109" t="s">
        <v>610</v>
      </c>
      <c r="B215" s="305">
        <v>9</v>
      </c>
      <c r="C215" s="306">
        <v>10</v>
      </c>
      <c r="D215" s="306">
        <f t="shared" si="9"/>
        <v>1200</v>
      </c>
      <c r="E215" s="322">
        <f t="shared" si="8"/>
        <v>1236</v>
      </c>
      <c r="F215" s="109"/>
      <c r="G215" s="431"/>
      <c r="H215" s="428"/>
    </row>
    <row r="216" spans="1:8" s="308" customFormat="1" ht="19.5" customHeight="1" x14ac:dyDescent="0.2">
      <c r="A216" s="109" t="s">
        <v>611</v>
      </c>
      <c r="B216" s="305">
        <v>9</v>
      </c>
      <c r="C216" s="306">
        <v>5</v>
      </c>
      <c r="D216" s="306">
        <f t="shared" si="9"/>
        <v>600</v>
      </c>
      <c r="E216" s="322">
        <f t="shared" ref="E216:E247" si="10">C216*H$88</f>
        <v>618</v>
      </c>
      <c r="F216" s="109"/>
      <c r="G216" s="431"/>
      <c r="H216" s="428"/>
    </row>
    <row r="217" spans="1:8" s="308" customFormat="1" ht="19.5" customHeight="1" x14ac:dyDescent="0.2">
      <c r="A217" s="109" t="s">
        <v>612</v>
      </c>
      <c r="B217" s="305">
        <v>9</v>
      </c>
      <c r="C217" s="306">
        <v>4</v>
      </c>
      <c r="D217" s="306">
        <f t="shared" si="9"/>
        <v>480</v>
      </c>
      <c r="E217" s="322">
        <f t="shared" si="10"/>
        <v>494.40000000000003</v>
      </c>
      <c r="F217" s="109"/>
      <c r="G217" s="431"/>
      <c r="H217" s="428"/>
    </row>
    <row r="218" spans="1:8" s="308" customFormat="1" ht="19.5" customHeight="1" x14ac:dyDescent="0.2">
      <c r="A218" s="109" t="s">
        <v>613</v>
      </c>
      <c r="B218" s="305">
        <v>9</v>
      </c>
      <c r="C218" s="306">
        <v>5</v>
      </c>
      <c r="D218" s="306">
        <f t="shared" si="9"/>
        <v>600</v>
      </c>
      <c r="E218" s="322">
        <f t="shared" si="10"/>
        <v>618</v>
      </c>
      <c r="F218" s="109"/>
      <c r="G218" s="431"/>
      <c r="H218" s="428"/>
    </row>
    <row r="219" spans="1:8" s="308" customFormat="1" ht="19.5" customHeight="1" x14ac:dyDescent="0.2">
      <c r="A219" s="109" t="s">
        <v>614</v>
      </c>
      <c r="B219" s="305">
        <v>9</v>
      </c>
      <c r="C219" s="306">
        <v>5</v>
      </c>
      <c r="D219" s="306">
        <f t="shared" si="9"/>
        <v>600</v>
      </c>
      <c r="E219" s="322">
        <f t="shared" si="10"/>
        <v>618</v>
      </c>
      <c r="F219" s="109"/>
      <c r="G219" s="431"/>
      <c r="H219" s="428"/>
    </row>
    <row r="220" spans="1:8" s="308" customFormat="1" ht="19.5" customHeight="1" x14ac:dyDescent="0.2">
      <c r="A220" s="109" t="s">
        <v>520</v>
      </c>
      <c r="B220" s="305">
        <v>9</v>
      </c>
      <c r="C220" s="306">
        <v>6</v>
      </c>
      <c r="D220" s="306">
        <f t="shared" si="9"/>
        <v>720</v>
      </c>
      <c r="E220" s="322">
        <f t="shared" si="10"/>
        <v>741.6</v>
      </c>
      <c r="F220" s="109"/>
      <c r="G220" s="431"/>
      <c r="H220" s="428"/>
    </row>
    <row r="221" spans="1:8" s="308" customFormat="1" ht="19.5" customHeight="1" x14ac:dyDescent="0.2">
      <c r="A221" s="109" t="s">
        <v>590</v>
      </c>
      <c r="B221" s="305">
        <v>9</v>
      </c>
      <c r="C221" s="306">
        <v>12</v>
      </c>
      <c r="D221" s="306">
        <f t="shared" si="9"/>
        <v>1440</v>
      </c>
      <c r="E221" s="322">
        <f t="shared" si="10"/>
        <v>1483.2</v>
      </c>
      <c r="F221" s="109"/>
      <c r="G221" s="431"/>
      <c r="H221" s="428"/>
    </row>
    <row r="222" spans="1:8" s="308" customFormat="1" ht="19.5" customHeight="1" x14ac:dyDescent="0.2">
      <c r="A222" s="109" t="s">
        <v>615</v>
      </c>
      <c r="B222" s="305">
        <v>9</v>
      </c>
      <c r="C222" s="306">
        <v>1</v>
      </c>
      <c r="D222" s="306">
        <f t="shared" si="9"/>
        <v>120</v>
      </c>
      <c r="E222" s="322">
        <f t="shared" si="10"/>
        <v>123.60000000000001</v>
      </c>
      <c r="F222" s="109"/>
      <c r="G222" s="431"/>
      <c r="H222" s="428"/>
    </row>
    <row r="223" spans="1:8" s="308" customFormat="1" ht="19.5" customHeight="1" x14ac:dyDescent="0.2">
      <c r="A223" s="109" t="s">
        <v>591</v>
      </c>
      <c r="B223" s="305">
        <v>9</v>
      </c>
      <c r="C223" s="306">
        <v>6</v>
      </c>
      <c r="D223" s="306">
        <f t="shared" si="9"/>
        <v>720</v>
      </c>
      <c r="E223" s="322">
        <f t="shared" si="10"/>
        <v>741.6</v>
      </c>
      <c r="F223" s="109"/>
      <c r="G223" s="431"/>
      <c r="H223" s="428"/>
    </row>
    <row r="224" spans="1:8" s="308" customFormat="1" ht="19.5" customHeight="1" x14ac:dyDescent="0.2">
      <c r="A224" s="109" t="s">
        <v>616</v>
      </c>
      <c r="B224" s="305">
        <v>9</v>
      </c>
      <c r="C224" s="306">
        <v>3</v>
      </c>
      <c r="D224" s="306">
        <f t="shared" si="9"/>
        <v>360</v>
      </c>
      <c r="E224" s="322">
        <f t="shared" si="10"/>
        <v>370.8</v>
      </c>
      <c r="F224" s="109"/>
      <c r="G224" s="431"/>
      <c r="H224" s="428"/>
    </row>
    <row r="225" spans="1:8" s="308" customFormat="1" ht="19.5" customHeight="1" x14ac:dyDescent="0.2">
      <c r="A225" s="109" t="s">
        <v>617</v>
      </c>
      <c r="B225" s="305">
        <v>9</v>
      </c>
      <c r="C225" s="306">
        <v>25</v>
      </c>
      <c r="D225" s="306">
        <f t="shared" si="9"/>
        <v>3000</v>
      </c>
      <c r="E225" s="322">
        <f t="shared" si="10"/>
        <v>3090</v>
      </c>
      <c r="F225" s="109"/>
      <c r="G225" s="431"/>
      <c r="H225" s="428"/>
    </row>
    <row r="226" spans="1:8" s="308" customFormat="1" ht="19.5" customHeight="1" x14ac:dyDescent="0.2">
      <c r="A226" s="109" t="s">
        <v>617</v>
      </c>
      <c r="B226" s="305">
        <v>9</v>
      </c>
      <c r="C226" s="306">
        <v>15</v>
      </c>
      <c r="D226" s="306">
        <f t="shared" si="9"/>
        <v>1800</v>
      </c>
      <c r="E226" s="322">
        <f t="shared" si="10"/>
        <v>1854.0000000000002</v>
      </c>
      <c r="F226" s="109"/>
      <c r="G226" s="431"/>
      <c r="H226" s="428"/>
    </row>
    <row r="227" spans="1:8" s="308" customFormat="1" ht="19.5" customHeight="1" x14ac:dyDescent="0.2">
      <c r="A227" s="109" t="s">
        <v>617</v>
      </c>
      <c r="B227" s="305">
        <v>9</v>
      </c>
      <c r="C227" s="306">
        <v>25</v>
      </c>
      <c r="D227" s="306">
        <f t="shared" si="9"/>
        <v>3000</v>
      </c>
      <c r="E227" s="322">
        <f t="shared" si="10"/>
        <v>3090</v>
      </c>
      <c r="F227" s="109"/>
      <c r="G227" s="431"/>
      <c r="H227" s="428"/>
    </row>
    <row r="228" spans="1:8" s="308" customFormat="1" ht="19.5" customHeight="1" x14ac:dyDescent="0.2">
      <c r="A228" s="109" t="s">
        <v>618</v>
      </c>
      <c r="B228" s="305">
        <v>9</v>
      </c>
      <c r="C228" s="306">
        <v>10</v>
      </c>
      <c r="D228" s="306">
        <f t="shared" si="9"/>
        <v>1200</v>
      </c>
      <c r="E228" s="322">
        <f t="shared" si="10"/>
        <v>1236</v>
      </c>
      <c r="F228" s="109"/>
      <c r="G228" s="431"/>
      <c r="H228" s="428"/>
    </row>
    <row r="229" spans="1:8" s="308" customFormat="1" ht="19.5" customHeight="1" x14ac:dyDescent="0.2">
      <c r="A229" s="109" t="s">
        <v>618</v>
      </c>
      <c r="B229" s="305">
        <v>9</v>
      </c>
      <c r="C229" s="306">
        <v>3</v>
      </c>
      <c r="D229" s="306">
        <f t="shared" si="9"/>
        <v>360</v>
      </c>
      <c r="E229" s="322">
        <f t="shared" si="10"/>
        <v>370.8</v>
      </c>
      <c r="F229" s="109"/>
      <c r="G229" s="431"/>
      <c r="H229" s="428"/>
    </row>
    <row r="230" spans="1:8" s="308" customFormat="1" ht="19.5" customHeight="1" x14ac:dyDescent="0.2">
      <c r="A230" s="109" t="s">
        <v>619</v>
      </c>
      <c r="B230" s="305">
        <v>9</v>
      </c>
      <c r="C230" s="306">
        <v>15</v>
      </c>
      <c r="D230" s="306">
        <f t="shared" si="9"/>
        <v>1800</v>
      </c>
      <c r="E230" s="322">
        <f t="shared" si="10"/>
        <v>1854.0000000000002</v>
      </c>
      <c r="F230" s="109"/>
      <c r="G230" s="431"/>
      <c r="H230" s="428"/>
    </row>
    <row r="231" spans="1:8" s="308" customFormat="1" ht="19.5" customHeight="1" x14ac:dyDescent="0.2">
      <c r="A231" s="109" t="s">
        <v>620</v>
      </c>
      <c r="B231" s="305">
        <v>9</v>
      </c>
      <c r="C231" s="306">
        <v>4</v>
      </c>
      <c r="D231" s="306">
        <f t="shared" si="9"/>
        <v>480</v>
      </c>
      <c r="E231" s="322">
        <f t="shared" si="10"/>
        <v>494.40000000000003</v>
      </c>
      <c r="F231" s="109"/>
      <c r="G231" s="431"/>
      <c r="H231" s="428"/>
    </row>
    <row r="232" spans="1:8" s="308" customFormat="1" ht="19.5" customHeight="1" x14ac:dyDescent="0.2">
      <c r="A232" s="109" t="s">
        <v>608</v>
      </c>
      <c r="B232" s="305">
        <v>9</v>
      </c>
      <c r="C232" s="306">
        <v>4</v>
      </c>
      <c r="D232" s="306">
        <f t="shared" si="9"/>
        <v>480</v>
      </c>
      <c r="E232" s="322">
        <f t="shared" si="10"/>
        <v>494.40000000000003</v>
      </c>
      <c r="F232" s="109"/>
      <c r="G232" s="431"/>
      <c r="H232" s="428"/>
    </row>
    <row r="233" spans="1:8" s="308" customFormat="1" ht="19.5" customHeight="1" x14ac:dyDescent="0.2">
      <c r="A233" s="109" t="s">
        <v>621</v>
      </c>
      <c r="B233" s="305">
        <v>9</v>
      </c>
      <c r="C233" s="306">
        <v>15</v>
      </c>
      <c r="D233" s="306">
        <f t="shared" si="9"/>
        <v>1800</v>
      </c>
      <c r="E233" s="322">
        <f t="shared" si="10"/>
        <v>1854.0000000000002</v>
      </c>
      <c r="F233" s="109"/>
      <c r="G233" s="431"/>
      <c r="H233" s="428"/>
    </row>
    <row r="234" spans="1:8" s="308" customFormat="1" ht="19.5" customHeight="1" x14ac:dyDescent="0.2">
      <c r="A234" s="109" t="s">
        <v>582</v>
      </c>
      <c r="B234" s="305">
        <v>9</v>
      </c>
      <c r="C234" s="306">
        <v>6</v>
      </c>
      <c r="D234" s="306">
        <f t="shared" si="9"/>
        <v>720</v>
      </c>
      <c r="E234" s="322">
        <f t="shared" si="10"/>
        <v>741.6</v>
      </c>
      <c r="F234" s="109"/>
      <c r="G234" s="431"/>
      <c r="H234" s="428"/>
    </row>
    <row r="235" spans="1:8" s="308" customFormat="1" ht="19.5" customHeight="1" x14ac:dyDescent="0.2">
      <c r="A235" s="109" t="s">
        <v>622</v>
      </c>
      <c r="B235" s="305">
        <v>9</v>
      </c>
      <c r="C235" s="306">
        <v>7</v>
      </c>
      <c r="D235" s="306">
        <f t="shared" si="9"/>
        <v>840</v>
      </c>
      <c r="E235" s="322">
        <f t="shared" si="10"/>
        <v>865.2</v>
      </c>
      <c r="F235" s="109"/>
      <c r="G235" s="431"/>
      <c r="H235" s="428"/>
    </row>
    <row r="236" spans="1:8" s="308" customFormat="1" ht="19.5" customHeight="1" x14ac:dyDescent="0.2">
      <c r="A236" s="109" t="s">
        <v>623</v>
      </c>
      <c r="B236" s="305">
        <v>9</v>
      </c>
      <c r="C236" s="306">
        <v>4</v>
      </c>
      <c r="D236" s="306">
        <f t="shared" si="9"/>
        <v>480</v>
      </c>
      <c r="E236" s="322">
        <f t="shared" si="10"/>
        <v>494.40000000000003</v>
      </c>
      <c r="F236" s="109"/>
      <c r="G236" s="431"/>
      <c r="H236" s="428"/>
    </row>
    <row r="237" spans="1:8" s="308" customFormat="1" ht="19.5" customHeight="1" x14ac:dyDescent="0.2">
      <c r="A237" s="109" t="s">
        <v>527</v>
      </c>
      <c r="B237" s="305">
        <v>9</v>
      </c>
      <c r="C237" s="306">
        <v>5</v>
      </c>
      <c r="D237" s="306">
        <f t="shared" si="9"/>
        <v>600</v>
      </c>
      <c r="E237" s="322">
        <f t="shared" si="10"/>
        <v>618</v>
      </c>
      <c r="F237" s="109"/>
      <c r="G237" s="431"/>
      <c r="H237" s="428"/>
    </row>
    <row r="238" spans="1:8" s="308" customFormat="1" ht="19.5" customHeight="1" x14ac:dyDescent="0.2">
      <c r="A238" s="109" t="s">
        <v>624</v>
      </c>
      <c r="B238" s="305">
        <v>9</v>
      </c>
      <c r="C238" s="306">
        <v>1</v>
      </c>
      <c r="D238" s="306">
        <f t="shared" si="9"/>
        <v>120</v>
      </c>
      <c r="E238" s="322">
        <f t="shared" si="10"/>
        <v>123.60000000000001</v>
      </c>
      <c r="F238" s="109"/>
      <c r="G238" s="431"/>
      <c r="H238" s="428"/>
    </row>
    <row r="239" spans="1:8" s="308" customFormat="1" ht="19.5" customHeight="1" x14ac:dyDescent="0.2">
      <c r="A239" s="109" t="s">
        <v>624</v>
      </c>
      <c r="B239" s="305">
        <v>9</v>
      </c>
      <c r="C239" s="306">
        <v>6</v>
      </c>
      <c r="D239" s="306">
        <f t="shared" si="9"/>
        <v>720</v>
      </c>
      <c r="E239" s="322">
        <f t="shared" si="10"/>
        <v>741.6</v>
      </c>
      <c r="F239" s="109"/>
      <c r="G239" s="431"/>
      <c r="H239" s="428"/>
    </row>
    <row r="240" spans="1:8" s="308" customFormat="1" ht="19.5" customHeight="1" x14ac:dyDescent="0.2">
      <c r="A240" s="109" t="s">
        <v>579</v>
      </c>
      <c r="B240" s="305">
        <v>9</v>
      </c>
      <c r="C240" s="306">
        <v>6</v>
      </c>
      <c r="D240" s="306">
        <f t="shared" si="9"/>
        <v>720</v>
      </c>
      <c r="E240" s="322">
        <f t="shared" si="10"/>
        <v>741.6</v>
      </c>
      <c r="F240" s="109"/>
      <c r="G240" s="431"/>
      <c r="H240" s="428"/>
    </row>
    <row r="241" spans="1:8" s="308" customFormat="1" ht="19.5" customHeight="1" x14ac:dyDescent="0.2">
      <c r="A241" s="109" t="s">
        <v>625</v>
      </c>
      <c r="B241" s="305">
        <v>9</v>
      </c>
      <c r="C241" s="306">
        <v>5</v>
      </c>
      <c r="D241" s="306">
        <f t="shared" si="9"/>
        <v>600</v>
      </c>
      <c r="E241" s="322">
        <f t="shared" si="10"/>
        <v>618</v>
      </c>
      <c r="F241" s="109"/>
      <c r="G241" s="431"/>
      <c r="H241" s="428"/>
    </row>
    <row r="242" spans="1:8" s="308" customFormat="1" ht="19.5" customHeight="1" x14ac:dyDescent="0.2">
      <c r="A242" s="109" t="s">
        <v>625</v>
      </c>
      <c r="B242" s="305">
        <v>9</v>
      </c>
      <c r="C242" s="306">
        <v>5</v>
      </c>
      <c r="D242" s="306">
        <f t="shared" si="9"/>
        <v>600</v>
      </c>
      <c r="E242" s="322">
        <f t="shared" si="10"/>
        <v>618</v>
      </c>
      <c r="F242" s="109"/>
      <c r="G242" s="431"/>
      <c r="H242" s="428"/>
    </row>
    <row r="243" spans="1:8" s="308" customFormat="1" ht="19.5" customHeight="1" x14ac:dyDescent="0.2">
      <c r="A243" s="109" t="s">
        <v>626</v>
      </c>
      <c r="B243" s="305">
        <v>9</v>
      </c>
      <c r="C243" s="306">
        <v>7</v>
      </c>
      <c r="D243" s="306">
        <f t="shared" si="9"/>
        <v>840</v>
      </c>
      <c r="E243" s="322">
        <f t="shared" si="10"/>
        <v>865.2</v>
      </c>
      <c r="F243" s="109"/>
      <c r="G243" s="431"/>
      <c r="H243" s="428"/>
    </row>
    <row r="244" spans="1:8" s="308" customFormat="1" ht="19.5" customHeight="1" x14ac:dyDescent="0.2">
      <c r="A244" s="109" t="s">
        <v>627</v>
      </c>
      <c r="B244" s="305">
        <v>9</v>
      </c>
      <c r="C244" s="306">
        <v>2</v>
      </c>
      <c r="D244" s="306">
        <f t="shared" si="9"/>
        <v>240</v>
      </c>
      <c r="E244" s="322">
        <f t="shared" si="10"/>
        <v>247.20000000000002</v>
      </c>
      <c r="F244" s="109"/>
      <c r="G244" s="431"/>
      <c r="H244" s="428"/>
    </row>
    <row r="245" spans="1:8" s="308" customFormat="1" ht="19.5" customHeight="1" x14ac:dyDescent="0.2">
      <c r="A245" s="109" t="s">
        <v>628</v>
      </c>
      <c r="B245" s="305">
        <v>9</v>
      </c>
      <c r="C245" s="306">
        <v>3</v>
      </c>
      <c r="D245" s="306">
        <f t="shared" si="9"/>
        <v>360</v>
      </c>
      <c r="E245" s="322">
        <f t="shared" si="10"/>
        <v>370.8</v>
      </c>
      <c r="F245" s="109"/>
      <c r="G245" s="431"/>
      <c r="H245" s="428"/>
    </row>
    <row r="246" spans="1:8" s="308" customFormat="1" ht="19.5" customHeight="1" x14ac:dyDescent="0.2">
      <c r="A246" s="109" t="s">
        <v>629</v>
      </c>
      <c r="B246" s="305">
        <v>9</v>
      </c>
      <c r="C246" s="306">
        <v>4</v>
      </c>
      <c r="D246" s="306">
        <f t="shared" si="9"/>
        <v>480</v>
      </c>
      <c r="E246" s="322">
        <f t="shared" si="10"/>
        <v>494.40000000000003</v>
      </c>
      <c r="F246" s="109"/>
      <c r="G246" s="431"/>
      <c r="H246" s="428"/>
    </row>
    <row r="247" spans="1:8" s="308" customFormat="1" ht="19.5" customHeight="1" x14ac:dyDescent="0.2">
      <c r="A247" s="109" t="s">
        <v>630</v>
      </c>
      <c r="B247" s="305">
        <v>9</v>
      </c>
      <c r="C247" s="306">
        <v>3</v>
      </c>
      <c r="D247" s="306">
        <f t="shared" si="9"/>
        <v>360</v>
      </c>
      <c r="E247" s="322">
        <f t="shared" si="10"/>
        <v>370.8</v>
      </c>
      <c r="F247" s="109"/>
      <c r="G247" s="431"/>
      <c r="H247" s="428"/>
    </row>
    <row r="248" spans="1:8" s="308" customFormat="1" ht="19.5" customHeight="1" x14ac:dyDescent="0.2">
      <c r="A248" s="109" t="s">
        <v>631</v>
      </c>
      <c r="B248" s="305">
        <v>9</v>
      </c>
      <c r="C248" s="306">
        <v>2</v>
      </c>
      <c r="D248" s="306">
        <f t="shared" si="9"/>
        <v>240</v>
      </c>
      <c r="E248" s="322">
        <f t="shared" ref="E248:E274" si="11">C248*H$88</f>
        <v>247.20000000000002</v>
      </c>
      <c r="F248" s="109"/>
      <c r="G248" s="431"/>
      <c r="H248" s="428"/>
    </row>
    <row r="249" spans="1:8" s="308" customFormat="1" ht="19.5" customHeight="1" x14ac:dyDescent="0.2">
      <c r="A249" s="109" t="s">
        <v>610</v>
      </c>
      <c r="B249" s="305">
        <v>9</v>
      </c>
      <c r="C249" s="306">
        <v>3</v>
      </c>
      <c r="D249" s="306">
        <f t="shared" si="9"/>
        <v>360</v>
      </c>
      <c r="E249" s="322">
        <f t="shared" si="11"/>
        <v>370.8</v>
      </c>
      <c r="F249" s="109"/>
      <c r="G249" s="431"/>
      <c r="H249" s="428"/>
    </row>
    <row r="250" spans="1:8" s="308" customFormat="1" ht="19.5" customHeight="1" x14ac:dyDescent="0.2">
      <c r="A250" s="109" t="s">
        <v>610</v>
      </c>
      <c r="B250" s="305">
        <v>9</v>
      </c>
      <c r="C250" s="306">
        <v>7</v>
      </c>
      <c r="D250" s="306">
        <f t="shared" si="9"/>
        <v>840</v>
      </c>
      <c r="E250" s="322">
        <f t="shared" si="11"/>
        <v>865.2</v>
      </c>
      <c r="F250" s="109"/>
      <c r="G250" s="431"/>
      <c r="H250" s="428"/>
    </row>
    <row r="251" spans="1:8" s="308" customFormat="1" ht="19.5" customHeight="1" x14ac:dyDescent="0.2">
      <c r="A251" s="109" t="s">
        <v>632</v>
      </c>
      <c r="B251" s="305">
        <v>9</v>
      </c>
      <c r="C251" s="306">
        <v>35</v>
      </c>
      <c r="D251" s="306">
        <f t="shared" si="9"/>
        <v>4200</v>
      </c>
      <c r="E251" s="322">
        <f t="shared" si="11"/>
        <v>4326</v>
      </c>
      <c r="F251" s="109"/>
      <c r="G251" s="431"/>
      <c r="H251" s="428"/>
    </row>
    <row r="252" spans="1:8" s="308" customFormat="1" ht="19.5" customHeight="1" x14ac:dyDescent="0.2">
      <c r="A252" s="109" t="s">
        <v>633</v>
      </c>
      <c r="B252" s="305">
        <v>9</v>
      </c>
      <c r="C252" s="306">
        <v>3</v>
      </c>
      <c r="D252" s="306">
        <f t="shared" si="9"/>
        <v>360</v>
      </c>
      <c r="E252" s="322">
        <f t="shared" si="11"/>
        <v>370.8</v>
      </c>
      <c r="F252" s="109"/>
      <c r="G252" s="431"/>
      <c r="H252" s="428"/>
    </row>
    <row r="253" spans="1:8" s="308" customFormat="1" ht="19.5" customHeight="1" x14ac:dyDescent="0.2">
      <c r="A253" s="109" t="s">
        <v>633</v>
      </c>
      <c r="B253" s="305">
        <v>9</v>
      </c>
      <c r="C253" s="306">
        <v>2</v>
      </c>
      <c r="D253" s="306">
        <f t="shared" si="9"/>
        <v>240</v>
      </c>
      <c r="E253" s="322">
        <f t="shared" si="11"/>
        <v>247.20000000000002</v>
      </c>
      <c r="F253" s="109"/>
      <c r="G253" s="431"/>
      <c r="H253" s="428"/>
    </row>
    <row r="254" spans="1:8" s="308" customFormat="1" ht="19.5" customHeight="1" x14ac:dyDescent="0.2">
      <c r="A254" s="109" t="s">
        <v>634</v>
      </c>
      <c r="B254" s="305">
        <v>9</v>
      </c>
      <c r="C254" s="306">
        <v>6</v>
      </c>
      <c r="D254" s="306">
        <f t="shared" si="9"/>
        <v>720</v>
      </c>
      <c r="E254" s="322">
        <f t="shared" si="11"/>
        <v>741.6</v>
      </c>
      <c r="F254" s="109"/>
      <c r="G254" s="431"/>
      <c r="H254" s="428"/>
    </row>
    <row r="255" spans="1:8" s="308" customFormat="1" ht="19.5" customHeight="1" x14ac:dyDescent="0.2">
      <c r="A255" s="109" t="s">
        <v>635</v>
      </c>
      <c r="B255" s="305">
        <v>9</v>
      </c>
      <c r="C255" s="306">
        <v>8</v>
      </c>
      <c r="D255" s="306">
        <f t="shared" si="9"/>
        <v>960</v>
      </c>
      <c r="E255" s="322">
        <f t="shared" si="11"/>
        <v>988.80000000000007</v>
      </c>
      <c r="F255" s="109"/>
      <c r="G255" s="431"/>
      <c r="H255" s="428"/>
    </row>
    <row r="256" spans="1:8" s="308" customFormat="1" ht="19.5" customHeight="1" x14ac:dyDescent="0.2">
      <c r="A256" s="109" t="s">
        <v>635</v>
      </c>
      <c r="B256" s="305">
        <v>9</v>
      </c>
      <c r="C256" s="306">
        <v>5</v>
      </c>
      <c r="D256" s="306">
        <f t="shared" si="9"/>
        <v>600</v>
      </c>
      <c r="E256" s="322">
        <f t="shared" si="11"/>
        <v>618</v>
      </c>
      <c r="F256" s="109"/>
      <c r="G256" s="431"/>
      <c r="H256" s="428"/>
    </row>
    <row r="257" spans="1:8" s="308" customFormat="1" ht="19.5" customHeight="1" x14ac:dyDescent="0.2">
      <c r="A257" s="109" t="s">
        <v>636</v>
      </c>
      <c r="B257" s="305">
        <v>9</v>
      </c>
      <c r="C257" s="306">
        <v>30</v>
      </c>
      <c r="D257" s="306">
        <f t="shared" si="9"/>
        <v>3600</v>
      </c>
      <c r="E257" s="322">
        <f t="shared" si="11"/>
        <v>3708.0000000000005</v>
      </c>
      <c r="F257" s="109"/>
      <c r="G257" s="431"/>
      <c r="H257" s="428"/>
    </row>
    <row r="258" spans="1:8" s="310" customFormat="1" ht="19.5" customHeight="1" x14ac:dyDescent="0.2">
      <c r="A258" s="109" t="s">
        <v>637</v>
      </c>
      <c r="B258" s="305">
        <v>9</v>
      </c>
      <c r="C258" s="306">
        <v>4</v>
      </c>
      <c r="D258" s="306">
        <f t="shared" si="9"/>
        <v>480</v>
      </c>
      <c r="E258" s="322">
        <f t="shared" si="11"/>
        <v>494.40000000000003</v>
      </c>
      <c r="F258" s="109"/>
      <c r="G258" s="431"/>
      <c r="H258" s="428"/>
    </row>
    <row r="259" spans="1:8" s="310" customFormat="1" ht="19.5" customHeight="1" x14ac:dyDescent="0.2">
      <c r="A259" s="109" t="s">
        <v>638</v>
      </c>
      <c r="B259" s="305">
        <v>9</v>
      </c>
      <c r="C259" s="306">
        <v>15</v>
      </c>
      <c r="D259" s="306">
        <f t="shared" si="9"/>
        <v>1800</v>
      </c>
      <c r="E259" s="322">
        <f t="shared" si="11"/>
        <v>1854.0000000000002</v>
      </c>
      <c r="F259" s="109"/>
      <c r="G259" s="431"/>
      <c r="H259" s="428"/>
    </row>
    <row r="260" spans="1:8" s="310" customFormat="1" ht="19.5" customHeight="1" x14ac:dyDescent="0.2">
      <c r="A260" s="109" t="s">
        <v>638</v>
      </c>
      <c r="B260" s="305">
        <v>9</v>
      </c>
      <c r="C260" s="306">
        <v>5</v>
      </c>
      <c r="D260" s="306">
        <f t="shared" si="9"/>
        <v>600</v>
      </c>
      <c r="E260" s="322">
        <f t="shared" si="11"/>
        <v>618</v>
      </c>
      <c r="F260" s="109"/>
      <c r="G260" s="431"/>
      <c r="H260" s="428"/>
    </row>
    <row r="261" spans="1:8" s="310" customFormat="1" ht="19.5" customHeight="1" x14ac:dyDescent="0.2">
      <c r="A261" s="109" t="s">
        <v>639</v>
      </c>
      <c r="B261" s="305">
        <v>9</v>
      </c>
      <c r="C261" s="306">
        <v>6</v>
      </c>
      <c r="D261" s="306">
        <f t="shared" si="9"/>
        <v>720</v>
      </c>
      <c r="E261" s="322">
        <f t="shared" si="11"/>
        <v>741.6</v>
      </c>
      <c r="F261" s="109"/>
      <c r="G261" s="431"/>
      <c r="H261" s="428"/>
    </row>
    <row r="262" spans="1:8" s="310" customFormat="1" ht="19.5" customHeight="1" x14ac:dyDescent="0.2">
      <c r="A262" s="109" t="s">
        <v>640</v>
      </c>
      <c r="B262" s="305">
        <v>9</v>
      </c>
      <c r="C262" s="306">
        <v>6</v>
      </c>
      <c r="D262" s="306">
        <f t="shared" si="9"/>
        <v>720</v>
      </c>
      <c r="E262" s="322">
        <f t="shared" si="11"/>
        <v>741.6</v>
      </c>
      <c r="F262" s="109"/>
      <c r="G262" s="431"/>
      <c r="H262" s="428"/>
    </row>
    <row r="263" spans="1:8" s="310" customFormat="1" ht="19.5" customHeight="1" x14ac:dyDescent="0.2">
      <c r="A263" s="109" t="s">
        <v>641</v>
      </c>
      <c r="B263" s="305">
        <v>9</v>
      </c>
      <c r="C263" s="306">
        <v>3</v>
      </c>
      <c r="D263" s="306">
        <f t="shared" si="9"/>
        <v>360</v>
      </c>
      <c r="E263" s="322">
        <f t="shared" si="11"/>
        <v>370.8</v>
      </c>
      <c r="F263" s="109"/>
      <c r="G263" s="431"/>
      <c r="H263" s="428"/>
    </row>
    <row r="264" spans="1:8" s="310" customFormat="1" ht="19.5" customHeight="1" x14ac:dyDescent="0.2">
      <c r="A264" s="109" t="s">
        <v>641</v>
      </c>
      <c r="B264" s="305">
        <v>9</v>
      </c>
      <c r="C264" s="306">
        <v>4</v>
      </c>
      <c r="D264" s="306">
        <f t="shared" ref="D264:D333" si="12">120*C264</f>
        <v>480</v>
      </c>
      <c r="E264" s="322">
        <f t="shared" si="11"/>
        <v>494.40000000000003</v>
      </c>
      <c r="F264" s="109"/>
      <c r="G264" s="431"/>
      <c r="H264" s="428"/>
    </row>
    <row r="265" spans="1:8" s="310" customFormat="1" ht="19.5" customHeight="1" x14ac:dyDescent="0.2">
      <c r="A265" s="109" t="s">
        <v>530</v>
      </c>
      <c r="B265" s="305">
        <v>9</v>
      </c>
      <c r="C265" s="306">
        <v>5</v>
      </c>
      <c r="D265" s="306">
        <f t="shared" si="12"/>
        <v>600</v>
      </c>
      <c r="E265" s="322">
        <f t="shared" si="11"/>
        <v>618</v>
      </c>
      <c r="F265" s="109"/>
      <c r="G265" s="431"/>
      <c r="H265" s="428"/>
    </row>
    <row r="266" spans="1:8" s="310" customFormat="1" ht="19.5" customHeight="1" x14ac:dyDescent="0.2">
      <c r="A266" s="109" t="s">
        <v>642</v>
      </c>
      <c r="B266" s="305">
        <v>9</v>
      </c>
      <c r="C266" s="306">
        <v>15</v>
      </c>
      <c r="D266" s="306">
        <f t="shared" si="12"/>
        <v>1800</v>
      </c>
      <c r="E266" s="322">
        <f t="shared" si="11"/>
        <v>1854.0000000000002</v>
      </c>
      <c r="F266" s="109"/>
      <c r="G266" s="431"/>
      <c r="H266" s="428"/>
    </row>
    <row r="267" spans="1:8" s="310" customFormat="1" ht="19.5" customHeight="1" x14ac:dyDescent="0.2">
      <c r="A267" s="109" t="s">
        <v>572</v>
      </c>
      <c r="B267" s="305">
        <v>9</v>
      </c>
      <c r="C267" s="306">
        <v>2</v>
      </c>
      <c r="D267" s="306">
        <f t="shared" si="12"/>
        <v>240</v>
      </c>
      <c r="E267" s="322">
        <f t="shared" si="11"/>
        <v>247.20000000000002</v>
      </c>
      <c r="F267" s="109"/>
      <c r="G267" s="431"/>
      <c r="H267" s="428"/>
    </row>
    <row r="268" spans="1:8" s="310" customFormat="1" ht="19.5" customHeight="1" x14ac:dyDescent="0.2">
      <c r="A268" s="109" t="s">
        <v>643</v>
      </c>
      <c r="B268" s="305">
        <v>9</v>
      </c>
      <c r="C268" s="306">
        <v>6</v>
      </c>
      <c r="D268" s="306">
        <f t="shared" si="12"/>
        <v>720</v>
      </c>
      <c r="E268" s="322">
        <f t="shared" si="11"/>
        <v>741.6</v>
      </c>
      <c r="F268" s="109"/>
      <c r="G268" s="431"/>
      <c r="H268" s="428"/>
    </row>
    <row r="269" spans="1:8" s="310" customFormat="1" ht="19.5" customHeight="1" x14ac:dyDescent="0.2">
      <c r="A269" s="109" t="s">
        <v>644</v>
      </c>
      <c r="B269" s="305">
        <v>9</v>
      </c>
      <c r="C269" s="306">
        <v>6</v>
      </c>
      <c r="D269" s="306">
        <f t="shared" si="12"/>
        <v>720</v>
      </c>
      <c r="E269" s="322">
        <f t="shared" si="11"/>
        <v>741.6</v>
      </c>
      <c r="F269" s="109"/>
      <c r="G269" s="431"/>
      <c r="H269" s="428"/>
    </row>
    <row r="270" spans="1:8" s="310" customFormat="1" ht="19.5" customHeight="1" x14ac:dyDescent="0.2">
      <c r="A270" s="109" t="s">
        <v>645</v>
      </c>
      <c r="B270" s="305">
        <v>9</v>
      </c>
      <c r="C270" s="306">
        <v>5</v>
      </c>
      <c r="D270" s="306">
        <f t="shared" si="12"/>
        <v>600</v>
      </c>
      <c r="E270" s="322">
        <f t="shared" si="11"/>
        <v>618</v>
      </c>
      <c r="F270" s="109"/>
      <c r="G270" s="431"/>
      <c r="H270" s="428"/>
    </row>
    <row r="271" spans="1:8" s="310" customFormat="1" ht="19.5" customHeight="1" x14ac:dyDescent="0.2">
      <c r="A271" s="324" t="s">
        <v>646</v>
      </c>
      <c r="B271" s="305">
        <v>9</v>
      </c>
      <c r="C271" s="325">
        <v>13</v>
      </c>
      <c r="D271" s="306">
        <f t="shared" si="12"/>
        <v>1560</v>
      </c>
      <c r="E271" s="322">
        <f t="shared" si="11"/>
        <v>1606.8000000000002</v>
      </c>
      <c r="F271" s="109"/>
      <c r="G271" s="431"/>
      <c r="H271" s="428"/>
    </row>
    <row r="272" spans="1:8" s="310" customFormat="1" ht="19.5" customHeight="1" x14ac:dyDescent="0.2">
      <c r="A272" s="326" t="s">
        <v>647</v>
      </c>
      <c r="B272" s="327">
        <v>9</v>
      </c>
      <c r="C272" s="325">
        <v>81</v>
      </c>
      <c r="D272" s="306">
        <f>120*C272</f>
        <v>9720</v>
      </c>
      <c r="E272" s="322">
        <f t="shared" si="11"/>
        <v>10011.6</v>
      </c>
      <c r="F272" s="109"/>
      <c r="G272" s="431"/>
      <c r="H272" s="428"/>
    </row>
    <row r="273" spans="1:11" s="310" customFormat="1" ht="19.5" customHeight="1" x14ac:dyDescent="0.2">
      <c r="A273" s="326" t="s">
        <v>647</v>
      </c>
      <c r="B273" s="327">
        <v>9</v>
      </c>
      <c r="C273" s="325">
        <v>81</v>
      </c>
      <c r="D273" s="306">
        <f t="shared" si="12"/>
        <v>9720</v>
      </c>
      <c r="E273" s="322">
        <f t="shared" si="11"/>
        <v>10011.6</v>
      </c>
      <c r="F273" s="109"/>
      <c r="G273" s="431"/>
      <c r="H273" s="428"/>
    </row>
    <row r="274" spans="1:11" s="310" customFormat="1" ht="19.5" customHeight="1" thickBot="1" x14ac:dyDescent="0.25">
      <c r="A274" s="328" t="s">
        <v>131</v>
      </c>
      <c r="B274" s="329">
        <v>8</v>
      </c>
      <c r="C274" s="330">
        <v>78</v>
      </c>
      <c r="D274" s="312">
        <f>120*C274</f>
        <v>9360</v>
      </c>
      <c r="E274" s="331">
        <f t="shared" si="11"/>
        <v>9640.8000000000011</v>
      </c>
      <c r="F274" s="113"/>
      <c r="G274" s="432"/>
      <c r="H274" s="429"/>
    </row>
    <row r="275" spans="1:11" s="319" customFormat="1" ht="19.5" customHeight="1" thickBot="1" x14ac:dyDescent="0.3">
      <c r="A275" s="332" t="s">
        <v>696</v>
      </c>
      <c r="B275" s="120"/>
      <c r="C275" s="121">
        <f>SUM(C88:C274)</f>
        <v>1491.8</v>
      </c>
      <c r="D275" s="121"/>
      <c r="E275" s="122">
        <f>SUM(E88:E274)</f>
        <v>184386.48000000004</v>
      </c>
      <c r="F275" s="123">
        <v>185000</v>
      </c>
      <c r="G275" s="317" t="s">
        <v>230</v>
      </c>
      <c r="H275" s="333"/>
    </row>
    <row r="276" spans="1:11" s="310" customFormat="1" ht="19.5" customHeight="1" x14ac:dyDescent="0.2">
      <c r="A276" s="334" t="s">
        <v>648</v>
      </c>
      <c r="B276" s="335">
        <v>9</v>
      </c>
      <c r="C276" s="336">
        <v>83</v>
      </c>
      <c r="D276" s="321">
        <f t="shared" si="12"/>
        <v>9960</v>
      </c>
      <c r="E276" s="322">
        <f t="shared" ref="E276:E286" si="13">C276*H$276</f>
        <v>10566.564</v>
      </c>
      <c r="F276" s="117"/>
      <c r="G276" s="430" t="s">
        <v>433</v>
      </c>
      <c r="H276" s="427">
        <f>H88*1.03</f>
        <v>127.30800000000001</v>
      </c>
      <c r="K276" s="337"/>
    </row>
    <row r="277" spans="1:11" s="310" customFormat="1" ht="19.5" customHeight="1" x14ac:dyDescent="0.2">
      <c r="A277" s="326" t="s">
        <v>649</v>
      </c>
      <c r="B277" s="327">
        <v>9</v>
      </c>
      <c r="C277" s="325">
        <v>164</v>
      </c>
      <c r="D277" s="306">
        <f>120*C277</f>
        <v>19680</v>
      </c>
      <c r="E277" s="322">
        <f t="shared" si="13"/>
        <v>20878.512000000002</v>
      </c>
      <c r="F277" s="109"/>
      <c r="G277" s="431"/>
      <c r="H277" s="428"/>
      <c r="K277" s="338"/>
    </row>
    <row r="278" spans="1:11" s="310" customFormat="1" ht="19.5" customHeight="1" x14ac:dyDescent="0.2">
      <c r="A278" s="326" t="s">
        <v>649</v>
      </c>
      <c r="B278" s="327">
        <v>9</v>
      </c>
      <c r="C278" s="325">
        <v>164</v>
      </c>
      <c r="D278" s="306">
        <f>120*C278</f>
        <v>19680</v>
      </c>
      <c r="E278" s="322">
        <f t="shared" si="13"/>
        <v>20878.512000000002</v>
      </c>
      <c r="F278" s="109"/>
      <c r="G278" s="431"/>
      <c r="H278" s="428"/>
    </row>
    <row r="279" spans="1:11" s="310" customFormat="1" ht="19.5" customHeight="1" x14ac:dyDescent="0.2">
      <c r="A279" s="326" t="s">
        <v>648</v>
      </c>
      <c r="B279" s="327">
        <v>9</v>
      </c>
      <c r="C279" s="325">
        <v>83</v>
      </c>
      <c r="D279" s="306">
        <f t="shared" si="12"/>
        <v>9960</v>
      </c>
      <c r="E279" s="322">
        <f t="shared" si="13"/>
        <v>10566.564</v>
      </c>
      <c r="F279" s="109"/>
      <c r="G279" s="431"/>
      <c r="H279" s="428"/>
    </row>
    <row r="280" spans="1:11" s="310" customFormat="1" ht="19.5" customHeight="1" x14ac:dyDescent="0.2">
      <c r="A280" s="326" t="s">
        <v>650</v>
      </c>
      <c r="B280" s="327">
        <v>9</v>
      </c>
      <c r="C280" s="325">
        <v>205</v>
      </c>
      <c r="D280" s="306">
        <f t="shared" si="12"/>
        <v>24600</v>
      </c>
      <c r="E280" s="322">
        <f t="shared" si="13"/>
        <v>26098.140000000003</v>
      </c>
      <c r="F280" s="109"/>
      <c r="G280" s="431"/>
      <c r="H280" s="428"/>
    </row>
    <row r="281" spans="1:11" s="310" customFormat="1" ht="19.5" customHeight="1" x14ac:dyDescent="0.2">
      <c r="A281" s="326" t="s">
        <v>651</v>
      </c>
      <c r="B281" s="327">
        <v>9</v>
      </c>
      <c r="C281" s="325">
        <v>94</v>
      </c>
      <c r="D281" s="306">
        <f t="shared" si="12"/>
        <v>11280</v>
      </c>
      <c r="E281" s="322">
        <f t="shared" si="13"/>
        <v>11966.952000000001</v>
      </c>
      <c r="F281" s="109"/>
      <c r="G281" s="431"/>
      <c r="H281" s="428"/>
    </row>
    <row r="282" spans="1:11" s="310" customFormat="1" ht="19.5" customHeight="1" x14ac:dyDescent="0.2">
      <c r="A282" s="326" t="s">
        <v>121</v>
      </c>
      <c r="B282" s="327">
        <v>8</v>
      </c>
      <c r="C282" s="325">
        <v>362</v>
      </c>
      <c r="D282" s="306">
        <f t="shared" si="12"/>
        <v>43440</v>
      </c>
      <c r="E282" s="322">
        <f t="shared" si="13"/>
        <v>46085.495999999999</v>
      </c>
      <c r="F282" s="109"/>
      <c r="G282" s="431"/>
      <c r="H282" s="428"/>
    </row>
    <row r="283" spans="1:11" s="310" customFormat="1" ht="19.5" customHeight="1" x14ac:dyDescent="0.2">
      <c r="A283" s="326" t="s">
        <v>121</v>
      </c>
      <c r="B283" s="327">
        <v>8</v>
      </c>
      <c r="C283" s="325">
        <v>362</v>
      </c>
      <c r="D283" s="306">
        <f t="shared" si="12"/>
        <v>43440</v>
      </c>
      <c r="E283" s="322">
        <f t="shared" si="13"/>
        <v>46085.495999999999</v>
      </c>
      <c r="F283" s="109"/>
      <c r="G283" s="431"/>
      <c r="H283" s="428"/>
    </row>
    <row r="284" spans="1:11" s="310" customFormat="1" ht="19.5" customHeight="1" x14ac:dyDescent="0.2">
      <c r="A284" s="326" t="s">
        <v>117</v>
      </c>
      <c r="B284" s="327">
        <v>8</v>
      </c>
      <c r="C284" s="325">
        <v>263</v>
      </c>
      <c r="D284" s="306">
        <f t="shared" si="12"/>
        <v>31560</v>
      </c>
      <c r="E284" s="322">
        <f t="shared" si="13"/>
        <v>33482.004000000001</v>
      </c>
      <c r="F284" s="109"/>
      <c r="G284" s="431"/>
      <c r="H284" s="428"/>
    </row>
    <row r="285" spans="1:11" s="310" customFormat="1" ht="19.5" customHeight="1" x14ac:dyDescent="0.2">
      <c r="A285" s="326" t="s">
        <v>75</v>
      </c>
      <c r="B285" s="327">
        <v>8</v>
      </c>
      <c r="C285" s="325">
        <v>88</v>
      </c>
      <c r="D285" s="306">
        <f t="shared" si="12"/>
        <v>10560</v>
      </c>
      <c r="E285" s="322">
        <f t="shared" si="13"/>
        <v>11203.104000000001</v>
      </c>
      <c r="F285" s="109"/>
      <c r="G285" s="431"/>
      <c r="H285" s="428"/>
    </row>
    <row r="286" spans="1:11" s="310" customFormat="1" ht="19.5" customHeight="1" thickBot="1" x14ac:dyDescent="0.25">
      <c r="A286" s="328" t="s">
        <v>75</v>
      </c>
      <c r="B286" s="329">
        <v>8</v>
      </c>
      <c r="C286" s="330">
        <v>88</v>
      </c>
      <c r="D286" s="312">
        <f t="shared" si="12"/>
        <v>10560</v>
      </c>
      <c r="E286" s="313">
        <f t="shared" si="13"/>
        <v>11203.104000000001</v>
      </c>
      <c r="F286" s="113"/>
      <c r="G286" s="432"/>
      <c r="H286" s="429"/>
    </row>
    <row r="287" spans="1:11" s="310" customFormat="1" ht="19.5" customHeight="1" thickBot="1" x14ac:dyDescent="0.3">
      <c r="A287" s="332" t="s">
        <v>697</v>
      </c>
      <c r="B287" s="315"/>
      <c r="C287" s="316"/>
      <c r="D287" s="316"/>
      <c r="E287" s="107">
        <f>SUM(E276:E286)</f>
        <v>249014.44799999997</v>
      </c>
      <c r="F287" s="123">
        <v>250000</v>
      </c>
      <c r="G287" s="317" t="s">
        <v>231</v>
      </c>
      <c r="H287" s="318"/>
    </row>
    <row r="288" spans="1:11" s="310" customFormat="1" ht="19.5" customHeight="1" x14ac:dyDescent="0.2">
      <c r="A288" s="326" t="s">
        <v>652</v>
      </c>
      <c r="B288" s="327">
        <v>8</v>
      </c>
      <c r="C288" s="325">
        <v>115</v>
      </c>
      <c r="D288" s="306">
        <f t="shared" si="12"/>
        <v>13800</v>
      </c>
      <c r="E288" s="307">
        <f t="shared" ref="E288:E300" si="14">C288*H$288</f>
        <v>15079.632600000001</v>
      </c>
      <c r="F288" s="117"/>
      <c r="G288" s="430" t="s">
        <v>435</v>
      </c>
      <c r="H288" s="427">
        <f>H276*1.03</f>
        <v>131.12724</v>
      </c>
    </row>
    <row r="289" spans="1:8" s="310" customFormat="1" ht="19.5" customHeight="1" x14ac:dyDescent="0.2">
      <c r="A289" s="326" t="s">
        <v>117</v>
      </c>
      <c r="B289" s="327">
        <v>8</v>
      </c>
      <c r="C289" s="325">
        <v>263</v>
      </c>
      <c r="D289" s="306">
        <f t="shared" si="12"/>
        <v>31560</v>
      </c>
      <c r="E289" s="307">
        <f t="shared" si="14"/>
        <v>34486.464119999997</v>
      </c>
      <c r="F289" s="109"/>
      <c r="G289" s="431"/>
      <c r="H289" s="428"/>
    </row>
    <row r="290" spans="1:8" s="310" customFormat="1" ht="19.5" customHeight="1" x14ac:dyDescent="0.2">
      <c r="A290" s="326" t="s">
        <v>653</v>
      </c>
      <c r="B290" s="327">
        <v>8</v>
      </c>
      <c r="C290" s="325">
        <v>263</v>
      </c>
      <c r="D290" s="306">
        <f t="shared" si="12"/>
        <v>31560</v>
      </c>
      <c r="E290" s="307">
        <f t="shared" si="14"/>
        <v>34486.464119999997</v>
      </c>
      <c r="F290" s="109"/>
      <c r="G290" s="431"/>
      <c r="H290" s="428"/>
    </row>
    <row r="291" spans="1:8" s="310" customFormat="1" ht="19.5" customHeight="1" x14ac:dyDescent="0.2">
      <c r="A291" s="326" t="s">
        <v>653</v>
      </c>
      <c r="B291" s="327">
        <v>8</v>
      </c>
      <c r="C291" s="325">
        <v>263</v>
      </c>
      <c r="D291" s="306">
        <f t="shared" si="12"/>
        <v>31560</v>
      </c>
      <c r="E291" s="307">
        <f t="shared" si="14"/>
        <v>34486.464119999997</v>
      </c>
      <c r="F291" s="109"/>
      <c r="G291" s="431"/>
      <c r="H291" s="428"/>
    </row>
    <row r="292" spans="1:8" s="310" customFormat="1" ht="28.5" x14ac:dyDescent="0.2">
      <c r="A292" s="324" t="s">
        <v>654</v>
      </c>
      <c r="B292" s="305">
        <v>7</v>
      </c>
      <c r="C292" s="325">
        <v>205</v>
      </c>
      <c r="D292" s="306">
        <f t="shared" si="12"/>
        <v>24600</v>
      </c>
      <c r="E292" s="307">
        <f t="shared" si="14"/>
        <v>26881.084200000001</v>
      </c>
      <c r="F292" s="109"/>
      <c r="G292" s="431"/>
      <c r="H292" s="428"/>
    </row>
    <row r="293" spans="1:8" s="310" customFormat="1" ht="28.5" x14ac:dyDescent="0.2">
      <c r="A293" s="324" t="s">
        <v>654</v>
      </c>
      <c r="B293" s="305">
        <v>7</v>
      </c>
      <c r="C293" s="325">
        <v>205</v>
      </c>
      <c r="D293" s="306">
        <f t="shared" si="12"/>
        <v>24600</v>
      </c>
      <c r="E293" s="307">
        <f t="shared" si="14"/>
        <v>26881.084200000001</v>
      </c>
      <c r="F293" s="109"/>
      <c r="G293" s="431"/>
      <c r="H293" s="428"/>
    </row>
    <row r="294" spans="1:8" s="310" customFormat="1" ht="19.5" customHeight="1" x14ac:dyDescent="0.2">
      <c r="A294" s="326" t="s">
        <v>655</v>
      </c>
      <c r="B294" s="327">
        <v>7</v>
      </c>
      <c r="C294" s="325">
        <v>14</v>
      </c>
      <c r="D294" s="306">
        <f t="shared" si="12"/>
        <v>1680</v>
      </c>
      <c r="E294" s="307">
        <f t="shared" si="14"/>
        <v>1835.7813599999999</v>
      </c>
      <c r="F294" s="109"/>
      <c r="G294" s="431"/>
      <c r="H294" s="428"/>
    </row>
    <row r="295" spans="1:8" s="310" customFormat="1" ht="19.5" customHeight="1" x14ac:dyDescent="0.2">
      <c r="A295" s="326" t="s">
        <v>655</v>
      </c>
      <c r="B295" s="327">
        <v>7</v>
      </c>
      <c r="C295" s="325">
        <v>14</v>
      </c>
      <c r="D295" s="306">
        <f t="shared" si="12"/>
        <v>1680</v>
      </c>
      <c r="E295" s="307">
        <f t="shared" si="14"/>
        <v>1835.7813599999999</v>
      </c>
      <c r="F295" s="109"/>
      <c r="G295" s="431"/>
      <c r="H295" s="428"/>
    </row>
    <row r="296" spans="1:8" s="310" customFormat="1" ht="19.5" customHeight="1" x14ac:dyDescent="0.2">
      <c r="A296" s="326" t="s">
        <v>656</v>
      </c>
      <c r="B296" s="327">
        <v>7</v>
      </c>
      <c r="C296" s="325">
        <v>64</v>
      </c>
      <c r="D296" s="306">
        <f t="shared" si="12"/>
        <v>7680</v>
      </c>
      <c r="E296" s="307">
        <f t="shared" si="14"/>
        <v>8392.14336</v>
      </c>
      <c r="F296" s="109"/>
      <c r="G296" s="431"/>
      <c r="H296" s="428"/>
    </row>
    <row r="297" spans="1:8" s="310" customFormat="1" ht="19.5" customHeight="1" x14ac:dyDescent="0.2">
      <c r="A297" s="326" t="s">
        <v>656</v>
      </c>
      <c r="B297" s="327">
        <v>7</v>
      </c>
      <c r="C297" s="325">
        <v>64</v>
      </c>
      <c r="D297" s="306">
        <f t="shared" si="12"/>
        <v>7680</v>
      </c>
      <c r="E297" s="307">
        <f t="shared" si="14"/>
        <v>8392.14336</v>
      </c>
      <c r="F297" s="109"/>
      <c r="G297" s="431"/>
      <c r="H297" s="428"/>
    </row>
    <row r="298" spans="1:8" s="310" customFormat="1" ht="19.5" customHeight="1" x14ac:dyDescent="0.2">
      <c r="A298" s="324" t="s">
        <v>657</v>
      </c>
      <c r="B298" s="305">
        <v>7</v>
      </c>
      <c r="C298" s="325">
        <v>206</v>
      </c>
      <c r="D298" s="306">
        <f t="shared" si="12"/>
        <v>24720</v>
      </c>
      <c r="E298" s="307">
        <f t="shared" si="14"/>
        <v>27012.211439999999</v>
      </c>
      <c r="F298" s="109"/>
      <c r="G298" s="431"/>
      <c r="H298" s="428"/>
    </row>
    <row r="299" spans="1:8" s="310" customFormat="1" ht="19.5" customHeight="1" x14ac:dyDescent="0.2">
      <c r="A299" s="324" t="s">
        <v>657</v>
      </c>
      <c r="B299" s="305">
        <v>7</v>
      </c>
      <c r="C299" s="325">
        <v>206</v>
      </c>
      <c r="D299" s="306">
        <f t="shared" si="12"/>
        <v>24720</v>
      </c>
      <c r="E299" s="307">
        <f t="shared" si="14"/>
        <v>27012.211439999999</v>
      </c>
      <c r="F299" s="109"/>
      <c r="G299" s="431"/>
      <c r="H299" s="428"/>
    </row>
    <row r="300" spans="1:8" s="310" customFormat="1" ht="19.5" customHeight="1" thickBot="1" x14ac:dyDescent="0.25">
      <c r="A300" s="339" t="s">
        <v>658</v>
      </c>
      <c r="B300" s="311">
        <v>7</v>
      </c>
      <c r="C300" s="330">
        <v>87</v>
      </c>
      <c r="D300" s="312">
        <f>120*C300</f>
        <v>10440</v>
      </c>
      <c r="E300" s="313">
        <f t="shared" si="14"/>
        <v>11408.069880000001</v>
      </c>
      <c r="F300" s="113"/>
      <c r="G300" s="432"/>
      <c r="H300" s="429"/>
    </row>
    <row r="301" spans="1:8" s="310" customFormat="1" ht="19.5" customHeight="1" thickBot="1" x14ac:dyDescent="0.3">
      <c r="A301" s="332" t="s">
        <v>698</v>
      </c>
      <c r="B301" s="315"/>
      <c r="C301" s="316"/>
      <c r="D301" s="316"/>
      <c r="E301" s="107">
        <f>SUM(E288:E300)</f>
        <v>258189.53555999996</v>
      </c>
      <c r="F301" s="340">
        <v>257500</v>
      </c>
      <c r="G301" s="341" t="s">
        <v>232</v>
      </c>
      <c r="H301" s="318"/>
    </row>
    <row r="302" spans="1:8" s="310" customFormat="1" ht="19.5" customHeight="1" x14ac:dyDescent="0.2">
      <c r="A302" s="324" t="s">
        <v>11</v>
      </c>
      <c r="B302" s="305">
        <v>7</v>
      </c>
      <c r="C302" s="325">
        <v>248</v>
      </c>
      <c r="D302" s="306">
        <f t="shared" si="12"/>
        <v>29760</v>
      </c>
      <c r="E302" s="307">
        <f t="shared" ref="E302:E315" si="15">C302*H$302</f>
        <v>33495.142185600002</v>
      </c>
      <c r="F302" s="109"/>
      <c r="G302" s="430" t="s">
        <v>436</v>
      </c>
      <c r="H302" s="427">
        <f>H288*1.03</f>
        <v>135.06105719999999</v>
      </c>
    </row>
    <row r="303" spans="1:8" s="310" customFormat="1" ht="19.5" customHeight="1" x14ac:dyDescent="0.2">
      <c r="A303" s="324" t="s">
        <v>13</v>
      </c>
      <c r="B303" s="305">
        <v>7</v>
      </c>
      <c r="C303" s="325">
        <v>110</v>
      </c>
      <c r="D303" s="306">
        <f t="shared" si="12"/>
        <v>13200</v>
      </c>
      <c r="E303" s="307">
        <f t="shared" si="15"/>
        <v>14856.716291999999</v>
      </c>
      <c r="F303" s="109"/>
      <c r="G303" s="431"/>
      <c r="H303" s="428"/>
    </row>
    <row r="304" spans="1:8" s="310" customFormat="1" ht="19.5" customHeight="1" x14ac:dyDescent="0.2">
      <c r="A304" s="324" t="s">
        <v>13</v>
      </c>
      <c r="B304" s="305">
        <v>7</v>
      </c>
      <c r="C304" s="325">
        <v>110</v>
      </c>
      <c r="D304" s="306">
        <f t="shared" si="12"/>
        <v>13200</v>
      </c>
      <c r="E304" s="307">
        <f t="shared" si="15"/>
        <v>14856.716291999999</v>
      </c>
      <c r="F304" s="109"/>
      <c r="G304" s="431"/>
      <c r="H304" s="428"/>
    </row>
    <row r="305" spans="1:8" s="310" customFormat="1" ht="19.5" customHeight="1" x14ac:dyDescent="0.2">
      <c r="A305" s="326" t="s">
        <v>659</v>
      </c>
      <c r="B305" s="327">
        <v>7</v>
      </c>
      <c r="C305" s="325">
        <v>184</v>
      </c>
      <c r="D305" s="306">
        <f t="shared" si="12"/>
        <v>22080</v>
      </c>
      <c r="E305" s="307">
        <f t="shared" si="15"/>
        <v>24851.234524799998</v>
      </c>
      <c r="F305" s="109"/>
      <c r="G305" s="431"/>
      <c r="H305" s="428"/>
    </row>
    <row r="306" spans="1:8" s="310" customFormat="1" ht="19.5" customHeight="1" x14ac:dyDescent="0.2">
      <c r="A306" s="326" t="s">
        <v>659</v>
      </c>
      <c r="B306" s="327">
        <v>7</v>
      </c>
      <c r="C306" s="325">
        <v>184</v>
      </c>
      <c r="D306" s="306">
        <f t="shared" si="12"/>
        <v>22080</v>
      </c>
      <c r="E306" s="307">
        <f t="shared" si="15"/>
        <v>24851.234524799998</v>
      </c>
      <c r="F306" s="109"/>
      <c r="G306" s="431"/>
      <c r="H306" s="428"/>
    </row>
    <row r="307" spans="1:8" s="310" customFormat="1" ht="19.5" customHeight="1" x14ac:dyDescent="0.2">
      <c r="A307" s="326" t="s">
        <v>660</v>
      </c>
      <c r="B307" s="327">
        <v>7</v>
      </c>
      <c r="C307" s="325">
        <v>94</v>
      </c>
      <c r="D307" s="306">
        <f t="shared" si="12"/>
        <v>11280</v>
      </c>
      <c r="E307" s="307">
        <f t="shared" si="15"/>
        <v>12695.7393768</v>
      </c>
      <c r="F307" s="109"/>
      <c r="G307" s="431"/>
      <c r="H307" s="428"/>
    </row>
    <row r="308" spans="1:8" s="310" customFormat="1" ht="19.5" customHeight="1" x14ac:dyDescent="0.2">
      <c r="A308" s="326" t="s">
        <v>661</v>
      </c>
      <c r="B308" s="327">
        <v>7</v>
      </c>
      <c r="C308" s="325">
        <v>230</v>
      </c>
      <c r="D308" s="306">
        <f t="shared" si="12"/>
        <v>27600</v>
      </c>
      <c r="E308" s="307">
        <f t="shared" si="15"/>
        <v>31064.043156</v>
      </c>
      <c r="F308" s="109"/>
      <c r="G308" s="431"/>
      <c r="H308" s="428"/>
    </row>
    <row r="309" spans="1:8" s="310" customFormat="1" ht="19.5" customHeight="1" x14ac:dyDescent="0.2">
      <c r="A309" s="326" t="s">
        <v>661</v>
      </c>
      <c r="B309" s="327">
        <v>7</v>
      </c>
      <c r="C309" s="325">
        <v>230</v>
      </c>
      <c r="D309" s="306">
        <f t="shared" si="12"/>
        <v>27600</v>
      </c>
      <c r="E309" s="307">
        <f t="shared" si="15"/>
        <v>31064.043156</v>
      </c>
      <c r="F309" s="109"/>
      <c r="G309" s="431"/>
      <c r="H309" s="428"/>
    </row>
    <row r="310" spans="1:8" s="310" customFormat="1" ht="19.5" customHeight="1" x14ac:dyDescent="0.2">
      <c r="A310" s="326" t="s">
        <v>662</v>
      </c>
      <c r="B310" s="327">
        <v>7</v>
      </c>
      <c r="C310" s="325">
        <v>91</v>
      </c>
      <c r="D310" s="306">
        <f t="shared" si="12"/>
        <v>10920</v>
      </c>
      <c r="E310" s="307">
        <f t="shared" si="15"/>
        <v>12290.556205199999</v>
      </c>
      <c r="F310" s="109"/>
      <c r="G310" s="431"/>
      <c r="H310" s="428"/>
    </row>
    <row r="311" spans="1:8" s="310" customFormat="1" ht="19.5" customHeight="1" x14ac:dyDescent="0.2">
      <c r="A311" s="326" t="s">
        <v>662</v>
      </c>
      <c r="B311" s="327">
        <v>7</v>
      </c>
      <c r="C311" s="325">
        <v>91</v>
      </c>
      <c r="D311" s="306">
        <f t="shared" si="12"/>
        <v>10920</v>
      </c>
      <c r="E311" s="307">
        <f t="shared" si="15"/>
        <v>12290.556205199999</v>
      </c>
      <c r="F311" s="109"/>
      <c r="G311" s="431"/>
      <c r="H311" s="428"/>
    </row>
    <row r="312" spans="1:8" s="310" customFormat="1" ht="19.5" customHeight="1" x14ac:dyDescent="0.2">
      <c r="A312" s="326" t="s">
        <v>139</v>
      </c>
      <c r="B312" s="327">
        <v>7</v>
      </c>
      <c r="C312" s="325">
        <v>90</v>
      </c>
      <c r="D312" s="306">
        <f t="shared" si="12"/>
        <v>10800</v>
      </c>
      <c r="E312" s="307">
        <f t="shared" si="15"/>
        <v>12155.495148</v>
      </c>
      <c r="F312" s="109"/>
      <c r="G312" s="431"/>
      <c r="H312" s="428"/>
    </row>
    <row r="313" spans="1:8" s="310" customFormat="1" ht="19.5" customHeight="1" x14ac:dyDescent="0.2">
      <c r="A313" s="326" t="s">
        <v>139</v>
      </c>
      <c r="B313" s="327">
        <v>7</v>
      </c>
      <c r="C313" s="325">
        <v>90</v>
      </c>
      <c r="D313" s="306">
        <f t="shared" si="12"/>
        <v>10800</v>
      </c>
      <c r="E313" s="307">
        <f t="shared" si="15"/>
        <v>12155.495148</v>
      </c>
      <c r="F313" s="109"/>
      <c r="G313" s="431"/>
      <c r="H313" s="428"/>
    </row>
    <row r="314" spans="1:8" s="310" customFormat="1" ht="19.5" customHeight="1" x14ac:dyDescent="0.2">
      <c r="A314" s="326" t="s">
        <v>85</v>
      </c>
      <c r="B314" s="327">
        <v>7</v>
      </c>
      <c r="C314" s="325">
        <v>108</v>
      </c>
      <c r="D314" s="306">
        <f t="shared" si="12"/>
        <v>12960</v>
      </c>
      <c r="E314" s="307">
        <f t="shared" si="15"/>
        <v>14586.5941776</v>
      </c>
      <c r="F314" s="109"/>
      <c r="G314" s="431"/>
      <c r="H314" s="428"/>
    </row>
    <row r="315" spans="1:8" s="310" customFormat="1" ht="19.5" customHeight="1" thickBot="1" x14ac:dyDescent="0.25">
      <c r="A315" s="328" t="s">
        <v>85</v>
      </c>
      <c r="B315" s="329">
        <v>7</v>
      </c>
      <c r="C315" s="330">
        <v>108</v>
      </c>
      <c r="D315" s="312">
        <f t="shared" si="12"/>
        <v>12960</v>
      </c>
      <c r="E315" s="313">
        <f t="shared" si="15"/>
        <v>14586.5941776</v>
      </c>
      <c r="F315" s="113"/>
      <c r="G315" s="432"/>
      <c r="H315" s="429"/>
    </row>
    <row r="316" spans="1:8" s="310" customFormat="1" ht="19.5" customHeight="1" thickBot="1" x14ac:dyDescent="0.3">
      <c r="A316" s="332" t="s">
        <v>699</v>
      </c>
      <c r="B316" s="315"/>
      <c r="C316" s="316"/>
      <c r="D316" s="316"/>
      <c r="E316" s="107">
        <f>SUM(E302:E315)</f>
        <v>265800.1605696</v>
      </c>
      <c r="F316" s="340">
        <v>265225</v>
      </c>
      <c r="G316" s="341" t="s">
        <v>233</v>
      </c>
      <c r="H316" s="318"/>
    </row>
    <row r="317" spans="1:8" s="310" customFormat="1" ht="19.5" customHeight="1" x14ac:dyDescent="0.2">
      <c r="A317" s="326" t="s">
        <v>663</v>
      </c>
      <c r="B317" s="327">
        <v>7</v>
      </c>
      <c r="C317" s="325">
        <v>359</v>
      </c>
      <c r="D317" s="306">
        <f>120*C317</f>
        <v>43080</v>
      </c>
      <c r="E317" s="307">
        <f t="shared" ref="E317:E327" si="16">C317*H$317</f>
        <v>49941.527120844003</v>
      </c>
      <c r="F317" s="109"/>
      <c r="G317" s="430" t="s">
        <v>438</v>
      </c>
      <c r="H317" s="427">
        <f>H302*1.03</f>
        <v>139.112888916</v>
      </c>
    </row>
    <row r="318" spans="1:8" s="310" customFormat="1" ht="19.5" customHeight="1" x14ac:dyDescent="0.2">
      <c r="A318" s="326" t="s">
        <v>663</v>
      </c>
      <c r="B318" s="327">
        <v>7</v>
      </c>
      <c r="C318" s="325">
        <v>359</v>
      </c>
      <c r="D318" s="306">
        <f>120*C318</f>
        <v>43080</v>
      </c>
      <c r="E318" s="307">
        <f t="shared" si="16"/>
        <v>49941.527120844003</v>
      </c>
      <c r="F318" s="109"/>
      <c r="G318" s="431"/>
      <c r="H318" s="428"/>
    </row>
    <row r="319" spans="1:8" s="310" customFormat="1" ht="19.5" customHeight="1" x14ac:dyDescent="0.2">
      <c r="A319" s="326" t="s">
        <v>664</v>
      </c>
      <c r="B319" s="327">
        <v>7</v>
      </c>
      <c r="C319" s="325">
        <v>235</v>
      </c>
      <c r="D319" s="306">
        <f t="shared" si="12"/>
        <v>28200</v>
      </c>
      <c r="E319" s="307">
        <f t="shared" si="16"/>
        <v>32691.528895260002</v>
      </c>
      <c r="F319" s="109"/>
      <c r="G319" s="431"/>
      <c r="H319" s="428"/>
    </row>
    <row r="320" spans="1:8" s="310" customFormat="1" ht="19.5" customHeight="1" x14ac:dyDescent="0.2">
      <c r="A320" s="326" t="s">
        <v>665</v>
      </c>
      <c r="B320" s="327">
        <v>7</v>
      </c>
      <c r="C320" s="325">
        <v>220</v>
      </c>
      <c r="D320" s="306">
        <f t="shared" si="12"/>
        <v>26400</v>
      </c>
      <c r="E320" s="307">
        <f t="shared" si="16"/>
        <v>30604.835561520002</v>
      </c>
      <c r="F320" s="109"/>
      <c r="G320" s="431"/>
      <c r="H320" s="428"/>
    </row>
    <row r="321" spans="1:8" s="310" customFormat="1" ht="19.5" customHeight="1" x14ac:dyDescent="0.2">
      <c r="A321" s="326" t="s">
        <v>665</v>
      </c>
      <c r="B321" s="327">
        <v>7</v>
      </c>
      <c r="C321" s="325">
        <v>220</v>
      </c>
      <c r="D321" s="306">
        <f t="shared" si="12"/>
        <v>26400</v>
      </c>
      <c r="E321" s="307">
        <f t="shared" si="16"/>
        <v>30604.835561520002</v>
      </c>
      <c r="F321" s="109"/>
      <c r="G321" s="431"/>
      <c r="H321" s="428"/>
    </row>
    <row r="322" spans="1:8" s="310" customFormat="1" ht="19.5" customHeight="1" x14ac:dyDescent="0.2">
      <c r="A322" s="326" t="s">
        <v>666</v>
      </c>
      <c r="B322" s="327">
        <v>7</v>
      </c>
      <c r="C322" s="325">
        <v>92</v>
      </c>
      <c r="D322" s="306">
        <f t="shared" si="12"/>
        <v>11040</v>
      </c>
      <c r="E322" s="307">
        <f t="shared" si="16"/>
        <v>12798.385780271999</v>
      </c>
      <c r="F322" s="109"/>
      <c r="G322" s="431"/>
      <c r="H322" s="428"/>
    </row>
    <row r="323" spans="1:8" s="310" customFormat="1" ht="19.5" customHeight="1" x14ac:dyDescent="0.2">
      <c r="A323" s="326" t="s">
        <v>666</v>
      </c>
      <c r="B323" s="327">
        <v>7</v>
      </c>
      <c r="C323" s="325">
        <v>92</v>
      </c>
      <c r="D323" s="306">
        <f t="shared" si="12"/>
        <v>11040</v>
      </c>
      <c r="E323" s="307">
        <f t="shared" si="16"/>
        <v>12798.385780271999</v>
      </c>
      <c r="F323" s="109"/>
      <c r="G323" s="431"/>
      <c r="H323" s="428"/>
    </row>
    <row r="324" spans="1:8" s="310" customFormat="1" ht="19.5" customHeight="1" x14ac:dyDescent="0.2">
      <c r="A324" s="326" t="s">
        <v>667</v>
      </c>
      <c r="B324" s="327">
        <v>7</v>
      </c>
      <c r="C324" s="325">
        <v>83</v>
      </c>
      <c r="D324" s="306">
        <f t="shared" si="12"/>
        <v>9960</v>
      </c>
      <c r="E324" s="307">
        <f t="shared" si="16"/>
        <v>11546.369780028001</v>
      </c>
      <c r="F324" s="109"/>
      <c r="G324" s="431"/>
      <c r="H324" s="428"/>
    </row>
    <row r="325" spans="1:8" s="310" customFormat="1" ht="19.5" customHeight="1" x14ac:dyDescent="0.2">
      <c r="A325" s="326" t="s">
        <v>667</v>
      </c>
      <c r="B325" s="327">
        <v>7</v>
      </c>
      <c r="C325" s="325">
        <v>83</v>
      </c>
      <c r="D325" s="306">
        <f t="shared" si="12"/>
        <v>9960</v>
      </c>
      <c r="E325" s="307">
        <f t="shared" si="16"/>
        <v>11546.369780028001</v>
      </c>
      <c r="F325" s="109"/>
      <c r="G325" s="431"/>
      <c r="H325" s="428"/>
    </row>
    <row r="326" spans="1:8" s="310" customFormat="1" ht="19.5" customHeight="1" x14ac:dyDescent="0.2">
      <c r="A326" s="326" t="s">
        <v>668</v>
      </c>
      <c r="B326" s="327">
        <v>7</v>
      </c>
      <c r="C326" s="325">
        <v>125</v>
      </c>
      <c r="D326" s="306">
        <f t="shared" si="12"/>
        <v>15000</v>
      </c>
      <c r="E326" s="307">
        <f t="shared" si="16"/>
        <v>17389.1111145</v>
      </c>
      <c r="F326" s="109"/>
      <c r="G326" s="431"/>
      <c r="H326" s="428"/>
    </row>
    <row r="327" spans="1:8" s="310" customFormat="1" ht="19.5" customHeight="1" thickBot="1" x14ac:dyDescent="0.25">
      <c r="A327" s="326" t="s">
        <v>668</v>
      </c>
      <c r="B327" s="327">
        <v>7</v>
      </c>
      <c r="C327" s="325">
        <v>125</v>
      </c>
      <c r="D327" s="306">
        <f t="shared" si="12"/>
        <v>15000</v>
      </c>
      <c r="E327" s="307">
        <f t="shared" si="16"/>
        <v>17389.1111145</v>
      </c>
      <c r="F327" s="109"/>
      <c r="G327" s="433"/>
      <c r="H327" s="436"/>
    </row>
    <row r="328" spans="1:8" s="310" customFormat="1" ht="19.5" customHeight="1" thickBot="1" x14ac:dyDescent="0.3">
      <c r="A328" s="332" t="s">
        <v>700</v>
      </c>
      <c r="B328" s="315"/>
      <c r="C328" s="316"/>
      <c r="D328" s="316"/>
      <c r="E328" s="107">
        <f>SUM(E317:E327)</f>
        <v>277251.98760958802</v>
      </c>
      <c r="F328" s="340">
        <v>275000</v>
      </c>
      <c r="G328" s="341" t="s">
        <v>234</v>
      </c>
      <c r="H328" s="318"/>
    </row>
    <row r="329" spans="1:8" s="310" customFormat="1" ht="19.5" customHeight="1" x14ac:dyDescent="0.2">
      <c r="A329" s="326" t="s">
        <v>669</v>
      </c>
      <c r="B329" s="327">
        <v>7</v>
      </c>
      <c r="C329" s="325">
        <v>103</v>
      </c>
      <c r="D329" s="306">
        <f t="shared" si="12"/>
        <v>12360</v>
      </c>
      <c r="E329" s="307">
        <f t="shared" ref="E329:E344" si="17">C329*H$329</f>
        <v>14758.48638509844</v>
      </c>
      <c r="F329" s="109"/>
      <c r="G329" s="430" t="s">
        <v>439</v>
      </c>
      <c r="H329" s="427">
        <f>H317*1.03</f>
        <v>143.28627558348001</v>
      </c>
    </row>
    <row r="330" spans="1:8" s="310" customFormat="1" ht="19.5" customHeight="1" x14ac:dyDescent="0.2">
      <c r="A330" s="326" t="s">
        <v>669</v>
      </c>
      <c r="B330" s="327">
        <v>7</v>
      </c>
      <c r="C330" s="325">
        <v>103</v>
      </c>
      <c r="D330" s="306">
        <f t="shared" si="12"/>
        <v>12360</v>
      </c>
      <c r="E330" s="307">
        <f t="shared" si="17"/>
        <v>14758.48638509844</v>
      </c>
      <c r="F330" s="109"/>
      <c r="G330" s="431"/>
      <c r="H330" s="428"/>
    </row>
    <row r="331" spans="1:8" s="310" customFormat="1" ht="19.5" customHeight="1" x14ac:dyDescent="0.2">
      <c r="A331" s="326" t="s">
        <v>670</v>
      </c>
      <c r="B331" s="327">
        <v>7</v>
      </c>
      <c r="C331" s="325">
        <v>220</v>
      </c>
      <c r="D331" s="306">
        <f t="shared" si="12"/>
        <v>26400</v>
      </c>
      <c r="E331" s="307">
        <f t="shared" si="17"/>
        <v>31522.9806283656</v>
      </c>
      <c r="F331" s="109"/>
      <c r="G331" s="431"/>
      <c r="H331" s="428"/>
    </row>
    <row r="332" spans="1:8" s="310" customFormat="1" ht="19.5" customHeight="1" x14ac:dyDescent="0.2">
      <c r="A332" s="326" t="s">
        <v>670</v>
      </c>
      <c r="B332" s="327">
        <v>7</v>
      </c>
      <c r="C332" s="325">
        <v>220</v>
      </c>
      <c r="D332" s="306">
        <f t="shared" si="12"/>
        <v>26400</v>
      </c>
      <c r="E332" s="307">
        <f t="shared" si="17"/>
        <v>31522.9806283656</v>
      </c>
      <c r="F332" s="109"/>
      <c r="G332" s="431"/>
      <c r="H332" s="428"/>
    </row>
    <row r="333" spans="1:8" s="310" customFormat="1" ht="19.5" customHeight="1" x14ac:dyDescent="0.2">
      <c r="A333" s="326" t="s">
        <v>98</v>
      </c>
      <c r="B333" s="327">
        <v>7</v>
      </c>
      <c r="C333" s="325">
        <v>65</v>
      </c>
      <c r="D333" s="306">
        <f t="shared" si="12"/>
        <v>7800</v>
      </c>
      <c r="E333" s="307">
        <f t="shared" si="17"/>
        <v>9313.6079129261998</v>
      </c>
      <c r="F333" s="109"/>
      <c r="G333" s="431"/>
      <c r="H333" s="428"/>
    </row>
    <row r="334" spans="1:8" s="310" customFormat="1" ht="19.5" customHeight="1" x14ac:dyDescent="0.2">
      <c r="A334" s="326" t="s">
        <v>98</v>
      </c>
      <c r="B334" s="327">
        <v>7</v>
      </c>
      <c r="C334" s="325">
        <v>65</v>
      </c>
      <c r="D334" s="306">
        <f t="shared" ref="D334:D380" si="18">120*C334</f>
        <v>7800</v>
      </c>
      <c r="E334" s="307">
        <f t="shared" si="17"/>
        <v>9313.6079129261998</v>
      </c>
      <c r="F334" s="109"/>
      <c r="G334" s="431"/>
      <c r="H334" s="428"/>
    </row>
    <row r="335" spans="1:8" s="310" customFormat="1" ht="19.5" customHeight="1" x14ac:dyDescent="0.2">
      <c r="A335" s="326" t="s">
        <v>43</v>
      </c>
      <c r="B335" s="327">
        <v>7</v>
      </c>
      <c r="C335" s="325">
        <v>165</v>
      </c>
      <c r="D335" s="306">
        <f t="shared" si="18"/>
        <v>19800</v>
      </c>
      <c r="E335" s="307">
        <f t="shared" si="17"/>
        <v>23642.235471274202</v>
      </c>
      <c r="F335" s="109"/>
      <c r="G335" s="431"/>
      <c r="H335" s="428"/>
    </row>
    <row r="336" spans="1:8" s="310" customFormat="1" ht="19.5" customHeight="1" x14ac:dyDescent="0.2">
      <c r="A336" s="326" t="s">
        <v>671</v>
      </c>
      <c r="B336" s="327">
        <v>7</v>
      </c>
      <c r="C336" s="325">
        <v>293</v>
      </c>
      <c r="D336" s="306">
        <f t="shared" si="18"/>
        <v>35160</v>
      </c>
      <c r="E336" s="307">
        <f t="shared" si="17"/>
        <v>41982.878745959642</v>
      </c>
      <c r="F336" s="109"/>
      <c r="G336" s="431"/>
      <c r="H336" s="428"/>
    </row>
    <row r="337" spans="1:10" s="310" customFormat="1" ht="19.5" customHeight="1" x14ac:dyDescent="0.2">
      <c r="A337" s="326" t="s">
        <v>671</v>
      </c>
      <c r="B337" s="327">
        <v>7</v>
      </c>
      <c r="C337" s="325">
        <v>293</v>
      </c>
      <c r="D337" s="306">
        <f t="shared" si="18"/>
        <v>35160</v>
      </c>
      <c r="E337" s="307">
        <f t="shared" si="17"/>
        <v>41982.878745959642</v>
      </c>
      <c r="F337" s="109"/>
      <c r="G337" s="431"/>
      <c r="H337" s="428"/>
    </row>
    <row r="338" spans="1:10" s="310" customFormat="1" ht="19.5" customHeight="1" x14ac:dyDescent="0.2">
      <c r="A338" s="326" t="s">
        <v>672</v>
      </c>
      <c r="B338" s="327">
        <v>7</v>
      </c>
      <c r="C338" s="325">
        <v>36</v>
      </c>
      <c r="D338" s="306">
        <f t="shared" si="18"/>
        <v>4320</v>
      </c>
      <c r="E338" s="307">
        <f t="shared" si="17"/>
        <v>5158.3059210052797</v>
      </c>
      <c r="F338" s="109"/>
      <c r="G338" s="431"/>
      <c r="H338" s="428"/>
    </row>
    <row r="339" spans="1:10" s="310" customFormat="1" ht="19.5" customHeight="1" x14ac:dyDescent="0.2">
      <c r="A339" s="326" t="s">
        <v>673</v>
      </c>
      <c r="B339" s="327">
        <v>7</v>
      </c>
      <c r="C339" s="325">
        <v>82</v>
      </c>
      <c r="D339" s="306">
        <f t="shared" si="18"/>
        <v>9840</v>
      </c>
      <c r="E339" s="307">
        <f t="shared" si="17"/>
        <v>11749.474597845361</v>
      </c>
      <c r="F339" s="109"/>
      <c r="G339" s="431"/>
      <c r="H339" s="428"/>
    </row>
    <row r="340" spans="1:10" s="310" customFormat="1" ht="19.5" customHeight="1" x14ac:dyDescent="0.2">
      <c r="A340" s="326" t="s">
        <v>673</v>
      </c>
      <c r="B340" s="327">
        <v>7</v>
      </c>
      <c r="C340" s="325">
        <v>82</v>
      </c>
      <c r="D340" s="306">
        <f t="shared" si="18"/>
        <v>9840</v>
      </c>
      <c r="E340" s="307">
        <f t="shared" si="17"/>
        <v>11749.474597845361</v>
      </c>
      <c r="F340" s="109"/>
      <c r="G340" s="431"/>
      <c r="H340" s="428"/>
    </row>
    <row r="341" spans="1:10" s="310" customFormat="1" ht="19.5" customHeight="1" x14ac:dyDescent="0.2">
      <c r="A341" s="326" t="s">
        <v>674</v>
      </c>
      <c r="B341" s="327">
        <v>7</v>
      </c>
      <c r="C341" s="325">
        <v>76</v>
      </c>
      <c r="D341" s="306">
        <f t="shared" si="18"/>
        <v>9120</v>
      </c>
      <c r="E341" s="307">
        <f t="shared" si="17"/>
        <v>10889.756944344481</v>
      </c>
      <c r="F341" s="109"/>
      <c r="G341" s="431"/>
      <c r="H341" s="428"/>
    </row>
    <row r="342" spans="1:10" s="310" customFormat="1" ht="19.5" customHeight="1" x14ac:dyDescent="0.2">
      <c r="A342" s="326" t="s">
        <v>674</v>
      </c>
      <c r="B342" s="327">
        <v>7</v>
      </c>
      <c r="C342" s="325">
        <v>76</v>
      </c>
      <c r="D342" s="306">
        <f t="shared" si="18"/>
        <v>9120</v>
      </c>
      <c r="E342" s="307">
        <f t="shared" si="17"/>
        <v>10889.756944344481</v>
      </c>
      <c r="F342" s="109"/>
      <c r="G342" s="431"/>
      <c r="H342" s="428"/>
    </row>
    <row r="343" spans="1:10" s="310" customFormat="1" ht="19.5" customHeight="1" x14ac:dyDescent="0.2">
      <c r="A343" s="326" t="s">
        <v>186</v>
      </c>
      <c r="B343" s="327">
        <v>7</v>
      </c>
      <c r="C343" s="325">
        <v>75</v>
      </c>
      <c r="D343" s="306">
        <f t="shared" si="18"/>
        <v>9000</v>
      </c>
      <c r="E343" s="307">
        <f t="shared" si="17"/>
        <v>10746.470668761</v>
      </c>
      <c r="F343" s="109"/>
      <c r="G343" s="431"/>
      <c r="H343" s="428"/>
    </row>
    <row r="344" spans="1:10" s="310" customFormat="1" ht="19.5" customHeight="1" thickBot="1" x14ac:dyDescent="0.25">
      <c r="A344" s="326" t="s">
        <v>186</v>
      </c>
      <c r="B344" s="327">
        <v>7</v>
      </c>
      <c r="C344" s="330">
        <v>75</v>
      </c>
      <c r="D344" s="312">
        <f t="shared" si="18"/>
        <v>9000</v>
      </c>
      <c r="E344" s="313">
        <f t="shared" si="17"/>
        <v>10746.470668761</v>
      </c>
      <c r="F344" s="113"/>
      <c r="G344" s="432"/>
      <c r="H344" s="429"/>
    </row>
    <row r="345" spans="1:10" s="310" customFormat="1" ht="19.5" customHeight="1" thickBot="1" x14ac:dyDescent="0.3">
      <c r="A345" s="332" t="s">
        <v>701</v>
      </c>
      <c r="B345" s="315"/>
      <c r="C345" s="316"/>
      <c r="D345" s="316"/>
      <c r="E345" s="107">
        <f>SUM(E329:E344)</f>
        <v>290727.85315888096</v>
      </c>
      <c r="F345" s="340">
        <v>287500</v>
      </c>
      <c r="G345" s="341" t="s">
        <v>235</v>
      </c>
      <c r="H345" s="318"/>
      <c r="J345" s="342"/>
    </row>
    <row r="346" spans="1:10" s="310" customFormat="1" ht="19.5" customHeight="1" x14ac:dyDescent="0.2">
      <c r="A346" s="326" t="s">
        <v>16</v>
      </c>
      <c r="B346" s="327">
        <v>7</v>
      </c>
      <c r="C346" s="325">
        <v>161</v>
      </c>
      <c r="D346" s="306">
        <f>120*C346</f>
        <v>19320</v>
      </c>
      <c r="E346" s="307">
        <f t="shared" ref="E346:E360" si="19">C346*H$346</f>
        <v>23761.163080008493</v>
      </c>
      <c r="F346" s="109"/>
      <c r="G346" s="430" t="s">
        <v>443</v>
      </c>
      <c r="H346" s="427">
        <f>H329*1.03</f>
        <v>147.58486385098442</v>
      </c>
    </row>
    <row r="347" spans="1:10" s="310" customFormat="1" ht="19.5" customHeight="1" x14ac:dyDescent="0.2">
      <c r="A347" s="326" t="s">
        <v>675</v>
      </c>
      <c r="B347" s="327">
        <v>7</v>
      </c>
      <c r="C347" s="325">
        <v>78</v>
      </c>
      <c r="D347" s="306">
        <f t="shared" si="18"/>
        <v>9360</v>
      </c>
      <c r="E347" s="307">
        <f t="shared" si="19"/>
        <v>11511.619380376786</v>
      </c>
      <c r="F347" s="109"/>
      <c r="G347" s="431"/>
      <c r="H347" s="428"/>
    </row>
    <row r="348" spans="1:10" s="310" customFormat="1" ht="19.5" customHeight="1" x14ac:dyDescent="0.2">
      <c r="A348" s="326" t="s">
        <v>675</v>
      </c>
      <c r="B348" s="327">
        <v>7</v>
      </c>
      <c r="C348" s="325">
        <v>78</v>
      </c>
      <c r="D348" s="306">
        <f t="shared" si="18"/>
        <v>9360</v>
      </c>
      <c r="E348" s="307">
        <f t="shared" si="19"/>
        <v>11511.619380376786</v>
      </c>
      <c r="F348" s="109"/>
      <c r="G348" s="431"/>
      <c r="H348" s="428"/>
    </row>
    <row r="349" spans="1:10" s="310" customFormat="1" ht="19.5" customHeight="1" x14ac:dyDescent="0.2">
      <c r="A349" s="326" t="s">
        <v>676</v>
      </c>
      <c r="B349" s="327">
        <v>7</v>
      </c>
      <c r="C349" s="325">
        <v>153</v>
      </c>
      <c r="D349" s="306">
        <f t="shared" si="18"/>
        <v>18360</v>
      </c>
      <c r="E349" s="307">
        <f t="shared" si="19"/>
        <v>22580.484169200616</v>
      </c>
      <c r="F349" s="109"/>
      <c r="G349" s="431"/>
      <c r="H349" s="428"/>
    </row>
    <row r="350" spans="1:10" s="310" customFormat="1" ht="19.5" customHeight="1" x14ac:dyDescent="0.2">
      <c r="A350" s="326" t="s">
        <v>676</v>
      </c>
      <c r="B350" s="327">
        <v>7</v>
      </c>
      <c r="C350" s="325">
        <v>153</v>
      </c>
      <c r="D350" s="306">
        <f t="shared" si="18"/>
        <v>18360</v>
      </c>
      <c r="E350" s="307">
        <f t="shared" si="19"/>
        <v>22580.484169200616</v>
      </c>
      <c r="F350" s="109"/>
      <c r="G350" s="431"/>
      <c r="H350" s="428"/>
    </row>
    <row r="351" spans="1:10" s="310" customFormat="1" ht="19.5" customHeight="1" x14ac:dyDescent="0.2">
      <c r="A351" s="326" t="s">
        <v>677</v>
      </c>
      <c r="B351" s="327">
        <v>7</v>
      </c>
      <c r="C351" s="325">
        <v>105</v>
      </c>
      <c r="D351" s="306">
        <f t="shared" si="18"/>
        <v>12600</v>
      </c>
      <c r="E351" s="307">
        <f t="shared" si="19"/>
        <v>15496.410704353364</v>
      </c>
      <c r="F351" s="109"/>
      <c r="G351" s="431"/>
      <c r="H351" s="428"/>
    </row>
    <row r="352" spans="1:10" s="310" customFormat="1" ht="19.5" customHeight="1" x14ac:dyDescent="0.2">
      <c r="A352" s="326" t="s">
        <v>678</v>
      </c>
      <c r="B352" s="327">
        <v>7</v>
      </c>
      <c r="C352" s="325">
        <v>133</v>
      </c>
      <c r="D352" s="306">
        <f t="shared" si="18"/>
        <v>15960</v>
      </c>
      <c r="E352" s="307">
        <f t="shared" si="19"/>
        <v>19628.786892180928</v>
      </c>
      <c r="F352" s="109"/>
      <c r="G352" s="431"/>
      <c r="H352" s="428"/>
    </row>
    <row r="353" spans="1:10" s="310" customFormat="1" ht="19.5" customHeight="1" x14ac:dyDescent="0.2">
      <c r="A353" s="326" t="s">
        <v>690</v>
      </c>
      <c r="B353" s="327">
        <v>7</v>
      </c>
      <c r="C353" s="325">
        <v>78</v>
      </c>
      <c r="D353" s="306">
        <f>120*C353</f>
        <v>9360</v>
      </c>
      <c r="E353" s="307">
        <f t="shared" si="19"/>
        <v>11511.619380376786</v>
      </c>
      <c r="F353" s="109"/>
      <c r="G353" s="431"/>
      <c r="H353" s="428"/>
    </row>
    <row r="354" spans="1:10" s="310" customFormat="1" ht="19.5" customHeight="1" x14ac:dyDescent="0.2">
      <c r="A354" s="326" t="s">
        <v>690</v>
      </c>
      <c r="B354" s="327">
        <v>7</v>
      </c>
      <c r="C354" s="325">
        <v>78</v>
      </c>
      <c r="D354" s="306">
        <f>120*C354</f>
        <v>9360</v>
      </c>
      <c r="E354" s="307">
        <f t="shared" si="19"/>
        <v>11511.619380376786</v>
      </c>
      <c r="F354" s="109"/>
      <c r="G354" s="431"/>
      <c r="H354" s="428"/>
    </row>
    <row r="355" spans="1:10" s="310" customFormat="1" ht="19.5" customHeight="1" x14ac:dyDescent="0.2">
      <c r="A355" s="326" t="s">
        <v>679</v>
      </c>
      <c r="B355" s="327">
        <v>7</v>
      </c>
      <c r="C355" s="325">
        <v>238</v>
      </c>
      <c r="D355" s="306">
        <f t="shared" si="18"/>
        <v>28560</v>
      </c>
      <c r="E355" s="307">
        <f t="shared" si="19"/>
        <v>35125.197596534294</v>
      </c>
      <c r="F355" s="109"/>
      <c r="G355" s="431"/>
      <c r="H355" s="428"/>
    </row>
    <row r="356" spans="1:10" s="310" customFormat="1" ht="19.5" customHeight="1" x14ac:dyDescent="0.2">
      <c r="A356" s="326" t="s">
        <v>679</v>
      </c>
      <c r="B356" s="327">
        <v>7</v>
      </c>
      <c r="C356" s="325">
        <v>238</v>
      </c>
      <c r="D356" s="306">
        <f t="shared" si="18"/>
        <v>28560</v>
      </c>
      <c r="E356" s="307">
        <f t="shared" si="19"/>
        <v>35125.197596534294</v>
      </c>
      <c r="F356" s="109"/>
      <c r="G356" s="431"/>
      <c r="H356" s="428"/>
    </row>
    <row r="357" spans="1:10" s="310" customFormat="1" ht="19.5" customHeight="1" x14ac:dyDescent="0.2">
      <c r="A357" s="326" t="s">
        <v>680</v>
      </c>
      <c r="B357" s="327">
        <v>7</v>
      </c>
      <c r="C357" s="325">
        <v>157</v>
      </c>
      <c r="D357" s="306">
        <f t="shared" si="18"/>
        <v>18840</v>
      </c>
      <c r="E357" s="307">
        <f t="shared" si="19"/>
        <v>23170.823624604553</v>
      </c>
      <c r="F357" s="109"/>
      <c r="G357" s="431"/>
      <c r="H357" s="428"/>
    </row>
    <row r="358" spans="1:10" s="310" customFormat="1" ht="19.5" customHeight="1" x14ac:dyDescent="0.2">
      <c r="A358" s="326" t="s">
        <v>680</v>
      </c>
      <c r="B358" s="327">
        <v>7</v>
      </c>
      <c r="C358" s="325">
        <v>157</v>
      </c>
      <c r="D358" s="306">
        <f t="shared" si="18"/>
        <v>18840</v>
      </c>
      <c r="E358" s="307">
        <f t="shared" si="19"/>
        <v>23170.823624604553</v>
      </c>
      <c r="F358" s="109"/>
      <c r="G358" s="431"/>
      <c r="H358" s="428"/>
    </row>
    <row r="359" spans="1:10" s="310" customFormat="1" ht="19.5" customHeight="1" x14ac:dyDescent="0.2">
      <c r="A359" s="326" t="s">
        <v>681</v>
      </c>
      <c r="B359" s="327">
        <v>7</v>
      </c>
      <c r="C359" s="325">
        <v>90</v>
      </c>
      <c r="D359" s="306">
        <f t="shared" si="18"/>
        <v>10800</v>
      </c>
      <c r="E359" s="307">
        <f t="shared" si="19"/>
        <v>13282.637746588598</v>
      </c>
      <c r="F359" s="109"/>
      <c r="G359" s="431"/>
      <c r="H359" s="428"/>
    </row>
    <row r="360" spans="1:10" s="310" customFormat="1" ht="19.5" customHeight="1" thickBot="1" x14ac:dyDescent="0.25">
      <c r="A360" s="326" t="s">
        <v>681</v>
      </c>
      <c r="B360" s="327">
        <v>7</v>
      </c>
      <c r="C360" s="330">
        <v>90</v>
      </c>
      <c r="D360" s="312">
        <f t="shared" si="18"/>
        <v>10800</v>
      </c>
      <c r="E360" s="313">
        <f t="shared" si="19"/>
        <v>13282.637746588598</v>
      </c>
      <c r="F360" s="113"/>
      <c r="G360" s="432"/>
      <c r="H360" s="429"/>
    </row>
    <row r="361" spans="1:10" s="310" customFormat="1" ht="19.5" customHeight="1" thickBot="1" x14ac:dyDescent="0.3">
      <c r="A361" s="332" t="s">
        <v>704</v>
      </c>
      <c r="B361" s="315"/>
      <c r="C361" s="316"/>
      <c r="D361" s="316"/>
      <c r="E361" s="107">
        <f>SUM(E346:E360)</f>
        <v>293251.12447190611</v>
      </c>
      <c r="F361" s="340">
        <v>296125</v>
      </c>
      <c r="G361" s="341" t="s">
        <v>236</v>
      </c>
      <c r="H361" s="318"/>
      <c r="J361" s="342"/>
    </row>
    <row r="362" spans="1:10" s="310" customFormat="1" ht="19.5" customHeight="1" x14ac:dyDescent="0.2">
      <c r="A362" s="326" t="s">
        <v>682</v>
      </c>
      <c r="B362" s="327">
        <v>7</v>
      </c>
      <c r="C362" s="325">
        <v>258</v>
      </c>
      <c r="D362" s="306">
        <f t="shared" si="18"/>
        <v>30960</v>
      </c>
      <c r="E362" s="307">
        <f t="shared" ref="E362:E373" si="20">C362*H$362</f>
        <v>39219.201719760604</v>
      </c>
      <c r="F362" s="109"/>
      <c r="G362" s="430" t="s">
        <v>444</v>
      </c>
      <c r="H362" s="427">
        <f>H346*1.03</f>
        <v>152.01240976651397</v>
      </c>
    </row>
    <row r="363" spans="1:10" s="310" customFormat="1" ht="19.5" customHeight="1" x14ac:dyDescent="0.2">
      <c r="A363" s="326" t="s">
        <v>682</v>
      </c>
      <c r="B363" s="327">
        <v>7</v>
      </c>
      <c r="C363" s="325">
        <v>258</v>
      </c>
      <c r="D363" s="306">
        <f t="shared" si="18"/>
        <v>30960</v>
      </c>
      <c r="E363" s="307">
        <f t="shared" si="20"/>
        <v>39219.201719760604</v>
      </c>
      <c r="F363" s="109"/>
      <c r="G363" s="431"/>
      <c r="H363" s="428"/>
    </row>
    <row r="364" spans="1:10" s="310" customFormat="1" ht="19.5" customHeight="1" x14ac:dyDescent="0.2">
      <c r="A364" s="326" t="s">
        <v>684</v>
      </c>
      <c r="B364" s="327">
        <v>7</v>
      </c>
      <c r="C364" s="325">
        <v>72</v>
      </c>
      <c r="D364" s="306">
        <f t="shared" si="18"/>
        <v>8640</v>
      </c>
      <c r="E364" s="307">
        <f t="shared" si="20"/>
        <v>10944.893503189005</v>
      </c>
      <c r="F364" s="109"/>
      <c r="G364" s="431"/>
      <c r="H364" s="428"/>
    </row>
    <row r="365" spans="1:10" s="310" customFormat="1" ht="19.5" customHeight="1" x14ac:dyDescent="0.2">
      <c r="A365" s="326" t="s">
        <v>685</v>
      </c>
      <c r="B365" s="327">
        <v>7</v>
      </c>
      <c r="C365" s="325">
        <v>143</v>
      </c>
      <c r="D365" s="306">
        <f t="shared" si="18"/>
        <v>17160</v>
      </c>
      <c r="E365" s="307">
        <f t="shared" si="20"/>
        <v>21737.774596611496</v>
      </c>
      <c r="F365" s="109"/>
      <c r="G365" s="431"/>
      <c r="H365" s="428"/>
    </row>
    <row r="366" spans="1:10" s="310" customFormat="1" ht="19.5" customHeight="1" x14ac:dyDescent="0.2">
      <c r="A366" s="326" t="s">
        <v>100</v>
      </c>
      <c r="B366" s="327">
        <v>7</v>
      </c>
      <c r="C366" s="325">
        <v>90</v>
      </c>
      <c r="D366" s="306">
        <f t="shared" si="18"/>
        <v>10800</v>
      </c>
      <c r="E366" s="307">
        <f t="shared" si="20"/>
        <v>13681.116878986257</v>
      </c>
      <c r="F366" s="109"/>
      <c r="G366" s="431"/>
      <c r="H366" s="428"/>
    </row>
    <row r="367" spans="1:10" s="310" customFormat="1" ht="19.5" customHeight="1" x14ac:dyDescent="0.2">
      <c r="A367" s="326" t="s">
        <v>686</v>
      </c>
      <c r="B367" s="327">
        <v>7</v>
      </c>
      <c r="C367" s="325">
        <v>331</v>
      </c>
      <c r="D367" s="306">
        <f t="shared" si="18"/>
        <v>39720</v>
      </c>
      <c r="E367" s="307">
        <f t="shared" si="20"/>
        <v>50316.107632716121</v>
      </c>
      <c r="F367" s="109"/>
      <c r="G367" s="431"/>
      <c r="H367" s="428"/>
    </row>
    <row r="368" spans="1:10" s="310" customFormat="1" ht="19.5" customHeight="1" x14ac:dyDescent="0.2">
      <c r="A368" s="326" t="s">
        <v>686</v>
      </c>
      <c r="B368" s="327">
        <v>7</v>
      </c>
      <c r="C368" s="325">
        <v>331</v>
      </c>
      <c r="D368" s="306">
        <f t="shared" si="18"/>
        <v>39720</v>
      </c>
      <c r="E368" s="307">
        <f t="shared" si="20"/>
        <v>50316.107632716121</v>
      </c>
      <c r="F368" s="109"/>
      <c r="G368" s="431"/>
      <c r="H368" s="428"/>
    </row>
    <row r="369" spans="1:8" s="310" customFormat="1" ht="19.5" customHeight="1" x14ac:dyDescent="0.2">
      <c r="A369" s="326" t="s">
        <v>687</v>
      </c>
      <c r="B369" s="327">
        <v>7</v>
      </c>
      <c r="C369" s="325">
        <v>88</v>
      </c>
      <c r="D369" s="306">
        <f t="shared" si="18"/>
        <v>10560</v>
      </c>
      <c r="E369" s="307">
        <f t="shared" si="20"/>
        <v>13377.092059453229</v>
      </c>
      <c r="F369" s="109"/>
      <c r="G369" s="431"/>
      <c r="H369" s="428"/>
    </row>
    <row r="370" spans="1:8" s="310" customFormat="1" ht="19.5" customHeight="1" x14ac:dyDescent="0.2">
      <c r="A370" s="326" t="s">
        <v>687</v>
      </c>
      <c r="B370" s="327">
        <v>7</v>
      </c>
      <c r="C370" s="325">
        <v>88</v>
      </c>
      <c r="D370" s="306">
        <f t="shared" si="18"/>
        <v>10560</v>
      </c>
      <c r="E370" s="307">
        <f t="shared" si="20"/>
        <v>13377.092059453229</v>
      </c>
      <c r="F370" s="109"/>
      <c r="G370" s="431"/>
      <c r="H370" s="428"/>
    </row>
    <row r="371" spans="1:8" s="310" customFormat="1" ht="19.5" customHeight="1" x14ac:dyDescent="0.2">
      <c r="A371" s="326" t="s">
        <v>15</v>
      </c>
      <c r="B371" s="327">
        <v>7</v>
      </c>
      <c r="C371" s="325">
        <v>90</v>
      </c>
      <c r="D371" s="306">
        <f t="shared" si="18"/>
        <v>10800</v>
      </c>
      <c r="E371" s="307">
        <f t="shared" si="20"/>
        <v>13681.116878986257</v>
      </c>
      <c r="F371" s="109"/>
      <c r="G371" s="431"/>
      <c r="H371" s="428"/>
    </row>
    <row r="372" spans="1:8" s="310" customFormat="1" ht="19.5" customHeight="1" x14ac:dyDescent="0.2">
      <c r="A372" s="326" t="s">
        <v>94</v>
      </c>
      <c r="B372" s="327">
        <v>7</v>
      </c>
      <c r="C372" s="325">
        <v>128</v>
      </c>
      <c r="D372" s="306">
        <f>120*C372</f>
        <v>15360</v>
      </c>
      <c r="E372" s="307">
        <f t="shared" si="20"/>
        <v>19457.588450113788</v>
      </c>
      <c r="F372" s="109"/>
      <c r="G372" s="431"/>
      <c r="H372" s="428"/>
    </row>
    <row r="373" spans="1:8" s="310" customFormat="1" ht="19.5" customHeight="1" thickBot="1" x14ac:dyDescent="0.25">
      <c r="A373" s="326" t="s">
        <v>94</v>
      </c>
      <c r="B373" s="327">
        <v>7</v>
      </c>
      <c r="C373" s="330">
        <v>128</v>
      </c>
      <c r="D373" s="312">
        <f>120*C373</f>
        <v>15360</v>
      </c>
      <c r="E373" s="313">
        <f t="shared" si="20"/>
        <v>19457.588450113788</v>
      </c>
      <c r="F373" s="113"/>
      <c r="G373" s="432"/>
      <c r="H373" s="429"/>
    </row>
    <row r="374" spans="1:8" s="310" customFormat="1" ht="19.5" customHeight="1" thickBot="1" x14ac:dyDescent="0.3">
      <c r="A374" s="332" t="s">
        <v>703</v>
      </c>
      <c r="B374" s="315"/>
      <c r="C374" s="316"/>
      <c r="D374" s="316"/>
      <c r="E374" s="107">
        <f>SUM(E362:E373)</f>
        <v>304784.88158186048</v>
      </c>
      <c r="F374" s="340">
        <v>305000</v>
      </c>
      <c r="G374" s="341" t="s">
        <v>237</v>
      </c>
      <c r="H374" s="318"/>
    </row>
    <row r="375" spans="1:8" s="310" customFormat="1" ht="19.5" customHeight="1" x14ac:dyDescent="0.2">
      <c r="A375" s="326" t="s">
        <v>86</v>
      </c>
      <c r="B375" s="327">
        <v>7</v>
      </c>
      <c r="C375" s="325">
        <v>479</v>
      </c>
      <c r="D375" s="306">
        <f t="shared" si="18"/>
        <v>57480</v>
      </c>
      <c r="E375" s="307">
        <f t="shared" ref="E375:E382" si="21">C375*H$375</f>
        <v>74998.362606505005</v>
      </c>
      <c r="F375" s="109"/>
      <c r="G375" s="430" t="s">
        <v>447</v>
      </c>
      <c r="H375" s="427">
        <f>H362*1.03</f>
        <v>156.57278205950939</v>
      </c>
    </row>
    <row r="376" spans="1:8" s="310" customFormat="1" ht="19.5" customHeight="1" x14ac:dyDescent="0.2">
      <c r="A376" s="326" t="s">
        <v>86</v>
      </c>
      <c r="B376" s="327">
        <v>7</v>
      </c>
      <c r="C376" s="325">
        <v>479</v>
      </c>
      <c r="D376" s="306">
        <f t="shared" si="18"/>
        <v>57480</v>
      </c>
      <c r="E376" s="307">
        <f t="shared" si="21"/>
        <v>74998.362606505005</v>
      </c>
      <c r="F376" s="109"/>
      <c r="G376" s="431"/>
      <c r="H376" s="428"/>
    </row>
    <row r="377" spans="1:8" s="310" customFormat="1" ht="19.5" customHeight="1" x14ac:dyDescent="0.2">
      <c r="A377" s="326" t="s">
        <v>688</v>
      </c>
      <c r="B377" s="327">
        <v>7</v>
      </c>
      <c r="C377" s="325">
        <v>274</v>
      </c>
      <c r="D377" s="306">
        <f t="shared" si="18"/>
        <v>32880</v>
      </c>
      <c r="E377" s="307">
        <f t="shared" si="21"/>
        <v>42900.942284305573</v>
      </c>
      <c r="F377" s="109"/>
      <c r="G377" s="431"/>
      <c r="H377" s="428"/>
    </row>
    <row r="378" spans="1:8" s="310" customFormat="1" ht="19.5" customHeight="1" x14ac:dyDescent="0.2">
      <c r="A378" s="326" t="s">
        <v>688</v>
      </c>
      <c r="B378" s="327">
        <v>7</v>
      </c>
      <c r="C378" s="325">
        <v>274</v>
      </c>
      <c r="D378" s="306">
        <f t="shared" si="18"/>
        <v>32880</v>
      </c>
      <c r="E378" s="307">
        <f t="shared" si="21"/>
        <v>42900.942284305573</v>
      </c>
      <c r="F378" s="109"/>
      <c r="G378" s="431"/>
      <c r="H378" s="428"/>
    </row>
    <row r="379" spans="1:8" s="310" customFormat="1" ht="19.5" customHeight="1" x14ac:dyDescent="0.2">
      <c r="A379" s="326" t="s">
        <v>689</v>
      </c>
      <c r="B379" s="327">
        <v>7</v>
      </c>
      <c r="C379" s="325">
        <v>114</v>
      </c>
      <c r="D379" s="306">
        <f t="shared" si="18"/>
        <v>13680</v>
      </c>
      <c r="E379" s="307">
        <f t="shared" si="21"/>
        <v>17849.297154784072</v>
      </c>
      <c r="F379" s="109"/>
      <c r="G379" s="431"/>
      <c r="H379" s="428"/>
    </row>
    <row r="380" spans="1:8" s="310" customFormat="1" ht="19.5" customHeight="1" x14ac:dyDescent="0.2">
      <c r="A380" s="326" t="s">
        <v>689</v>
      </c>
      <c r="B380" s="327">
        <v>7</v>
      </c>
      <c r="C380" s="325">
        <v>114</v>
      </c>
      <c r="D380" s="306">
        <f t="shared" si="18"/>
        <v>13680</v>
      </c>
      <c r="E380" s="307">
        <f t="shared" si="21"/>
        <v>17849.297154784072</v>
      </c>
      <c r="F380" s="109"/>
      <c r="G380" s="431"/>
      <c r="H380" s="428"/>
    </row>
    <row r="381" spans="1:8" s="310" customFormat="1" ht="19.5" customHeight="1" x14ac:dyDescent="0.2">
      <c r="A381" s="326" t="s">
        <v>683</v>
      </c>
      <c r="B381" s="327">
        <v>7</v>
      </c>
      <c r="C381" s="343">
        <v>36</v>
      </c>
      <c r="D381" s="306">
        <f>120*C381</f>
        <v>4320</v>
      </c>
      <c r="E381" s="307">
        <f t="shared" si="21"/>
        <v>5636.6201541423379</v>
      </c>
      <c r="F381" s="109"/>
      <c r="G381" s="431"/>
      <c r="H381" s="428"/>
    </row>
    <row r="382" spans="1:8" s="310" customFormat="1" ht="19.5" customHeight="1" thickBot="1" x14ac:dyDescent="0.25">
      <c r="A382" s="326" t="s">
        <v>691</v>
      </c>
      <c r="B382" s="327">
        <v>7</v>
      </c>
      <c r="C382" s="330">
        <v>231</v>
      </c>
      <c r="D382" s="312">
        <f>120*C382</f>
        <v>27720</v>
      </c>
      <c r="E382" s="313">
        <f t="shared" si="21"/>
        <v>36168.312655746668</v>
      </c>
      <c r="F382" s="113"/>
      <c r="G382" s="432"/>
      <c r="H382" s="429"/>
    </row>
    <row r="383" spans="1:8" s="310" customFormat="1" ht="19.5" customHeight="1" thickBot="1" x14ac:dyDescent="0.3">
      <c r="A383" s="332" t="s">
        <v>702</v>
      </c>
      <c r="B383" s="315"/>
      <c r="C383" s="316"/>
      <c r="D383" s="316"/>
      <c r="E383" s="107">
        <f>SUM(E375:E382)</f>
        <v>313302.13690107828</v>
      </c>
      <c r="F383" s="340">
        <v>313150</v>
      </c>
      <c r="G383" s="341" t="s">
        <v>238</v>
      </c>
      <c r="H383" s="318"/>
    </row>
  </sheetData>
  <mergeCells count="20">
    <mergeCell ref="H362:H373"/>
    <mergeCell ref="H375:H382"/>
    <mergeCell ref="G375:G382"/>
    <mergeCell ref="G362:G373"/>
    <mergeCell ref="H346:H360"/>
    <mergeCell ref="G346:G360"/>
    <mergeCell ref="H329:H344"/>
    <mergeCell ref="G329:G344"/>
    <mergeCell ref="G317:G327"/>
    <mergeCell ref="H2:H86"/>
    <mergeCell ref="H88:H274"/>
    <mergeCell ref="G2:G86"/>
    <mergeCell ref="G88:G274"/>
    <mergeCell ref="H276:H286"/>
    <mergeCell ref="G276:G286"/>
    <mergeCell ref="H288:H300"/>
    <mergeCell ref="G288:G300"/>
    <mergeCell ref="H302:H315"/>
    <mergeCell ref="G302:G315"/>
    <mergeCell ref="H317:H327"/>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67"/>
  <sheetViews>
    <sheetView zoomScale="80" zoomScaleNormal="80" workbookViewId="0">
      <pane ySplit="1" topLeftCell="A25" activePane="bottomLeft" state="frozen"/>
      <selection pane="bottomLeft" activeCell="I59" sqref="I59"/>
    </sheetView>
  </sheetViews>
  <sheetFormatPr defaultRowHeight="14.25" x14ac:dyDescent="0.2"/>
  <cols>
    <col min="1" max="1" width="49.28515625" style="101" customWidth="1"/>
    <col min="2" max="2" width="35.85546875" style="101" customWidth="1"/>
    <col min="3" max="3" width="20.5703125" style="101" customWidth="1"/>
    <col min="4" max="5" width="0" style="101" hidden="1" customWidth="1"/>
    <col min="6" max="6" width="14.7109375" style="101" customWidth="1"/>
    <col min="7" max="8" width="14.7109375" style="351" customWidth="1"/>
    <col min="9" max="9" width="17.7109375" style="351" customWidth="1"/>
    <col min="10" max="10" width="14.5703125" style="351" customWidth="1"/>
    <col min="11" max="11" width="14.7109375" style="106" bestFit="1" customWidth="1"/>
    <col min="12" max="13" width="14.5703125" style="101" customWidth="1"/>
    <col min="14" max="16384" width="9.140625" style="101"/>
  </cols>
  <sheetData>
    <row r="1" spans="1:13" ht="45" x14ac:dyDescent="0.2">
      <c r="A1" s="146" t="s">
        <v>419</v>
      </c>
      <c r="B1" s="146" t="s">
        <v>1616</v>
      </c>
      <c r="C1" s="146" t="s">
        <v>224</v>
      </c>
      <c r="D1" s="146" t="s">
        <v>1614</v>
      </c>
      <c r="E1" s="146" t="s">
        <v>1615</v>
      </c>
      <c r="F1" s="146" t="s">
        <v>1608</v>
      </c>
      <c r="G1" s="146" t="s">
        <v>1630</v>
      </c>
      <c r="H1" s="146" t="s">
        <v>1631</v>
      </c>
      <c r="I1" s="146" t="s">
        <v>1619</v>
      </c>
      <c r="J1" s="146" t="s">
        <v>448</v>
      </c>
      <c r="K1" s="146" t="s">
        <v>228</v>
      </c>
      <c r="L1" s="146" t="s">
        <v>1617</v>
      </c>
      <c r="M1" s="146" t="s">
        <v>1618</v>
      </c>
    </row>
    <row r="2" spans="1:13" ht="21" customHeight="1" x14ac:dyDescent="0.2">
      <c r="A2" s="109" t="s">
        <v>706</v>
      </c>
      <c r="B2" s="109" t="s">
        <v>707</v>
      </c>
      <c r="C2" s="109" t="s">
        <v>1</v>
      </c>
      <c r="D2" s="109">
        <v>9.99</v>
      </c>
      <c r="E2" s="109">
        <v>7</v>
      </c>
      <c r="F2" s="129">
        <v>1248</v>
      </c>
      <c r="G2" s="345">
        <f>F2*L$2</f>
        <v>4437</v>
      </c>
      <c r="H2" s="345">
        <f>F2*M$2</f>
        <v>5616</v>
      </c>
      <c r="I2" s="345">
        <f t="shared" ref="I2:I64" si="0">G2+H2</f>
        <v>10053</v>
      </c>
      <c r="J2" s="345"/>
      <c r="K2" s="435" t="s">
        <v>431</v>
      </c>
      <c r="L2" s="441">
        <v>3.5552884615384617</v>
      </c>
      <c r="M2" s="441">
        <v>4.5</v>
      </c>
    </row>
    <row r="3" spans="1:13" ht="21" customHeight="1" thickBot="1" x14ac:dyDescent="0.25">
      <c r="A3" s="113" t="s">
        <v>708</v>
      </c>
      <c r="B3" s="113" t="s">
        <v>709</v>
      </c>
      <c r="C3" s="113" t="s">
        <v>28</v>
      </c>
      <c r="D3" s="113">
        <v>8.3000000000000007</v>
      </c>
      <c r="E3" s="113">
        <v>8</v>
      </c>
      <c r="F3" s="130">
        <v>1890</v>
      </c>
      <c r="G3" s="346">
        <f>F3*L$2</f>
        <v>6719.4951923076924</v>
      </c>
      <c r="H3" s="346">
        <f>F3*M$2</f>
        <v>8505</v>
      </c>
      <c r="I3" s="346">
        <f t="shared" si="0"/>
        <v>15224.495192307691</v>
      </c>
      <c r="J3" s="346"/>
      <c r="K3" s="432"/>
      <c r="L3" s="439"/>
      <c r="M3" s="439"/>
    </row>
    <row r="4" spans="1:13" ht="21" customHeight="1" thickBot="1" x14ac:dyDescent="0.3">
      <c r="A4" s="440" t="s">
        <v>1620</v>
      </c>
      <c r="B4" s="440"/>
      <c r="C4" s="440"/>
      <c r="D4" s="107"/>
      <c r="E4" s="107"/>
      <c r="F4" s="128">
        <f t="shared" ref="F4:H4" si="1">SUM(F2:F3)</f>
        <v>3138</v>
      </c>
      <c r="G4" s="128">
        <f t="shared" si="1"/>
        <v>11156.495192307691</v>
      </c>
      <c r="H4" s="128">
        <f t="shared" si="1"/>
        <v>14121</v>
      </c>
      <c r="I4" s="128">
        <f>SUM(I2:I3)</f>
        <v>25277.495192307691</v>
      </c>
      <c r="J4" s="125">
        <v>30000</v>
      </c>
      <c r="K4" s="347" t="s">
        <v>229</v>
      </c>
      <c r="L4" s="140"/>
      <c r="M4" s="140"/>
    </row>
    <row r="5" spans="1:13" ht="21" customHeight="1" x14ac:dyDescent="0.2">
      <c r="A5" s="117" t="s">
        <v>710</v>
      </c>
      <c r="B5" s="117" t="s">
        <v>711</v>
      </c>
      <c r="C5" s="117" t="s">
        <v>1</v>
      </c>
      <c r="D5" s="117">
        <v>7.19</v>
      </c>
      <c r="E5" s="117">
        <v>6</v>
      </c>
      <c r="F5" s="134">
        <v>2520</v>
      </c>
      <c r="G5" s="348">
        <f>F5*L$5</f>
        <v>9228.1067307692319</v>
      </c>
      <c r="H5" s="348">
        <f>F5*M$5</f>
        <v>11680.199999999999</v>
      </c>
      <c r="I5" s="348">
        <f t="shared" si="0"/>
        <v>20908.306730769233</v>
      </c>
      <c r="J5" s="348"/>
      <c r="K5" s="430" t="s">
        <v>432</v>
      </c>
      <c r="L5" s="437">
        <f>L2*1.03</f>
        <v>3.6619471153846157</v>
      </c>
      <c r="M5" s="437">
        <f>M2*1.03</f>
        <v>4.6349999999999998</v>
      </c>
    </row>
    <row r="6" spans="1:13" ht="21" customHeight="1" x14ac:dyDescent="0.2">
      <c r="A6" s="109" t="s">
        <v>712</v>
      </c>
      <c r="B6" s="109" t="s">
        <v>713</v>
      </c>
      <c r="C6" s="109" t="s">
        <v>7</v>
      </c>
      <c r="D6" s="109">
        <v>6.98</v>
      </c>
      <c r="E6" s="109">
        <v>7</v>
      </c>
      <c r="F6" s="109">
        <v>741</v>
      </c>
      <c r="G6" s="345">
        <f>F6*L$5</f>
        <v>2713.5028125000003</v>
      </c>
      <c r="H6" s="345">
        <f>F6*M$5</f>
        <v>3434.5349999999999</v>
      </c>
      <c r="I6" s="345">
        <f t="shared" si="0"/>
        <v>6148.0378125000007</v>
      </c>
      <c r="J6" s="345"/>
      <c r="K6" s="431"/>
      <c r="L6" s="438"/>
      <c r="M6" s="438"/>
    </row>
    <row r="7" spans="1:13" ht="21" customHeight="1" x14ac:dyDescent="0.2">
      <c r="A7" s="109" t="s">
        <v>714</v>
      </c>
      <c r="B7" s="109" t="s">
        <v>715</v>
      </c>
      <c r="C7" s="109" t="s">
        <v>7</v>
      </c>
      <c r="D7" s="109">
        <v>5.53</v>
      </c>
      <c r="E7" s="109">
        <v>6</v>
      </c>
      <c r="F7" s="129">
        <v>1820</v>
      </c>
      <c r="G7" s="345">
        <f>F7*L$5</f>
        <v>6664.7437500000005</v>
      </c>
      <c r="H7" s="345">
        <f>F7*M$5</f>
        <v>8435.6999999999989</v>
      </c>
      <c r="I7" s="345">
        <f t="shared" si="0"/>
        <v>15100.443749999999</v>
      </c>
      <c r="J7" s="345"/>
      <c r="K7" s="431"/>
      <c r="L7" s="438"/>
      <c r="M7" s="438"/>
    </row>
    <row r="8" spans="1:13" ht="21" customHeight="1" thickBot="1" x14ac:dyDescent="0.25">
      <c r="A8" s="132" t="s">
        <v>716</v>
      </c>
      <c r="B8" s="132" t="s">
        <v>717</v>
      </c>
      <c r="C8" s="132" t="s">
        <v>1</v>
      </c>
      <c r="D8" s="132">
        <v>5.51</v>
      </c>
      <c r="E8" s="132">
        <v>5</v>
      </c>
      <c r="F8" s="133">
        <v>3811</v>
      </c>
      <c r="G8" s="349">
        <v>0</v>
      </c>
      <c r="H8" s="349">
        <f>F8*M$5</f>
        <v>17663.985000000001</v>
      </c>
      <c r="I8" s="349">
        <f t="shared" si="0"/>
        <v>17663.985000000001</v>
      </c>
      <c r="J8" s="346"/>
      <c r="K8" s="432"/>
      <c r="L8" s="442"/>
      <c r="M8" s="442"/>
    </row>
    <row r="9" spans="1:13" ht="21" customHeight="1" thickBot="1" x14ac:dyDescent="0.3">
      <c r="A9" s="440" t="s">
        <v>1621</v>
      </c>
      <c r="B9" s="440"/>
      <c r="C9" s="440"/>
      <c r="D9" s="135"/>
      <c r="E9" s="135"/>
      <c r="F9" s="136">
        <f t="shared" ref="F9:H9" si="2">SUM(F5:F8)</f>
        <v>8892</v>
      </c>
      <c r="G9" s="136">
        <f t="shared" si="2"/>
        <v>18606.353293269232</v>
      </c>
      <c r="H9" s="136">
        <f t="shared" si="2"/>
        <v>41214.42</v>
      </c>
      <c r="I9" s="136">
        <f>SUM(I5:I8)</f>
        <v>59820.773293269231</v>
      </c>
      <c r="J9" s="125">
        <v>60000</v>
      </c>
      <c r="K9" s="350" t="s">
        <v>230</v>
      </c>
      <c r="L9" s="142"/>
      <c r="M9" s="142"/>
    </row>
    <row r="10" spans="1:13" ht="21" customHeight="1" x14ac:dyDescent="0.2">
      <c r="A10" s="117" t="s">
        <v>718</v>
      </c>
      <c r="B10" s="117" t="s">
        <v>719</v>
      </c>
      <c r="C10" s="117" t="s">
        <v>1</v>
      </c>
      <c r="D10" s="117">
        <v>5.08</v>
      </c>
      <c r="E10" s="117">
        <v>4</v>
      </c>
      <c r="F10" s="134">
        <v>1260</v>
      </c>
      <c r="G10" s="348">
        <f t="shared" ref="G10:G16" si="3">F10*L$10</f>
        <v>4752.4749663461544</v>
      </c>
      <c r="H10" s="348">
        <f t="shared" ref="H10:H16" si="4">F10*M$10</f>
        <v>6015.3029999999999</v>
      </c>
      <c r="I10" s="348">
        <f t="shared" si="0"/>
        <v>10767.777966346155</v>
      </c>
      <c r="J10" s="348"/>
      <c r="K10" s="443" t="s">
        <v>433</v>
      </c>
      <c r="L10" s="437">
        <f>L5*1.03</f>
        <v>3.7718055288461541</v>
      </c>
      <c r="M10" s="437">
        <f>M5*1.03</f>
        <v>4.7740499999999999</v>
      </c>
    </row>
    <row r="11" spans="1:13" ht="21" customHeight="1" x14ac:dyDescent="0.2">
      <c r="A11" s="109" t="s">
        <v>708</v>
      </c>
      <c r="B11" s="109" t="s">
        <v>720</v>
      </c>
      <c r="C11" s="109" t="s">
        <v>28</v>
      </c>
      <c r="D11" s="109">
        <v>4.87</v>
      </c>
      <c r="E11" s="109">
        <v>6</v>
      </c>
      <c r="F11" s="129">
        <v>1320</v>
      </c>
      <c r="G11" s="345">
        <f t="shared" si="3"/>
        <v>4978.7832980769235</v>
      </c>
      <c r="H11" s="345">
        <f t="shared" si="4"/>
        <v>6301.7460000000001</v>
      </c>
      <c r="I11" s="345">
        <f t="shared" si="0"/>
        <v>11280.529298076923</v>
      </c>
      <c r="J11" s="345"/>
      <c r="K11" s="444"/>
      <c r="L11" s="438"/>
      <c r="M11" s="438"/>
    </row>
    <row r="12" spans="1:13" ht="21" customHeight="1" x14ac:dyDescent="0.2">
      <c r="A12" s="109" t="s">
        <v>721</v>
      </c>
      <c r="B12" s="109" t="s">
        <v>722</v>
      </c>
      <c r="C12" s="109" t="s">
        <v>1</v>
      </c>
      <c r="D12" s="109">
        <v>4.55</v>
      </c>
      <c r="E12" s="109">
        <v>4</v>
      </c>
      <c r="F12" s="129">
        <v>1406</v>
      </c>
      <c r="G12" s="345">
        <f t="shared" si="3"/>
        <v>5303.1585735576928</v>
      </c>
      <c r="H12" s="345">
        <f t="shared" si="4"/>
        <v>6712.3143</v>
      </c>
      <c r="I12" s="345">
        <f t="shared" si="0"/>
        <v>12015.472873557694</v>
      </c>
      <c r="J12" s="345"/>
      <c r="K12" s="444"/>
      <c r="L12" s="438"/>
      <c r="M12" s="438"/>
    </row>
    <row r="13" spans="1:13" ht="21" customHeight="1" x14ac:dyDescent="0.2">
      <c r="A13" s="109" t="s">
        <v>723</v>
      </c>
      <c r="B13" s="109" t="s">
        <v>724</v>
      </c>
      <c r="C13" s="109" t="s">
        <v>1</v>
      </c>
      <c r="D13" s="109">
        <v>4.53</v>
      </c>
      <c r="E13" s="109">
        <v>5</v>
      </c>
      <c r="F13" s="129">
        <v>1248</v>
      </c>
      <c r="G13" s="345">
        <f t="shared" si="3"/>
        <v>4707.2133000000003</v>
      </c>
      <c r="H13" s="345">
        <f t="shared" si="4"/>
        <v>5958.0144</v>
      </c>
      <c r="I13" s="345">
        <f t="shared" si="0"/>
        <v>10665.227699999999</v>
      </c>
      <c r="J13" s="345"/>
      <c r="K13" s="444"/>
      <c r="L13" s="438"/>
      <c r="M13" s="438"/>
    </row>
    <row r="14" spans="1:13" ht="21" customHeight="1" x14ac:dyDescent="0.2">
      <c r="A14" s="109" t="s">
        <v>725</v>
      </c>
      <c r="B14" s="109" t="s">
        <v>726</v>
      </c>
      <c r="C14" s="109" t="s">
        <v>1</v>
      </c>
      <c r="D14" s="109">
        <v>3.55</v>
      </c>
      <c r="E14" s="109">
        <v>4</v>
      </c>
      <c r="F14" s="129">
        <v>1680</v>
      </c>
      <c r="G14" s="345">
        <f t="shared" si="3"/>
        <v>6336.6332884615385</v>
      </c>
      <c r="H14" s="345">
        <f t="shared" si="4"/>
        <v>8020.4039999999995</v>
      </c>
      <c r="I14" s="345">
        <f t="shared" si="0"/>
        <v>14357.037288461539</v>
      </c>
      <c r="J14" s="345"/>
      <c r="K14" s="444"/>
      <c r="L14" s="438"/>
      <c r="M14" s="438"/>
    </row>
    <row r="15" spans="1:13" ht="21" customHeight="1" x14ac:dyDescent="0.2">
      <c r="A15" s="109" t="s">
        <v>727</v>
      </c>
      <c r="B15" s="109" t="s">
        <v>728</v>
      </c>
      <c r="C15" s="109" t="s">
        <v>7</v>
      </c>
      <c r="D15" s="109">
        <v>2.77</v>
      </c>
      <c r="E15" s="109">
        <v>4</v>
      </c>
      <c r="F15" s="109">
        <v>810</v>
      </c>
      <c r="G15" s="345">
        <f t="shared" si="3"/>
        <v>3055.1624783653847</v>
      </c>
      <c r="H15" s="345">
        <f t="shared" si="4"/>
        <v>3866.9805000000001</v>
      </c>
      <c r="I15" s="345">
        <f t="shared" si="0"/>
        <v>6922.1429783653848</v>
      </c>
      <c r="J15" s="345"/>
      <c r="K15" s="444"/>
      <c r="L15" s="438"/>
      <c r="M15" s="438"/>
    </row>
    <row r="16" spans="1:13" s="106" customFormat="1" ht="21" customHeight="1" thickBot="1" x14ac:dyDescent="0.25">
      <c r="A16" s="113" t="s">
        <v>729</v>
      </c>
      <c r="B16" s="113" t="s">
        <v>730</v>
      </c>
      <c r="C16" s="113" t="s">
        <v>1</v>
      </c>
      <c r="D16" s="113">
        <v>3.08</v>
      </c>
      <c r="E16" s="113">
        <v>3</v>
      </c>
      <c r="F16" s="130">
        <v>2800</v>
      </c>
      <c r="G16" s="346">
        <f t="shared" si="3"/>
        <v>10561.055480769232</v>
      </c>
      <c r="H16" s="346">
        <f t="shared" si="4"/>
        <v>13367.34</v>
      </c>
      <c r="I16" s="346">
        <f t="shared" si="0"/>
        <v>23928.395480769232</v>
      </c>
      <c r="J16" s="131"/>
      <c r="K16" s="445"/>
      <c r="L16" s="439"/>
      <c r="M16" s="439"/>
    </row>
    <row r="17" spans="1:13" s="106" customFormat="1" ht="21" customHeight="1" thickBot="1" x14ac:dyDescent="0.3">
      <c r="A17" s="440" t="s">
        <v>1622</v>
      </c>
      <c r="B17" s="440"/>
      <c r="C17" s="440"/>
      <c r="D17" s="107"/>
      <c r="E17" s="107"/>
      <c r="F17" s="128">
        <f t="shared" ref="F17:H17" si="5">SUM(F10:F16)</f>
        <v>10524</v>
      </c>
      <c r="G17" s="128">
        <f t="shared" si="5"/>
        <v>39694.481385576932</v>
      </c>
      <c r="H17" s="128">
        <f t="shared" si="5"/>
        <v>50242.102199999994</v>
      </c>
      <c r="I17" s="128">
        <f>SUM(I10:I16)</f>
        <v>89936.583585576926</v>
      </c>
      <c r="J17" s="125">
        <v>90000</v>
      </c>
      <c r="K17" s="347" t="s">
        <v>231</v>
      </c>
      <c r="L17" s="140"/>
      <c r="M17" s="140"/>
    </row>
    <row r="18" spans="1:13" s="106" customFormat="1" ht="21" customHeight="1" x14ac:dyDescent="0.2">
      <c r="A18" s="117" t="s">
        <v>731</v>
      </c>
      <c r="B18" s="117" t="s">
        <v>732</v>
      </c>
      <c r="C18" s="117" t="s">
        <v>1</v>
      </c>
      <c r="D18" s="117">
        <v>3.08</v>
      </c>
      <c r="E18" s="117">
        <v>3</v>
      </c>
      <c r="F18" s="134">
        <v>4928</v>
      </c>
      <c r="G18" s="348">
        <f>F18*L$18</f>
        <v>19145.081375538462</v>
      </c>
      <c r="H18" s="348">
        <f t="shared" ref="H18:H23" si="6">F18*M$18</f>
        <v>24232.313952</v>
      </c>
      <c r="I18" s="348">
        <f t="shared" si="0"/>
        <v>43377.395327538463</v>
      </c>
      <c r="J18" s="137"/>
      <c r="K18" s="443" t="s">
        <v>435</v>
      </c>
      <c r="L18" s="437">
        <f>L10*1.03</f>
        <v>3.8849596947115388</v>
      </c>
      <c r="M18" s="437">
        <f>M10*1.03</f>
        <v>4.9172715</v>
      </c>
    </row>
    <row r="19" spans="1:13" s="106" customFormat="1" ht="21" customHeight="1" x14ac:dyDescent="0.2">
      <c r="A19" s="109" t="s">
        <v>733</v>
      </c>
      <c r="B19" s="109" t="s">
        <v>734</v>
      </c>
      <c r="C19" s="109" t="s">
        <v>1</v>
      </c>
      <c r="D19" s="109">
        <v>3.08</v>
      </c>
      <c r="E19" s="109">
        <v>2</v>
      </c>
      <c r="F19" s="129">
        <v>1584</v>
      </c>
      <c r="G19" s="345">
        <f>F19*L$18</f>
        <v>6153.7761564230777</v>
      </c>
      <c r="H19" s="345">
        <f t="shared" si="6"/>
        <v>7788.9580560000004</v>
      </c>
      <c r="I19" s="345">
        <f t="shared" si="0"/>
        <v>13942.734212423078</v>
      </c>
      <c r="J19" s="112"/>
      <c r="K19" s="444"/>
      <c r="L19" s="438"/>
      <c r="M19" s="438"/>
    </row>
    <row r="20" spans="1:13" s="106" customFormat="1" ht="21" customHeight="1" x14ac:dyDescent="0.2">
      <c r="A20" s="109" t="s">
        <v>735</v>
      </c>
      <c r="B20" s="109" t="s">
        <v>736</v>
      </c>
      <c r="C20" s="109" t="s">
        <v>1</v>
      </c>
      <c r="D20" s="109">
        <v>3</v>
      </c>
      <c r="E20" s="109">
        <v>1</v>
      </c>
      <c r="F20" s="129">
        <v>1196</v>
      </c>
      <c r="G20" s="345">
        <v>0</v>
      </c>
      <c r="H20" s="345">
        <f t="shared" si="6"/>
        <v>5881.0567140000003</v>
      </c>
      <c r="I20" s="345">
        <f t="shared" si="0"/>
        <v>5881.0567140000003</v>
      </c>
      <c r="J20" s="112"/>
      <c r="K20" s="444"/>
      <c r="L20" s="438"/>
      <c r="M20" s="438"/>
    </row>
    <row r="21" spans="1:13" s="106" customFormat="1" ht="21" customHeight="1" x14ac:dyDescent="0.2">
      <c r="A21" s="109" t="s">
        <v>737</v>
      </c>
      <c r="B21" s="109" t="s">
        <v>738</v>
      </c>
      <c r="C21" s="109" t="s">
        <v>1</v>
      </c>
      <c r="D21" s="109">
        <v>2.2200000000000002</v>
      </c>
      <c r="E21" s="109">
        <v>2</v>
      </c>
      <c r="F21" s="129">
        <v>2646</v>
      </c>
      <c r="G21" s="345">
        <f>F21*L$18</f>
        <v>10279.603352206732</v>
      </c>
      <c r="H21" s="345">
        <f t="shared" si="6"/>
        <v>13011.100388999999</v>
      </c>
      <c r="I21" s="345">
        <f t="shared" si="0"/>
        <v>23290.703741206729</v>
      </c>
      <c r="J21" s="112"/>
      <c r="K21" s="444"/>
      <c r="L21" s="438"/>
      <c r="M21" s="438"/>
    </row>
    <row r="22" spans="1:13" s="106" customFormat="1" ht="21" customHeight="1" x14ac:dyDescent="0.2">
      <c r="A22" s="109" t="s">
        <v>739</v>
      </c>
      <c r="B22" s="109" t="s">
        <v>740</v>
      </c>
      <c r="C22" s="109" t="s">
        <v>1</v>
      </c>
      <c r="D22" s="109">
        <v>2.2200000000000002</v>
      </c>
      <c r="E22" s="109">
        <v>2</v>
      </c>
      <c r="F22" s="109">
        <v>680</v>
      </c>
      <c r="G22" s="345">
        <v>0</v>
      </c>
      <c r="H22" s="345">
        <f t="shared" si="6"/>
        <v>3343.7446199999999</v>
      </c>
      <c r="I22" s="345">
        <f>G22+H22</f>
        <v>3343.7446199999999</v>
      </c>
      <c r="J22" s="112"/>
      <c r="K22" s="444"/>
      <c r="L22" s="438"/>
      <c r="M22" s="438"/>
    </row>
    <row r="23" spans="1:13" s="106" customFormat="1" ht="21" customHeight="1" thickBot="1" x14ac:dyDescent="0.25">
      <c r="A23" s="113" t="s">
        <v>741</v>
      </c>
      <c r="B23" s="113" t="s">
        <v>742</v>
      </c>
      <c r="C23" s="113" t="s">
        <v>1</v>
      </c>
      <c r="D23" s="113">
        <v>2.0299999999999998</v>
      </c>
      <c r="E23" s="113">
        <v>2</v>
      </c>
      <c r="F23" s="113">
        <v>515</v>
      </c>
      <c r="G23" s="346">
        <v>0</v>
      </c>
      <c r="H23" s="346">
        <f t="shared" si="6"/>
        <v>2532.3948224999999</v>
      </c>
      <c r="I23" s="346">
        <f>G23+H23</f>
        <v>2532.3948224999999</v>
      </c>
      <c r="J23" s="131"/>
      <c r="K23" s="445"/>
      <c r="L23" s="439"/>
      <c r="M23" s="439"/>
    </row>
    <row r="24" spans="1:13" s="106" customFormat="1" ht="21" customHeight="1" thickBot="1" x14ac:dyDescent="0.3">
      <c r="A24" s="440" t="s">
        <v>1623</v>
      </c>
      <c r="B24" s="440"/>
      <c r="C24" s="440"/>
      <c r="D24" s="107"/>
      <c r="E24" s="107"/>
      <c r="F24" s="128">
        <f t="shared" ref="F24:H24" si="7">SUM(F18:F23)</f>
        <v>11549</v>
      </c>
      <c r="G24" s="128">
        <f t="shared" si="7"/>
        <v>35578.460884168271</v>
      </c>
      <c r="H24" s="128">
        <f t="shared" si="7"/>
        <v>56789.568553499994</v>
      </c>
      <c r="I24" s="128">
        <f>SUM(I18:I23)</f>
        <v>92368.029437668272</v>
      </c>
      <c r="J24" s="125">
        <v>92700</v>
      </c>
      <c r="K24" s="347" t="s">
        <v>232</v>
      </c>
      <c r="L24" s="140"/>
      <c r="M24" s="140"/>
    </row>
    <row r="25" spans="1:13" s="106" customFormat="1" ht="21" customHeight="1" x14ac:dyDescent="0.2">
      <c r="A25" s="117" t="s">
        <v>743</v>
      </c>
      <c r="B25" s="117" t="s">
        <v>744</v>
      </c>
      <c r="C25" s="117" t="s">
        <v>1</v>
      </c>
      <c r="D25" s="117">
        <v>2.2200000000000002</v>
      </c>
      <c r="E25" s="117">
        <v>2</v>
      </c>
      <c r="F25" s="134">
        <v>1008</v>
      </c>
      <c r="G25" s="348">
        <f>F25*L$25</f>
        <v>4033.5205534373085</v>
      </c>
      <c r="H25" s="348">
        <f t="shared" ref="H25:H32" si="8">F25*M$25</f>
        <v>5105.30796216</v>
      </c>
      <c r="I25" s="348">
        <f t="shared" si="0"/>
        <v>9138.8285155973081</v>
      </c>
      <c r="J25" s="137"/>
      <c r="K25" s="443" t="s">
        <v>436</v>
      </c>
      <c r="L25" s="437">
        <f>L18*1.03</f>
        <v>4.0015084855528853</v>
      </c>
      <c r="M25" s="437">
        <f>M18*1.03</f>
        <v>5.0647896450000003</v>
      </c>
    </row>
    <row r="26" spans="1:13" s="106" customFormat="1" ht="21" customHeight="1" x14ac:dyDescent="0.2">
      <c r="A26" s="109" t="s">
        <v>745</v>
      </c>
      <c r="B26" s="109" t="s">
        <v>746</v>
      </c>
      <c r="C26" s="109" t="s">
        <v>1</v>
      </c>
      <c r="D26" s="109">
        <v>2.14</v>
      </c>
      <c r="E26" s="109">
        <v>2</v>
      </c>
      <c r="F26" s="129">
        <v>3025</v>
      </c>
      <c r="G26" s="345">
        <f>F26*L$25</f>
        <v>12104.563168797478</v>
      </c>
      <c r="H26" s="345">
        <f t="shared" si="8"/>
        <v>15320.988676125</v>
      </c>
      <c r="I26" s="345">
        <f t="shared" si="0"/>
        <v>27425.551844922476</v>
      </c>
      <c r="J26" s="112"/>
      <c r="K26" s="444"/>
      <c r="L26" s="438"/>
      <c r="M26" s="438"/>
    </row>
    <row r="27" spans="1:13" s="106" customFormat="1" ht="21" customHeight="1" x14ac:dyDescent="0.2">
      <c r="A27" s="109" t="s">
        <v>747</v>
      </c>
      <c r="B27" s="109" t="s">
        <v>748</v>
      </c>
      <c r="C27" s="109" t="s">
        <v>1</v>
      </c>
      <c r="D27" s="109">
        <v>2.11</v>
      </c>
      <c r="E27" s="109">
        <v>3</v>
      </c>
      <c r="F27" s="109">
        <v>257</v>
      </c>
      <c r="G27" s="345">
        <f>F27*L$25</f>
        <v>1028.3876807870915</v>
      </c>
      <c r="H27" s="345">
        <f t="shared" si="8"/>
        <v>1301.6509387650001</v>
      </c>
      <c r="I27" s="345">
        <f t="shared" si="0"/>
        <v>2330.0386195520914</v>
      </c>
      <c r="J27" s="112"/>
      <c r="K27" s="444"/>
      <c r="L27" s="438"/>
      <c r="M27" s="438"/>
    </row>
    <row r="28" spans="1:13" s="106" customFormat="1" ht="21" customHeight="1" x14ac:dyDescent="0.2">
      <c r="A28" s="109" t="s">
        <v>749</v>
      </c>
      <c r="B28" s="109" t="s">
        <v>750</v>
      </c>
      <c r="C28" s="109" t="s">
        <v>1</v>
      </c>
      <c r="D28" s="109">
        <v>2.08</v>
      </c>
      <c r="E28" s="109">
        <v>2</v>
      </c>
      <c r="F28" s="129">
        <v>2754</v>
      </c>
      <c r="G28" s="345">
        <v>0</v>
      </c>
      <c r="H28" s="345">
        <f t="shared" si="8"/>
        <v>13948.430682330001</v>
      </c>
      <c r="I28" s="345">
        <f t="shared" si="0"/>
        <v>13948.430682330001</v>
      </c>
      <c r="J28" s="112"/>
      <c r="K28" s="444"/>
      <c r="L28" s="438"/>
      <c r="M28" s="438"/>
    </row>
    <row r="29" spans="1:13" s="106" customFormat="1" ht="21" customHeight="1" x14ac:dyDescent="0.2">
      <c r="A29" s="109" t="s">
        <v>751</v>
      </c>
      <c r="B29" s="109" t="s">
        <v>752</v>
      </c>
      <c r="C29" s="109" t="s">
        <v>7</v>
      </c>
      <c r="D29" s="109">
        <v>2.08</v>
      </c>
      <c r="E29" s="109">
        <v>2</v>
      </c>
      <c r="F29" s="129">
        <v>1680</v>
      </c>
      <c r="G29" s="345">
        <v>0</v>
      </c>
      <c r="H29" s="345">
        <f t="shared" si="8"/>
        <v>8508.8466036000009</v>
      </c>
      <c r="I29" s="345">
        <f t="shared" si="0"/>
        <v>8508.8466036000009</v>
      </c>
      <c r="J29" s="112"/>
      <c r="K29" s="444"/>
      <c r="L29" s="438"/>
      <c r="M29" s="438"/>
    </row>
    <row r="30" spans="1:13" s="106" customFormat="1" ht="21" customHeight="1" x14ac:dyDescent="0.2">
      <c r="A30" s="109" t="s">
        <v>753</v>
      </c>
      <c r="B30" s="109" t="s">
        <v>754</v>
      </c>
      <c r="C30" s="109" t="s">
        <v>9</v>
      </c>
      <c r="D30" s="109">
        <v>2</v>
      </c>
      <c r="E30" s="109">
        <v>1</v>
      </c>
      <c r="F30" s="129">
        <v>1196</v>
      </c>
      <c r="G30" s="345">
        <v>0</v>
      </c>
      <c r="H30" s="345">
        <f t="shared" si="8"/>
        <v>6057.4884154199999</v>
      </c>
      <c r="I30" s="345">
        <f>G30+H30</f>
        <v>6057.4884154199999</v>
      </c>
      <c r="J30" s="112"/>
      <c r="K30" s="444"/>
      <c r="L30" s="438"/>
      <c r="M30" s="438"/>
    </row>
    <row r="31" spans="1:13" s="106" customFormat="1" ht="21" customHeight="1" x14ac:dyDescent="0.2">
      <c r="A31" s="109" t="s">
        <v>755</v>
      </c>
      <c r="B31" s="109" t="s">
        <v>756</v>
      </c>
      <c r="C31" s="109" t="s">
        <v>7</v>
      </c>
      <c r="D31" s="109">
        <v>2</v>
      </c>
      <c r="E31" s="109">
        <v>2</v>
      </c>
      <c r="F31" s="129">
        <v>1176</v>
      </c>
      <c r="G31" s="345">
        <v>0</v>
      </c>
      <c r="H31" s="345">
        <f t="shared" si="8"/>
        <v>5956.1926225200004</v>
      </c>
      <c r="I31" s="345">
        <f>G31+H31</f>
        <v>5956.1926225200004</v>
      </c>
      <c r="J31" s="112"/>
      <c r="K31" s="444"/>
      <c r="L31" s="438"/>
      <c r="M31" s="438"/>
    </row>
    <row r="32" spans="1:13" s="106" customFormat="1" ht="21" customHeight="1" thickBot="1" x14ac:dyDescent="0.25">
      <c r="A32" s="113" t="s">
        <v>757</v>
      </c>
      <c r="B32" s="113" t="s">
        <v>758</v>
      </c>
      <c r="C32" s="113" t="s">
        <v>1</v>
      </c>
      <c r="D32" s="113">
        <v>1.29</v>
      </c>
      <c r="E32" s="113">
        <v>3</v>
      </c>
      <c r="F32" s="130">
        <v>2408</v>
      </c>
      <c r="G32" s="346">
        <f>F32*L$25</f>
        <v>9635.6324332113472</v>
      </c>
      <c r="H32" s="346">
        <f t="shared" si="8"/>
        <v>12196.01346516</v>
      </c>
      <c r="I32" s="346">
        <f>G32+H32</f>
        <v>21831.645898371346</v>
      </c>
      <c r="J32" s="131"/>
      <c r="K32" s="445"/>
      <c r="L32" s="439"/>
      <c r="M32" s="439"/>
    </row>
    <row r="33" spans="1:13" s="106" customFormat="1" ht="21" customHeight="1" thickBot="1" x14ac:dyDescent="0.3">
      <c r="A33" s="440" t="s">
        <v>1624</v>
      </c>
      <c r="B33" s="440"/>
      <c r="C33" s="440"/>
      <c r="D33" s="107"/>
      <c r="E33" s="107"/>
      <c r="F33" s="128">
        <f t="shared" ref="F33:H33" si="9">SUM(F25:F32)</f>
        <v>13504</v>
      </c>
      <c r="G33" s="128">
        <f t="shared" si="9"/>
        <v>26802.103836233226</v>
      </c>
      <c r="H33" s="128">
        <f t="shared" si="9"/>
        <v>68394.919366079994</v>
      </c>
      <c r="I33" s="128">
        <f>SUM(I25:I32)</f>
        <v>95197.023202313227</v>
      </c>
      <c r="J33" s="128">
        <v>95000</v>
      </c>
      <c r="K33" s="347" t="s">
        <v>233</v>
      </c>
      <c r="L33" s="140"/>
      <c r="M33" s="140"/>
    </row>
    <row r="34" spans="1:13" s="106" customFormat="1" ht="21" customHeight="1" x14ac:dyDescent="0.2">
      <c r="A34" s="117" t="s">
        <v>759</v>
      </c>
      <c r="B34" s="117" t="s">
        <v>760</v>
      </c>
      <c r="C34" s="117" t="s">
        <v>1</v>
      </c>
      <c r="D34" s="117">
        <v>2.0299999999999998</v>
      </c>
      <c r="E34" s="117">
        <v>2</v>
      </c>
      <c r="F34" s="134">
        <v>1600</v>
      </c>
      <c r="G34" s="348">
        <v>0</v>
      </c>
      <c r="H34" s="348">
        <f t="shared" ref="H34:H42" si="10">F34*M$34</f>
        <v>8346.7733349600003</v>
      </c>
      <c r="I34" s="348">
        <f t="shared" si="0"/>
        <v>8346.7733349600003</v>
      </c>
      <c r="J34" s="348"/>
      <c r="K34" s="430" t="s">
        <v>438</v>
      </c>
      <c r="L34" s="437">
        <f>L25*1.03</f>
        <v>4.121553740119472</v>
      </c>
      <c r="M34" s="437">
        <f>M25*1.03</f>
        <v>5.2167333343500006</v>
      </c>
    </row>
    <row r="35" spans="1:13" s="106" customFormat="1" ht="21" customHeight="1" x14ac:dyDescent="0.2">
      <c r="A35" s="109" t="s">
        <v>759</v>
      </c>
      <c r="B35" s="109" t="s">
        <v>761</v>
      </c>
      <c r="C35" s="109" t="s">
        <v>1</v>
      </c>
      <c r="D35" s="109">
        <v>2.0299999999999998</v>
      </c>
      <c r="E35" s="109">
        <v>2</v>
      </c>
      <c r="F35" s="129">
        <v>1452</v>
      </c>
      <c r="G35" s="345">
        <v>0</v>
      </c>
      <c r="H35" s="345">
        <f t="shared" si="10"/>
        <v>7574.6968014762006</v>
      </c>
      <c r="I35" s="345">
        <f t="shared" si="0"/>
        <v>7574.6968014762006</v>
      </c>
      <c r="J35" s="345"/>
      <c r="K35" s="431"/>
      <c r="L35" s="438"/>
      <c r="M35" s="438"/>
    </row>
    <row r="36" spans="1:13" s="106" customFormat="1" ht="21" customHeight="1" x14ac:dyDescent="0.2">
      <c r="A36" s="109" t="s">
        <v>735</v>
      </c>
      <c r="B36" s="109" t="s">
        <v>762</v>
      </c>
      <c r="C36" s="109" t="s">
        <v>1</v>
      </c>
      <c r="D36" s="109">
        <v>1.77</v>
      </c>
      <c r="E36" s="109">
        <v>2</v>
      </c>
      <c r="F36" s="129">
        <v>1463</v>
      </c>
      <c r="G36" s="345">
        <v>0</v>
      </c>
      <c r="H36" s="345">
        <f t="shared" si="10"/>
        <v>7632.0808681540511</v>
      </c>
      <c r="I36" s="345">
        <f t="shared" si="0"/>
        <v>7632.0808681540511</v>
      </c>
      <c r="J36" s="345"/>
      <c r="K36" s="431"/>
      <c r="L36" s="438"/>
      <c r="M36" s="438"/>
    </row>
    <row r="37" spans="1:13" s="106" customFormat="1" ht="21" customHeight="1" x14ac:dyDescent="0.2">
      <c r="A37" s="109" t="s">
        <v>735</v>
      </c>
      <c r="B37" s="109" t="s">
        <v>763</v>
      </c>
      <c r="C37" s="109" t="s">
        <v>1</v>
      </c>
      <c r="D37" s="109">
        <v>1.22</v>
      </c>
      <c r="E37" s="109">
        <v>2</v>
      </c>
      <c r="F37" s="129">
        <v>3510</v>
      </c>
      <c r="G37" s="345">
        <v>0</v>
      </c>
      <c r="H37" s="345">
        <f t="shared" si="10"/>
        <v>18310.734003568501</v>
      </c>
      <c r="I37" s="345">
        <f t="shared" si="0"/>
        <v>18310.734003568501</v>
      </c>
      <c r="J37" s="345"/>
      <c r="K37" s="431"/>
      <c r="L37" s="438"/>
      <c r="M37" s="438"/>
    </row>
    <row r="38" spans="1:13" s="106" customFormat="1" ht="21" customHeight="1" x14ac:dyDescent="0.2">
      <c r="A38" s="109" t="s">
        <v>764</v>
      </c>
      <c r="B38" s="109" t="s">
        <v>765</v>
      </c>
      <c r="C38" s="109" t="s">
        <v>1</v>
      </c>
      <c r="D38" s="109">
        <v>1.17</v>
      </c>
      <c r="E38" s="109">
        <v>2</v>
      </c>
      <c r="F38" s="129">
        <v>1595</v>
      </c>
      <c r="G38" s="345">
        <f>F38*L$34</f>
        <v>6573.8782154905575</v>
      </c>
      <c r="H38" s="345">
        <f t="shared" si="10"/>
        <v>8320.6896682882507</v>
      </c>
      <c r="I38" s="345">
        <f t="shared" si="0"/>
        <v>14894.567883778807</v>
      </c>
      <c r="J38" s="345"/>
      <c r="K38" s="431"/>
      <c r="L38" s="438"/>
      <c r="M38" s="438"/>
    </row>
    <row r="39" spans="1:13" s="106" customFormat="1" ht="21" customHeight="1" x14ac:dyDescent="0.2">
      <c r="A39" s="109" t="s">
        <v>766</v>
      </c>
      <c r="B39" s="109" t="s">
        <v>767</v>
      </c>
      <c r="C39" s="109" t="s">
        <v>1</v>
      </c>
      <c r="D39" s="109">
        <v>1.17</v>
      </c>
      <c r="E39" s="109">
        <v>2</v>
      </c>
      <c r="F39" s="129">
        <v>2480</v>
      </c>
      <c r="G39" s="345">
        <v>0</v>
      </c>
      <c r="H39" s="345">
        <f t="shared" si="10"/>
        <v>12937.498669188002</v>
      </c>
      <c r="I39" s="345">
        <f t="shared" si="0"/>
        <v>12937.498669188002</v>
      </c>
      <c r="J39" s="345"/>
      <c r="K39" s="431"/>
      <c r="L39" s="438"/>
      <c r="M39" s="438"/>
    </row>
    <row r="40" spans="1:13" s="106" customFormat="1" ht="21" customHeight="1" x14ac:dyDescent="0.2">
      <c r="A40" s="109" t="s">
        <v>768</v>
      </c>
      <c r="B40" s="109" t="s">
        <v>769</v>
      </c>
      <c r="C40" s="109" t="s">
        <v>9</v>
      </c>
      <c r="D40" s="109">
        <v>1.1399999999999999</v>
      </c>
      <c r="E40" s="109">
        <v>2</v>
      </c>
      <c r="F40" s="109">
        <v>900</v>
      </c>
      <c r="G40" s="345">
        <v>0</v>
      </c>
      <c r="H40" s="345">
        <f t="shared" si="10"/>
        <v>4695.0600009150003</v>
      </c>
      <c r="I40" s="345">
        <f t="shared" si="0"/>
        <v>4695.0600009150003</v>
      </c>
      <c r="J40" s="345"/>
      <c r="K40" s="431"/>
      <c r="L40" s="438"/>
      <c r="M40" s="438"/>
    </row>
    <row r="41" spans="1:13" s="106" customFormat="1" ht="21" customHeight="1" x14ac:dyDescent="0.2">
      <c r="A41" s="109" t="s">
        <v>770</v>
      </c>
      <c r="B41" s="109" t="s">
        <v>771</v>
      </c>
      <c r="C41" s="109" t="s">
        <v>7</v>
      </c>
      <c r="D41" s="109">
        <v>1.08</v>
      </c>
      <c r="E41" s="109">
        <v>2</v>
      </c>
      <c r="F41" s="109">
        <v>348</v>
      </c>
      <c r="G41" s="345">
        <v>0</v>
      </c>
      <c r="H41" s="345">
        <f t="shared" si="10"/>
        <v>1815.4232003538002</v>
      </c>
      <c r="I41" s="345">
        <f>G41+H41</f>
        <v>1815.4232003538002</v>
      </c>
      <c r="J41" s="345"/>
      <c r="K41" s="431"/>
      <c r="L41" s="438"/>
      <c r="M41" s="438"/>
    </row>
    <row r="42" spans="1:13" s="106" customFormat="1" ht="21" customHeight="1" thickBot="1" x14ac:dyDescent="0.25">
      <c r="A42" s="113" t="s">
        <v>772</v>
      </c>
      <c r="B42" s="113" t="s">
        <v>773</v>
      </c>
      <c r="C42" s="113" t="s">
        <v>28</v>
      </c>
      <c r="D42" s="113">
        <v>1.03</v>
      </c>
      <c r="E42" s="113">
        <v>2</v>
      </c>
      <c r="F42" s="130">
        <v>2438</v>
      </c>
      <c r="G42" s="346">
        <f>F42*L$34</f>
        <v>10048.348018411272</v>
      </c>
      <c r="H42" s="346">
        <f t="shared" si="10"/>
        <v>12718.395869145301</v>
      </c>
      <c r="I42" s="346">
        <f>G42+H42</f>
        <v>22766.743887556571</v>
      </c>
      <c r="J42" s="346"/>
      <c r="K42" s="432"/>
      <c r="L42" s="439"/>
      <c r="M42" s="439"/>
    </row>
    <row r="43" spans="1:13" s="106" customFormat="1" ht="21" customHeight="1" thickBot="1" x14ac:dyDescent="0.3">
      <c r="A43" s="440" t="s">
        <v>1625</v>
      </c>
      <c r="B43" s="440"/>
      <c r="C43" s="440"/>
      <c r="D43" s="107"/>
      <c r="E43" s="107"/>
      <c r="F43" s="128">
        <f t="shared" ref="F43:H43" si="11">SUM(F34:F42)</f>
        <v>15786</v>
      </c>
      <c r="G43" s="128">
        <f t="shared" si="11"/>
        <v>16622.226233901831</v>
      </c>
      <c r="H43" s="128">
        <f t="shared" si="11"/>
        <v>82351.352416049122</v>
      </c>
      <c r="I43" s="128">
        <f>SUM(I34:I42)</f>
        <v>98973.578649950941</v>
      </c>
      <c r="J43" s="128">
        <v>98000</v>
      </c>
      <c r="K43" s="347" t="s">
        <v>234</v>
      </c>
      <c r="L43" s="140"/>
      <c r="M43" s="140"/>
    </row>
    <row r="44" spans="1:13" s="106" customFormat="1" ht="21" customHeight="1" x14ac:dyDescent="0.2">
      <c r="A44" s="117" t="s">
        <v>774</v>
      </c>
      <c r="B44" s="117" t="s">
        <v>775</v>
      </c>
      <c r="C44" s="117" t="s">
        <v>3</v>
      </c>
      <c r="D44" s="117">
        <v>2.0299999999999998</v>
      </c>
      <c r="E44" s="117">
        <v>2</v>
      </c>
      <c r="F44" s="134">
        <v>1995</v>
      </c>
      <c r="G44" s="348">
        <v>0</v>
      </c>
      <c r="H44" s="348">
        <f>F44*M$44</f>
        <v>10719.604492089098</v>
      </c>
      <c r="I44" s="348">
        <f>G44+H44</f>
        <v>10719.604492089098</v>
      </c>
      <c r="J44" s="348"/>
      <c r="K44" s="430" t="s">
        <v>439</v>
      </c>
      <c r="L44" s="437">
        <f>L34*1.03</f>
        <v>4.2452003523230566</v>
      </c>
      <c r="M44" s="437">
        <f>M34*1.03</f>
        <v>5.3732353343805004</v>
      </c>
    </row>
    <row r="45" spans="1:13" s="106" customFormat="1" ht="21" customHeight="1" x14ac:dyDescent="0.2">
      <c r="A45" s="109" t="s">
        <v>776</v>
      </c>
      <c r="B45" s="109" t="s">
        <v>777</v>
      </c>
      <c r="C45" s="109" t="s">
        <v>1</v>
      </c>
      <c r="D45" s="109">
        <v>1.08</v>
      </c>
      <c r="E45" s="109">
        <v>2</v>
      </c>
      <c r="F45" s="129">
        <v>5412</v>
      </c>
      <c r="G45" s="345">
        <f>F45*L$44</f>
        <v>22975.024306772382</v>
      </c>
      <c r="H45" s="345">
        <f>F45*M$44</f>
        <v>29079.94962966727</v>
      </c>
      <c r="I45" s="345">
        <f t="shared" si="0"/>
        <v>52054.973936439652</v>
      </c>
      <c r="J45" s="345"/>
      <c r="K45" s="431"/>
      <c r="L45" s="438"/>
      <c r="M45" s="438"/>
    </row>
    <row r="46" spans="1:13" s="106" customFormat="1" ht="21" customHeight="1" thickBot="1" x14ac:dyDescent="0.25">
      <c r="A46" s="113" t="s">
        <v>778</v>
      </c>
      <c r="B46" s="113" t="s">
        <v>748</v>
      </c>
      <c r="C46" s="113" t="s">
        <v>1</v>
      </c>
      <c r="D46" s="113">
        <v>1.08</v>
      </c>
      <c r="E46" s="113">
        <v>2</v>
      </c>
      <c r="F46" s="130">
        <v>4224</v>
      </c>
      <c r="G46" s="346">
        <f>F46*L$44</f>
        <v>17931.726288212591</v>
      </c>
      <c r="H46" s="346">
        <f>F46*M$44</f>
        <v>22696.546052423233</v>
      </c>
      <c r="I46" s="346">
        <f t="shared" si="0"/>
        <v>40628.272340635827</v>
      </c>
      <c r="J46" s="346"/>
      <c r="K46" s="432"/>
      <c r="L46" s="439"/>
      <c r="M46" s="439"/>
    </row>
    <row r="47" spans="1:13" s="106" customFormat="1" ht="21" customHeight="1" thickBot="1" x14ac:dyDescent="0.3">
      <c r="A47" s="440" t="s">
        <v>1626</v>
      </c>
      <c r="B47" s="440"/>
      <c r="C47" s="440"/>
      <c r="D47" s="107"/>
      <c r="E47" s="107"/>
      <c r="F47" s="128">
        <f t="shared" ref="F47:G47" si="12">SUM(F44:F46)</f>
        <v>11631</v>
      </c>
      <c r="G47" s="128">
        <f t="shared" si="12"/>
        <v>40906.750594984973</v>
      </c>
      <c r="H47" s="128">
        <f>SUM(H44:H46)</f>
        <v>62496.100174179599</v>
      </c>
      <c r="I47" s="128">
        <f>SUM(I44:I46)</f>
        <v>103402.85076916458</v>
      </c>
      <c r="J47" s="128">
        <v>102000</v>
      </c>
      <c r="K47" s="347" t="s">
        <v>235</v>
      </c>
      <c r="L47" s="140"/>
      <c r="M47" s="140"/>
    </row>
    <row r="48" spans="1:13" s="106" customFormat="1" ht="21" customHeight="1" x14ac:dyDescent="0.2">
      <c r="A48" s="117" t="s">
        <v>735</v>
      </c>
      <c r="B48" s="117" t="s">
        <v>779</v>
      </c>
      <c r="C48" s="117" t="s">
        <v>1</v>
      </c>
      <c r="D48" s="117">
        <v>1.08</v>
      </c>
      <c r="E48" s="117">
        <v>2</v>
      </c>
      <c r="F48" s="134">
        <v>6120</v>
      </c>
      <c r="G48" s="348">
        <f>F48*L$48</f>
        <v>26760.044940903619</v>
      </c>
      <c r="H48" s="348">
        <f>F48*M$48</f>
        <v>33870.726253800924</v>
      </c>
      <c r="I48" s="348">
        <f>G48+H48</f>
        <v>60630.771194704546</v>
      </c>
      <c r="J48" s="348"/>
      <c r="K48" s="430" t="s">
        <v>443</v>
      </c>
      <c r="L48" s="437">
        <f>L44*1.03</f>
        <v>4.3725563628927482</v>
      </c>
      <c r="M48" s="437">
        <f>M44*1.03</f>
        <v>5.5344323944119154</v>
      </c>
    </row>
    <row r="49" spans="1:13" s="106" customFormat="1" ht="21" customHeight="1" x14ac:dyDescent="0.2">
      <c r="A49" s="109" t="s">
        <v>735</v>
      </c>
      <c r="B49" s="109" t="s">
        <v>780</v>
      </c>
      <c r="C49" s="109" t="s">
        <v>1</v>
      </c>
      <c r="D49" s="109">
        <v>1</v>
      </c>
      <c r="E49" s="109">
        <v>1</v>
      </c>
      <c r="F49" s="109">
        <v>204</v>
      </c>
      <c r="G49" s="345">
        <f>F49*L$48</f>
        <v>892.00149803012062</v>
      </c>
      <c r="H49" s="345">
        <f>F49*M$48</f>
        <v>1129.0242084600306</v>
      </c>
      <c r="I49" s="345">
        <f t="shared" si="0"/>
        <v>2021.0257064901512</v>
      </c>
      <c r="J49" s="345"/>
      <c r="K49" s="431"/>
      <c r="L49" s="438"/>
      <c r="M49" s="438"/>
    </row>
    <row r="50" spans="1:13" s="106" customFormat="1" ht="21" customHeight="1" x14ac:dyDescent="0.2">
      <c r="A50" s="109" t="s">
        <v>735</v>
      </c>
      <c r="B50" s="109" t="s">
        <v>781</v>
      </c>
      <c r="C50" s="109" t="s">
        <v>1</v>
      </c>
      <c r="D50" s="109">
        <v>1</v>
      </c>
      <c r="E50" s="109">
        <v>1</v>
      </c>
      <c r="F50" s="129">
        <v>1385</v>
      </c>
      <c r="G50" s="345">
        <f>F50*L$48</f>
        <v>6055.9905626064565</v>
      </c>
      <c r="H50" s="345">
        <f>F50*M$48</f>
        <v>7665.1888662605024</v>
      </c>
      <c r="I50" s="345">
        <f t="shared" si="0"/>
        <v>13721.179428866959</v>
      </c>
      <c r="J50" s="345"/>
      <c r="K50" s="431"/>
      <c r="L50" s="438"/>
      <c r="M50" s="438"/>
    </row>
    <row r="51" spans="1:13" s="106" customFormat="1" ht="21" customHeight="1" x14ac:dyDescent="0.2">
      <c r="A51" s="109" t="s">
        <v>782</v>
      </c>
      <c r="B51" s="109" t="s">
        <v>783</v>
      </c>
      <c r="C51" s="109" t="s">
        <v>1</v>
      </c>
      <c r="D51" s="109">
        <v>1</v>
      </c>
      <c r="E51" s="109">
        <v>1</v>
      </c>
      <c r="F51" s="109">
        <v>860</v>
      </c>
      <c r="G51" s="345">
        <v>0</v>
      </c>
      <c r="H51" s="345">
        <f>F51*M$48</f>
        <v>4759.6118591942468</v>
      </c>
      <c r="I51" s="345">
        <f t="shared" si="0"/>
        <v>4759.6118591942468</v>
      </c>
      <c r="J51" s="345"/>
      <c r="K51" s="431"/>
      <c r="L51" s="438"/>
      <c r="M51" s="438"/>
    </row>
    <row r="52" spans="1:13" s="106" customFormat="1" ht="21" customHeight="1" thickBot="1" x14ac:dyDescent="0.25">
      <c r="A52" s="113" t="s">
        <v>784</v>
      </c>
      <c r="B52" s="113" t="s">
        <v>785</v>
      </c>
      <c r="C52" s="113" t="s">
        <v>1</v>
      </c>
      <c r="D52" s="113">
        <v>1</v>
      </c>
      <c r="E52" s="113">
        <v>1</v>
      </c>
      <c r="F52" s="130">
        <v>4494</v>
      </c>
      <c r="G52" s="346">
        <v>0</v>
      </c>
      <c r="H52" s="346">
        <f>F52*M$48</f>
        <v>24871.739180487148</v>
      </c>
      <c r="I52" s="346">
        <f t="shared" si="0"/>
        <v>24871.739180487148</v>
      </c>
      <c r="J52" s="346"/>
      <c r="K52" s="432"/>
      <c r="L52" s="439"/>
      <c r="M52" s="439"/>
    </row>
    <row r="53" spans="1:13" s="106" customFormat="1" ht="21" customHeight="1" thickBot="1" x14ac:dyDescent="0.3">
      <c r="A53" s="440" t="s">
        <v>1627</v>
      </c>
      <c r="B53" s="440"/>
      <c r="C53" s="440"/>
      <c r="D53" s="107"/>
      <c r="E53" s="107"/>
      <c r="F53" s="128">
        <f t="shared" ref="F53:H53" si="13">SUM(F48:F52)</f>
        <v>13063</v>
      </c>
      <c r="G53" s="128">
        <f t="shared" si="13"/>
        <v>33708.037001540193</v>
      </c>
      <c r="H53" s="128">
        <f t="shared" si="13"/>
        <v>72296.290368202855</v>
      </c>
      <c r="I53" s="128">
        <f>SUM(I48:I52)</f>
        <v>106004.32736974306</v>
      </c>
      <c r="J53" s="128">
        <v>105000</v>
      </c>
      <c r="K53" s="347" t="s">
        <v>236</v>
      </c>
      <c r="L53" s="140"/>
      <c r="M53" s="140"/>
    </row>
    <row r="54" spans="1:13" s="106" customFormat="1" ht="21" customHeight="1" x14ac:dyDescent="0.2">
      <c r="A54" s="117" t="s">
        <v>786</v>
      </c>
      <c r="B54" s="117" t="s">
        <v>787</v>
      </c>
      <c r="C54" s="117" t="s">
        <v>1</v>
      </c>
      <c r="D54" s="117">
        <v>2.29</v>
      </c>
      <c r="E54" s="117">
        <v>3</v>
      </c>
      <c r="F54" s="134">
        <v>6585</v>
      </c>
      <c r="G54" s="348">
        <f>F54*L$54</f>
        <v>29657.082159138208</v>
      </c>
      <c r="H54" s="348">
        <f>F54*M$54</f>
        <v>37537.564436718538</v>
      </c>
      <c r="I54" s="348">
        <f>G54+H54</f>
        <v>67194.646595856742</v>
      </c>
      <c r="J54" s="348"/>
      <c r="K54" s="137" t="s">
        <v>435</v>
      </c>
      <c r="L54" s="143">
        <f>L48*1.03</f>
        <v>4.5037330537795306</v>
      </c>
      <c r="M54" s="143">
        <f>M48*1.03</f>
        <v>5.7004653662442726</v>
      </c>
    </row>
    <row r="55" spans="1:13" s="106" customFormat="1" ht="21" customHeight="1" x14ac:dyDescent="0.2">
      <c r="A55" s="109" t="s">
        <v>788</v>
      </c>
      <c r="B55" s="109" t="s">
        <v>789</v>
      </c>
      <c r="C55" s="109" t="s">
        <v>1</v>
      </c>
      <c r="D55" s="109">
        <v>1.08</v>
      </c>
      <c r="E55" s="109">
        <v>2</v>
      </c>
      <c r="F55" s="129">
        <v>5110</v>
      </c>
      <c r="G55" s="345">
        <v>0</v>
      </c>
      <c r="H55" s="345">
        <f>F55*M$54</f>
        <v>29129.378021508233</v>
      </c>
      <c r="I55" s="345">
        <f>G55+H55</f>
        <v>29129.378021508233</v>
      </c>
      <c r="J55" s="345"/>
      <c r="K55" s="112" t="s">
        <v>443</v>
      </c>
      <c r="L55" s="144"/>
      <c r="M55" s="144"/>
    </row>
    <row r="56" spans="1:13" s="106" customFormat="1" ht="21" customHeight="1" x14ac:dyDescent="0.2">
      <c r="A56" s="109" t="s">
        <v>790</v>
      </c>
      <c r="B56" s="109" t="s">
        <v>791</v>
      </c>
      <c r="C56" s="109" t="s">
        <v>1</v>
      </c>
      <c r="D56" s="109">
        <v>1</v>
      </c>
      <c r="E56" s="109">
        <v>1</v>
      </c>
      <c r="F56" s="109">
        <v>725</v>
      </c>
      <c r="G56" s="345">
        <v>0</v>
      </c>
      <c r="H56" s="345">
        <f>F56*M$54</f>
        <v>4132.8373905270973</v>
      </c>
      <c r="I56" s="345">
        <f t="shared" si="0"/>
        <v>4132.8373905270973</v>
      </c>
      <c r="J56" s="345"/>
      <c r="K56" s="112" t="s">
        <v>444</v>
      </c>
      <c r="L56" s="144"/>
      <c r="M56" s="144"/>
    </row>
    <row r="57" spans="1:13" s="106" customFormat="1" ht="21" customHeight="1" x14ac:dyDescent="0.2">
      <c r="A57" s="109" t="s">
        <v>792</v>
      </c>
      <c r="B57" s="109" t="s">
        <v>793</v>
      </c>
      <c r="C57" s="109" t="s">
        <v>7</v>
      </c>
      <c r="D57" s="109">
        <v>1</v>
      </c>
      <c r="E57" s="109">
        <v>1</v>
      </c>
      <c r="F57" s="109">
        <v>667</v>
      </c>
      <c r="G57" s="345">
        <v>0</v>
      </c>
      <c r="H57" s="345">
        <f>F57*M$54</f>
        <v>3802.2103992849297</v>
      </c>
      <c r="I57" s="345">
        <f t="shared" si="0"/>
        <v>3802.2103992849297</v>
      </c>
      <c r="J57" s="345"/>
      <c r="K57" s="112" t="s">
        <v>444</v>
      </c>
      <c r="L57" s="144"/>
      <c r="M57" s="144"/>
    </row>
    <row r="58" spans="1:13" s="106" customFormat="1" ht="21" customHeight="1" thickBot="1" x14ac:dyDescent="0.25">
      <c r="A58" s="113" t="s">
        <v>794</v>
      </c>
      <c r="B58" s="113" t="s">
        <v>795</v>
      </c>
      <c r="C58" s="113"/>
      <c r="D58" s="113">
        <v>1</v>
      </c>
      <c r="E58" s="113">
        <v>1</v>
      </c>
      <c r="F58" s="113">
        <v>636</v>
      </c>
      <c r="G58" s="346">
        <v>0</v>
      </c>
      <c r="H58" s="346">
        <f>F58*M$54</f>
        <v>3625.4959729313573</v>
      </c>
      <c r="I58" s="346">
        <f t="shared" si="0"/>
        <v>3625.4959729313573</v>
      </c>
      <c r="J58" s="346"/>
      <c r="K58" s="131" t="s">
        <v>444</v>
      </c>
      <c r="L58" s="145"/>
      <c r="M58" s="145"/>
    </row>
    <row r="59" spans="1:13" s="106" customFormat="1" ht="21" customHeight="1" thickBot="1" x14ac:dyDescent="0.3">
      <c r="A59" s="440" t="s">
        <v>1628</v>
      </c>
      <c r="B59" s="440"/>
      <c r="C59" s="440"/>
      <c r="D59" s="107"/>
      <c r="E59" s="107"/>
      <c r="F59" s="128">
        <f t="shared" ref="F59:H59" si="14">SUM(F54:F58)</f>
        <v>13723</v>
      </c>
      <c r="G59" s="128">
        <f t="shared" si="14"/>
        <v>29657.082159138208</v>
      </c>
      <c r="H59" s="128">
        <f t="shared" si="14"/>
        <v>78227.486220970153</v>
      </c>
      <c r="I59" s="128">
        <f>SUM(I54:I58)</f>
        <v>107884.56838010837</v>
      </c>
      <c r="J59" s="128">
        <v>108000</v>
      </c>
      <c r="K59" s="347" t="s">
        <v>237</v>
      </c>
      <c r="L59" s="140"/>
      <c r="M59" s="140"/>
    </row>
    <row r="60" spans="1:13" s="106" customFormat="1" ht="21" customHeight="1" x14ac:dyDescent="0.2">
      <c r="A60" s="117" t="s">
        <v>786</v>
      </c>
      <c r="B60" s="117" t="s">
        <v>796</v>
      </c>
      <c r="C60" s="117" t="s">
        <v>1</v>
      </c>
      <c r="D60" s="117">
        <v>2.29</v>
      </c>
      <c r="E60" s="117">
        <v>3</v>
      </c>
      <c r="F60" s="134">
        <v>6983</v>
      </c>
      <c r="G60" s="348">
        <f>F60*L60</f>
        <v>32393.054951978738</v>
      </c>
      <c r="H60" s="348">
        <f>F60*M$60</f>
        <v>41000.540142058271</v>
      </c>
      <c r="I60" s="348">
        <f>G60+H60</f>
        <v>73393.595094037009</v>
      </c>
      <c r="J60" s="348"/>
      <c r="K60" s="137" t="s">
        <v>435</v>
      </c>
      <c r="L60" s="141">
        <f>L54*1.03</f>
        <v>4.6388450453929169</v>
      </c>
      <c r="M60" s="141">
        <f>M54*1.03</f>
        <v>5.8714793272316008</v>
      </c>
    </row>
    <row r="61" spans="1:13" s="106" customFormat="1" ht="21" customHeight="1" x14ac:dyDescent="0.2">
      <c r="A61" s="109" t="s">
        <v>797</v>
      </c>
      <c r="B61" s="109" t="s">
        <v>769</v>
      </c>
      <c r="C61" s="109" t="s">
        <v>9</v>
      </c>
      <c r="D61" s="109">
        <v>1</v>
      </c>
      <c r="E61" s="109">
        <v>1</v>
      </c>
      <c r="F61" s="109">
        <v>950</v>
      </c>
      <c r="G61" s="345">
        <v>0</v>
      </c>
      <c r="H61" s="345">
        <f>F61*M$60</f>
        <v>5577.9053608700206</v>
      </c>
      <c r="I61" s="345">
        <f>G61+H61</f>
        <v>5577.9053608700206</v>
      </c>
      <c r="J61" s="345"/>
      <c r="K61" s="112" t="s">
        <v>444</v>
      </c>
      <c r="L61" s="138"/>
      <c r="M61" s="138"/>
    </row>
    <row r="62" spans="1:13" s="106" customFormat="1" ht="21" customHeight="1" x14ac:dyDescent="0.2">
      <c r="A62" s="109" t="s">
        <v>735</v>
      </c>
      <c r="B62" s="109" t="s">
        <v>798</v>
      </c>
      <c r="C62" s="109" t="s">
        <v>1</v>
      </c>
      <c r="D62" s="109">
        <v>1</v>
      </c>
      <c r="E62" s="109">
        <v>1</v>
      </c>
      <c r="F62" s="129">
        <v>1672</v>
      </c>
      <c r="G62" s="345">
        <v>0</v>
      </c>
      <c r="H62" s="345">
        <f>F62*M$60</f>
        <v>9817.1134351312357</v>
      </c>
      <c r="I62" s="345">
        <f>G62+H62</f>
        <v>9817.1134351312357</v>
      </c>
      <c r="J62" s="345"/>
      <c r="K62" s="112" t="s">
        <v>444</v>
      </c>
      <c r="L62" s="138"/>
      <c r="M62" s="138"/>
    </row>
    <row r="63" spans="1:13" s="106" customFormat="1" ht="21" customHeight="1" x14ac:dyDescent="0.2">
      <c r="A63" s="109" t="s">
        <v>799</v>
      </c>
      <c r="B63" s="109" t="s">
        <v>800</v>
      </c>
      <c r="C63" s="109" t="s">
        <v>1</v>
      </c>
      <c r="D63" s="109">
        <v>1</v>
      </c>
      <c r="E63" s="109">
        <v>1</v>
      </c>
      <c r="F63" s="129">
        <v>1980</v>
      </c>
      <c r="G63" s="345">
        <v>0</v>
      </c>
      <c r="H63" s="345">
        <f>F63*M$60</f>
        <v>11625.529067918569</v>
      </c>
      <c r="I63" s="345">
        <f t="shared" si="0"/>
        <v>11625.529067918569</v>
      </c>
      <c r="J63" s="345"/>
      <c r="K63" s="112" t="s">
        <v>444</v>
      </c>
      <c r="L63" s="138"/>
      <c r="M63" s="138"/>
    </row>
    <row r="64" spans="1:13" s="106" customFormat="1" ht="21" customHeight="1" thickBot="1" x14ac:dyDescent="0.25">
      <c r="A64" s="113" t="s">
        <v>801</v>
      </c>
      <c r="B64" s="113" t="s">
        <v>802</v>
      </c>
      <c r="C64" s="113" t="s">
        <v>1</v>
      </c>
      <c r="D64" s="113">
        <v>1</v>
      </c>
      <c r="E64" s="113">
        <v>1</v>
      </c>
      <c r="F64" s="130">
        <v>1300</v>
      </c>
      <c r="G64" s="346">
        <v>0</v>
      </c>
      <c r="H64" s="346">
        <f>F64*M$60</f>
        <v>7632.9231254010811</v>
      </c>
      <c r="I64" s="346">
        <f t="shared" si="0"/>
        <v>7632.9231254010811</v>
      </c>
      <c r="J64" s="346"/>
      <c r="K64" s="131" t="s">
        <v>444</v>
      </c>
      <c r="L64" s="139"/>
      <c r="M64" s="139"/>
    </row>
    <row r="65" spans="1:13" s="106" customFormat="1" ht="21" customHeight="1" thickBot="1" x14ac:dyDescent="0.3">
      <c r="A65" s="440" t="s">
        <v>1629</v>
      </c>
      <c r="B65" s="440"/>
      <c r="C65" s="440"/>
      <c r="D65" s="107"/>
      <c r="E65" s="107"/>
      <c r="F65" s="128">
        <f t="shared" ref="F65:H65" si="15">SUM(F60:F64)</f>
        <v>12885</v>
      </c>
      <c r="G65" s="128">
        <f t="shared" si="15"/>
        <v>32393.054951978738</v>
      </c>
      <c r="H65" s="128">
        <f t="shared" si="15"/>
        <v>75654.011131379171</v>
      </c>
      <c r="I65" s="128">
        <f>SUM(I60:I64)</f>
        <v>108047.06608335792</v>
      </c>
      <c r="J65" s="128">
        <v>108000</v>
      </c>
      <c r="K65" s="347" t="s">
        <v>238</v>
      </c>
      <c r="L65" s="140"/>
      <c r="M65" s="140"/>
    </row>
    <row r="66" spans="1:13" s="106" customFormat="1" x14ac:dyDescent="0.2">
      <c r="A66" s="101"/>
      <c r="B66" s="101"/>
      <c r="C66" s="101"/>
      <c r="D66" s="101"/>
      <c r="E66" s="101"/>
      <c r="F66" s="101"/>
      <c r="G66" s="351"/>
      <c r="H66" s="351"/>
      <c r="I66" s="351"/>
      <c r="J66" s="351"/>
      <c r="L66" s="101"/>
      <c r="M66" s="101"/>
    </row>
    <row r="67" spans="1:13" s="106" customFormat="1" x14ac:dyDescent="0.2">
      <c r="A67" s="101"/>
      <c r="B67" s="101"/>
      <c r="C67" s="101"/>
      <c r="D67" s="101"/>
      <c r="E67" s="101"/>
      <c r="F67" s="101"/>
      <c r="G67" s="351"/>
      <c r="H67" s="351"/>
      <c r="I67" s="351"/>
      <c r="J67" s="351"/>
      <c r="L67" s="101"/>
      <c r="M67" s="101"/>
    </row>
  </sheetData>
  <mergeCells count="34">
    <mergeCell ref="K48:K52"/>
    <mergeCell ref="K2:K3"/>
    <mergeCell ref="K5:K8"/>
    <mergeCell ref="K10:K16"/>
    <mergeCell ref="K18:K23"/>
    <mergeCell ref="A47:C47"/>
    <mergeCell ref="A4:C4"/>
    <mergeCell ref="A9:C9"/>
    <mergeCell ref="A17:C17"/>
    <mergeCell ref="K25:K32"/>
    <mergeCell ref="K34:K42"/>
    <mergeCell ref="K44:K46"/>
    <mergeCell ref="L2:L3"/>
    <mergeCell ref="M2:M3"/>
    <mergeCell ref="L5:L8"/>
    <mergeCell ref="M5:M8"/>
    <mergeCell ref="L10:L16"/>
    <mergeCell ref="M10:M16"/>
    <mergeCell ref="L18:L23"/>
    <mergeCell ref="M18:M23"/>
    <mergeCell ref="A53:C53"/>
    <mergeCell ref="A59:C59"/>
    <mergeCell ref="A65:C65"/>
    <mergeCell ref="A24:C24"/>
    <mergeCell ref="A33:C33"/>
    <mergeCell ref="A43:C43"/>
    <mergeCell ref="M25:M32"/>
    <mergeCell ref="L34:L42"/>
    <mergeCell ref="M34:M42"/>
    <mergeCell ref="L44:L46"/>
    <mergeCell ref="M44:M46"/>
    <mergeCell ref="L25:L32"/>
    <mergeCell ref="L48:L52"/>
    <mergeCell ref="M48:M52"/>
  </mergeCells>
  <pageMargins left="0.70866141732283472" right="0.70866141732283472" top="0.74803149606299213" bottom="0.74803149606299213" header="0.31496062992125984" footer="0.31496062992125984"/>
  <pageSetup paperSize="9" scale="59" orientation="landscape" r:id="rId1"/>
  <ignoredErrors>
    <ignoredError sqref="I4 I9 I17 I24 I33 I43 I47 I53 I5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1265"/>
  <sheetViews>
    <sheetView zoomScale="80" zoomScaleNormal="80" workbookViewId="0">
      <pane ySplit="1" topLeftCell="A883" activePane="bottomLeft" state="frozen"/>
      <selection pane="bottomLeft" activeCell="N890" sqref="N890"/>
    </sheetView>
  </sheetViews>
  <sheetFormatPr defaultRowHeight="14.25" x14ac:dyDescent="0.2"/>
  <cols>
    <col min="1" max="1" width="31.7109375" style="101" bestFit="1" customWidth="1"/>
    <col min="2" max="2" width="53" style="101" customWidth="1"/>
    <col min="3" max="3" width="21.7109375" style="101" customWidth="1"/>
    <col min="4" max="4" width="0" style="101" hidden="1" customWidth="1"/>
    <col min="5" max="5" width="15.28515625" style="101" bestFit="1" customWidth="1"/>
    <col min="6" max="6" width="10.140625" style="101" bestFit="1" customWidth="1"/>
    <col min="7" max="7" width="12.42578125" style="104" bestFit="1" customWidth="1"/>
    <col min="8" max="8" width="15.28515625" style="104" bestFit="1" customWidth="1"/>
    <col min="9" max="9" width="14.7109375" style="106" customWidth="1"/>
    <col min="10" max="10" width="14.7109375" style="105" customWidth="1"/>
    <col min="11" max="11" width="14.7109375" style="104" customWidth="1"/>
    <col min="12" max="12" width="9.140625" style="101"/>
    <col min="13" max="13" width="12.7109375" style="101" bestFit="1" customWidth="1"/>
    <col min="14" max="16384" width="9.140625" style="101"/>
  </cols>
  <sheetData>
    <row r="1" spans="1:13" ht="60" x14ac:dyDescent="0.2">
      <c r="A1" s="146" t="s">
        <v>419</v>
      </c>
      <c r="B1" s="146" t="s">
        <v>803</v>
      </c>
      <c r="C1" s="146" t="s">
        <v>224</v>
      </c>
      <c r="D1" s="146" t="s">
        <v>804</v>
      </c>
      <c r="E1" s="146" t="s">
        <v>1608</v>
      </c>
      <c r="F1" s="146" t="s">
        <v>805</v>
      </c>
      <c r="G1" s="146" t="s">
        <v>806</v>
      </c>
      <c r="H1" s="146" t="s">
        <v>693</v>
      </c>
      <c r="I1" s="146" t="s">
        <v>448</v>
      </c>
      <c r="J1" s="146" t="s">
        <v>228</v>
      </c>
      <c r="K1" s="146" t="s">
        <v>1607</v>
      </c>
      <c r="M1" s="103"/>
    </row>
    <row r="2" spans="1:13" ht="20.25" customHeight="1" x14ac:dyDescent="0.2">
      <c r="A2" s="109" t="s">
        <v>807</v>
      </c>
      <c r="B2" s="109" t="s">
        <v>808</v>
      </c>
      <c r="C2" s="109" t="s">
        <v>809</v>
      </c>
      <c r="D2" s="109" t="s">
        <v>810</v>
      </c>
      <c r="E2" s="109">
        <v>2</v>
      </c>
      <c r="F2" s="109" t="s">
        <v>811</v>
      </c>
      <c r="G2" s="110">
        <v>300</v>
      </c>
      <c r="H2" s="110">
        <f>G2</f>
        <v>300</v>
      </c>
      <c r="I2" s="111"/>
      <c r="J2" s="435" t="s">
        <v>431</v>
      </c>
      <c r="K2" s="449">
        <f>150</f>
        <v>150</v>
      </c>
    </row>
    <row r="3" spans="1:13" ht="20.25" customHeight="1" x14ac:dyDescent="0.2">
      <c r="A3" s="109" t="s">
        <v>812</v>
      </c>
      <c r="B3" s="109" t="s">
        <v>813</v>
      </c>
      <c r="C3" s="109" t="s">
        <v>9</v>
      </c>
      <c r="D3" s="109" t="s">
        <v>814</v>
      </c>
      <c r="E3" s="109">
        <v>1</v>
      </c>
      <c r="F3" s="109" t="s">
        <v>811</v>
      </c>
      <c r="G3" s="110">
        <v>150</v>
      </c>
      <c r="H3" s="110">
        <f t="shared" ref="H3:H33" si="0">G3</f>
        <v>150</v>
      </c>
      <c r="I3" s="112"/>
      <c r="J3" s="431"/>
      <c r="K3" s="450"/>
    </row>
    <row r="4" spans="1:13" ht="20.25" customHeight="1" x14ac:dyDescent="0.2">
      <c r="A4" s="109" t="s">
        <v>815</v>
      </c>
      <c r="B4" s="109" t="s">
        <v>816</v>
      </c>
      <c r="C4" s="109" t="s">
        <v>1</v>
      </c>
      <c r="D4" s="109" t="s">
        <v>810</v>
      </c>
      <c r="E4" s="109">
        <v>5</v>
      </c>
      <c r="F4" s="109" t="s">
        <v>811</v>
      </c>
      <c r="G4" s="110">
        <v>750</v>
      </c>
      <c r="H4" s="110">
        <f t="shared" si="0"/>
        <v>750</v>
      </c>
      <c r="I4" s="112"/>
      <c r="J4" s="431"/>
      <c r="K4" s="450"/>
    </row>
    <row r="5" spans="1:13" ht="20.25" customHeight="1" x14ac:dyDescent="0.2">
      <c r="A5" s="109" t="s">
        <v>817</v>
      </c>
      <c r="B5" s="109" t="s">
        <v>818</v>
      </c>
      <c r="C5" s="109" t="s">
        <v>1</v>
      </c>
      <c r="D5" s="109" t="s">
        <v>819</v>
      </c>
      <c r="E5" s="109">
        <v>0.5</v>
      </c>
      <c r="F5" s="109" t="s">
        <v>811</v>
      </c>
      <c r="G5" s="110">
        <v>75</v>
      </c>
      <c r="H5" s="110">
        <f t="shared" si="0"/>
        <v>75</v>
      </c>
      <c r="I5" s="112"/>
      <c r="J5" s="431"/>
      <c r="K5" s="450"/>
    </row>
    <row r="6" spans="1:13" ht="20.25" customHeight="1" x14ac:dyDescent="0.2">
      <c r="A6" s="109" t="s">
        <v>820</v>
      </c>
      <c r="B6" s="109" t="s">
        <v>821</v>
      </c>
      <c r="C6" s="109" t="s">
        <v>1</v>
      </c>
      <c r="D6" s="109" t="s">
        <v>814</v>
      </c>
      <c r="E6" s="109">
        <v>1</v>
      </c>
      <c r="F6" s="109" t="s">
        <v>811</v>
      </c>
      <c r="G6" s="110">
        <v>150</v>
      </c>
      <c r="H6" s="110">
        <f t="shared" si="0"/>
        <v>150</v>
      </c>
      <c r="I6" s="112"/>
      <c r="J6" s="431"/>
      <c r="K6" s="450"/>
    </row>
    <row r="7" spans="1:13" ht="20.25" customHeight="1" x14ac:dyDescent="0.2">
      <c r="A7" s="109" t="s">
        <v>822</v>
      </c>
      <c r="B7" s="109" t="s">
        <v>823</v>
      </c>
      <c r="C7" s="109" t="s">
        <v>7</v>
      </c>
      <c r="D7" s="109" t="s">
        <v>814</v>
      </c>
      <c r="E7" s="109">
        <v>1</v>
      </c>
      <c r="F7" s="109" t="s">
        <v>811</v>
      </c>
      <c r="G7" s="110">
        <v>150</v>
      </c>
      <c r="H7" s="110">
        <f t="shared" si="0"/>
        <v>150</v>
      </c>
      <c r="I7" s="112"/>
      <c r="J7" s="431"/>
      <c r="K7" s="450"/>
    </row>
    <row r="8" spans="1:13" ht="20.25" customHeight="1" x14ac:dyDescent="0.2">
      <c r="A8" s="109" t="s">
        <v>824</v>
      </c>
      <c r="B8" s="109" t="s">
        <v>825</v>
      </c>
      <c r="C8" s="109" t="s">
        <v>1</v>
      </c>
      <c r="D8" s="109" t="s">
        <v>814</v>
      </c>
      <c r="E8" s="109">
        <v>55</v>
      </c>
      <c r="F8" s="109" t="s">
        <v>811</v>
      </c>
      <c r="G8" s="110">
        <v>8250</v>
      </c>
      <c r="H8" s="110">
        <f t="shared" si="0"/>
        <v>8250</v>
      </c>
      <c r="I8" s="111"/>
      <c r="J8" s="431"/>
      <c r="K8" s="450"/>
    </row>
    <row r="9" spans="1:13" ht="20.25" customHeight="1" x14ac:dyDescent="0.2">
      <c r="A9" s="109" t="s">
        <v>826</v>
      </c>
      <c r="B9" s="109" t="s">
        <v>827</v>
      </c>
      <c r="C9" s="109" t="s">
        <v>133</v>
      </c>
      <c r="D9" s="109" t="s">
        <v>828</v>
      </c>
      <c r="E9" s="109">
        <v>1</v>
      </c>
      <c r="F9" s="109" t="s">
        <v>811</v>
      </c>
      <c r="G9" s="110">
        <v>150</v>
      </c>
      <c r="H9" s="110">
        <f t="shared" si="0"/>
        <v>150</v>
      </c>
      <c r="I9" s="112"/>
      <c r="J9" s="431"/>
      <c r="K9" s="450"/>
    </row>
    <row r="10" spans="1:13" ht="20.25" customHeight="1" x14ac:dyDescent="0.2">
      <c r="A10" s="109" t="s">
        <v>826</v>
      </c>
      <c r="B10" s="109" t="s">
        <v>827</v>
      </c>
      <c r="C10" s="109" t="s">
        <v>133</v>
      </c>
      <c r="D10" s="109" t="s">
        <v>828</v>
      </c>
      <c r="E10" s="109">
        <v>1</v>
      </c>
      <c r="F10" s="109" t="s">
        <v>811</v>
      </c>
      <c r="G10" s="110">
        <v>150</v>
      </c>
      <c r="H10" s="110">
        <f t="shared" si="0"/>
        <v>150</v>
      </c>
      <c r="I10" s="112"/>
      <c r="J10" s="431"/>
      <c r="K10" s="450"/>
    </row>
    <row r="11" spans="1:13" ht="20.25" customHeight="1" x14ac:dyDescent="0.2">
      <c r="A11" s="109" t="s">
        <v>826</v>
      </c>
      <c r="B11" s="109" t="s">
        <v>827</v>
      </c>
      <c r="C11" s="109" t="s">
        <v>133</v>
      </c>
      <c r="D11" s="109" t="s">
        <v>828</v>
      </c>
      <c r="E11" s="109">
        <v>1</v>
      </c>
      <c r="F11" s="109" t="s">
        <v>811</v>
      </c>
      <c r="G11" s="110">
        <v>150</v>
      </c>
      <c r="H11" s="110">
        <f t="shared" si="0"/>
        <v>150</v>
      </c>
      <c r="I11" s="112"/>
      <c r="J11" s="431"/>
      <c r="K11" s="450"/>
    </row>
    <row r="12" spans="1:13" ht="20.25" customHeight="1" x14ac:dyDescent="0.2">
      <c r="A12" s="109" t="s">
        <v>829</v>
      </c>
      <c r="B12" s="109" t="s">
        <v>830</v>
      </c>
      <c r="C12" s="109" t="s">
        <v>133</v>
      </c>
      <c r="D12" s="109" t="s">
        <v>828</v>
      </c>
      <c r="E12" s="109">
        <v>6</v>
      </c>
      <c r="F12" s="109" t="s">
        <v>811</v>
      </c>
      <c r="G12" s="110">
        <v>900</v>
      </c>
      <c r="H12" s="110">
        <f t="shared" si="0"/>
        <v>900</v>
      </c>
      <c r="I12" s="112"/>
      <c r="J12" s="431"/>
      <c r="K12" s="450"/>
    </row>
    <row r="13" spans="1:13" ht="20.25" customHeight="1" x14ac:dyDescent="0.2">
      <c r="A13" s="109" t="s">
        <v>829</v>
      </c>
      <c r="B13" s="109" t="s">
        <v>830</v>
      </c>
      <c r="C13" s="109" t="s">
        <v>133</v>
      </c>
      <c r="D13" s="109" t="s">
        <v>831</v>
      </c>
      <c r="E13" s="109">
        <v>1</v>
      </c>
      <c r="F13" s="109" t="s">
        <v>811</v>
      </c>
      <c r="G13" s="110">
        <v>150</v>
      </c>
      <c r="H13" s="110">
        <f t="shared" si="0"/>
        <v>150</v>
      </c>
      <c r="I13" s="112"/>
      <c r="J13" s="431"/>
      <c r="K13" s="450"/>
    </row>
    <row r="14" spans="1:13" ht="20.25" customHeight="1" x14ac:dyDescent="0.2">
      <c r="A14" s="109" t="s">
        <v>832</v>
      </c>
      <c r="B14" s="109" t="s">
        <v>833</v>
      </c>
      <c r="C14" s="109" t="s">
        <v>133</v>
      </c>
      <c r="D14" s="109" t="s">
        <v>828</v>
      </c>
      <c r="E14" s="109">
        <v>8</v>
      </c>
      <c r="F14" s="109" t="s">
        <v>811</v>
      </c>
      <c r="G14" s="110">
        <v>1200</v>
      </c>
      <c r="H14" s="110">
        <f t="shared" si="0"/>
        <v>1200</v>
      </c>
      <c r="I14" s="111"/>
      <c r="J14" s="431"/>
      <c r="K14" s="450"/>
    </row>
    <row r="15" spans="1:13" ht="20.25" customHeight="1" x14ac:dyDescent="0.2">
      <c r="A15" s="109" t="s">
        <v>834</v>
      </c>
      <c r="B15" s="109" t="s">
        <v>835</v>
      </c>
      <c r="C15" s="109" t="s">
        <v>9</v>
      </c>
      <c r="D15" s="109" t="s">
        <v>828</v>
      </c>
      <c r="E15" s="109">
        <v>50</v>
      </c>
      <c r="F15" s="109" t="s">
        <v>811</v>
      </c>
      <c r="G15" s="110">
        <v>7500</v>
      </c>
      <c r="H15" s="110">
        <f t="shared" si="0"/>
        <v>7500</v>
      </c>
      <c r="I15" s="111"/>
      <c r="J15" s="431"/>
      <c r="K15" s="450"/>
    </row>
    <row r="16" spans="1:13" ht="20.25" customHeight="1" x14ac:dyDescent="0.2">
      <c r="A16" s="109" t="s">
        <v>836</v>
      </c>
      <c r="B16" s="109" t="s">
        <v>837</v>
      </c>
      <c r="C16" s="109" t="s">
        <v>9</v>
      </c>
      <c r="D16" s="109" t="s">
        <v>828</v>
      </c>
      <c r="E16" s="109">
        <v>4</v>
      </c>
      <c r="F16" s="109" t="s">
        <v>811</v>
      </c>
      <c r="G16" s="110">
        <v>600</v>
      </c>
      <c r="H16" s="110">
        <f t="shared" si="0"/>
        <v>600</v>
      </c>
      <c r="I16" s="112"/>
      <c r="J16" s="431"/>
      <c r="K16" s="450"/>
    </row>
    <row r="17" spans="1:18" s="105" customFormat="1" ht="20.25" customHeight="1" x14ac:dyDescent="0.2">
      <c r="A17" s="109" t="s">
        <v>834</v>
      </c>
      <c r="B17" s="109" t="s">
        <v>835</v>
      </c>
      <c r="C17" s="109" t="s">
        <v>9</v>
      </c>
      <c r="D17" s="109" t="s">
        <v>828</v>
      </c>
      <c r="E17" s="109">
        <v>8</v>
      </c>
      <c r="F17" s="109" t="s">
        <v>811</v>
      </c>
      <c r="G17" s="110">
        <v>1200</v>
      </c>
      <c r="H17" s="110">
        <f t="shared" si="0"/>
        <v>1200</v>
      </c>
      <c r="I17" s="111"/>
      <c r="J17" s="431"/>
      <c r="K17" s="450"/>
      <c r="L17" s="101"/>
      <c r="M17" s="101"/>
      <c r="N17" s="101"/>
      <c r="O17" s="101"/>
      <c r="P17" s="101"/>
      <c r="Q17" s="101"/>
      <c r="R17" s="101"/>
    </row>
    <row r="18" spans="1:18" s="105" customFormat="1" ht="20.25" customHeight="1" x14ac:dyDescent="0.2">
      <c r="A18" s="109" t="s">
        <v>838</v>
      </c>
      <c r="B18" s="109" t="s">
        <v>839</v>
      </c>
      <c r="C18" s="109" t="s">
        <v>9</v>
      </c>
      <c r="D18" s="109" t="s">
        <v>828</v>
      </c>
      <c r="E18" s="109">
        <v>50</v>
      </c>
      <c r="F18" s="109" t="s">
        <v>811</v>
      </c>
      <c r="G18" s="110">
        <v>7500</v>
      </c>
      <c r="H18" s="110">
        <f t="shared" si="0"/>
        <v>7500</v>
      </c>
      <c r="I18" s="111"/>
      <c r="J18" s="431"/>
      <c r="K18" s="450"/>
      <c r="L18" s="101"/>
      <c r="M18" s="101"/>
      <c r="N18" s="101"/>
      <c r="O18" s="101"/>
      <c r="P18" s="101"/>
      <c r="Q18" s="101"/>
      <c r="R18" s="101"/>
    </row>
    <row r="19" spans="1:18" s="105" customFormat="1" ht="20.25" customHeight="1" x14ac:dyDescent="0.2">
      <c r="A19" s="109" t="s">
        <v>840</v>
      </c>
      <c r="B19" s="109" t="s">
        <v>841</v>
      </c>
      <c r="C19" s="109" t="s">
        <v>9</v>
      </c>
      <c r="D19" s="109" t="s">
        <v>842</v>
      </c>
      <c r="E19" s="109">
        <v>1</v>
      </c>
      <c r="F19" s="109" t="s">
        <v>811</v>
      </c>
      <c r="G19" s="110">
        <v>150</v>
      </c>
      <c r="H19" s="110">
        <f t="shared" si="0"/>
        <v>150</v>
      </c>
      <c r="I19" s="112"/>
      <c r="J19" s="431"/>
      <c r="K19" s="450"/>
      <c r="L19" s="101"/>
      <c r="M19" s="101"/>
      <c r="N19" s="101"/>
      <c r="O19" s="101"/>
      <c r="P19" s="101"/>
      <c r="Q19" s="101"/>
      <c r="R19" s="101"/>
    </row>
    <row r="20" spans="1:18" s="105" customFormat="1" ht="20.25" customHeight="1" x14ac:dyDescent="0.2">
      <c r="A20" s="109" t="s">
        <v>840</v>
      </c>
      <c r="B20" s="109" t="s">
        <v>841</v>
      </c>
      <c r="C20" s="109" t="s">
        <v>9</v>
      </c>
      <c r="D20" s="109" t="s">
        <v>842</v>
      </c>
      <c r="E20" s="109">
        <v>1</v>
      </c>
      <c r="F20" s="109" t="s">
        <v>811</v>
      </c>
      <c r="G20" s="110">
        <v>150</v>
      </c>
      <c r="H20" s="110">
        <f t="shared" si="0"/>
        <v>150</v>
      </c>
      <c r="I20" s="112"/>
      <c r="J20" s="431"/>
      <c r="K20" s="450"/>
      <c r="L20" s="101"/>
      <c r="M20" s="101"/>
      <c r="N20" s="101"/>
      <c r="O20" s="101"/>
      <c r="P20" s="101"/>
      <c r="Q20" s="101"/>
      <c r="R20" s="101"/>
    </row>
    <row r="21" spans="1:18" s="105" customFormat="1" ht="20.25" customHeight="1" x14ac:dyDescent="0.2">
      <c r="A21" s="109" t="s">
        <v>843</v>
      </c>
      <c r="B21" s="109" t="s">
        <v>844</v>
      </c>
      <c r="C21" s="109" t="s">
        <v>9</v>
      </c>
      <c r="D21" s="109" t="s">
        <v>828</v>
      </c>
      <c r="E21" s="109">
        <v>18</v>
      </c>
      <c r="F21" s="109" t="s">
        <v>811</v>
      </c>
      <c r="G21" s="110">
        <v>2700</v>
      </c>
      <c r="H21" s="110">
        <f t="shared" si="0"/>
        <v>2700</v>
      </c>
      <c r="I21" s="111"/>
      <c r="J21" s="431"/>
      <c r="K21" s="450"/>
      <c r="L21" s="101"/>
      <c r="M21" s="101"/>
      <c r="N21" s="101"/>
      <c r="O21" s="101"/>
      <c r="P21" s="101"/>
      <c r="Q21" s="101"/>
      <c r="R21" s="101"/>
    </row>
    <row r="22" spans="1:18" s="105" customFormat="1" ht="20.25" customHeight="1" x14ac:dyDescent="0.2">
      <c r="A22" s="109" t="s">
        <v>838</v>
      </c>
      <c r="B22" s="109" t="s">
        <v>839</v>
      </c>
      <c r="C22" s="109" t="s">
        <v>9</v>
      </c>
      <c r="D22" s="109" t="s">
        <v>828</v>
      </c>
      <c r="E22" s="109">
        <v>2</v>
      </c>
      <c r="F22" s="109" t="s">
        <v>811</v>
      </c>
      <c r="G22" s="110">
        <v>300</v>
      </c>
      <c r="H22" s="110">
        <f t="shared" si="0"/>
        <v>300</v>
      </c>
      <c r="I22" s="112"/>
      <c r="J22" s="431"/>
      <c r="K22" s="450"/>
      <c r="L22" s="101"/>
      <c r="M22" s="101"/>
      <c r="N22" s="101"/>
      <c r="O22" s="101"/>
      <c r="P22" s="101"/>
      <c r="Q22" s="101"/>
      <c r="R22" s="101"/>
    </row>
    <row r="23" spans="1:18" s="105" customFormat="1" ht="20.25" customHeight="1" x14ac:dyDescent="0.2">
      <c r="A23" s="109" t="s">
        <v>845</v>
      </c>
      <c r="B23" s="109" t="s">
        <v>846</v>
      </c>
      <c r="C23" s="109" t="s">
        <v>9</v>
      </c>
      <c r="D23" s="109" t="s">
        <v>828</v>
      </c>
      <c r="E23" s="109">
        <v>2</v>
      </c>
      <c r="F23" s="109" t="s">
        <v>811</v>
      </c>
      <c r="G23" s="110">
        <v>300</v>
      </c>
      <c r="H23" s="110">
        <f t="shared" si="0"/>
        <v>300</v>
      </c>
      <c r="I23" s="112"/>
      <c r="J23" s="431"/>
      <c r="K23" s="450"/>
      <c r="L23" s="101"/>
      <c r="M23" s="101"/>
      <c r="N23" s="101"/>
      <c r="O23" s="101"/>
      <c r="P23" s="101"/>
      <c r="Q23" s="101"/>
      <c r="R23" s="101"/>
    </row>
    <row r="24" spans="1:18" s="105" customFormat="1" ht="20.25" customHeight="1" x14ac:dyDescent="0.2">
      <c r="A24" s="109" t="s">
        <v>847</v>
      </c>
      <c r="B24" s="109" t="s">
        <v>848</v>
      </c>
      <c r="C24" s="109" t="s">
        <v>9</v>
      </c>
      <c r="D24" s="109" t="s">
        <v>828</v>
      </c>
      <c r="E24" s="109">
        <v>3</v>
      </c>
      <c r="F24" s="109" t="s">
        <v>811</v>
      </c>
      <c r="G24" s="110">
        <v>450</v>
      </c>
      <c r="H24" s="110">
        <f t="shared" si="0"/>
        <v>450</v>
      </c>
      <c r="I24" s="112"/>
      <c r="J24" s="431"/>
      <c r="K24" s="450"/>
      <c r="L24" s="101"/>
      <c r="M24" s="101"/>
      <c r="N24" s="101"/>
      <c r="O24" s="101"/>
      <c r="P24" s="101"/>
      <c r="Q24" s="101"/>
      <c r="R24" s="101"/>
    </row>
    <row r="25" spans="1:18" s="105" customFormat="1" ht="20.25" customHeight="1" x14ac:dyDescent="0.2">
      <c r="A25" s="109" t="s">
        <v>847</v>
      </c>
      <c r="B25" s="109" t="s">
        <v>848</v>
      </c>
      <c r="C25" s="109" t="s">
        <v>9</v>
      </c>
      <c r="D25" s="109" t="s">
        <v>828</v>
      </c>
      <c r="E25" s="109">
        <v>2</v>
      </c>
      <c r="F25" s="109" t="s">
        <v>811</v>
      </c>
      <c r="G25" s="110">
        <v>300</v>
      </c>
      <c r="H25" s="110">
        <f t="shared" si="0"/>
        <v>300</v>
      </c>
      <c r="I25" s="112"/>
      <c r="J25" s="431"/>
      <c r="K25" s="450"/>
      <c r="L25" s="101"/>
      <c r="M25" s="101"/>
      <c r="N25" s="101"/>
      <c r="O25" s="101"/>
      <c r="P25" s="101"/>
      <c r="Q25" s="101"/>
      <c r="R25" s="101"/>
    </row>
    <row r="26" spans="1:18" s="105" customFormat="1" ht="20.25" customHeight="1" x14ac:dyDescent="0.2">
      <c r="A26" s="109" t="s">
        <v>847</v>
      </c>
      <c r="B26" s="109" t="s">
        <v>848</v>
      </c>
      <c r="C26" s="109" t="s">
        <v>9</v>
      </c>
      <c r="D26" s="109" t="s">
        <v>828</v>
      </c>
      <c r="E26" s="109">
        <v>2</v>
      </c>
      <c r="F26" s="109" t="s">
        <v>811</v>
      </c>
      <c r="G26" s="110">
        <v>300</v>
      </c>
      <c r="H26" s="110">
        <f t="shared" si="0"/>
        <v>300</v>
      </c>
      <c r="I26" s="112"/>
      <c r="J26" s="431"/>
      <c r="K26" s="450"/>
      <c r="L26" s="101"/>
      <c r="M26" s="101"/>
      <c r="N26" s="101"/>
      <c r="O26" s="101"/>
      <c r="P26" s="101"/>
      <c r="Q26" s="101"/>
      <c r="R26" s="101"/>
    </row>
    <row r="27" spans="1:18" s="105" customFormat="1" ht="20.25" customHeight="1" x14ac:dyDescent="0.2">
      <c r="A27" s="109" t="s">
        <v>847</v>
      </c>
      <c r="B27" s="109" t="s">
        <v>848</v>
      </c>
      <c r="C27" s="109" t="s">
        <v>9</v>
      </c>
      <c r="D27" s="109" t="s">
        <v>828</v>
      </c>
      <c r="E27" s="109">
        <v>6</v>
      </c>
      <c r="F27" s="109" t="s">
        <v>811</v>
      </c>
      <c r="G27" s="110">
        <v>900</v>
      </c>
      <c r="H27" s="110">
        <f t="shared" si="0"/>
        <v>900</v>
      </c>
      <c r="I27" s="112"/>
      <c r="J27" s="431"/>
      <c r="K27" s="450"/>
      <c r="L27" s="101"/>
      <c r="M27" s="101"/>
      <c r="N27" s="101"/>
      <c r="O27" s="101"/>
      <c r="P27" s="101"/>
      <c r="Q27" s="101"/>
      <c r="R27" s="101"/>
    </row>
    <row r="28" spans="1:18" s="105" customFormat="1" ht="20.25" customHeight="1" x14ac:dyDescent="0.2">
      <c r="A28" s="109" t="s">
        <v>847</v>
      </c>
      <c r="B28" s="109" t="s">
        <v>848</v>
      </c>
      <c r="C28" s="109" t="s">
        <v>9</v>
      </c>
      <c r="D28" s="109" t="s">
        <v>828</v>
      </c>
      <c r="E28" s="109">
        <v>3</v>
      </c>
      <c r="F28" s="109" t="s">
        <v>811</v>
      </c>
      <c r="G28" s="110">
        <v>450</v>
      </c>
      <c r="H28" s="110">
        <f t="shared" si="0"/>
        <v>450</v>
      </c>
      <c r="I28" s="112"/>
      <c r="J28" s="431"/>
      <c r="K28" s="450"/>
      <c r="L28" s="101"/>
      <c r="M28" s="101"/>
      <c r="N28" s="101"/>
      <c r="O28" s="101"/>
      <c r="P28" s="101"/>
      <c r="Q28" s="101"/>
      <c r="R28" s="101"/>
    </row>
    <row r="29" spans="1:18" s="105" customFormat="1" ht="20.25" customHeight="1" x14ac:dyDescent="0.2">
      <c r="A29" s="109" t="s">
        <v>847</v>
      </c>
      <c r="B29" s="109" t="s">
        <v>848</v>
      </c>
      <c r="C29" s="109" t="s">
        <v>9</v>
      </c>
      <c r="D29" s="109" t="s">
        <v>828</v>
      </c>
      <c r="E29" s="109">
        <v>4</v>
      </c>
      <c r="F29" s="109" t="s">
        <v>811</v>
      </c>
      <c r="G29" s="110">
        <v>600</v>
      </c>
      <c r="H29" s="110">
        <f t="shared" si="0"/>
        <v>600</v>
      </c>
      <c r="I29" s="112"/>
      <c r="J29" s="431"/>
      <c r="K29" s="450"/>
      <c r="L29" s="101"/>
      <c r="M29" s="101"/>
      <c r="N29" s="101"/>
      <c r="O29" s="101"/>
      <c r="P29" s="101"/>
      <c r="Q29" s="101"/>
      <c r="R29" s="101"/>
    </row>
    <row r="30" spans="1:18" s="105" customFormat="1" ht="20.25" customHeight="1" x14ac:dyDescent="0.2">
      <c r="A30" s="109" t="s">
        <v>812</v>
      </c>
      <c r="B30" s="109" t="s">
        <v>813</v>
      </c>
      <c r="C30" s="109" t="s">
        <v>9</v>
      </c>
      <c r="D30" s="109" t="s">
        <v>828</v>
      </c>
      <c r="E30" s="109">
        <v>4</v>
      </c>
      <c r="F30" s="109" t="s">
        <v>811</v>
      </c>
      <c r="G30" s="110">
        <v>600</v>
      </c>
      <c r="H30" s="110">
        <f t="shared" si="0"/>
        <v>600</v>
      </c>
      <c r="I30" s="112"/>
      <c r="J30" s="431"/>
      <c r="K30" s="450"/>
      <c r="L30" s="101"/>
      <c r="M30" s="101"/>
      <c r="N30" s="101"/>
      <c r="O30" s="101"/>
      <c r="P30" s="101"/>
      <c r="Q30" s="101"/>
      <c r="R30" s="101"/>
    </row>
    <row r="31" spans="1:18" s="105" customFormat="1" ht="20.25" customHeight="1" x14ac:dyDescent="0.2">
      <c r="A31" s="109" t="s">
        <v>812</v>
      </c>
      <c r="B31" s="109" t="s">
        <v>813</v>
      </c>
      <c r="C31" s="109" t="s">
        <v>9</v>
      </c>
      <c r="D31" s="109" t="s">
        <v>842</v>
      </c>
      <c r="E31" s="109">
        <v>2</v>
      </c>
      <c r="F31" s="109" t="s">
        <v>811</v>
      </c>
      <c r="G31" s="110">
        <v>300</v>
      </c>
      <c r="H31" s="110">
        <f t="shared" si="0"/>
        <v>300</v>
      </c>
      <c r="I31" s="112"/>
      <c r="J31" s="431"/>
      <c r="K31" s="450"/>
      <c r="L31" s="101"/>
      <c r="M31" s="101"/>
      <c r="N31" s="101"/>
      <c r="O31" s="101"/>
      <c r="P31" s="101"/>
      <c r="Q31" s="101"/>
      <c r="R31" s="101"/>
    </row>
    <row r="32" spans="1:18" s="105" customFormat="1" ht="20.25" customHeight="1" x14ac:dyDescent="0.2">
      <c r="A32" s="109" t="s">
        <v>849</v>
      </c>
      <c r="B32" s="109" t="s">
        <v>850</v>
      </c>
      <c r="C32" s="109" t="s">
        <v>1</v>
      </c>
      <c r="D32" s="109" t="s">
        <v>842</v>
      </c>
      <c r="E32" s="109">
        <v>1</v>
      </c>
      <c r="F32" s="109" t="s">
        <v>811</v>
      </c>
      <c r="G32" s="110">
        <v>150</v>
      </c>
      <c r="H32" s="110">
        <f t="shared" si="0"/>
        <v>150</v>
      </c>
      <c r="I32" s="112"/>
      <c r="J32" s="431"/>
      <c r="K32" s="450"/>
      <c r="L32" s="101"/>
      <c r="M32" s="101"/>
      <c r="N32" s="101"/>
      <c r="O32" s="101"/>
      <c r="P32" s="101"/>
      <c r="Q32" s="101"/>
      <c r="R32" s="101"/>
    </row>
    <row r="33" spans="1:11" ht="20.25" customHeight="1" thickBot="1" x14ac:dyDescent="0.25">
      <c r="A33" s="113" t="s">
        <v>851</v>
      </c>
      <c r="B33" s="113" t="s">
        <v>852</v>
      </c>
      <c r="C33" s="113" t="s">
        <v>1</v>
      </c>
      <c r="D33" s="113" t="s">
        <v>828</v>
      </c>
      <c r="E33" s="113">
        <v>20</v>
      </c>
      <c r="F33" s="113" t="s">
        <v>811</v>
      </c>
      <c r="G33" s="114">
        <v>3000</v>
      </c>
      <c r="H33" s="114">
        <f t="shared" si="0"/>
        <v>3000</v>
      </c>
      <c r="I33" s="115"/>
      <c r="J33" s="432"/>
      <c r="K33" s="451"/>
    </row>
    <row r="34" spans="1:11" s="102" customFormat="1" ht="20.25" customHeight="1" thickBot="1" x14ac:dyDescent="0.3">
      <c r="A34" s="446" t="s">
        <v>1602</v>
      </c>
      <c r="B34" s="447"/>
      <c r="C34" s="448"/>
      <c r="D34" s="121"/>
      <c r="E34" s="122">
        <f>SUM(E2:E33)</f>
        <v>266.5</v>
      </c>
      <c r="F34" s="123"/>
      <c r="G34" s="124">
        <f>SUM(G2:G33)</f>
        <v>39975</v>
      </c>
      <c r="H34" s="122">
        <f>SUM(H2:H33)</f>
        <v>39975</v>
      </c>
      <c r="I34" s="125">
        <v>40000</v>
      </c>
      <c r="J34" s="120" t="s">
        <v>229</v>
      </c>
      <c r="K34" s="121"/>
    </row>
    <row r="35" spans="1:11" ht="20.25" customHeight="1" x14ac:dyDescent="0.2">
      <c r="A35" s="117" t="s">
        <v>853</v>
      </c>
      <c r="B35" s="117" t="s">
        <v>854</v>
      </c>
      <c r="C35" s="117" t="s">
        <v>1</v>
      </c>
      <c r="D35" s="117" t="s">
        <v>828</v>
      </c>
      <c r="E35" s="117">
        <v>4</v>
      </c>
      <c r="F35" s="117" t="s">
        <v>811</v>
      </c>
      <c r="G35" s="118">
        <v>600</v>
      </c>
      <c r="H35" s="118">
        <f t="shared" ref="H35:H66" si="1">E35*K$35</f>
        <v>618</v>
      </c>
      <c r="I35" s="119"/>
      <c r="J35" s="430" t="s">
        <v>432</v>
      </c>
      <c r="K35" s="452">
        <f>K2*1.03</f>
        <v>154.5</v>
      </c>
    </row>
    <row r="36" spans="1:11" ht="20.25" customHeight="1" x14ac:dyDescent="0.2">
      <c r="A36" s="109" t="s">
        <v>853</v>
      </c>
      <c r="B36" s="109" t="s">
        <v>854</v>
      </c>
      <c r="C36" s="109" t="s">
        <v>1</v>
      </c>
      <c r="D36" s="109" t="s">
        <v>828</v>
      </c>
      <c r="E36" s="109">
        <v>2</v>
      </c>
      <c r="F36" s="109" t="s">
        <v>811</v>
      </c>
      <c r="G36" s="110">
        <v>300</v>
      </c>
      <c r="H36" s="110">
        <f t="shared" si="1"/>
        <v>309</v>
      </c>
      <c r="I36" s="112"/>
      <c r="J36" s="431"/>
      <c r="K36" s="450"/>
    </row>
    <row r="37" spans="1:11" ht="20.25" customHeight="1" x14ac:dyDescent="0.2">
      <c r="A37" s="109" t="s">
        <v>855</v>
      </c>
      <c r="B37" s="109" t="s">
        <v>856</v>
      </c>
      <c r="C37" s="109" t="s">
        <v>1</v>
      </c>
      <c r="D37" s="109" t="s">
        <v>828</v>
      </c>
      <c r="E37" s="109">
        <v>5</v>
      </c>
      <c r="F37" s="109" t="s">
        <v>811</v>
      </c>
      <c r="G37" s="110">
        <v>750</v>
      </c>
      <c r="H37" s="110">
        <f t="shared" si="1"/>
        <v>772.5</v>
      </c>
      <c r="I37" s="112"/>
      <c r="J37" s="431"/>
      <c r="K37" s="450"/>
    </row>
    <row r="38" spans="1:11" ht="20.25" customHeight="1" x14ac:dyDescent="0.2">
      <c r="A38" s="109" t="s">
        <v>857</v>
      </c>
      <c r="B38" s="109" t="s">
        <v>858</v>
      </c>
      <c r="C38" s="109" t="s">
        <v>1</v>
      </c>
      <c r="D38" s="109" t="s">
        <v>828</v>
      </c>
      <c r="E38" s="109">
        <v>3</v>
      </c>
      <c r="F38" s="109" t="s">
        <v>811</v>
      </c>
      <c r="G38" s="110">
        <v>450</v>
      </c>
      <c r="H38" s="110">
        <f t="shared" si="1"/>
        <v>463.5</v>
      </c>
      <c r="I38" s="112"/>
      <c r="J38" s="431"/>
      <c r="K38" s="450"/>
    </row>
    <row r="39" spans="1:11" ht="20.25" customHeight="1" x14ac:dyDescent="0.2">
      <c r="A39" s="109" t="s">
        <v>859</v>
      </c>
      <c r="B39" s="109" t="s">
        <v>860</v>
      </c>
      <c r="C39" s="109" t="s">
        <v>1</v>
      </c>
      <c r="D39" s="109" t="s">
        <v>810</v>
      </c>
      <c r="E39" s="109">
        <v>3</v>
      </c>
      <c r="F39" s="109" t="s">
        <v>811</v>
      </c>
      <c r="G39" s="110">
        <v>450</v>
      </c>
      <c r="H39" s="110">
        <f t="shared" si="1"/>
        <v>463.5</v>
      </c>
      <c r="I39" s="112"/>
      <c r="J39" s="431"/>
      <c r="K39" s="450"/>
    </row>
    <row r="40" spans="1:11" ht="20.25" customHeight="1" x14ac:dyDescent="0.2">
      <c r="A40" s="109" t="s">
        <v>861</v>
      </c>
      <c r="B40" s="109" t="s">
        <v>862</v>
      </c>
      <c r="C40" s="109" t="s">
        <v>1</v>
      </c>
      <c r="D40" s="109" t="s">
        <v>814</v>
      </c>
      <c r="E40" s="109">
        <v>3</v>
      </c>
      <c r="F40" s="109" t="s">
        <v>811</v>
      </c>
      <c r="G40" s="110">
        <v>450</v>
      </c>
      <c r="H40" s="110">
        <f t="shared" si="1"/>
        <v>463.5</v>
      </c>
      <c r="I40" s="112"/>
      <c r="J40" s="431"/>
      <c r="K40" s="450"/>
    </row>
    <row r="41" spans="1:11" ht="20.25" customHeight="1" x14ac:dyDescent="0.2">
      <c r="A41" s="109" t="s">
        <v>863</v>
      </c>
      <c r="B41" s="109" t="s">
        <v>864</v>
      </c>
      <c r="C41" s="109" t="s">
        <v>1</v>
      </c>
      <c r="D41" s="109" t="s">
        <v>828</v>
      </c>
      <c r="E41" s="109">
        <v>3</v>
      </c>
      <c r="F41" s="109" t="s">
        <v>811</v>
      </c>
      <c r="G41" s="110">
        <v>450</v>
      </c>
      <c r="H41" s="110">
        <f t="shared" si="1"/>
        <v>463.5</v>
      </c>
      <c r="I41" s="112"/>
      <c r="J41" s="431"/>
      <c r="K41" s="450"/>
    </row>
    <row r="42" spans="1:11" ht="20.25" customHeight="1" x14ac:dyDescent="0.2">
      <c r="A42" s="109" t="s">
        <v>865</v>
      </c>
      <c r="B42" s="109" t="s">
        <v>866</v>
      </c>
      <c r="C42" s="109" t="s">
        <v>1</v>
      </c>
      <c r="D42" s="109" t="s">
        <v>831</v>
      </c>
      <c r="E42" s="109">
        <v>1</v>
      </c>
      <c r="F42" s="109" t="s">
        <v>811</v>
      </c>
      <c r="G42" s="110">
        <v>150</v>
      </c>
      <c r="H42" s="110">
        <f t="shared" si="1"/>
        <v>154.5</v>
      </c>
      <c r="I42" s="112"/>
      <c r="J42" s="431"/>
      <c r="K42" s="450"/>
    </row>
    <row r="43" spans="1:11" ht="20.25" customHeight="1" x14ac:dyDescent="0.2">
      <c r="A43" s="109" t="s">
        <v>867</v>
      </c>
      <c r="B43" s="109" t="s">
        <v>868</v>
      </c>
      <c r="C43" s="109" t="s">
        <v>1</v>
      </c>
      <c r="D43" s="109" t="s">
        <v>828</v>
      </c>
      <c r="E43" s="109">
        <v>2</v>
      </c>
      <c r="F43" s="109" t="s">
        <v>811</v>
      </c>
      <c r="G43" s="110">
        <v>300</v>
      </c>
      <c r="H43" s="110">
        <f t="shared" si="1"/>
        <v>309</v>
      </c>
      <c r="I43" s="112"/>
      <c r="J43" s="431"/>
      <c r="K43" s="450"/>
    </row>
    <row r="44" spans="1:11" ht="20.25" customHeight="1" x14ac:dyDescent="0.2">
      <c r="A44" s="109" t="s">
        <v>869</v>
      </c>
      <c r="B44" s="109" t="s">
        <v>870</v>
      </c>
      <c r="C44" s="109" t="s">
        <v>1</v>
      </c>
      <c r="D44" s="109" t="s">
        <v>828</v>
      </c>
      <c r="E44" s="109">
        <v>2</v>
      </c>
      <c r="F44" s="109" t="s">
        <v>811</v>
      </c>
      <c r="G44" s="110">
        <v>300</v>
      </c>
      <c r="H44" s="110">
        <f t="shared" si="1"/>
        <v>309</v>
      </c>
      <c r="I44" s="112"/>
      <c r="J44" s="431"/>
      <c r="K44" s="450"/>
    </row>
    <row r="45" spans="1:11" ht="20.25" customHeight="1" x14ac:dyDescent="0.2">
      <c r="A45" s="109" t="s">
        <v>869</v>
      </c>
      <c r="B45" s="109" t="s">
        <v>870</v>
      </c>
      <c r="C45" s="109" t="s">
        <v>1</v>
      </c>
      <c r="D45" s="109" t="s">
        <v>828</v>
      </c>
      <c r="E45" s="109">
        <v>2</v>
      </c>
      <c r="F45" s="109" t="s">
        <v>811</v>
      </c>
      <c r="G45" s="110">
        <v>300</v>
      </c>
      <c r="H45" s="110">
        <f t="shared" si="1"/>
        <v>309</v>
      </c>
      <c r="I45" s="112"/>
      <c r="J45" s="431"/>
      <c r="K45" s="450"/>
    </row>
    <row r="46" spans="1:11" ht="20.25" customHeight="1" x14ac:dyDescent="0.2">
      <c r="A46" s="109" t="s">
        <v>871</v>
      </c>
      <c r="B46" s="109" t="s">
        <v>872</v>
      </c>
      <c r="C46" s="109" t="s">
        <v>1</v>
      </c>
      <c r="D46" s="109" t="s">
        <v>828</v>
      </c>
      <c r="E46" s="109">
        <v>3</v>
      </c>
      <c r="F46" s="109" t="s">
        <v>811</v>
      </c>
      <c r="G46" s="110">
        <v>450</v>
      </c>
      <c r="H46" s="110">
        <f t="shared" si="1"/>
        <v>463.5</v>
      </c>
      <c r="I46" s="112"/>
      <c r="J46" s="431"/>
      <c r="K46" s="450"/>
    </row>
    <row r="47" spans="1:11" ht="20.25" customHeight="1" x14ac:dyDescent="0.2">
      <c r="A47" s="109" t="s">
        <v>873</v>
      </c>
      <c r="B47" s="109" t="s">
        <v>874</v>
      </c>
      <c r="C47" s="109" t="s">
        <v>1</v>
      </c>
      <c r="D47" s="109" t="s">
        <v>828</v>
      </c>
      <c r="E47" s="109">
        <v>2</v>
      </c>
      <c r="F47" s="109" t="s">
        <v>811</v>
      </c>
      <c r="G47" s="110">
        <v>300</v>
      </c>
      <c r="H47" s="110">
        <f t="shared" si="1"/>
        <v>309</v>
      </c>
      <c r="I47" s="112"/>
      <c r="J47" s="431"/>
      <c r="K47" s="450"/>
    </row>
    <row r="48" spans="1:11" ht="20.25" customHeight="1" x14ac:dyDescent="0.2">
      <c r="A48" s="109" t="s">
        <v>873</v>
      </c>
      <c r="B48" s="109" t="s">
        <v>874</v>
      </c>
      <c r="C48" s="109" t="s">
        <v>1</v>
      </c>
      <c r="D48" s="109" t="s">
        <v>828</v>
      </c>
      <c r="E48" s="109">
        <v>4</v>
      </c>
      <c r="F48" s="109" t="s">
        <v>811</v>
      </c>
      <c r="G48" s="110">
        <v>600</v>
      </c>
      <c r="H48" s="110">
        <f t="shared" si="1"/>
        <v>618</v>
      </c>
      <c r="I48" s="112"/>
      <c r="J48" s="431"/>
      <c r="K48" s="450"/>
    </row>
    <row r="49" spans="1:13" ht="20.25" customHeight="1" x14ac:dyDescent="0.2">
      <c r="A49" s="109" t="s">
        <v>875</v>
      </c>
      <c r="B49" s="109" t="s">
        <v>876</v>
      </c>
      <c r="C49" s="109" t="s">
        <v>1</v>
      </c>
      <c r="D49" s="109" t="s">
        <v>828</v>
      </c>
      <c r="E49" s="109">
        <v>5</v>
      </c>
      <c r="F49" s="109" t="s">
        <v>811</v>
      </c>
      <c r="G49" s="110">
        <v>750</v>
      </c>
      <c r="H49" s="110">
        <f t="shared" si="1"/>
        <v>772.5</v>
      </c>
      <c r="I49" s="112"/>
      <c r="J49" s="431"/>
      <c r="K49" s="450"/>
    </row>
    <row r="50" spans="1:13" s="104" customFormat="1" ht="20.25" customHeight="1" x14ac:dyDescent="0.2">
      <c r="A50" s="109" t="s">
        <v>877</v>
      </c>
      <c r="B50" s="109" t="s">
        <v>878</v>
      </c>
      <c r="C50" s="109" t="s">
        <v>1</v>
      </c>
      <c r="D50" s="109" t="s">
        <v>828</v>
      </c>
      <c r="E50" s="109">
        <v>3</v>
      </c>
      <c r="F50" s="109" t="s">
        <v>811</v>
      </c>
      <c r="G50" s="110">
        <v>450</v>
      </c>
      <c r="H50" s="110">
        <f t="shared" si="1"/>
        <v>463.5</v>
      </c>
      <c r="I50" s="112"/>
      <c r="J50" s="431"/>
      <c r="K50" s="450"/>
      <c r="L50" s="101"/>
      <c r="M50" s="101"/>
    </row>
    <row r="51" spans="1:13" s="104" customFormat="1" ht="20.25" customHeight="1" x14ac:dyDescent="0.2">
      <c r="A51" s="109" t="s">
        <v>879</v>
      </c>
      <c r="B51" s="109" t="s">
        <v>880</v>
      </c>
      <c r="C51" s="109" t="s">
        <v>1</v>
      </c>
      <c r="D51" s="109" t="s">
        <v>828</v>
      </c>
      <c r="E51" s="109">
        <v>20</v>
      </c>
      <c r="F51" s="109" t="s">
        <v>811</v>
      </c>
      <c r="G51" s="110">
        <v>3000</v>
      </c>
      <c r="H51" s="110">
        <f t="shared" si="1"/>
        <v>3090</v>
      </c>
      <c r="I51" s="111"/>
      <c r="J51" s="431"/>
      <c r="K51" s="450"/>
      <c r="L51" s="101"/>
      <c r="M51" s="101"/>
    </row>
    <row r="52" spans="1:13" s="104" customFormat="1" ht="20.25" customHeight="1" x14ac:dyDescent="0.2">
      <c r="A52" s="109" t="s">
        <v>879</v>
      </c>
      <c r="B52" s="109" t="s">
        <v>880</v>
      </c>
      <c r="C52" s="109" t="s">
        <v>1</v>
      </c>
      <c r="D52" s="109" t="s">
        <v>828</v>
      </c>
      <c r="E52" s="109">
        <v>5</v>
      </c>
      <c r="F52" s="109" t="s">
        <v>811</v>
      </c>
      <c r="G52" s="110">
        <v>750</v>
      </c>
      <c r="H52" s="110">
        <f t="shared" si="1"/>
        <v>772.5</v>
      </c>
      <c r="I52" s="112"/>
      <c r="J52" s="431"/>
      <c r="K52" s="450"/>
      <c r="L52" s="101"/>
      <c r="M52" s="101"/>
    </row>
    <row r="53" spans="1:13" s="104" customFormat="1" ht="20.25" customHeight="1" x14ac:dyDescent="0.2">
      <c r="A53" s="109" t="s">
        <v>881</v>
      </c>
      <c r="B53" s="109" t="s">
        <v>882</v>
      </c>
      <c r="C53" s="109" t="s">
        <v>133</v>
      </c>
      <c r="D53" s="109" t="s">
        <v>828</v>
      </c>
      <c r="E53" s="109">
        <v>7</v>
      </c>
      <c r="F53" s="109" t="s">
        <v>811</v>
      </c>
      <c r="G53" s="110">
        <v>1050</v>
      </c>
      <c r="H53" s="110">
        <f t="shared" si="1"/>
        <v>1081.5</v>
      </c>
      <c r="I53" s="111"/>
      <c r="J53" s="431"/>
      <c r="K53" s="450"/>
      <c r="L53" s="101"/>
      <c r="M53" s="101"/>
    </row>
    <row r="54" spans="1:13" s="104" customFormat="1" ht="20.25" customHeight="1" x14ac:dyDescent="0.2">
      <c r="A54" s="109" t="s">
        <v>883</v>
      </c>
      <c r="B54" s="109" t="s">
        <v>884</v>
      </c>
      <c r="C54" s="109" t="s">
        <v>1</v>
      </c>
      <c r="D54" s="109" t="s">
        <v>828</v>
      </c>
      <c r="E54" s="109">
        <v>2</v>
      </c>
      <c r="F54" s="109" t="s">
        <v>811</v>
      </c>
      <c r="G54" s="110">
        <v>300</v>
      </c>
      <c r="H54" s="110">
        <f t="shared" si="1"/>
        <v>309</v>
      </c>
      <c r="I54" s="112"/>
      <c r="J54" s="431"/>
      <c r="K54" s="450"/>
      <c r="L54" s="101"/>
      <c r="M54" s="101"/>
    </row>
    <row r="55" spans="1:13" s="104" customFormat="1" ht="20.25" customHeight="1" x14ac:dyDescent="0.2">
      <c r="A55" s="109" t="s">
        <v>885</v>
      </c>
      <c r="B55" s="109" t="s">
        <v>886</v>
      </c>
      <c r="C55" s="109" t="s">
        <v>1</v>
      </c>
      <c r="D55" s="109" t="s">
        <v>828</v>
      </c>
      <c r="E55" s="109">
        <v>5</v>
      </c>
      <c r="F55" s="109" t="s">
        <v>811</v>
      </c>
      <c r="G55" s="110">
        <v>750</v>
      </c>
      <c r="H55" s="110">
        <f t="shared" si="1"/>
        <v>772.5</v>
      </c>
      <c r="I55" s="112"/>
      <c r="J55" s="431"/>
      <c r="K55" s="450"/>
      <c r="L55" s="101"/>
      <c r="M55" s="101"/>
    </row>
    <row r="56" spans="1:13" s="104" customFormat="1" ht="20.25" customHeight="1" x14ac:dyDescent="0.2">
      <c r="A56" s="109" t="s">
        <v>885</v>
      </c>
      <c r="B56" s="109" t="s">
        <v>886</v>
      </c>
      <c r="C56" s="109" t="s">
        <v>1</v>
      </c>
      <c r="D56" s="109" t="s">
        <v>828</v>
      </c>
      <c r="E56" s="109">
        <v>4</v>
      </c>
      <c r="F56" s="109" t="s">
        <v>811</v>
      </c>
      <c r="G56" s="110">
        <v>600</v>
      </c>
      <c r="H56" s="110">
        <f t="shared" si="1"/>
        <v>618</v>
      </c>
      <c r="I56" s="112"/>
      <c r="J56" s="431"/>
      <c r="K56" s="450"/>
      <c r="L56" s="101"/>
      <c r="M56" s="101"/>
    </row>
    <row r="57" spans="1:13" s="104" customFormat="1" ht="20.25" customHeight="1" x14ac:dyDescent="0.2">
      <c r="A57" s="109" t="s">
        <v>887</v>
      </c>
      <c r="B57" s="109" t="s">
        <v>888</v>
      </c>
      <c r="C57" s="109" t="s">
        <v>1</v>
      </c>
      <c r="D57" s="109" t="s">
        <v>828</v>
      </c>
      <c r="E57" s="109">
        <v>3</v>
      </c>
      <c r="F57" s="109" t="s">
        <v>811</v>
      </c>
      <c r="G57" s="110">
        <v>450</v>
      </c>
      <c r="H57" s="110">
        <f t="shared" si="1"/>
        <v>463.5</v>
      </c>
      <c r="I57" s="112"/>
      <c r="J57" s="431"/>
      <c r="K57" s="450"/>
      <c r="L57" s="101"/>
      <c r="M57" s="101"/>
    </row>
    <row r="58" spans="1:13" s="104" customFormat="1" ht="20.25" customHeight="1" x14ac:dyDescent="0.2">
      <c r="A58" s="109" t="s">
        <v>887</v>
      </c>
      <c r="B58" s="109" t="s">
        <v>888</v>
      </c>
      <c r="C58" s="109" t="s">
        <v>1</v>
      </c>
      <c r="D58" s="109" t="s">
        <v>828</v>
      </c>
      <c r="E58" s="109">
        <v>12</v>
      </c>
      <c r="F58" s="109" t="s">
        <v>811</v>
      </c>
      <c r="G58" s="110">
        <v>1800</v>
      </c>
      <c r="H58" s="110">
        <f t="shared" si="1"/>
        <v>1854</v>
      </c>
      <c r="I58" s="111"/>
      <c r="J58" s="431"/>
      <c r="K58" s="450"/>
      <c r="L58" s="101"/>
      <c r="M58" s="101"/>
    </row>
    <row r="59" spans="1:13" s="104" customFormat="1" ht="20.25" customHeight="1" x14ac:dyDescent="0.2">
      <c r="A59" s="109" t="s">
        <v>889</v>
      </c>
      <c r="B59" s="109" t="s">
        <v>890</v>
      </c>
      <c r="C59" s="109" t="s">
        <v>1</v>
      </c>
      <c r="D59" s="109" t="s">
        <v>828</v>
      </c>
      <c r="E59" s="109">
        <v>8</v>
      </c>
      <c r="F59" s="109" t="s">
        <v>811</v>
      </c>
      <c r="G59" s="110">
        <v>1200</v>
      </c>
      <c r="H59" s="110">
        <f t="shared" si="1"/>
        <v>1236</v>
      </c>
      <c r="I59" s="111"/>
      <c r="J59" s="431"/>
      <c r="K59" s="450"/>
      <c r="L59" s="101"/>
      <c r="M59" s="101"/>
    </row>
    <row r="60" spans="1:13" s="104" customFormat="1" ht="20.25" customHeight="1" x14ac:dyDescent="0.2">
      <c r="A60" s="109" t="s">
        <v>891</v>
      </c>
      <c r="B60" s="109" t="s">
        <v>892</v>
      </c>
      <c r="C60" s="109" t="s">
        <v>1</v>
      </c>
      <c r="D60" s="109" t="s">
        <v>828</v>
      </c>
      <c r="E60" s="109">
        <v>6</v>
      </c>
      <c r="F60" s="109" t="s">
        <v>811</v>
      </c>
      <c r="G60" s="110">
        <v>900</v>
      </c>
      <c r="H60" s="110">
        <f t="shared" si="1"/>
        <v>927</v>
      </c>
      <c r="I60" s="112"/>
      <c r="J60" s="431"/>
      <c r="K60" s="450"/>
      <c r="L60" s="101"/>
      <c r="M60" s="101"/>
    </row>
    <row r="61" spans="1:13" s="104" customFormat="1" ht="20.25" customHeight="1" x14ac:dyDescent="0.2">
      <c r="A61" s="109" t="s">
        <v>891</v>
      </c>
      <c r="B61" s="109" t="s">
        <v>892</v>
      </c>
      <c r="C61" s="109" t="s">
        <v>1</v>
      </c>
      <c r="D61" s="109" t="s">
        <v>828</v>
      </c>
      <c r="E61" s="109">
        <v>5</v>
      </c>
      <c r="F61" s="109" t="s">
        <v>811</v>
      </c>
      <c r="G61" s="110">
        <v>750</v>
      </c>
      <c r="H61" s="110">
        <f t="shared" si="1"/>
        <v>772.5</v>
      </c>
      <c r="I61" s="112"/>
      <c r="J61" s="431"/>
      <c r="K61" s="450"/>
      <c r="L61" s="101"/>
      <c r="M61" s="101"/>
    </row>
    <row r="62" spans="1:13" s="104" customFormat="1" ht="20.25" customHeight="1" x14ac:dyDescent="0.2">
      <c r="A62" s="109" t="s">
        <v>891</v>
      </c>
      <c r="B62" s="109" t="s">
        <v>892</v>
      </c>
      <c r="C62" s="109" t="s">
        <v>1</v>
      </c>
      <c r="D62" s="109" t="s">
        <v>828</v>
      </c>
      <c r="E62" s="109">
        <v>2</v>
      </c>
      <c r="F62" s="109" t="s">
        <v>811</v>
      </c>
      <c r="G62" s="110">
        <v>300</v>
      </c>
      <c r="H62" s="110">
        <f t="shared" si="1"/>
        <v>309</v>
      </c>
      <c r="I62" s="112"/>
      <c r="J62" s="431"/>
      <c r="K62" s="450"/>
      <c r="L62" s="101"/>
      <c r="M62" s="101"/>
    </row>
    <row r="63" spans="1:13" s="104" customFormat="1" ht="20.25" customHeight="1" x14ac:dyDescent="0.2">
      <c r="A63" s="109" t="s">
        <v>893</v>
      </c>
      <c r="B63" s="109" t="s">
        <v>894</v>
      </c>
      <c r="C63" s="109" t="s">
        <v>7</v>
      </c>
      <c r="D63" s="109" t="s">
        <v>828</v>
      </c>
      <c r="E63" s="109">
        <v>4</v>
      </c>
      <c r="F63" s="109" t="s">
        <v>811</v>
      </c>
      <c r="G63" s="110">
        <v>600</v>
      </c>
      <c r="H63" s="110">
        <f t="shared" si="1"/>
        <v>618</v>
      </c>
      <c r="I63" s="112"/>
      <c r="J63" s="431"/>
      <c r="K63" s="450"/>
      <c r="L63" s="101"/>
      <c r="M63" s="101"/>
    </row>
    <row r="64" spans="1:13" s="104" customFormat="1" ht="20.25" customHeight="1" x14ac:dyDescent="0.2">
      <c r="A64" s="109" t="s">
        <v>895</v>
      </c>
      <c r="B64" s="109" t="s">
        <v>896</v>
      </c>
      <c r="C64" s="109" t="s">
        <v>809</v>
      </c>
      <c r="D64" s="109" t="s">
        <v>897</v>
      </c>
      <c r="E64" s="109">
        <v>1</v>
      </c>
      <c r="F64" s="109" t="s">
        <v>898</v>
      </c>
      <c r="G64" s="110">
        <v>150</v>
      </c>
      <c r="H64" s="110">
        <f t="shared" si="1"/>
        <v>154.5</v>
      </c>
      <c r="I64" s="112"/>
      <c r="J64" s="431"/>
      <c r="K64" s="450"/>
      <c r="L64" s="101"/>
      <c r="M64" s="101"/>
    </row>
    <row r="65" spans="1:13" s="104" customFormat="1" ht="20.25" customHeight="1" x14ac:dyDescent="0.2">
      <c r="A65" s="109" t="s">
        <v>895</v>
      </c>
      <c r="B65" s="109" t="s">
        <v>896</v>
      </c>
      <c r="C65" s="109" t="s">
        <v>809</v>
      </c>
      <c r="D65" s="109" t="s">
        <v>899</v>
      </c>
      <c r="E65" s="109">
        <v>2</v>
      </c>
      <c r="F65" s="109" t="s">
        <v>811</v>
      </c>
      <c r="G65" s="110">
        <v>300</v>
      </c>
      <c r="H65" s="110">
        <f t="shared" si="1"/>
        <v>309</v>
      </c>
      <c r="I65" s="112"/>
      <c r="J65" s="431"/>
      <c r="K65" s="450"/>
      <c r="L65" s="101"/>
      <c r="M65" s="101"/>
    </row>
    <row r="66" spans="1:13" s="105" customFormat="1" ht="20.25" customHeight="1" x14ac:dyDescent="0.2">
      <c r="A66" s="109" t="s">
        <v>900</v>
      </c>
      <c r="B66" s="109" t="s">
        <v>901</v>
      </c>
      <c r="C66" s="109" t="s">
        <v>133</v>
      </c>
      <c r="D66" s="109" t="s">
        <v>828</v>
      </c>
      <c r="E66" s="109">
        <v>2</v>
      </c>
      <c r="F66" s="109" t="s">
        <v>811</v>
      </c>
      <c r="G66" s="110">
        <v>300</v>
      </c>
      <c r="H66" s="110">
        <f t="shared" si="1"/>
        <v>309</v>
      </c>
      <c r="I66" s="112"/>
      <c r="J66" s="431"/>
      <c r="K66" s="450"/>
      <c r="L66" s="101"/>
      <c r="M66" s="101"/>
    </row>
    <row r="67" spans="1:13" s="105" customFormat="1" ht="20.25" customHeight="1" x14ac:dyDescent="0.2">
      <c r="A67" s="109" t="s">
        <v>881</v>
      </c>
      <c r="B67" s="109" t="s">
        <v>882</v>
      </c>
      <c r="C67" s="109" t="s">
        <v>133</v>
      </c>
      <c r="D67" s="109" t="s">
        <v>897</v>
      </c>
      <c r="E67" s="109">
        <v>1</v>
      </c>
      <c r="F67" s="109" t="s">
        <v>898</v>
      </c>
      <c r="G67" s="110">
        <v>150</v>
      </c>
      <c r="H67" s="110">
        <f t="shared" ref="H67:H98" si="2">E67*K$35</f>
        <v>154.5</v>
      </c>
      <c r="I67" s="112"/>
      <c r="J67" s="431"/>
      <c r="K67" s="450"/>
      <c r="L67" s="101"/>
      <c r="M67" s="101"/>
    </row>
    <row r="68" spans="1:13" s="105" customFormat="1" ht="20.25" customHeight="1" x14ac:dyDescent="0.2">
      <c r="A68" s="109" t="s">
        <v>902</v>
      </c>
      <c r="B68" s="109" t="s">
        <v>903</v>
      </c>
      <c r="C68" s="109" t="s">
        <v>133</v>
      </c>
      <c r="D68" s="109" t="s">
        <v>899</v>
      </c>
      <c r="E68" s="109">
        <v>10</v>
      </c>
      <c r="F68" s="109" t="s">
        <v>811</v>
      </c>
      <c r="G68" s="110">
        <v>1500</v>
      </c>
      <c r="H68" s="110">
        <f t="shared" si="2"/>
        <v>1545</v>
      </c>
      <c r="I68" s="111"/>
      <c r="J68" s="431"/>
      <c r="K68" s="450"/>
      <c r="L68" s="101"/>
      <c r="M68" s="101"/>
    </row>
    <row r="69" spans="1:13" s="105" customFormat="1" ht="20.25" customHeight="1" x14ac:dyDescent="0.2">
      <c r="A69" s="109" t="s">
        <v>826</v>
      </c>
      <c r="B69" s="109" t="s">
        <v>827</v>
      </c>
      <c r="C69" s="109" t="s">
        <v>133</v>
      </c>
      <c r="D69" s="109" t="s">
        <v>899</v>
      </c>
      <c r="E69" s="109">
        <v>1</v>
      </c>
      <c r="F69" s="109" t="s">
        <v>811</v>
      </c>
      <c r="G69" s="110">
        <v>150</v>
      </c>
      <c r="H69" s="110">
        <f t="shared" si="2"/>
        <v>154.5</v>
      </c>
      <c r="I69" s="112"/>
      <c r="J69" s="431"/>
      <c r="K69" s="450"/>
      <c r="L69" s="101"/>
      <c r="M69" s="101"/>
    </row>
    <row r="70" spans="1:13" s="105" customFormat="1" ht="20.25" customHeight="1" x14ac:dyDescent="0.2">
      <c r="A70" s="109" t="s">
        <v>904</v>
      </c>
      <c r="B70" s="109" t="s">
        <v>905</v>
      </c>
      <c r="C70" s="109" t="s">
        <v>133</v>
      </c>
      <c r="D70" s="109" t="s">
        <v>897</v>
      </c>
      <c r="E70" s="109">
        <v>1</v>
      </c>
      <c r="F70" s="109" t="s">
        <v>898</v>
      </c>
      <c r="G70" s="110">
        <v>150</v>
      </c>
      <c r="H70" s="110">
        <f t="shared" si="2"/>
        <v>154.5</v>
      </c>
      <c r="I70" s="112"/>
      <c r="J70" s="431"/>
      <c r="K70" s="450"/>
      <c r="L70" s="101"/>
      <c r="M70" s="101"/>
    </row>
    <row r="71" spans="1:13" s="105" customFormat="1" ht="20.25" customHeight="1" x14ac:dyDescent="0.2">
      <c r="A71" s="109" t="s">
        <v>906</v>
      </c>
      <c r="B71" s="109" t="s">
        <v>907</v>
      </c>
      <c r="C71" s="109" t="s">
        <v>133</v>
      </c>
      <c r="D71" s="109" t="s">
        <v>899</v>
      </c>
      <c r="E71" s="109">
        <v>4</v>
      </c>
      <c r="F71" s="109" t="s">
        <v>811</v>
      </c>
      <c r="G71" s="110">
        <v>600</v>
      </c>
      <c r="H71" s="110">
        <f t="shared" si="2"/>
        <v>618</v>
      </c>
      <c r="I71" s="112"/>
      <c r="J71" s="431"/>
      <c r="K71" s="450"/>
      <c r="L71" s="101"/>
      <c r="M71" s="101"/>
    </row>
    <row r="72" spans="1:13" s="105" customFormat="1" ht="20.25" customHeight="1" x14ac:dyDescent="0.2">
      <c r="A72" s="109" t="s">
        <v>908</v>
      </c>
      <c r="B72" s="109" t="s">
        <v>909</v>
      </c>
      <c r="C72" s="109" t="s">
        <v>9</v>
      </c>
      <c r="D72" s="109" t="s">
        <v>899</v>
      </c>
      <c r="E72" s="109">
        <v>2</v>
      </c>
      <c r="F72" s="109" t="s">
        <v>811</v>
      </c>
      <c r="G72" s="110">
        <v>300</v>
      </c>
      <c r="H72" s="110">
        <f t="shared" si="2"/>
        <v>309</v>
      </c>
      <c r="I72" s="112"/>
      <c r="J72" s="431"/>
      <c r="K72" s="450"/>
      <c r="L72" s="101"/>
      <c r="M72" s="101"/>
    </row>
    <row r="73" spans="1:13" s="105" customFormat="1" ht="20.25" customHeight="1" x14ac:dyDescent="0.2">
      <c r="A73" s="109" t="s">
        <v>908</v>
      </c>
      <c r="B73" s="109" t="s">
        <v>909</v>
      </c>
      <c r="C73" s="109" t="s">
        <v>9</v>
      </c>
      <c r="D73" s="109" t="s">
        <v>899</v>
      </c>
      <c r="E73" s="109">
        <v>2</v>
      </c>
      <c r="F73" s="109" t="s">
        <v>811</v>
      </c>
      <c r="G73" s="110">
        <v>300</v>
      </c>
      <c r="H73" s="110">
        <f t="shared" si="2"/>
        <v>309</v>
      </c>
      <c r="I73" s="112"/>
      <c r="J73" s="431"/>
      <c r="K73" s="450"/>
      <c r="L73" s="101"/>
      <c r="M73" s="101"/>
    </row>
    <row r="74" spans="1:13" s="105" customFormat="1" ht="20.25" customHeight="1" x14ac:dyDescent="0.2">
      <c r="A74" s="109" t="s">
        <v>840</v>
      </c>
      <c r="B74" s="109" t="s">
        <v>841</v>
      </c>
      <c r="C74" s="109" t="s">
        <v>9</v>
      </c>
      <c r="D74" s="109" t="s">
        <v>897</v>
      </c>
      <c r="E74" s="109">
        <v>1</v>
      </c>
      <c r="F74" s="109" t="s">
        <v>898</v>
      </c>
      <c r="G74" s="110">
        <v>150</v>
      </c>
      <c r="H74" s="110">
        <f t="shared" si="2"/>
        <v>154.5</v>
      </c>
      <c r="I74" s="112"/>
      <c r="J74" s="431"/>
      <c r="K74" s="450"/>
      <c r="L74" s="101"/>
      <c r="M74" s="101"/>
    </row>
    <row r="75" spans="1:13" s="105" customFormat="1" ht="20.25" customHeight="1" x14ac:dyDescent="0.2">
      <c r="A75" s="109" t="s">
        <v>910</v>
      </c>
      <c r="B75" s="109" t="s">
        <v>911</v>
      </c>
      <c r="C75" s="109" t="s">
        <v>9</v>
      </c>
      <c r="D75" s="109" t="s">
        <v>828</v>
      </c>
      <c r="E75" s="109">
        <v>10</v>
      </c>
      <c r="F75" s="109" t="s">
        <v>811</v>
      </c>
      <c r="G75" s="110">
        <v>1500</v>
      </c>
      <c r="H75" s="110">
        <f t="shared" si="2"/>
        <v>1545</v>
      </c>
      <c r="I75" s="111"/>
      <c r="J75" s="431"/>
      <c r="K75" s="450"/>
      <c r="L75" s="101"/>
      <c r="M75" s="101"/>
    </row>
    <row r="76" spans="1:13" s="105" customFormat="1" ht="20.25" customHeight="1" x14ac:dyDescent="0.2">
      <c r="A76" s="109" t="s">
        <v>910</v>
      </c>
      <c r="B76" s="109" t="s">
        <v>911</v>
      </c>
      <c r="C76" s="109" t="s">
        <v>9</v>
      </c>
      <c r="D76" s="109" t="s">
        <v>842</v>
      </c>
      <c r="E76" s="109">
        <v>2</v>
      </c>
      <c r="F76" s="109" t="s">
        <v>811</v>
      </c>
      <c r="G76" s="110">
        <v>300</v>
      </c>
      <c r="H76" s="110">
        <f t="shared" si="2"/>
        <v>309</v>
      </c>
      <c r="I76" s="112"/>
      <c r="J76" s="431"/>
      <c r="K76" s="450"/>
      <c r="L76" s="101"/>
      <c r="M76" s="101"/>
    </row>
    <row r="77" spans="1:13" s="105" customFormat="1" ht="20.25" customHeight="1" x14ac:dyDescent="0.2">
      <c r="A77" s="109" t="s">
        <v>910</v>
      </c>
      <c r="B77" s="109" t="s">
        <v>911</v>
      </c>
      <c r="C77" s="109" t="s">
        <v>9</v>
      </c>
      <c r="D77" s="109" t="s">
        <v>831</v>
      </c>
      <c r="E77" s="109">
        <v>3</v>
      </c>
      <c r="F77" s="109" t="s">
        <v>811</v>
      </c>
      <c r="G77" s="110">
        <v>450</v>
      </c>
      <c r="H77" s="110">
        <f t="shared" si="2"/>
        <v>463.5</v>
      </c>
      <c r="I77" s="112"/>
      <c r="J77" s="431"/>
      <c r="K77" s="450"/>
      <c r="L77" s="101"/>
      <c r="M77" s="101"/>
    </row>
    <row r="78" spans="1:13" s="105" customFormat="1" ht="20.25" customHeight="1" x14ac:dyDescent="0.2">
      <c r="A78" s="109" t="s">
        <v>845</v>
      </c>
      <c r="B78" s="109" t="s">
        <v>846</v>
      </c>
      <c r="C78" s="109" t="s">
        <v>9</v>
      </c>
      <c r="D78" s="109" t="s">
        <v>899</v>
      </c>
      <c r="E78" s="109">
        <v>2</v>
      </c>
      <c r="F78" s="109" t="s">
        <v>811</v>
      </c>
      <c r="G78" s="110">
        <v>300</v>
      </c>
      <c r="H78" s="110">
        <f t="shared" si="2"/>
        <v>309</v>
      </c>
      <c r="I78" s="112"/>
      <c r="J78" s="431"/>
      <c r="K78" s="450"/>
      <c r="L78" s="101"/>
      <c r="M78" s="101"/>
    </row>
    <row r="79" spans="1:13" s="105" customFormat="1" ht="20.25" customHeight="1" x14ac:dyDescent="0.2">
      <c r="A79" s="109" t="s">
        <v>847</v>
      </c>
      <c r="B79" s="109" t="s">
        <v>848</v>
      </c>
      <c r="C79" s="109" t="s">
        <v>9</v>
      </c>
      <c r="D79" s="109" t="s">
        <v>899</v>
      </c>
      <c r="E79" s="109">
        <v>5</v>
      </c>
      <c r="F79" s="109" t="s">
        <v>811</v>
      </c>
      <c r="G79" s="110">
        <v>750</v>
      </c>
      <c r="H79" s="110">
        <f t="shared" si="2"/>
        <v>772.5</v>
      </c>
      <c r="I79" s="112"/>
      <c r="J79" s="431"/>
      <c r="K79" s="450"/>
      <c r="L79" s="101"/>
      <c r="M79" s="101"/>
    </row>
    <row r="80" spans="1:13" s="105" customFormat="1" ht="20.25" customHeight="1" x14ac:dyDescent="0.2">
      <c r="A80" s="109" t="s">
        <v>847</v>
      </c>
      <c r="B80" s="109" t="s">
        <v>848</v>
      </c>
      <c r="C80" s="109" t="s">
        <v>9</v>
      </c>
      <c r="D80" s="109" t="s">
        <v>899</v>
      </c>
      <c r="E80" s="109">
        <v>5</v>
      </c>
      <c r="F80" s="109" t="s">
        <v>811</v>
      </c>
      <c r="G80" s="110">
        <v>750</v>
      </c>
      <c r="H80" s="110">
        <f t="shared" si="2"/>
        <v>772.5</v>
      </c>
      <c r="I80" s="112"/>
      <c r="J80" s="431"/>
      <c r="K80" s="450"/>
      <c r="L80" s="101"/>
      <c r="M80" s="101"/>
    </row>
    <row r="81" spans="1:13" s="105" customFormat="1" ht="20.25" customHeight="1" x14ac:dyDescent="0.2">
      <c r="A81" s="109" t="s">
        <v>812</v>
      </c>
      <c r="B81" s="109" t="s">
        <v>813</v>
      </c>
      <c r="C81" s="109" t="s">
        <v>9</v>
      </c>
      <c r="D81" s="109" t="s">
        <v>912</v>
      </c>
      <c r="E81" s="109">
        <v>1</v>
      </c>
      <c r="F81" s="109" t="s">
        <v>913</v>
      </c>
      <c r="G81" s="110">
        <v>150</v>
      </c>
      <c r="H81" s="110">
        <f t="shared" si="2"/>
        <v>154.5</v>
      </c>
      <c r="I81" s="112"/>
      <c r="J81" s="431"/>
      <c r="K81" s="450"/>
      <c r="L81" s="101"/>
      <c r="M81" s="101"/>
    </row>
    <row r="82" spans="1:13" s="105" customFormat="1" ht="20.25" customHeight="1" x14ac:dyDescent="0.2">
      <c r="A82" s="109" t="s">
        <v>914</v>
      </c>
      <c r="B82" s="109" t="s">
        <v>915</v>
      </c>
      <c r="C82" s="109" t="s">
        <v>28</v>
      </c>
      <c r="D82" s="109" t="s">
        <v>916</v>
      </c>
      <c r="E82" s="109">
        <v>50</v>
      </c>
      <c r="F82" s="109" t="s">
        <v>811</v>
      </c>
      <c r="G82" s="110">
        <v>7500</v>
      </c>
      <c r="H82" s="110">
        <f t="shared" si="2"/>
        <v>7725</v>
      </c>
      <c r="I82" s="111"/>
      <c r="J82" s="431"/>
      <c r="K82" s="450"/>
      <c r="L82" s="101"/>
      <c r="M82" s="101"/>
    </row>
    <row r="83" spans="1:13" s="105" customFormat="1" ht="20.25" customHeight="1" x14ac:dyDescent="0.2">
      <c r="A83" s="109" t="s">
        <v>917</v>
      </c>
      <c r="B83" s="109" t="s">
        <v>918</v>
      </c>
      <c r="C83" s="109" t="s">
        <v>1</v>
      </c>
      <c r="D83" s="109" t="s">
        <v>828</v>
      </c>
      <c r="E83" s="109">
        <v>4</v>
      </c>
      <c r="F83" s="109" t="s">
        <v>811</v>
      </c>
      <c r="G83" s="110">
        <v>600</v>
      </c>
      <c r="H83" s="110">
        <f t="shared" si="2"/>
        <v>618</v>
      </c>
      <c r="I83" s="112"/>
      <c r="J83" s="431"/>
      <c r="K83" s="450"/>
      <c r="L83" s="101"/>
      <c r="M83" s="101"/>
    </row>
    <row r="84" spans="1:13" s="105" customFormat="1" ht="20.25" customHeight="1" x14ac:dyDescent="0.2">
      <c r="A84" s="109" t="s">
        <v>919</v>
      </c>
      <c r="B84" s="109" t="s">
        <v>920</v>
      </c>
      <c r="C84" s="109" t="s">
        <v>1</v>
      </c>
      <c r="D84" s="109" t="s">
        <v>828</v>
      </c>
      <c r="E84" s="109">
        <v>25</v>
      </c>
      <c r="F84" s="109" t="s">
        <v>811</v>
      </c>
      <c r="G84" s="110">
        <v>3750</v>
      </c>
      <c r="H84" s="110">
        <f t="shared" si="2"/>
        <v>3862.5</v>
      </c>
      <c r="I84" s="111"/>
      <c r="J84" s="431"/>
      <c r="K84" s="450"/>
      <c r="L84" s="101"/>
      <c r="M84" s="101"/>
    </row>
    <row r="85" spans="1:13" s="105" customFormat="1" ht="20.25" customHeight="1" x14ac:dyDescent="0.2">
      <c r="A85" s="109" t="s">
        <v>919</v>
      </c>
      <c r="B85" s="109" t="s">
        <v>920</v>
      </c>
      <c r="C85" s="109" t="s">
        <v>1</v>
      </c>
      <c r="D85" s="109" t="s">
        <v>828</v>
      </c>
      <c r="E85" s="109">
        <v>1</v>
      </c>
      <c r="F85" s="109" t="s">
        <v>811</v>
      </c>
      <c r="G85" s="110">
        <v>150</v>
      </c>
      <c r="H85" s="110">
        <f t="shared" si="2"/>
        <v>154.5</v>
      </c>
      <c r="I85" s="112"/>
      <c r="J85" s="431"/>
      <c r="K85" s="450"/>
      <c r="L85" s="101"/>
      <c r="M85" s="101"/>
    </row>
    <row r="86" spans="1:13" s="105" customFormat="1" ht="20.25" customHeight="1" x14ac:dyDescent="0.2">
      <c r="A86" s="109" t="s">
        <v>919</v>
      </c>
      <c r="B86" s="109" t="s">
        <v>920</v>
      </c>
      <c r="C86" s="109" t="s">
        <v>1</v>
      </c>
      <c r="D86" s="109" t="s">
        <v>828</v>
      </c>
      <c r="E86" s="109">
        <v>1</v>
      </c>
      <c r="F86" s="109" t="s">
        <v>811</v>
      </c>
      <c r="G86" s="110">
        <v>150</v>
      </c>
      <c r="H86" s="110">
        <f t="shared" si="2"/>
        <v>154.5</v>
      </c>
      <c r="I86" s="112"/>
      <c r="J86" s="431"/>
      <c r="K86" s="450"/>
      <c r="L86" s="101"/>
      <c r="M86" s="101"/>
    </row>
    <row r="87" spans="1:13" s="105" customFormat="1" ht="20.25" customHeight="1" x14ac:dyDescent="0.2">
      <c r="A87" s="109" t="s">
        <v>919</v>
      </c>
      <c r="B87" s="109" t="s">
        <v>920</v>
      </c>
      <c r="C87" s="109" t="s">
        <v>1</v>
      </c>
      <c r="D87" s="109" t="s">
        <v>828</v>
      </c>
      <c r="E87" s="109">
        <v>2</v>
      </c>
      <c r="F87" s="109" t="s">
        <v>811</v>
      </c>
      <c r="G87" s="110">
        <v>300</v>
      </c>
      <c r="H87" s="110">
        <f t="shared" si="2"/>
        <v>309</v>
      </c>
      <c r="I87" s="112"/>
      <c r="J87" s="431"/>
      <c r="K87" s="450"/>
      <c r="L87" s="101"/>
      <c r="M87" s="101"/>
    </row>
    <row r="88" spans="1:13" s="105" customFormat="1" ht="20.25" customHeight="1" x14ac:dyDescent="0.2">
      <c r="A88" s="109" t="s">
        <v>921</v>
      </c>
      <c r="B88" s="109" t="s">
        <v>922</v>
      </c>
      <c r="C88" s="109" t="s">
        <v>1</v>
      </c>
      <c r="D88" s="109" t="s">
        <v>828</v>
      </c>
      <c r="E88" s="109">
        <v>8</v>
      </c>
      <c r="F88" s="109" t="s">
        <v>811</v>
      </c>
      <c r="G88" s="110">
        <v>1200</v>
      </c>
      <c r="H88" s="110">
        <f t="shared" si="2"/>
        <v>1236</v>
      </c>
      <c r="I88" s="111"/>
      <c r="J88" s="431"/>
      <c r="K88" s="450"/>
      <c r="L88" s="101"/>
      <c r="M88" s="101"/>
    </row>
    <row r="89" spans="1:13" s="105" customFormat="1" ht="20.25" customHeight="1" x14ac:dyDescent="0.2">
      <c r="A89" s="109" t="s">
        <v>923</v>
      </c>
      <c r="B89" s="109" t="s">
        <v>924</v>
      </c>
      <c r="C89" s="109" t="s">
        <v>1</v>
      </c>
      <c r="D89" s="109" t="s">
        <v>828</v>
      </c>
      <c r="E89" s="109">
        <v>8</v>
      </c>
      <c r="F89" s="109" t="s">
        <v>811</v>
      </c>
      <c r="G89" s="110">
        <v>1200</v>
      </c>
      <c r="H89" s="110">
        <f t="shared" si="2"/>
        <v>1236</v>
      </c>
      <c r="I89" s="111"/>
      <c r="J89" s="431"/>
      <c r="K89" s="450"/>
      <c r="L89" s="101"/>
      <c r="M89" s="101"/>
    </row>
    <row r="90" spans="1:13" s="105" customFormat="1" ht="20.25" customHeight="1" x14ac:dyDescent="0.2">
      <c r="A90" s="109" t="s">
        <v>925</v>
      </c>
      <c r="B90" s="109" t="s">
        <v>926</v>
      </c>
      <c r="C90" s="109" t="s">
        <v>1</v>
      </c>
      <c r="D90" s="109" t="s">
        <v>828</v>
      </c>
      <c r="E90" s="109">
        <v>2</v>
      </c>
      <c r="F90" s="109" t="s">
        <v>811</v>
      </c>
      <c r="G90" s="110">
        <v>300</v>
      </c>
      <c r="H90" s="110">
        <f t="shared" si="2"/>
        <v>309</v>
      </c>
      <c r="I90" s="112"/>
      <c r="J90" s="431"/>
      <c r="K90" s="450"/>
      <c r="L90" s="101"/>
      <c r="M90" s="101"/>
    </row>
    <row r="91" spans="1:13" s="105" customFormat="1" ht="20.25" customHeight="1" x14ac:dyDescent="0.2">
      <c r="A91" s="109" t="s">
        <v>927</v>
      </c>
      <c r="B91" s="109" t="s">
        <v>928</v>
      </c>
      <c r="C91" s="109" t="s">
        <v>1</v>
      </c>
      <c r="D91" s="109" t="s">
        <v>828</v>
      </c>
      <c r="E91" s="109">
        <v>6</v>
      </c>
      <c r="F91" s="109" t="s">
        <v>811</v>
      </c>
      <c r="G91" s="110">
        <v>900</v>
      </c>
      <c r="H91" s="110">
        <f t="shared" si="2"/>
        <v>927</v>
      </c>
      <c r="I91" s="112"/>
      <c r="J91" s="431"/>
      <c r="K91" s="450"/>
      <c r="L91" s="101"/>
      <c r="M91" s="101"/>
    </row>
    <row r="92" spans="1:13" s="105" customFormat="1" ht="20.25" customHeight="1" x14ac:dyDescent="0.2">
      <c r="A92" s="109" t="s">
        <v>929</v>
      </c>
      <c r="B92" s="109" t="s">
        <v>930</v>
      </c>
      <c r="C92" s="109" t="s">
        <v>1</v>
      </c>
      <c r="D92" s="109" t="s">
        <v>828</v>
      </c>
      <c r="E92" s="109">
        <v>2</v>
      </c>
      <c r="F92" s="109" t="s">
        <v>811</v>
      </c>
      <c r="G92" s="110">
        <v>300</v>
      </c>
      <c r="H92" s="110">
        <f t="shared" si="2"/>
        <v>309</v>
      </c>
      <c r="I92" s="112"/>
      <c r="J92" s="431"/>
      <c r="K92" s="450"/>
      <c r="L92" s="101"/>
      <c r="M92" s="101"/>
    </row>
    <row r="93" spans="1:13" s="105" customFormat="1" ht="20.25" customHeight="1" x14ac:dyDescent="0.2">
      <c r="A93" s="109" t="s">
        <v>929</v>
      </c>
      <c r="B93" s="109" t="s">
        <v>930</v>
      </c>
      <c r="C93" s="109" t="s">
        <v>1</v>
      </c>
      <c r="D93" s="109" t="s">
        <v>828</v>
      </c>
      <c r="E93" s="109">
        <v>3</v>
      </c>
      <c r="F93" s="109" t="s">
        <v>811</v>
      </c>
      <c r="G93" s="110">
        <v>450</v>
      </c>
      <c r="H93" s="110">
        <f t="shared" si="2"/>
        <v>463.5</v>
      </c>
      <c r="I93" s="112"/>
      <c r="J93" s="431"/>
      <c r="K93" s="450"/>
      <c r="L93" s="101"/>
      <c r="M93" s="101"/>
    </row>
    <row r="94" spans="1:13" s="105" customFormat="1" ht="20.25" customHeight="1" x14ac:dyDescent="0.2">
      <c r="A94" s="109" t="s">
        <v>931</v>
      </c>
      <c r="B94" s="109" t="s">
        <v>932</v>
      </c>
      <c r="C94" s="109" t="s">
        <v>1</v>
      </c>
      <c r="D94" s="109" t="s">
        <v>828</v>
      </c>
      <c r="E94" s="109">
        <v>5</v>
      </c>
      <c r="F94" s="109" t="s">
        <v>811</v>
      </c>
      <c r="G94" s="110">
        <v>750</v>
      </c>
      <c r="H94" s="110">
        <f t="shared" si="2"/>
        <v>772.5</v>
      </c>
      <c r="I94" s="112"/>
      <c r="J94" s="431"/>
      <c r="K94" s="450"/>
      <c r="L94" s="101"/>
      <c r="M94" s="101"/>
    </row>
    <row r="95" spans="1:13" s="105" customFormat="1" ht="20.25" customHeight="1" x14ac:dyDescent="0.2">
      <c r="A95" s="109" t="s">
        <v>931</v>
      </c>
      <c r="B95" s="109" t="s">
        <v>932</v>
      </c>
      <c r="C95" s="109" t="s">
        <v>1</v>
      </c>
      <c r="D95" s="109" t="s">
        <v>828</v>
      </c>
      <c r="E95" s="109">
        <v>8</v>
      </c>
      <c r="F95" s="109" t="s">
        <v>811</v>
      </c>
      <c r="G95" s="110">
        <v>1200</v>
      </c>
      <c r="H95" s="110">
        <f t="shared" si="2"/>
        <v>1236</v>
      </c>
      <c r="I95" s="111"/>
      <c r="J95" s="431"/>
      <c r="K95" s="450"/>
      <c r="L95" s="101"/>
      <c r="M95" s="101"/>
    </row>
    <row r="96" spans="1:13" s="105" customFormat="1" ht="20.25" customHeight="1" x14ac:dyDescent="0.2">
      <c r="A96" s="109" t="s">
        <v>931</v>
      </c>
      <c r="B96" s="109" t="s">
        <v>932</v>
      </c>
      <c r="C96" s="109" t="s">
        <v>1</v>
      </c>
      <c r="D96" s="109" t="s">
        <v>842</v>
      </c>
      <c r="E96" s="109">
        <v>1</v>
      </c>
      <c r="F96" s="109" t="s">
        <v>811</v>
      </c>
      <c r="G96" s="110">
        <v>150</v>
      </c>
      <c r="H96" s="110">
        <f t="shared" si="2"/>
        <v>154.5</v>
      </c>
      <c r="I96" s="112"/>
      <c r="J96" s="431"/>
      <c r="K96" s="450"/>
      <c r="L96" s="101"/>
      <c r="M96" s="101"/>
    </row>
    <row r="97" spans="1:13" s="105" customFormat="1" ht="20.25" customHeight="1" x14ac:dyDescent="0.2">
      <c r="A97" s="109" t="s">
        <v>933</v>
      </c>
      <c r="B97" s="109" t="s">
        <v>934</v>
      </c>
      <c r="C97" s="109" t="s">
        <v>1</v>
      </c>
      <c r="D97" s="109" t="s">
        <v>828</v>
      </c>
      <c r="E97" s="109">
        <v>4</v>
      </c>
      <c r="F97" s="109" t="s">
        <v>811</v>
      </c>
      <c r="G97" s="110">
        <v>600</v>
      </c>
      <c r="H97" s="110">
        <f t="shared" si="2"/>
        <v>618</v>
      </c>
      <c r="I97" s="112"/>
      <c r="J97" s="431"/>
      <c r="K97" s="450"/>
      <c r="L97" s="101"/>
      <c r="M97" s="101"/>
    </row>
    <row r="98" spans="1:13" s="105" customFormat="1" ht="20.25" customHeight="1" x14ac:dyDescent="0.2">
      <c r="A98" s="109" t="s">
        <v>933</v>
      </c>
      <c r="B98" s="109" t="s">
        <v>934</v>
      </c>
      <c r="C98" s="109" t="s">
        <v>1</v>
      </c>
      <c r="D98" s="109" t="s">
        <v>828</v>
      </c>
      <c r="E98" s="109">
        <v>4</v>
      </c>
      <c r="F98" s="109" t="s">
        <v>811</v>
      </c>
      <c r="G98" s="110">
        <v>600</v>
      </c>
      <c r="H98" s="110">
        <f t="shared" si="2"/>
        <v>618</v>
      </c>
      <c r="I98" s="112"/>
      <c r="J98" s="431"/>
      <c r="K98" s="450"/>
      <c r="L98" s="101"/>
      <c r="M98" s="101"/>
    </row>
    <row r="99" spans="1:13" s="105" customFormat="1" ht="20.25" customHeight="1" x14ac:dyDescent="0.2">
      <c r="A99" s="109" t="s">
        <v>933</v>
      </c>
      <c r="B99" s="109" t="s">
        <v>934</v>
      </c>
      <c r="C99" s="109" t="s">
        <v>1</v>
      </c>
      <c r="D99" s="109" t="s">
        <v>828</v>
      </c>
      <c r="E99" s="109">
        <v>4</v>
      </c>
      <c r="F99" s="109" t="s">
        <v>811</v>
      </c>
      <c r="G99" s="110">
        <v>600</v>
      </c>
      <c r="H99" s="110">
        <f t="shared" ref="H99:H130" si="3">E99*K$35</f>
        <v>618</v>
      </c>
      <c r="I99" s="112"/>
      <c r="J99" s="431"/>
      <c r="K99" s="450"/>
      <c r="L99" s="101"/>
      <c r="M99" s="101"/>
    </row>
    <row r="100" spans="1:13" s="105" customFormat="1" ht="20.25" customHeight="1" x14ac:dyDescent="0.2">
      <c r="A100" s="109" t="s">
        <v>933</v>
      </c>
      <c r="B100" s="109" t="s">
        <v>934</v>
      </c>
      <c r="C100" s="109" t="s">
        <v>1</v>
      </c>
      <c r="D100" s="109" t="s">
        <v>828</v>
      </c>
      <c r="E100" s="109">
        <v>4</v>
      </c>
      <c r="F100" s="109" t="s">
        <v>811</v>
      </c>
      <c r="G100" s="110">
        <v>600</v>
      </c>
      <c r="H100" s="110">
        <f t="shared" si="3"/>
        <v>618</v>
      </c>
      <c r="I100" s="112"/>
      <c r="J100" s="431"/>
      <c r="K100" s="450"/>
      <c r="L100" s="101"/>
      <c r="M100" s="101"/>
    </row>
    <row r="101" spans="1:13" s="105" customFormat="1" ht="20.25" customHeight="1" x14ac:dyDescent="0.2">
      <c r="A101" s="109" t="s">
        <v>935</v>
      </c>
      <c r="B101" s="109" t="s">
        <v>936</v>
      </c>
      <c r="C101" s="109" t="s">
        <v>1</v>
      </c>
      <c r="D101" s="109" t="s">
        <v>828</v>
      </c>
      <c r="E101" s="109">
        <v>3</v>
      </c>
      <c r="F101" s="109" t="s">
        <v>811</v>
      </c>
      <c r="G101" s="110">
        <v>450</v>
      </c>
      <c r="H101" s="110">
        <f t="shared" si="3"/>
        <v>463.5</v>
      </c>
      <c r="I101" s="112"/>
      <c r="J101" s="431"/>
      <c r="K101" s="450"/>
      <c r="L101" s="101"/>
      <c r="M101" s="101"/>
    </row>
    <row r="102" spans="1:13" s="105" customFormat="1" ht="20.25" customHeight="1" x14ac:dyDescent="0.2">
      <c r="A102" s="109" t="s">
        <v>859</v>
      </c>
      <c r="B102" s="109" t="s">
        <v>860</v>
      </c>
      <c r="C102" s="109" t="s">
        <v>1</v>
      </c>
      <c r="D102" s="109" t="s">
        <v>828</v>
      </c>
      <c r="E102" s="109">
        <v>2</v>
      </c>
      <c r="F102" s="109" t="s">
        <v>811</v>
      </c>
      <c r="G102" s="110">
        <v>300</v>
      </c>
      <c r="H102" s="110">
        <f t="shared" si="3"/>
        <v>309</v>
      </c>
      <c r="I102" s="112"/>
      <c r="J102" s="431"/>
      <c r="K102" s="450"/>
      <c r="L102" s="101"/>
      <c r="M102" s="101"/>
    </row>
    <row r="103" spans="1:13" s="105" customFormat="1" ht="20.25" customHeight="1" x14ac:dyDescent="0.2">
      <c r="A103" s="109" t="s">
        <v>937</v>
      </c>
      <c r="B103" s="109" t="s">
        <v>938</v>
      </c>
      <c r="C103" s="109" t="s">
        <v>1</v>
      </c>
      <c r="D103" s="109" t="s">
        <v>828</v>
      </c>
      <c r="E103" s="109">
        <v>2</v>
      </c>
      <c r="F103" s="109" t="s">
        <v>811</v>
      </c>
      <c r="G103" s="110">
        <v>300</v>
      </c>
      <c r="H103" s="110">
        <f t="shared" si="3"/>
        <v>309</v>
      </c>
      <c r="I103" s="112"/>
      <c r="J103" s="431"/>
      <c r="K103" s="450"/>
      <c r="L103" s="101"/>
      <c r="M103" s="101"/>
    </row>
    <row r="104" spans="1:13" s="105" customFormat="1" ht="20.25" customHeight="1" x14ac:dyDescent="0.2">
      <c r="A104" s="109" t="s">
        <v>937</v>
      </c>
      <c r="B104" s="109" t="s">
        <v>938</v>
      </c>
      <c r="C104" s="109" t="s">
        <v>1</v>
      </c>
      <c r="D104" s="109" t="s">
        <v>828</v>
      </c>
      <c r="E104" s="109">
        <v>6</v>
      </c>
      <c r="F104" s="109" t="s">
        <v>811</v>
      </c>
      <c r="G104" s="110">
        <v>900</v>
      </c>
      <c r="H104" s="110">
        <f t="shared" si="3"/>
        <v>927</v>
      </c>
      <c r="I104" s="112"/>
      <c r="J104" s="431"/>
      <c r="K104" s="450"/>
      <c r="L104" s="101"/>
      <c r="M104" s="101"/>
    </row>
    <row r="105" spans="1:13" s="105" customFormat="1" ht="20.25" customHeight="1" x14ac:dyDescent="0.2">
      <c r="A105" s="109" t="s">
        <v>939</v>
      </c>
      <c r="B105" s="109" t="s">
        <v>940</v>
      </c>
      <c r="C105" s="109" t="s">
        <v>1</v>
      </c>
      <c r="D105" s="109" t="s">
        <v>828</v>
      </c>
      <c r="E105" s="109">
        <v>5</v>
      </c>
      <c r="F105" s="109" t="s">
        <v>811</v>
      </c>
      <c r="G105" s="110">
        <v>750</v>
      </c>
      <c r="H105" s="110">
        <f t="shared" si="3"/>
        <v>772.5</v>
      </c>
      <c r="I105" s="112"/>
      <c r="J105" s="431"/>
      <c r="K105" s="450"/>
      <c r="L105" s="101"/>
      <c r="M105" s="101"/>
    </row>
    <row r="106" spans="1:13" s="105" customFormat="1" ht="20.25" customHeight="1" x14ac:dyDescent="0.2">
      <c r="A106" s="109" t="s">
        <v>941</v>
      </c>
      <c r="B106" s="109" t="s">
        <v>940</v>
      </c>
      <c r="C106" s="109" t="s">
        <v>1</v>
      </c>
      <c r="D106" s="109" t="s">
        <v>828</v>
      </c>
      <c r="E106" s="109">
        <v>4</v>
      </c>
      <c r="F106" s="109" t="s">
        <v>811</v>
      </c>
      <c r="G106" s="110">
        <v>600</v>
      </c>
      <c r="H106" s="110">
        <f t="shared" si="3"/>
        <v>618</v>
      </c>
      <c r="I106" s="112"/>
      <c r="J106" s="431"/>
      <c r="K106" s="450"/>
      <c r="L106" s="101"/>
      <c r="M106" s="101"/>
    </row>
    <row r="107" spans="1:13" s="105" customFormat="1" ht="20.25" customHeight="1" x14ac:dyDescent="0.2">
      <c r="A107" s="109" t="s">
        <v>861</v>
      </c>
      <c r="B107" s="109" t="s">
        <v>862</v>
      </c>
      <c r="C107" s="109" t="s">
        <v>1</v>
      </c>
      <c r="D107" s="109" t="s">
        <v>828</v>
      </c>
      <c r="E107" s="109">
        <v>1</v>
      </c>
      <c r="F107" s="109" t="s">
        <v>811</v>
      </c>
      <c r="G107" s="110">
        <v>150</v>
      </c>
      <c r="H107" s="110">
        <f t="shared" si="3"/>
        <v>154.5</v>
      </c>
      <c r="I107" s="112"/>
      <c r="J107" s="431"/>
      <c r="K107" s="450"/>
      <c r="L107" s="101"/>
      <c r="M107" s="101"/>
    </row>
    <row r="108" spans="1:13" s="105" customFormat="1" ht="20.25" customHeight="1" x14ac:dyDescent="0.2">
      <c r="A108" s="109" t="s">
        <v>942</v>
      </c>
      <c r="B108" s="109" t="s">
        <v>943</v>
      </c>
      <c r="C108" s="109" t="s">
        <v>1</v>
      </c>
      <c r="D108" s="109" t="s">
        <v>842</v>
      </c>
      <c r="E108" s="109">
        <v>1</v>
      </c>
      <c r="F108" s="109" t="s">
        <v>811</v>
      </c>
      <c r="G108" s="110">
        <v>150</v>
      </c>
      <c r="H108" s="110">
        <f t="shared" si="3"/>
        <v>154.5</v>
      </c>
      <c r="I108" s="112"/>
      <c r="J108" s="431"/>
      <c r="K108" s="450"/>
      <c r="L108" s="101"/>
      <c r="M108" s="101"/>
    </row>
    <row r="109" spans="1:13" s="105" customFormat="1" ht="20.25" customHeight="1" x14ac:dyDescent="0.2">
      <c r="A109" s="109" t="s">
        <v>867</v>
      </c>
      <c r="B109" s="109" t="s">
        <v>868</v>
      </c>
      <c r="C109" s="109" t="s">
        <v>1</v>
      </c>
      <c r="D109" s="109" t="s">
        <v>899</v>
      </c>
      <c r="E109" s="109">
        <v>8</v>
      </c>
      <c r="F109" s="109" t="s">
        <v>811</v>
      </c>
      <c r="G109" s="110">
        <v>1200</v>
      </c>
      <c r="H109" s="110">
        <f t="shared" si="3"/>
        <v>1236</v>
      </c>
      <c r="I109" s="111"/>
      <c r="J109" s="431"/>
      <c r="K109" s="450"/>
      <c r="L109" s="101"/>
      <c r="M109" s="101"/>
    </row>
    <row r="110" spans="1:13" s="105" customFormat="1" ht="20.25" customHeight="1" x14ac:dyDescent="0.2">
      <c r="A110" s="109" t="s">
        <v>869</v>
      </c>
      <c r="B110" s="109" t="s">
        <v>870</v>
      </c>
      <c r="C110" s="109" t="s">
        <v>1</v>
      </c>
      <c r="D110" s="109" t="s">
        <v>899</v>
      </c>
      <c r="E110" s="109">
        <v>2</v>
      </c>
      <c r="F110" s="109" t="s">
        <v>811</v>
      </c>
      <c r="G110" s="110">
        <v>300</v>
      </c>
      <c r="H110" s="110">
        <f t="shared" si="3"/>
        <v>309</v>
      </c>
      <c r="I110" s="112"/>
      <c r="J110" s="431"/>
      <c r="K110" s="450"/>
      <c r="L110" s="101"/>
      <c r="M110" s="101"/>
    </row>
    <row r="111" spans="1:13" s="105" customFormat="1" ht="20.25" customHeight="1" x14ac:dyDescent="0.2">
      <c r="A111" s="109" t="s">
        <v>869</v>
      </c>
      <c r="B111" s="109" t="s">
        <v>870</v>
      </c>
      <c r="C111" s="109" t="s">
        <v>1</v>
      </c>
      <c r="D111" s="109" t="s">
        <v>899</v>
      </c>
      <c r="E111" s="109">
        <v>2</v>
      </c>
      <c r="F111" s="109" t="s">
        <v>811</v>
      </c>
      <c r="G111" s="110">
        <v>300</v>
      </c>
      <c r="H111" s="110">
        <f t="shared" si="3"/>
        <v>309</v>
      </c>
      <c r="I111" s="112"/>
      <c r="J111" s="431"/>
      <c r="K111" s="450"/>
      <c r="L111" s="101"/>
      <c r="M111" s="101"/>
    </row>
    <row r="112" spans="1:13" s="105" customFormat="1" ht="20.25" customHeight="1" x14ac:dyDescent="0.2">
      <c r="A112" s="109" t="s">
        <v>944</v>
      </c>
      <c r="B112" s="109" t="s">
        <v>945</v>
      </c>
      <c r="C112" s="109" t="s">
        <v>1</v>
      </c>
      <c r="D112" s="109" t="s">
        <v>899</v>
      </c>
      <c r="E112" s="109">
        <v>2</v>
      </c>
      <c r="F112" s="109" t="s">
        <v>811</v>
      </c>
      <c r="G112" s="110">
        <v>300</v>
      </c>
      <c r="H112" s="110">
        <f t="shared" si="3"/>
        <v>309</v>
      </c>
      <c r="I112" s="112"/>
      <c r="J112" s="431"/>
      <c r="K112" s="450"/>
      <c r="L112" s="101"/>
      <c r="M112" s="101"/>
    </row>
    <row r="113" spans="1:13" s="105" customFormat="1" ht="20.25" customHeight="1" x14ac:dyDescent="0.2">
      <c r="A113" s="109" t="s">
        <v>944</v>
      </c>
      <c r="B113" s="109" t="s">
        <v>945</v>
      </c>
      <c r="C113" s="109" t="s">
        <v>1</v>
      </c>
      <c r="D113" s="109" t="s">
        <v>899</v>
      </c>
      <c r="E113" s="109">
        <v>2</v>
      </c>
      <c r="F113" s="109" t="s">
        <v>811</v>
      </c>
      <c r="G113" s="110">
        <v>300</v>
      </c>
      <c r="H113" s="110">
        <f t="shared" si="3"/>
        <v>309</v>
      </c>
      <c r="I113" s="112"/>
      <c r="J113" s="431"/>
      <c r="K113" s="450"/>
      <c r="L113" s="101"/>
      <c r="M113" s="101"/>
    </row>
    <row r="114" spans="1:13" s="105" customFormat="1" ht="20.25" customHeight="1" x14ac:dyDescent="0.2">
      <c r="A114" s="109" t="s">
        <v>946</v>
      </c>
      <c r="B114" s="109" t="s">
        <v>947</v>
      </c>
      <c r="C114" s="109" t="s">
        <v>1</v>
      </c>
      <c r="D114" s="109" t="s">
        <v>899</v>
      </c>
      <c r="E114" s="109">
        <v>6</v>
      </c>
      <c r="F114" s="109" t="s">
        <v>811</v>
      </c>
      <c r="G114" s="110">
        <v>900</v>
      </c>
      <c r="H114" s="110">
        <f t="shared" si="3"/>
        <v>927</v>
      </c>
      <c r="I114" s="112"/>
      <c r="J114" s="431"/>
      <c r="K114" s="450"/>
      <c r="L114" s="101"/>
      <c r="M114" s="101"/>
    </row>
    <row r="115" spans="1:13" s="105" customFormat="1" ht="20.25" customHeight="1" x14ac:dyDescent="0.2">
      <c r="A115" s="109" t="s">
        <v>879</v>
      </c>
      <c r="B115" s="109" t="s">
        <v>880</v>
      </c>
      <c r="C115" s="109" t="s">
        <v>1</v>
      </c>
      <c r="D115" s="109" t="s">
        <v>899</v>
      </c>
      <c r="E115" s="109">
        <v>5</v>
      </c>
      <c r="F115" s="109" t="s">
        <v>811</v>
      </c>
      <c r="G115" s="110">
        <v>750</v>
      </c>
      <c r="H115" s="110">
        <f t="shared" si="3"/>
        <v>772.5</v>
      </c>
      <c r="I115" s="112"/>
      <c r="J115" s="431"/>
      <c r="K115" s="450"/>
      <c r="L115" s="101"/>
      <c r="M115" s="101"/>
    </row>
    <row r="116" spans="1:13" s="105" customFormat="1" ht="20.25" customHeight="1" x14ac:dyDescent="0.2">
      <c r="A116" s="109" t="s">
        <v>879</v>
      </c>
      <c r="B116" s="109" t="s">
        <v>880</v>
      </c>
      <c r="C116" s="109" t="s">
        <v>1</v>
      </c>
      <c r="D116" s="109" t="s">
        <v>899</v>
      </c>
      <c r="E116" s="109">
        <v>4</v>
      </c>
      <c r="F116" s="109" t="s">
        <v>811</v>
      </c>
      <c r="G116" s="110">
        <v>600</v>
      </c>
      <c r="H116" s="110">
        <f t="shared" si="3"/>
        <v>618</v>
      </c>
      <c r="I116" s="112"/>
      <c r="J116" s="431"/>
      <c r="K116" s="450"/>
      <c r="L116" s="101"/>
      <c r="M116" s="101"/>
    </row>
    <row r="117" spans="1:13" s="105" customFormat="1" ht="20.25" customHeight="1" x14ac:dyDescent="0.2">
      <c r="A117" s="109" t="s">
        <v>879</v>
      </c>
      <c r="B117" s="109" t="s">
        <v>880</v>
      </c>
      <c r="C117" s="109" t="s">
        <v>1</v>
      </c>
      <c r="D117" s="109" t="s">
        <v>899</v>
      </c>
      <c r="E117" s="109">
        <v>5</v>
      </c>
      <c r="F117" s="109" t="s">
        <v>811</v>
      </c>
      <c r="G117" s="110">
        <v>750</v>
      </c>
      <c r="H117" s="110">
        <f t="shared" si="3"/>
        <v>772.5</v>
      </c>
      <c r="I117" s="112"/>
      <c r="J117" s="431"/>
      <c r="K117" s="450"/>
      <c r="L117" s="101"/>
      <c r="M117" s="101"/>
    </row>
    <row r="118" spans="1:13" s="105" customFormat="1" ht="20.25" customHeight="1" x14ac:dyDescent="0.2">
      <c r="A118" s="109" t="s">
        <v>948</v>
      </c>
      <c r="B118" s="109" t="s">
        <v>949</v>
      </c>
      <c r="C118" s="109" t="s">
        <v>1</v>
      </c>
      <c r="D118" s="109" t="s">
        <v>899</v>
      </c>
      <c r="E118" s="109">
        <v>8</v>
      </c>
      <c r="F118" s="109" t="s">
        <v>811</v>
      </c>
      <c r="G118" s="110">
        <v>1200</v>
      </c>
      <c r="H118" s="110">
        <f t="shared" si="3"/>
        <v>1236</v>
      </c>
      <c r="I118" s="111"/>
      <c r="J118" s="431"/>
      <c r="K118" s="450"/>
      <c r="L118" s="101"/>
      <c r="M118" s="101"/>
    </row>
    <row r="119" spans="1:13" s="105" customFormat="1" ht="20.25" customHeight="1" x14ac:dyDescent="0.2">
      <c r="A119" s="109" t="s">
        <v>948</v>
      </c>
      <c r="B119" s="109" t="s">
        <v>949</v>
      </c>
      <c r="C119" s="109" t="s">
        <v>1</v>
      </c>
      <c r="D119" s="109" t="s">
        <v>899</v>
      </c>
      <c r="E119" s="109">
        <v>4</v>
      </c>
      <c r="F119" s="109" t="s">
        <v>811</v>
      </c>
      <c r="G119" s="110">
        <v>600</v>
      </c>
      <c r="H119" s="110">
        <f t="shared" si="3"/>
        <v>618</v>
      </c>
      <c r="I119" s="112"/>
      <c r="J119" s="431"/>
      <c r="K119" s="450"/>
      <c r="L119" s="101"/>
      <c r="M119" s="101"/>
    </row>
    <row r="120" spans="1:13" s="105" customFormat="1" ht="20.25" customHeight="1" x14ac:dyDescent="0.2">
      <c r="A120" s="109" t="s">
        <v>948</v>
      </c>
      <c r="B120" s="109" t="s">
        <v>949</v>
      </c>
      <c r="C120" s="109" t="s">
        <v>1</v>
      </c>
      <c r="D120" s="109" t="s">
        <v>899</v>
      </c>
      <c r="E120" s="109">
        <v>4</v>
      </c>
      <c r="F120" s="109" t="s">
        <v>811</v>
      </c>
      <c r="G120" s="110">
        <v>600</v>
      </c>
      <c r="H120" s="110">
        <f t="shared" si="3"/>
        <v>618</v>
      </c>
      <c r="I120" s="112"/>
      <c r="J120" s="431"/>
      <c r="K120" s="450"/>
      <c r="L120" s="101"/>
      <c r="M120" s="101"/>
    </row>
    <row r="121" spans="1:13" s="105" customFormat="1" ht="20.25" customHeight="1" x14ac:dyDescent="0.2">
      <c r="A121" s="109" t="s">
        <v>950</v>
      </c>
      <c r="B121" s="109" t="s">
        <v>951</v>
      </c>
      <c r="C121" s="109" t="s">
        <v>1</v>
      </c>
      <c r="D121" s="109" t="s">
        <v>899</v>
      </c>
      <c r="E121" s="109">
        <v>8</v>
      </c>
      <c r="F121" s="109" t="s">
        <v>811</v>
      </c>
      <c r="G121" s="110">
        <v>1200</v>
      </c>
      <c r="H121" s="110">
        <f t="shared" si="3"/>
        <v>1236</v>
      </c>
      <c r="I121" s="111"/>
      <c r="J121" s="431"/>
      <c r="K121" s="450"/>
      <c r="L121" s="101"/>
      <c r="M121" s="101"/>
    </row>
    <row r="122" spans="1:13" s="105" customFormat="1" ht="20.25" customHeight="1" x14ac:dyDescent="0.2">
      <c r="A122" s="109" t="s">
        <v>952</v>
      </c>
      <c r="B122" s="109" t="s">
        <v>953</v>
      </c>
      <c r="C122" s="109" t="s">
        <v>1</v>
      </c>
      <c r="D122" s="109" t="s">
        <v>899</v>
      </c>
      <c r="E122" s="109">
        <v>2</v>
      </c>
      <c r="F122" s="109" t="s">
        <v>811</v>
      </c>
      <c r="G122" s="110">
        <v>300</v>
      </c>
      <c r="H122" s="110">
        <f t="shared" si="3"/>
        <v>309</v>
      </c>
      <c r="I122" s="112"/>
      <c r="J122" s="431"/>
      <c r="K122" s="450"/>
      <c r="L122" s="101"/>
      <c r="M122" s="101"/>
    </row>
    <row r="123" spans="1:13" s="105" customFormat="1" ht="20.25" customHeight="1" x14ac:dyDescent="0.2">
      <c r="A123" s="109" t="s">
        <v>952</v>
      </c>
      <c r="B123" s="109" t="s">
        <v>953</v>
      </c>
      <c r="C123" s="109" t="s">
        <v>1</v>
      </c>
      <c r="D123" s="109" t="s">
        <v>899</v>
      </c>
      <c r="E123" s="109">
        <v>2</v>
      </c>
      <c r="F123" s="109" t="s">
        <v>811</v>
      </c>
      <c r="G123" s="110">
        <v>300</v>
      </c>
      <c r="H123" s="110">
        <f t="shared" si="3"/>
        <v>309</v>
      </c>
      <c r="I123" s="112"/>
      <c r="J123" s="431"/>
      <c r="K123" s="450"/>
      <c r="L123" s="101"/>
      <c r="M123" s="101"/>
    </row>
    <row r="124" spans="1:13" s="105" customFormat="1" ht="20.25" customHeight="1" x14ac:dyDescent="0.2">
      <c r="A124" s="109" t="s">
        <v>885</v>
      </c>
      <c r="B124" s="109" t="s">
        <v>886</v>
      </c>
      <c r="C124" s="109" t="s">
        <v>1</v>
      </c>
      <c r="D124" s="109" t="s">
        <v>899</v>
      </c>
      <c r="E124" s="109">
        <v>4</v>
      </c>
      <c r="F124" s="109" t="s">
        <v>811</v>
      </c>
      <c r="G124" s="110">
        <v>600</v>
      </c>
      <c r="H124" s="110">
        <f t="shared" si="3"/>
        <v>618</v>
      </c>
      <c r="I124" s="112"/>
      <c r="J124" s="431"/>
      <c r="K124" s="450"/>
      <c r="L124" s="101"/>
      <c r="M124" s="101"/>
    </row>
    <row r="125" spans="1:13" s="105" customFormat="1" ht="20.25" customHeight="1" x14ac:dyDescent="0.2">
      <c r="A125" s="109" t="s">
        <v>954</v>
      </c>
      <c r="B125" s="109" t="s">
        <v>955</v>
      </c>
      <c r="C125" s="109" t="s">
        <v>1</v>
      </c>
      <c r="D125" s="109" t="s">
        <v>899</v>
      </c>
      <c r="E125" s="109">
        <v>5</v>
      </c>
      <c r="F125" s="109" t="s">
        <v>811</v>
      </c>
      <c r="G125" s="110">
        <v>750</v>
      </c>
      <c r="H125" s="110">
        <f t="shared" si="3"/>
        <v>772.5</v>
      </c>
      <c r="I125" s="112"/>
      <c r="J125" s="431"/>
      <c r="K125" s="450"/>
      <c r="L125" s="101"/>
      <c r="M125" s="101"/>
    </row>
    <row r="126" spans="1:13" s="105" customFormat="1" ht="20.25" customHeight="1" x14ac:dyDescent="0.2">
      <c r="A126" s="109" t="s">
        <v>956</v>
      </c>
      <c r="B126" s="109" t="s">
        <v>957</v>
      </c>
      <c r="C126" s="109" t="s">
        <v>1</v>
      </c>
      <c r="D126" s="109" t="s">
        <v>899</v>
      </c>
      <c r="E126" s="109">
        <v>6</v>
      </c>
      <c r="F126" s="109" t="s">
        <v>811</v>
      </c>
      <c r="G126" s="110">
        <v>900</v>
      </c>
      <c r="H126" s="110">
        <f t="shared" si="3"/>
        <v>927</v>
      </c>
      <c r="I126" s="112"/>
      <c r="J126" s="431"/>
      <c r="K126" s="450"/>
      <c r="L126" s="101"/>
      <c r="M126" s="101"/>
    </row>
    <row r="127" spans="1:13" s="105" customFormat="1" ht="20.25" customHeight="1" x14ac:dyDescent="0.2">
      <c r="A127" s="109" t="s">
        <v>889</v>
      </c>
      <c r="B127" s="109" t="s">
        <v>890</v>
      </c>
      <c r="C127" s="109" t="s">
        <v>1</v>
      </c>
      <c r="D127" s="109" t="s">
        <v>958</v>
      </c>
      <c r="E127" s="109">
        <v>2</v>
      </c>
      <c r="F127" s="109" t="s">
        <v>811</v>
      </c>
      <c r="G127" s="110">
        <v>300</v>
      </c>
      <c r="H127" s="110">
        <f t="shared" si="3"/>
        <v>309</v>
      </c>
      <c r="I127" s="112"/>
      <c r="J127" s="431"/>
      <c r="K127" s="450"/>
      <c r="L127" s="101"/>
      <c r="M127" s="101"/>
    </row>
    <row r="128" spans="1:13" s="105" customFormat="1" ht="20.25" customHeight="1" x14ac:dyDescent="0.2">
      <c r="A128" s="109" t="s">
        <v>891</v>
      </c>
      <c r="B128" s="109" t="s">
        <v>892</v>
      </c>
      <c r="C128" s="109" t="s">
        <v>1</v>
      </c>
      <c r="D128" s="109" t="s">
        <v>897</v>
      </c>
      <c r="E128" s="109">
        <v>1</v>
      </c>
      <c r="F128" s="109" t="s">
        <v>811</v>
      </c>
      <c r="G128" s="110">
        <v>150</v>
      </c>
      <c r="H128" s="110">
        <f t="shared" si="3"/>
        <v>154.5</v>
      </c>
      <c r="I128" s="112"/>
      <c r="J128" s="431"/>
      <c r="K128" s="450"/>
      <c r="L128" s="101"/>
      <c r="M128" s="101"/>
    </row>
    <row r="129" spans="1:13" s="105" customFormat="1" ht="20.25" customHeight="1" x14ac:dyDescent="0.2">
      <c r="A129" s="109" t="s">
        <v>959</v>
      </c>
      <c r="B129" s="109" t="s">
        <v>960</v>
      </c>
      <c r="C129" s="109" t="s">
        <v>1</v>
      </c>
      <c r="D129" s="109" t="s">
        <v>897</v>
      </c>
      <c r="E129" s="109">
        <v>2</v>
      </c>
      <c r="F129" s="109" t="s">
        <v>898</v>
      </c>
      <c r="G129" s="110">
        <v>300</v>
      </c>
      <c r="H129" s="110">
        <f t="shared" si="3"/>
        <v>309</v>
      </c>
      <c r="I129" s="112"/>
      <c r="J129" s="431"/>
      <c r="K129" s="450"/>
      <c r="L129" s="101"/>
      <c r="M129" s="101"/>
    </row>
    <row r="130" spans="1:13" s="105" customFormat="1" ht="20.25" customHeight="1" x14ac:dyDescent="0.2">
      <c r="A130" s="109" t="s">
        <v>961</v>
      </c>
      <c r="B130" s="109" t="s">
        <v>962</v>
      </c>
      <c r="C130" s="109" t="s">
        <v>1</v>
      </c>
      <c r="D130" s="109" t="s">
        <v>958</v>
      </c>
      <c r="E130" s="109">
        <v>1</v>
      </c>
      <c r="F130" s="109" t="s">
        <v>811</v>
      </c>
      <c r="G130" s="110">
        <v>150</v>
      </c>
      <c r="H130" s="110">
        <f t="shared" si="3"/>
        <v>154.5</v>
      </c>
      <c r="I130" s="112"/>
      <c r="J130" s="431"/>
      <c r="K130" s="450"/>
      <c r="L130" s="101"/>
      <c r="M130" s="101"/>
    </row>
    <row r="131" spans="1:13" s="105" customFormat="1" ht="20.25" customHeight="1" x14ac:dyDescent="0.2">
      <c r="A131" s="109" t="s">
        <v>891</v>
      </c>
      <c r="B131" s="109" t="s">
        <v>892</v>
      </c>
      <c r="C131" s="109" t="s">
        <v>1</v>
      </c>
      <c r="D131" s="109" t="s">
        <v>897</v>
      </c>
      <c r="E131" s="109">
        <v>1</v>
      </c>
      <c r="F131" s="109" t="s">
        <v>811</v>
      </c>
      <c r="G131" s="110">
        <v>150</v>
      </c>
      <c r="H131" s="110">
        <f t="shared" ref="H131:H160" si="4">E131*K$35</f>
        <v>154.5</v>
      </c>
      <c r="I131" s="112"/>
      <c r="J131" s="431"/>
      <c r="K131" s="450"/>
      <c r="L131" s="101"/>
      <c r="M131" s="101"/>
    </row>
    <row r="132" spans="1:13" s="105" customFormat="1" ht="20.25" customHeight="1" x14ac:dyDescent="0.2">
      <c r="A132" s="109" t="s">
        <v>963</v>
      </c>
      <c r="B132" s="109" t="s">
        <v>964</v>
      </c>
      <c r="C132" s="109" t="s">
        <v>77</v>
      </c>
      <c r="D132" s="109" t="s">
        <v>828</v>
      </c>
      <c r="E132" s="109">
        <v>2</v>
      </c>
      <c r="F132" s="109" t="s">
        <v>811</v>
      </c>
      <c r="G132" s="110">
        <v>300</v>
      </c>
      <c r="H132" s="110">
        <f t="shared" si="4"/>
        <v>309</v>
      </c>
      <c r="I132" s="112"/>
      <c r="J132" s="431"/>
      <c r="K132" s="450"/>
      <c r="L132" s="101"/>
      <c r="M132" s="101"/>
    </row>
    <row r="133" spans="1:13" s="105" customFormat="1" ht="20.25" customHeight="1" x14ac:dyDescent="0.2">
      <c r="A133" s="109" t="s">
        <v>963</v>
      </c>
      <c r="B133" s="109" t="s">
        <v>964</v>
      </c>
      <c r="C133" s="109" t="s">
        <v>77</v>
      </c>
      <c r="D133" s="109" t="s">
        <v>842</v>
      </c>
      <c r="E133" s="109">
        <v>2</v>
      </c>
      <c r="F133" s="109" t="s">
        <v>811</v>
      </c>
      <c r="G133" s="110">
        <v>300</v>
      </c>
      <c r="H133" s="110">
        <f t="shared" si="4"/>
        <v>309</v>
      </c>
      <c r="I133" s="112"/>
      <c r="J133" s="431"/>
      <c r="K133" s="450"/>
      <c r="L133" s="101"/>
      <c r="M133" s="101"/>
    </row>
    <row r="134" spans="1:13" s="105" customFormat="1" ht="20.25" customHeight="1" x14ac:dyDescent="0.2">
      <c r="A134" s="109" t="s">
        <v>965</v>
      </c>
      <c r="B134" s="109" t="s">
        <v>966</v>
      </c>
      <c r="C134" s="109" t="s">
        <v>77</v>
      </c>
      <c r="D134" s="109" t="s">
        <v>828</v>
      </c>
      <c r="E134" s="109">
        <v>4</v>
      </c>
      <c r="F134" s="109" t="s">
        <v>811</v>
      </c>
      <c r="G134" s="110">
        <v>600</v>
      </c>
      <c r="H134" s="110">
        <f t="shared" si="4"/>
        <v>618</v>
      </c>
      <c r="I134" s="112"/>
      <c r="J134" s="431"/>
      <c r="K134" s="450"/>
      <c r="L134" s="101"/>
      <c r="M134" s="101"/>
    </row>
    <row r="135" spans="1:13" s="105" customFormat="1" ht="20.25" customHeight="1" x14ac:dyDescent="0.2">
      <c r="A135" s="109" t="s">
        <v>822</v>
      </c>
      <c r="B135" s="109" t="s">
        <v>823</v>
      </c>
      <c r="C135" s="109" t="s">
        <v>7</v>
      </c>
      <c r="D135" s="109" t="s">
        <v>899</v>
      </c>
      <c r="E135" s="109">
        <v>2</v>
      </c>
      <c r="F135" s="109" t="s">
        <v>811</v>
      </c>
      <c r="G135" s="110">
        <v>300</v>
      </c>
      <c r="H135" s="110">
        <f t="shared" si="4"/>
        <v>309</v>
      </c>
      <c r="I135" s="112"/>
      <c r="J135" s="431"/>
      <c r="K135" s="450"/>
      <c r="L135" s="101"/>
      <c r="M135" s="101"/>
    </row>
    <row r="136" spans="1:13" s="105" customFormat="1" ht="20.25" customHeight="1" x14ac:dyDescent="0.2">
      <c r="A136" s="109" t="s">
        <v>967</v>
      </c>
      <c r="B136" s="109" t="s">
        <v>968</v>
      </c>
      <c r="C136" s="109" t="s">
        <v>7</v>
      </c>
      <c r="D136" s="109" t="s">
        <v>828</v>
      </c>
      <c r="E136" s="109">
        <v>1</v>
      </c>
      <c r="F136" s="109" t="s">
        <v>811</v>
      </c>
      <c r="G136" s="110">
        <v>150</v>
      </c>
      <c r="H136" s="110">
        <f t="shared" si="4"/>
        <v>154.5</v>
      </c>
      <c r="I136" s="112"/>
      <c r="J136" s="431"/>
      <c r="K136" s="450"/>
      <c r="L136" s="101"/>
      <c r="M136" s="101"/>
    </row>
    <row r="137" spans="1:13" s="105" customFormat="1" ht="20.25" customHeight="1" x14ac:dyDescent="0.2">
      <c r="A137" s="109" t="s">
        <v>969</v>
      </c>
      <c r="B137" s="109" t="s">
        <v>970</v>
      </c>
      <c r="C137" s="109" t="s">
        <v>7</v>
      </c>
      <c r="D137" s="109" t="s">
        <v>899</v>
      </c>
      <c r="E137" s="109">
        <v>3</v>
      </c>
      <c r="F137" s="109" t="s">
        <v>811</v>
      </c>
      <c r="G137" s="110">
        <v>450</v>
      </c>
      <c r="H137" s="110">
        <f t="shared" si="4"/>
        <v>463.5</v>
      </c>
      <c r="I137" s="112"/>
      <c r="J137" s="431"/>
      <c r="K137" s="450"/>
      <c r="L137" s="101"/>
      <c r="M137" s="101"/>
    </row>
    <row r="138" spans="1:13" s="105" customFormat="1" ht="20.25" customHeight="1" x14ac:dyDescent="0.2">
      <c r="A138" s="109" t="s">
        <v>971</v>
      </c>
      <c r="B138" s="109" t="s">
        <v>972</v>
      </c>
      <c r="C138" s="109" t="s">
        <v>7</v>
      </c>
      <c r="D138" s="109" t="s">
        <v>899</v>
      </c>
      <c r="E138" s="109">
        <v>10</v>
      </c>
      <c r="F138" s="109" t="s">
        <v>811</v>
      </c>
      <c r="G138" s="110">
        <v>1500</v>
      </c>
      <c r="H138" s="110">
        <f t="shared" si="4"/>
        <v>1545</v>
      </c>
      <c r="I138" s="111"/>
      <c r="J138" s="431"/>
      <c r="K138" s="450"/>
      <c r="L138" s="101"/>
      <c r="M138" s="101"/>
    </row>
    <row r="139" spans="1:13" s="105" customFormat="1" ht="20.25" customHeight="1" x14ac:dyDescent="0.2">
      <c r="A139" s="109" t="s">
        <v>893</v>
      </c>
      <c r="B139" s="109" t="s">
        <v>894</v>
      </c>
      <c r="C139" s="109" t="s">
        <v>7</v>
      </c>
      <c r="D139" s="109" t="s">
        <v>899</v>
      </c>
      <c r="E139" s="109">
        <v>1</v>
      </c>
      <c r="F139" s="109" t="s">
        <v>811</v>
      </c>
      <c r="G139" s="110">
        <v>150</v>
      </c>
      <c r="H139" s="110">
        <f t="shared" si="4"/>
        <v>154.5</v>
      </c>
      <c r="I139" s="112"/>
      <c r="J139" s="431"/>
      <c r="K139" s="450"/>
      <c r="L139" s="101"/>
      <c r="M139" s="101"/>
    </row>
    <row r="140" spans="1:13" s="105" customFormat="1" ht="20.25" customHeight="1" x14ac:dyDescent="0.2">
      <c r="A140" s="109" t="s">
        <v>973</v>
      </c>
      <c r="B140" s="109" t="s">
        <v>974</v>
      </c>
      <c r="C140" s="109" t="s">
        <v>7</v>
      </c>
      <c r="D140" s="109" t="s">
        <v>899</v>
      </c>
      <c r="E140" s="109">
        <v>5</v>
      </c>
      <c r="F140" s="109" t="s">
        <v>811</v>
      </c>
      <c r="G140" s="110">
        <v>750</v>
      </c>
      <c r="H140" s="110">
        <f t="shared" si="4"/>
        <v>772.5</v>
      </c>
      <c r="I140" s="112"/>
      <c r="J140" s="431"/>
      <c r="K140" s="450"/>
      <c r="L140" s="101"/>
      <c r="M140" s="101"/>
    </row>
    <row r="141" spans="1:13" s="105" customFormat="1" ht="20.25" customHeight="1" x14ac:dyDescent="0.2">
      <c r="A141" s="109" t="s">
        <v>973</v>
      </c>
      <c r="B141" s="109" t="s">
        <v>974</v>
      </c>
      <c r="C141" s="109" t="s">
        <v>7</v>
      </c>
      <c r="D141" s="109" t="s">
        <v>899</v>
      </c>
      <c r="E141" s="109">
        <v>10</v>
      </c>
      <c r="F141" s="109" t="s">
        <v>811</v>
      </c>
      <c r="G141" s="110">
        <v>1500</v>
      </c>
      <c r="H141" s="110">
        <f t="shared" si="4"/>
        <v>1545</v>
      </c>
      <c r="I141" s="111"/>
      <c r="J141" s="431"/>
      <c r="K141" s="450"/>
      <c r="L141" s="101"/>
      <c r="M141" s="101"/>
    </row>
    <row r="142" spans="1:13" s="105" customFormat="1" ht="20.25" customHeight="1" x14ac:dyDescent="0.2">
      <c r="A142" s="109" t="s">
        <v>973</v>
      </c>
      <c r="B142" s="109" t="s">
        <v>974</v>
      </c>
      <c r="C142" s="109" t="s">
        <v>7</v>
      </c>
      <c r="D142" s="109" t="s">
        <v>899</v>
      </c>
      <c r="E142" s="109">
        <v>10</v>
      </c>
      <c r="F142" s="109" t="s">
        <v>811</v>
      </c>
      <c r="G142" s="110">
        <v>1500</v>
      </c>
      <c r="H142" s="110">
        <f t="shared" si="4"/>
        <v>1545</v>
      </c>
      <c r="I142" s="111"/>
      <c r="J142" s="431"/>
      <c r="K142" s="450"/>
      <c r="L142" s="101"/>
      <c r="M142" s="101"/>
    </row>
    <row r="143" spans="1:13" s="105" customFormat="1" ht="20.25" customHeight="1" x14ac:dyDescent="0.2">
      <c r="A143" s="109" t="s">
        <v>893</v>
      </c>
      <c r="B143" s="109" t="s">
        <v>894</v>
      </c>
      <c r="C143" s="109" t="s">
        <v>7</v>
      </c>
      <c r="D143" s="109" t="s">
        <v>899</v>
      </c>
      <c r="E143" s="109">
        <v>2</v>
      </c>
      <c r="F143" s="109" t="s">
        <v>811</v>
      </c>
      <c r="G143" s="110">
        <v>300</v>
      </c>
      <c r="H143" s="110">
        <f t="shared" si="4"/>
        <v>309</v>
      </c>
      <c r="I143" s="112"/>
      <c r="J143" s="431"/>
      <c r="K143" s="450"/>
      <c r="L143" s="101"/>
      <c r="M143" s="101"/>
    </row>
    <row r="144" spans="1:13" s="105" customFormat="1" ht="20.25" customHeight="1" x14ac:dyDescent="0.2">
      <c r="A144" s="109" t="s">
        <v>975</v>
      </c>
      <c r="B144" s="109" t="s">
        <v>976</v>
      </c>
      <c r="C144" s="109" t="s">
        <v>7</v>
      </c>
      <c r="D144" s="109" t="s">
        <v>899</v>
      </c>
      <c r="E144" s="109">
        <v>6</v>
      </c>
      <c r="F144" s="109" t="s">
        <v>811</v>
      </c>
      <c r="G144" s="110">
        <v>900</v>
      </c>
      <c r="H144" s="110">
        <f t="shared" si="4"/>
        <v>927</v>
      </c>
      <c r="I144" s="112"/>
      <c r="J144" s="431"/>
      <c r="K144" s="450"/>
      <c r="L144" s="101"/>
      <c r="M144" s="101"/>
    </row>
    <row r="145" spans="1:13" s="105" customFormat="1" ht="20.25" customHeight="1" x14ac:dyDescent="0.2">
      <c r="A145" s="109" t="s">
        <v>977</v>
      </c>
      <c r="B145" s="109" t="s">
        <v>978</v>
      </c>
      <c r="C145" s="109" t="s">
        <v>1</v>
      </c>
      <c r="D145" s="109" t="s">
        <v>810</v>
      </c>
      <c r="E145" s="109">
        <v>8</v>
      </c>
      <c r="F145" s="109" t="s">
        <v>811</v>
      </c>
      <c r="G145" s="110">
        <v>1200</v>
      </c>
      <c r="H145" s="110">
        <f t="shared" si="4"/>
        <v>1236</v>
      </c>
      <c r="I145" s="111"/>
      <c r="J145" s="431"/>
      <c r="K145" s="450"/>
      <c r="L145" s="101"/>
      <c r="M145" s="101"/>
    </row>
    <row r="146" spans="1:13" ht="20.25" customHeight="1" x14ac:dyDescent="0.2">
      <c r="A146" s="109" t="s">
        <v>979</v>
      </c>
      <c r="B146" s="109" t="s">
        <v>980</v>
      </c>
      <c r="C146" s="109" t="s">
        <v>1</v>
      </c>
      <c r="D146" s="109" t="s">
        <v>810</v>
      </c>
      <c r="E146" s="109">
        <v>4</v>
      </c>
      <c r="F146" s="109" t="s">
        <v>811</v>
      </c>
      <c r="G146" s="110">
        <v>600</v>
      </c>
      <c r="H146" s="110">
        <f t="shared" si="4"/>
        <v>618</v>
      </c>
      <c r="I146" s="112"/>
      <c r="J146" s="431"/>
      <c r="K146" s="450"/>
    </row>
    <row r="147" spans="1:13" ht="20.25" customHeight="1" x14ac:dyDescent="0.2">
      <c r="A147" s="109" t="s">
        <v>979</v>
      </c>
      <c r="B147" s="109" t="s">
        <v>980</v>
      </c>
      <c r="C147" s="109" t="s">
        <v>1</v>
      </c>
      <c r="D147" s="109" t="s">
        <v>810</v>
      </c>
      <c r="E147" s="109">
        <v>4</v>
      </c>
      <c r="F147" s="109" t="s">
        <v>811</v>
      </c>
      <c r="G147" s="110">
        <v>600</v>
      </c>
      <c r="H147" s="110">
        <f t="shared" si="4"/>
        <v>618</v>
      </c>
      <c r="I147" s="112"/>
      <c r="J147" s="431"/>
      <c r="K147" s="450"/>
    </row>
    <row r="148" spans="1:13" ht="20.25" customHeight="1" x14ac:dyDescent="0.2">
      <c r="A148" s="109" t="s">
        <v>981</v>
      </c>
      <c r="B148" s="109" t="s">
        <v>982</v>
      </c>
      <c r="C148" s="109" t="s">
        <v>77</v>
      </c>
      <c r="D148" s="109" t="s">
        <v>810</v>
      </c>
      <c r="E148" s="109">
        <v>2</v>
      </c>
      <c r="F148" s="109" t="s">
        <v>811</v>
      </c>
      <c r="G148" s="110">
        <v>300</v>
      </c>
      <c r="H148" s="110">
        <f t="shared" si="4"/>
        <v>309</v>
      </c>
      <c r="I148" s="112"/>
      <c r="J148" s="431"/>
      <c r="K148" s="450"/>
    </row>
    <row r="149" spans="1:13" ht="20.25" customHeight="1" x14ac:dyDescent="0.2">
      <c r="A149" s="109" t="s">
        <v>981</v>
      </c>
      <c r="B149" s="109" t="s">
        <v>982</v>
      </c>
      <c r="C149" s="109" t="s">
        <v>77</v>
      </c>
      <c r="D149" s="109" t="s">
        <v>810</v>
      </c>
      <c r="E149" s="109">
        <v>2</v>
      </c>
      <c r="F149" s="109" t="s">
        <v>811</v>
      </c>
      <c r="G149" s="110">
        <v>300</v>
      </c>
      <c r="H149" s="110">
        <f t="shared" si="4"/>
        <v>309</v>
      </c>
      <c r="I149" s="112"/>
      <c r="J149" s="431"/>
      <c r="K149" s="450"/>
    </row>
    <row r="150" spans="1:13" ht="20.25" customHeight="1" x14ac:dyDescent="0.2">
      <c r="A150" s="109" t="s">
        <v>981</v>
      </c>
      <c r="B150" s="109" t="s">
        <v>982</v>
      </c>
      <c r="C150" s="109" t="s">
        <v>77</v>
      </c>
      <c r="D150" s="109" t="s">
        <v>810</v>
      </c>
      <c r="E150" s="109">
        <v>4</v>
      </c>
      <c r="F150" s="109" t="s">
        <v>811</v>
      </c>
      <c r="G150" s="110">
        <v>600</v>
      </c>
      <c r="H150" s="110">
        <f t="shared" si="4"/>
        <v>618</v>
      </c>
      <c r="I150" s="112"/>
      <c r="J150" s="431"/>
      <c r="K150" s="450"/>
    </row>
    <row r="151" spans="1:13" ht="20.25" customHeight="1" x14ac:dyDescent="0.2">
      <c r="A151" s="109" t="s">
        <v>981</v>
      </c>
      <c r="B151" s="109" t="s">
        <v>982</v>
      </c>
      <c r="C151" s="109" t="s">
        <v>77</v>
      </c>
      <c r="D151" s="109" t="s">
        <v>810</v>
      </c>
      <c r="E151" s="109">
        <v>4</v>
      </c>
      <c r="F151" s="109" t="s">
        <v>811</v>
      </c>
      <c r="G151" s="110">
        <v>600</v>
      </c>
      <c r="H151" s="110">
        <f t="shared" si="4"/>
        <v>618</v>
      </c>
      <c r="I151" s="112"/>
      <c r="J151" s="431"/>
      <c r="K151" s="450"/>
    </row>
    <row r="152" spans="1:13" ht="20.25" customHeight="1" x14ac:dyDescent="0.2">
      <c r="A152" s="109" t="s">
        <v>983</v>
      </c>
      <c r="B152" s="109" t="s">
        <v>984</v>
      </c>
      <c r="C152" s="109" t="s">
        <v>9</v>
      </c>
      <c r="D152" s="109" t="s">
        <v>899</v>
      </c>
      <c r="E152" s="109">
        <v>2</v>
      </c>
      <c r="F152" s="109" t="s">
        <v>811</v>
      </c>
      <c r="G152" s="110">
        <v>300</v>
      </c>
      <c r="H152" s="110">
        <f t="shared" si="4"/>
        <v>309</v>
      </c>
      <c r="I152" s="112"/>
      <c r="J152" s="431"/>
      <c r="K152" s="450"/>
    </row>
    <row r="153" spans="1:13" ht="20.25" customHeight="1" x14ac:dyDescent="0.2">
      <c r="A153" s="109" t="s">
        <v>983</v>
      </c>
      <c r="B153" s="109" t="s">
        <v>984</v>
      </c>
      <c r="C153" s="109" t="s">
        <v>9</v>
      </c>
      <c r="D153" s="109" t="s">
        <v>897</v>
      </c>
      <c r="E153" s="109">
        <v>1</v>
      </c>
      <c r="F153" s="109" t="s">
        <v>898</v>
      </c>
      <c r="G153" s="110">
        <v>150</v>
      </c>
      <c r="H153" s="110">
        <f t="shared" si="4"/>
        <v>154.5</v>
      </c>
      <c r="I153" s="112"/>
      <c r="J153" s="431"/>
      <c r="K153" s="450"/>
    </row>
    <row r="154" spans="1:13" ht="20.25" customHeight="1" x14ac:dyDescent="0.2">
      <c r="A154" s="109" t="s">
        <v>985</v>
      </c>
      <c r="B154" s="109" t="s">
        <v>986</v>
      </c>
      <c r="C154" s="109" t="s">
        <v>9</v>
      </c>
      <c r="D154" s="109" t="s">
        <v>899</v>
      </c>
      <c r="E154" s="109">
        <v>2</v>
      </c>
      <c r="F154" s="109" t="s">
        <v>811</v>
      </c>
      <c r="G154" s="110">
        <v>300</v>
      </c>
      <c r="H154" s="110">
        <f t="shared" si="4"/>
        <v>309</v>
      </c>
      <c r="I154" s="112"/>
      <c r="J154" s="431"/>
      <c r="K154" s="450"/>
    </row>
    <row r="155" spans="1:13" ht="20.25" customHeight="1" x14ac:dyDescent="0.2">
      <c r="A155" s="109" t="s">
        <v>987</v>
      </c>
      <c r="B155" s="109" t="s">
        <v>988</v>
      </c>
      <c r="C155" s="109" t="s">
        <v>9</v>
      </c>
      <c r="D155" s="109" t="s">
        <v>899</v>
      </c>
      <c r="E155" s="109">
        <v>2</v>
      </c>
      <c r="F155" s="109" t="s">
        <v>811</v>
      </c>
      <c r="G155" s="110">
        <v>300</v>
      </c>
      <c r="H155" s="110">
        <f t="shared" si="4"/>
        <v>309</v>
      </c>
      <c r="I155" s="112"/>
      <c r="J155" s="431"/>
      <c r="K155" s="450"/>
    </row>
    <row r="156" spans="1:13" ht="20.25" customHeight="1" x14ac:dyDescent="0.2">
      <c r="A156" s="109" t="s">
        <v>910</v>
      </c>
      <c r="B156" s="109" t="s">
        <v>911</v>
      </c>
      <c r="C156" s="109" t="s">
        <v>9</v>
      </c>
      <c r="D156" s="109" t="s">
        <v>899</v>
      </c>
      <c r="E156" s="109">
        <v>2</v>
      </c>
      <c r="F156" s="109" t="s">
        <v>811</v>
      </c>
      <c r="G156" s="110">
        <v>300</v>
      </c>
      <c r="H156" s="110">
        <f t="shared" si="4"/>
        <v>309</v>
      </c>
      <c r="I156" s="112"/>
      <c r="J156" s="431"/>
      <c r="K156" s="450"/>
    </row>
    <row r="157" spans="1:13" ht="20.25" customHeight="1" x14ac:dyDescent="0.2">
      <c r="A157" s="109" t="s">
        <v>989</v>
      </c>
      <c r="B157" s="109"/>
      <c r="C157" s="109" t="s">
        <v>990</v>
      </c>
      <c r="D157" s="109" t="s">
        <v>810</v>
      </c>
      <c r="E157" s="109">
        <v>6</v>
      </c>
      <c r="F157" s="109" t="s">
        <v>811</v>
      </c>
      <c r="G157" s="110">
        <v>900</v>
      </c>
      <c r="H157" s="110">
        <f t="shared" si="4"/>
        <v>927</v>
      </c>
      <c r="I157" s="112"/>
      <c r="J157" s="431"/>
      <c r="K157" s="450"/>
    </row>
    <row r="158" spans="1:13" ht="20.25" customHeight="1" x14ac:dyDescent="0.2">
      <c r="A158" s="109" t="s">
        <v>991</v>
      </c>
      <c r="B158" s="109" t="s">
        <v>992</v>
      </c>
      <c r="C158" s="109" t="s">
        <v>9</v>
      </c>
      <c r="D158" s="109" t="s">
        <v>814</v>
      </c>
      <c r="E158" s="109">
        <v>4</v>
      </c>
      <c r="F158" s="109" t="s">
        <v>811</v>
      </c>
      <c r="G158" s="110">
        <v>600</v>
      </c>
      <c r="H158" s="110">
        <f t="shared" si="4"/>
        <v>618</v>
      </c>
      <c r="I158" s="112"/>
      <c r="J158" s="431"/>
      <c r="K158" s="450"/>
    </row>
    <row r="159" spans="1:13" ht="20.25" customHeight="1" x14ac:dyDescent="0.2">
      <c r="A159" s="109" t="s">
        <v>993</v>
      </c>
      <c r="B159" s="109" t="s">
        <v>994</v>
      </c>
      <c r="C159" s="109" t="s">
        <v>995</v>
      </c>
      <c r="D159" s="109" t="s">
        <v>810</v>
      </c>
      <c r="E159" s="109">
        <v>2</v>
      </c>
      <c r="F159" s="109" t="s">
        <v>811</v>
      </c>
      <c r="G159" s="110">
        <v>300</v>
      </c>
      <c r="H159" s="110">
        <f t="shared" si="4"/>
        <v>309</v>
      </c>
      <c r="I159" s="112"/>
      <c r="J159" s="431"/>
      <c r="K159" s="450"/>
    </row>
    <row r="160" spans="1:13" ht="20.25" customHeight="1" thickBot="1" x14ac:dyDescent="0.25">
      <c r="A160" s="109" t="s">
        <v>993</v>
      </c>
      <c r="B160" s="109" t="s">
        <v>994</v>
      </c>
      <c r="C160" s="109" t="s">
        <v>995</v>
      </c>
      <c r="D160" s="109" t="s">
        <v>810</v>
      </c>
      <c r="E160" s="109">
        <v>6</v>
      </c>
      <c r="F160" s="109" t="s">
        <v>811</v>
      </c>
      <c r="G160" s="110">
        <v>900</v>
      </c>
      <c r="H160" s="110">
        <f t="shared" si="4"/>
        <v>927</v>
      </c>
      <c r="I160" s="111"/>
      <c r="J160" s="432"/>
      <c r="K160" s="451"/>
    </row>
    <row r="161" spans="1:13" ht="20.25" customHeight="1" thickBot="1" x14ac:dyDescent="0.3">
      <c r="A161" s="446" t="s">
        <v>1603</v>
      </c>
      <c r="B161" s="447"/>
      <c r="C161" s="448"/>
      <c r="D161" s="121"/>
      <c r="E161" s="122">
        <f>SUM(E35:E160)</f>
        <v>550</v>
      </c>
      <c r="F161" s="123"/>
      <c r="G161" s="122">
        <f>SUM(G35:G160)</f>
        <v>82500</v>
      </c>
      <c r="H161" s="122">
        <f>SUM(H35:H160)</f>
        <v>84975</v>
      </c>
      <c r="I161" s="125">
        <v>85000</v>
      </c>
      <c r="J161" s="120" t="s">
        <v>230</v>
      </c>
      <c r="K161" s="121"/>
    </row>
    <row r="162" spans="1:13" ht="20.25" customHeight="1" x14ac:dyDescent="0.2">
      <c r="A162" s="109" t="s">
        <v>996</v>
      </c>
      <c r="B162" s="109" t="s">
        <v>997</v>
      </c>
      <c r="C162" s="109" t="s">
        <v>995</v>
      </c>
      <c r="D162" s="109" t="s">
        <v>998</v>
      </c>
      <c r="E162" s="109">
        <v>1</v>
      </c>
      <c r="F162" s="109" t="s">
        <v>811</v>
      </c>
      <c r="G162" s="110">
        <v>150</v>
      </c>
      <c r="H162" s="110">
        <f t="shared" ref="H162:H193" si="5">E162*K$162</f>
        <v>159.13499999999999</v>
      </c>
      <c r="I162" s="111"/>
      <c r="J162" s="430" t="s">
        <v>433</v>
      </c>
      <c r="K162" s="452">
        <f>K35*1.03</f>
        <v>159.13499999999999</v>
      </c>
    </row>
    <row r="163" spans="1:13" s="105" customFormat="1" ht="20.25" customHeight="1" x14ac:dyDescent="0.2">
      <c r="A163" s="109" t="s">
        <v>996</v>
      </c>
      <c r="B163" s="109" t="s">
        <v>997</v>
      </c>
      <c r="C163" s="109" t="s">
        <v>995</v>
      </c>
      <c r="D163" s="109" t="s">
        <v>999</v>
      </c>
      <c r="E163" s="109">
        <v>1</v>
      </c>
      <c r="F163" s="109" t="s">
        <v>811</v>
      </c>
      <c r="G163" s="110">
        <v>150</v>
      </c>
      <c r="H163" s="110">
        <f t="shared" si="5"/>
        <v>159.13499999999999</v>
      </c>
      <c r="I163" s="112"/>
      <c r="J163" s="431"/>
      <c r="K163" s="450"/>
      <c r="L163" s="101"/>
      <c r="M163" s="101"/>
    </row>
    <row r="164" spans="1:13" s="105" customFormat="1" ht="20.25" customHeight="1" x14ac:dyDescent="0.2">
      <c r="A164" s="109" t="s">
        <v>1000</v>
      </c>
      <c r="B164" s="109" t="s">
        <v>1001</v>
      </c>
      <c r="C164" s="109" t="s">
        <v>9</v>
      </c>
      <c r="D164" s="109" t="s">
        <v>810</v>
      </c>
      <c r="E164" s="109">
        <v>2</v>
      </c>
      <c r="F164" s="109" t="s">
        <v>811</v>
      </c>
      <c r="G164" s="110">
        <v>300</v>
      </c>
      <c r="H164" s="110">
        <f t="shared" si="5"/>
        <v>318.27</v>
      </c>
      <c r="I164" s="112"/>
      <c r="J164" s="431"/>
      <c r="K164" s="450"/>
      <c r="L164" s="101"/>
      <c r="M164" s="101"/>
    </row>
    <row r="165" spans="1:13" s="105" customFormat="1" ht="20.25" customHeight="1" x14ac:dyDescent="0.2">
      <c r="A165" s="109" t="s">
        <v>1002</v>
      </c>
      <c r="B165" s="109" t="s">
        <v>1003</v>
      </c>
      <c r="C165" s="109" t="s">
        <v>1004</v>
      </c>
      <c r="D165" s="109" t="s">
        <v>899</v>
      </c>
      <c r="E165" s="109">
        <v>2</v>
      </c>
      <c r="F165" s="109" t="s">
        <v>811</v>
      </c>
      <c r="G165" s="110">
        <v>300</v>
      </c>
      <c r="H165" s="110">
        <f t="shared" si="5"/>
        <v>318.27</v>
      </c>
      <c r="I165" s="112"/>
      <c r="J165" s="431"/>
      <c r="K165" s="450"/>
      <c r="L165" s="101"/>
      <c r="M165" s="101"/>
    </row>
    <row r="166" spans="1:13" s="105" customFormat="1" ht="20.25" customHeight="1" x14ac:dyDescent="0.2">
      <c r="A166" s="109" t="s">
        <v>1002</v>
      </c>
      <c r="B166" s="109" t="s">
        <v>1003</v>
      </c>
      <c r="C166" s="109" t="s">
        <v>1004</v>
      </c>
      <c r="D166" s="109" t="s">
        <v>899</v>
      </c>
      <c r="E166" s="109">
        <v>4</v>
      </c>
      <c r="F166" s="109" t="s">
        <v>811</v>
      </c>
      <c r="G166" s="110">
        <v>600</v>
      </c>
      <c r="H166" s="110">
        <f t="shared" si="5"/>
        <v>636.54</v>
      </c>
      <c r="I166" s="112"/>
      <c r="J166" s="431"/>
      <c r="K166" s="450"/>
      <c r="L166" s="101"/>
      <c r="M166" s="101"/>
    </row>
    <row r="167" spans="1:13" s="105" customFormat="1" ht="20.25" customHeight="1" x14ac:dyDescent="0.2">
      <c r="A167" s="109" t="s">
        <v>1005</v>
      </c>
      <c r="B167" s="109" t="s">
        <v>1006</v>
      </c>
      <c r="C167" s="109" t="s">
        <v>1004</v>
      </c>
      <c r="D167" s="109" t="s">
        <v>958</v>
      </c>
      <c r="E167" s="109">
        <v>1</v>
      </c>
      <c r="F167" s="109" t="s">
        <v>811</v>
      </c>
      <c r="G167" s="110">
        <v>150</v>
      </c>
      <c r="H167" s="110">
        <f t="shared" si="5"/>
        <v>159.13499999999999</v>
      </c>
      <c r="I167" s="112"/>
      <c r="J167" s="431"/>
      <c r="K167" s="450"/>
      <c r="L167" s="101"/>
      <c r="M167" s="101"/>
    </row>
    <row r="168" spans="1:13" s="105" customFormat="1" ht="20.25" customHeight="1" x14ac:dyDescent="0.2">
      <c r="A168" s="109" t="s">
        <v>1007</v>
      </c>
      <c r="B168" s="109" t="s">
        <v>1008</v>
      </c>
      <c r="C168" s="109" t="s">
        <v>28</v>
      </c>
      <c r="D168" s="109" t="s">
        <v>814</v>
      </c>
      <c r="E168" s="109">
        <v>1</v>
      </c>
      <c r="F168" s="109" t="s">
        <v>811</v>
      </c>
      <c r="G168" s="110">
        <v>150</v>
      </c>
      <c r="H168" s="110">
        <f t="shared" si="5"/>
        <v>159.13499999999999</v>
      </c>
      <c r="I168" s="112"/>
      <c r="J168" s="431"/>
      <c r="K168" s="450"/>
      <c r="L168" s="101"/>
      <c r="M168" s="101"/>
    </row>
    <row r="169" spans="1:13" s="105" customFormat="1" ht="20.25" customHeight="1" x14ac:dyDescent="0.2">
      <c r="A169" s="109" t="s">
        <v>914</v>
      </c>
      <c r="B169" s="109" t="s">
        <v>915</v>
      </c>
      <c r="C169" s="109" t="s">
        <v>28</v>
      </c>
      <c r="D169" s="109" t="s">
        <v>912</v>
      </c>
      <c r="E169" s="109">
        <v>1</v>
      </c>
      <c r="F169" s="109" t="s">
        <v>913</v>
      </c>
      <c r="G169" s="110">
        <v>150</v>
      </c>
      <c r="H169" s="110">
        <f t="shared" si="5"/>
        <v>159.13499999999999</v>
      </c>
      <c r="I169" s="112"/>
      <c r="J169" s="431"/>
      <c r="K169" s="450"/>
      <c r="L169" s="101"/>
      <c r="M169" s="101"/>
    </row>
    <row r="170" spans="1:13" s="105" customFormat="1" ht="20.25" customHeight="1" x14ac:dyDescent="0.2">
      <c r="A170" s="109" t="s">
        <v>1009</v>
      </c>
      <c r="B170" s="109" t="s">
        <v>1010</v>
      </c>
      <c r="C170" s="109" t="s">
        <v>1</v>
      </c>
      <c r="D170" s="109" t="s">
        <v>810</v>
      </c>
      <c r="E170" s="109">
        <v>2</v>
      </c>
      <c r="F170" s="109" t="s">
        <v>811</v>
      </c>
      <c r="G170" s="110">
        <v>300</v>
      </c>
      <c r="H170" s="110">
        <f t="shared" si="5"/>
        <v>318.27</v>
      </c>
      <c r="I170" s="112"/>
      <c r="J170" s="431"/>
      <c r="K170" s="450"/>
      <c r="L170" s="101"/>
      <c r="M170" s="101"/>
    </row>
    <row r="171" spans="1:13" s="105" customFormat="1" ht="20.25" customHeight="1" x14ac:dyDescent="0.2">
      <c r="A171" s="109" t="s">
        <v>1011</v>
      </c>
      <c r="B171" s="109"/>
      <c r="C171" s="109" t="s">
        <v>1012</v>
      </c>
      <c r="D171" s="109" t="s">
        <v>1013</v>
      </c>
      <c r="E171" s="109">
        <v>6</v>
      </c>
      <c r="F171" s="109" t="s">
        <v>811</v>
      </c>
      <c r="G171" s="110">
        <v>900</v>
      </c>
      <c r="H171" s="110">
        <f t="shared" si="5"/>
        <v>954.81</v>
      </c>
      <c r="I171" s="112"/>
      <c r="J171" s="431"/>
      <c r="K171" s="450"/>
      <c r="L171" s="101"/>
      <c r="M171" s="101"/>
    </row>
    <row r="172" spans="1:13" s="105" customFormat="1" ht="20.25" customHeight="1" x14ac:dyDescent="0.2">
      <c r="A172" s="109" t="s">
        <v>1014</v>
      </c>
      <c r="B172" s="109" t="s">
        <v>1015</v>
      </c>
      <c r="C172" s="109" t="s">
        <v>1012</v>
      </c>
      <c r="D172" s="109" t="s">
        <v>810</v>
      </c>
      <c r="E172" s="109">
        <v>2</v>
      </c>
      <c r="F172" s="109" t="s">
        <v>811</v>
      </c>
      <c r="G172" s="110">
        <v>300</v>
      </c>
      <c r="H172" s="110">
        <f t="shared" si="5"/>
        <v>318.27</v>
      </c>
      <c r="I172" s="112"/>
      <c r="J172" s="431"/>
      <c r="K172" s="450"/>
      <c r="L172" s="101"/>
      <c r="M172" s="101"/>
    </row>
    <row r="173" spans="1:13" s="105" customFormat="1" ht="20.25" customHeight="1" x14ac:dyDescent="0.2">
      <c r="A173" s="109" t="s">
        <v>1016</v>
      </c>
      <c r="B173" s="109" t="s">
        <v>1017</v>
      </c>
      <c r="C173" s="109" t="s">
        <v>1012</v>
      </c>
      <c r="D173" s="109" t="s">
        <v>999</v>
      </c>
      <c r="E173" s="109">
        <v>9</v>
      </c>
      <c r="F173" s="109" t="s">
        <v>811</v>
      </c>
      <c r="G173" s="110">
        <v>1350</v>
      </c>
      <c r="H173" s="110">
        <f t="shared" si="5"/>
        <v>1432.2149999999999</v>
      </c>
      <c r="I173" s="111"/>
      <c r="J173" s="431"/>
      <c r="K173" s="450"/>
      <c r="L173" s="101"/>
      <c r="M173" s="101"/>
    </row>
    <row r="174" spans="1:13" s="105" customFormat="1" ht="20.25" customHeight="1" x14ac:dyDescent="0.2">
      <c r="A174" s="109" t="s">
        <v>1018</v>
      </c>
      <c r="B174" s="109" t="s">
        <v>1019</v>
      </c>
      <c r="C174" s="109" t="s">
        <v>1</v>
      </c>
      <c r="D174" s="109" t="s">
        <v>1020</v>
      </c>
      <c r="E174" s="109">
        <v>1</v>
      </c>
      <c r="F174" s="109" t="s">
        <v>811</v>
      </c>
      <c r="G174" s="110">
        <v>150</v>
      </c>
      <c r="H174" s="110">
        <f t="shared" si="5"/>
        <v>159.13499999999999</v>
      </c>
      <c r="I174" s="112"/>
      <c r="J174" s="431"/>
      <c r="K174" s="450"/>
      <c r="L174" s="101"/>
      <c r="M174" s="101"/>
    </row>
    <row r="175" spans="1:13" s="105" customFormat="1" ht="20.25" customHeight="1" x14ac:dyDescent="0.2">
      <c r="A175" s="109" t="s">
        <v>1021</v>
      </c>
      <c r="B175" s="109" t="s">
        <v>1022</v>
      </c>
      <c r="C175" s="109" t="s">
        <v>1</v>
      </c>
      <c r="D175" s="109" t="s">
        <v>814</v>
      </c>
      <c r="E175" s="109">
        <v>1</v>
      </c>
      <c r="F175" s="109" t="s">
        <v>811</v>
      </c>
      <c r="G175" s="110">
        <v>150</v>
      </c>
      <c r="H175" s="110">
        <f t="shared" si="5"/>
        <v>159.13499999999999</v>
      </c>
      <c r="I175" s="112"/>
      <c r="J175" s="431"/>
      <c r="K175" s="450"/>
      <c r="L175" s="101"/>
      <c r="M175" s="101"/>
    </row>
    <row r="176" spans="1:13" s="105" customFormat="1" ht="20.25" customHeight="1" x14ac:dyDescent="0.2">
      <c r="A176" s="109" t="s">
        <v>1023</v>
      </c>
      <c r="B176" s="109" t="s">
        <v>1024</v>
      </c>
      <c r="C176" s="109" t="s">
        <v>1</v>
      </c>
      <c r="D176" s="109" t="s">
        <v>814</v>
      </c>
      <c r="E176" s="109">
        <v>2</v>
      </c>
      <c r="F176" s="109" t="s">
        <v>811</v>
      </c>
      <c r="G176" s="110">
        <v>300</v>
      </c>
      <c r="H176" s="110">
        <f t="shared" si="5"/>
        <v>318.27</v>
      </c>
      <c r="I176" s="112"/>
      <c r="J176" s="431"/>
      <c r="K176" s="450"/>
      <c r="L176" s="101"/>
      <c r="M176" s="101"/>
    </row>
    <row r="177" spans="1:13" s="105" customFormat="1" ht="20.25" customHeight="1" x14ac:dyDescent="0.2">
      <c r="A177" s="109" t="s">
        <v>1025</v>
      </c>
      <c r="B177" s="109" t="s">
        <v>1026</v>
      </c>
      <c r="C177" s="109" t="s">
        <v>1</v>
      </c>
      <c r="D177" s="109" t="s">
        <v>810</v>
      </c>
      <c r="E177" s="109">
        <v>2</v>
      </c>
      <c r="F177" s="109" t="s">
        <v>811</v>
      </c>
      <c r="G177" s="110">
        <v>300</v>
      </c>
      <c r="H177" s="110">
        <f t="shared" si="5"/>
        <v>318.27</v>
      </c>
      <c r="I177" s="112"/>
      <c r="J177" s="431"/>
      <c r="K177" s="450"/>
      <c r="L177" s="101"/>
      <c r="M177" s="101"/>
    </row>
    <row r="178" spans="1:13" s="105" customFormat="1" ht="20.25" customHeight="1" x14ac:dyDescent="0.2">
      <c r="A178" s="109" t="s">
        <v>1027</v>
      </c>
      <c r="B178" s="109" t="s">
        <v>1028</v>
      </c>
      <c r="C178" s="109" t="s">
        <v>1</v>
      </c>
      <c r="D178" s="109" t="s">
        <v>814</v>
      </c>
      <c r="E178" s="109">
        <v>1</v>
      </c>
      <c r="F178" s="109" t="s">
        <v>811</v>
      </c>
      <c r="G178" s="110">
        <v>150</v>
      </c>
      <c r="H178" s="110">
        <f t="shared" si="5"/>
        <v>159.13499999999999</v>
      </c>
      <c r="I178" s="112"/>
      <c r="J178" s="431"/>
      <c r="K178" s="450"/>
      <c r="L178" s="101"/>
      <c r="M178" s="101"/>
    </row>
    <row r="179" spans="1:13" s="105" customFormat="1" ht="20.25" customHeight="1" x14ac:dyDescent="0.2">
      <c r="A179" s="109" t="s">
        <v>1029</v>
      </c>
      <c r="B179" s="109" t="s">
        <v>1030</v>
      </c>
      <c r="C179" s="109" t="s">
        <v>1</v>
      </c>
      <c r="D179" s="109" t="s">
        <v>814</v>
      </c>
      <c r="E179" s="109">
        <v>1</v>
      </c>
      <c r="F179" s="109" t="s">
        <v>811</v>
      </c>
      <c r="G179" s="110">
        <v>150</v>
      </c>
      <c r="H179" s="110">
        <f t="shared" si="5"/>
        <v>159.13499999999999</v>
      </c>
      <c r="I179" s="112"/>
      <c r="J179" s="431"/>
      <c r="K179" s="450"/>
      <c r="L179" s="101"/>
      <c r="M179" s="101"/>
    </row>
    <row r="180" spans="1:13" s="105" customFormat="1" ht="20.25" customHeight="1" x14ac:dyDescent="0.2">
      <c r="A180" s="109" t="s">
        <v>1031</v>
      </c>
      <c r="B180" s="109" t="s">
        <v>1032</v>
      </c>
      <c r="C180" s="109" t="s">
        <v>1</v>
      </c>
      <c r="D180" s="109" t="s">
        <v>814</v>
      </c>
      <c r="E180" s="109">
        <v>1</v>
      </c>
      <c r="F180" s="109" t="s">
        <v>811</v>
      </c>
      <c r="G180" s="110">
        <v>150</v>
      </c>
      <c r="H180" s="110">
        <f t="shared" si="5"/>
        <v>159.13499999999999</v>
      </c>
      <c r="I180" s="112"/>
      <c r="J180" s="431"/>
      <c r="K180" s="450"/>
      <c r="L180" s="101"/>
      <c r="M180" s="101"/>
    </row>
    <row r="181" spans="1:13" s="105" customFormat="1" ht="20.25" customHeight="1" x14ac:dyDescent="0.2">
      <c r="A181" s="109" t="s">
        <v>919</v>
      </c>
      <c r="B181" s="109" t="s">
        <v>920</v>
      </c>
      <c r="C181" s="109" t="s">
        <v>1</v>
      </c>
      <c r="D181" s="109" t="s">
        <v>899</v>
      </c>
      <c r="E181" s="109">
        <v>4</v>
      </c>
      <c r="F181" s="109" t="s">
        <v>811</v>
      </c>
      <c r="G181" s="110">
        <v>600</v>
      </c>
      <c r="H181" s="110">
        <f t="shared" si="5"/>
        <v>636.54</v>
      </c>
      <c r="I181" s="112"/>
      <c r="J181" s="431"/>
      <c r="K181" s="450"/>
      <c r="L181" s="101"/>
      <c r="M181" s="101"/>
    </row>
    <row r="182" spans="1:13" s="105" customFormat="1" ht="20.25" customHeight="1" x14ac:dyDescent="0.2">
      <c r="A182" s="109" t="s">
        <v>919</v>
      </c>
      <c r="B182" s="109" t="s">
        <v>920</v>
      </c>
      <c r="C182" s="109" t="s">
        <v>1</v>
      </c>
      <c r="D182" s="109" t="s">
        <v>899</v>
      </c>
      <c r="E182" s="109">
        <v>8</v>
      </c>
      <c r="F182" s="109" t="s">
        <v>811</v>
      </c>
      <c r="G182" s="110">
        <v>1200</v>
      </c>
      <c r="H182" s="110">
        <f t="shared" si="5"/>
        <v>1273.08</v>
      </c>
      <c r="I182" s="111"/>
      <c r="J182" s="431"/>
      <c r="K182" s="450"/>
      <c r="L182" s="101"/>
      <c r="M182" s="101"/>
    </row>
    <row r="183" spans="1:13" s="105" customFormat="1" ht="20.25" customHeight="1" x14ac:dyDescent="0.2">
      <c r="A183" s="109" t="s">
        <v>919</v>
      </c>
      <c r="B183" s="109" t="s">
        <v>920</v>
      </c>
      <c r="C183" s="109" t="s">
        <v>1</v>
      </c>
      <c r="D183" s="109" t="s">
        <v>1033</v>
      </c>
      <c r="E183" s="109">
        <v>4</v>
      </c>
      <c r="F183" s="109" t="s">
        <v>811</v>
      </c>
      <c r="G183" s="110">
        <v>600</v>
      </c>
      <c r="H183" s="110">
        <f t="shared" si="5"/>
        <v>636.54</v>
      </c>
      <c r="I183" s="112"/>
      <c r="J183" s="431"/>
      <c r="K183" s="450"/>
      <c r="L183" s="101"/>
      <c r="M183" s="101"/>
    </row>
    <row r="184" spans="1:13" s="105" customFormat="1" ht="20.25" customHeight="1" x14ac:dyDescent="0.2">
      <c r="A184" s="109" t="s">
        <v>923</v>
      </c>
      <c r="B184" s="109" t="s">
        <v>924</v>
      </c>
      <c r="C184" s="109" t="s">
        <v>1</v>
      </c>
      <c r="D184" s="109" t="s">
        <v>899</v>
      </c>
      <c r="E184" s="109">
        <v>6</v>
      </c>
      <c r="F184" s="109" t="s">
        <v>811</v>
      </c>
      <c r="G184" s="110">
        <v>900</v>
      </c>
      <c r="H184" s="110">
        <f t="shared" si="5"/>
        <v>954.81</v>
      </c>
      <c r="I184" s="112"/>
      <c r="J184" s="431"/>
      <c r="K184" s="450"/>
      <c r="L184" s="101"/>
      <c r="M184" s="101"/>
    </row>
    <row r="185" spans="1:13" s="105" customFormat="1" ht="20.25" customHeight="1" x14ac:dyDescent="0.2">
      <c r="A185" s="109" t="s">
        <v>923</v>
      </c>
      <c r="B185" s="109" t="s">
        <v>924</v>
      </c>
      <c r="C185" s="109" t="s">
        <v>1</v>
      </c>
      <c r="D185" s="109" t="s">
        <v>899</v>
      </c>
      <c r="E185" s="109">
        <v>7</v>
      </c>
      <c r="F185" s="109" t="s">
        <v>811</v>
      </c>
      <c r="G185" s="110">
        <v>1050</v>
      </c>
      <c r="H185" s="110">
        <f t="shared" si="5"/>
        <v>1113.9449999999999</v>
      </c>
      <c r="I185" s="111"/>
      <c r="J185" s="431"/>
      <c r="K185" s="450"/>
      <c r="L185" s="101"/>
      <c r="M185" s="101"/>
    </row>
    <row r="186" spans="1:13" s="105" customFormat="1" ht="20.25" customHeight="1" x14ac:dyDescent="0.2">
      <c r="A186" s="109" t="s">
        <v>925</v>
      </c>
      <c r="B186" s="109" t="s">
        <v>926</v>
      </c>
      <c r="C186" s="109" t="s">
        <v>1</v>
      </c>
      <c r="D186" s="109" t="s">
        <v>897</v>
      </c>
      <c r="E186" s="109">
        <v>1</v>
      </c>
      <c r="F186" s="109" t="s">
        <v>898</v>
      </c>
      <c r="G186" s="110">
        <v>150</v>
      </c>
      <c r="H186" s="110">
        <f t="shared" si="5"/>
        <v>159.13499999999999</v>
      </c>
      <c r="I186" s="112"/>
      <c r="J186" s="431"/>
      <c r="K186" s="450"/>
      <c r="L186" s="101"/>
      <c r="M186" s="101"/>
    </row>
    <row r="187" spans="1:13" s="105" customFormat="1" ht="20.25" customHeight="1" x14ac:dyDescent="0.2">
      <c r="A187" s="109" t="s">
        <v>927</v>
      </c>
      <c r="B187" s="109" t="s">
        <v>928</v>
      </c>
      <c r="C187" s="109" t="s">
        <v>1</v>
      </c>
      <c r="D187" s="109" t="s">
        <v>899</v>
      </c>
      <c r="E187" s="109">
        <v>5</v>
      </c>
      <c r="F187" s="109" t="s">
        <v>811</v>
      </c>
      <c r="G187" s="110">
        <v>750</v>
      </c>
      <c r="H187" s="110">
        <f t="shared" si="5"/>
        <v>795.67499999999995</v>
      </c>
      <c r="I187" s="112"/>
      <c r="J187" s="431"/>
      <c r="K187" s="450"/>
      <c r="L187" s="101"/>
      <c r="M187" s="101"/>
    </row>
    <row r="188" spans="1:13" s="105" customFormat="1" ht="20.25" customHeight="1" x14ac:dyDescent="0.2">
      <c r="A188" s="109" t="s">
        <v>929</v>
      </c>
      <c r="B188" s="109" t="s">
        <v>930</v>
      </c>
      <c r="C188" s="109" t="s">
        <v>1</v>
      </c>
      <c r="D188" s="109" t="s">
        <v>899</v>
      </c>
      <c r="E188" s="109">
        <v>2</v>
      </c>
      <c r="F188" s="109" t="s">
        <v>811</v>
      </c>
      <c r="G188" s="110">
        <v>300</v>
      </c>
      <c r="H188" s="110">
        <f t="shared" si="5"/>
        <v>318.27</v>
      </c>
      <c r="I188" s="112"/>
      <c r="J188" s="431"/>
      <c r="K188" s="450"/>
      <c r="L188" s="101"/>
      <c r="M188" s="101"/>
    </row>
    <row r="189" spans="1:13" s="105" customFormat="1" ht="20.25" customHeight="1" x14ac:dyDescent="0.2">
      <c r="A189" s="109" t="s">
        <v>1034</v>
      </c>
      <c r="B189" s="109" t="s">
        <v>1035</v>
      </c>
      <c r="C189" s="109" t="s">
        <v>1</v>
      </c>
      <c r="D189" s="109" t="s">
        <v>899</v>
      </c>
      <c r="E189" s="109">
        <v>6</v>
      </c>
      <c r="F189" s="109" t="s">
        <v>811</v>
      </c>
      <c r="G189" s="110">
        <v>900</v>
      </c>
      <c r="H189" s="110">
        <f t="shared" si="5"/>
        <v>954.81</v>
      </c>
      <c r="I189" s="112"/>
      <c r="J189" s="431"/>
      <c r="K189" s="450"/>
      <c r="L189" s="101"/>
      <c r="M189" s="101"/>
    </row>
    <row r="190" spans="1:13" s="105" customFormat="1" ht="20.25" customHeight="1" x14ac:dyDescent="0.2">
      <c r="A190" s="109" t="s">
        <v>933</v>
      </c>
      <c r="B190" s="109" t="s">
        <v>934</v>
      </c>
      <c r="C190" s="109" t="s">
        <v>1</v>
      </c>
      <c r="D190" s="109" t="s">
        <v>1033</v>
      </c>
      <c r="E190" s="109">
        <v>2</v>
      </c>
      <c r="F190" s="109" t="s">
        <v>811</v>
      </c>
      <c r="G190" s="110">
        <v>300</v>
      </c>
      <c r="H190" s="110">
        <f t="shared" si="5"/>
        <v>318.27</v>
      </c>
      <c r="I190" s="112"/>
      <c r="J190" s="431"/>
      <c r="K190" s="450"/>
      <c r="L190" s="101"/>
      <c r="M190" s="101"/>
    </row>
    <row r="191" spans="1:13" s="105" customFormat="1" ht="20.25" customHeight="1" x14ac:dyDescent="0.2">
      <c r="A191" s="109" t="s">
        <v>933</v>
      </c>
      <c r="B191" s="109" t="s">
        <v>934</v>
      </c>
      <c r="C191" s="109" t="s">
        <v>1</v>
      </c>
      <c r="D191" s="109" t="s">
        <v>899</v>
      </c>
      <c r="E191" s="109">
        <v>4</v>
      </c>
      <c r="F191" s="109" t="s">
        <v>811</v>
      </c>
      <c r="G191" s="110">
        <v>600</v>
      </c>
      <c r="H191" s="110">
        <f t="shared" si="5"/>
        <v>636.54</v>
      </c>
      <c r="I191" s="112"/>
      <c r="J191" s="431"/>
      <c r="K191" s="450"/>
      <c r="L191" s="101"/>
      <c r="M191" s="101"/>
    </row>
    <row r="192" spans="1:13" s="105" customFormat="1" ht="20.25" customHeight="1" x14ac:dyDescent="0.2">
      <c r="A192" s="109" t="s">
        <v>933</v>
      </c>
      <c r="B192" s="109" t="s">
        <v>934</v>
      </c>
      <c r="C192" s="109" t="s">
        <v>1</v>
      </c>
      <c r="D192" s="109" t="s">
        <v>899</v>
      </c>
      <c r="E192" s="109">
        <v>2</v>
      </c>
      <c r="F192" s="109" t="s">
        <v>811</v>
      </c>
      <c r="G192" s="110">
        <v>300</v>
      </c>
      <c r="H192" s="110">
        <f t="shared" si="5"/>
        <v>318.27</v>
      </c>
      <c r="I192" s="112"/>
      <c r="J192" s="431"/>
      <c r="K192" s="450"/>
      <c r="L192" s="101"/>
      <c r="M192" s="101"/>
    </row>
    <row r="193" spans="1:13" s="105" customFormat="1" ht="20.25" customHeight="1" x14ac:dyDescent="0.2">
      <c r="A193" s="109" t="s">
        <v>1036</v>
      </c>
      <c r="B193" s="109"/>
      <c r="C193" s="109" t="s">
        <v>1</v>
      </c>
      <c r="D193" s="109" t="s">
        <v>1037</v>
      </c>
      <c r="E193" s="109">
        <v>5</v>
      </c>
      <c r="F193" s="109" t="s">
        <v>811</v>
      </c>
      <c r="G193" s="110">
        <v>750</v>
      </c>
      <c r="H193" s="110">
        <f t="shared" si="5"/>
        <v>795.67499999999995</v>
      </c>
      <c r="I193" s="112"/>
      <c r="J193" s="431"/>
      <c r="K193" s="450"/>
      <c r="L193" s="101"/>
      <c r="M193" s="101"/>
    </row>
    <row r="194" spans="1:13" s="105" customFormat="1" ht="20.25" customHeight="1" x14ac:dyDescent="0.2">
      <c r="A194" s="109" t="s">
        <v>1038</v>
      </c>
      <c r="B194" s="109" t="s">
        <v>1039</v>
      </c>
      <c r="C194" s="109" t="s">
        <v>1</v>
      </c>
      <c r="D194" s="109" t="s">
        <v>810</v>
      </c>
      <c r="E194" s="109">
        <v>5</v>
      </c>
      <c r="F194" s="109" t="s">
        <v>811</v>
      </c>
      <c r="G194" s="110">
        <v>750</v>
      </c>
      <c r="H194" s="110">
        <f t="shared" ref="H194:H225" si="6">E194*K$162</f>
        <v>795.67499999999995</v>
      </c>
      <c r="I194" s="112"/>
      <c r="J194" s="431"/>
      <c r="K194" s="450"/>
      <c r="L194" s="101"/>
      <c r="M194" s="101"/>
    </row>
    <row r="195" spans="1:13" s="105" customFormat="1" ht="20.25" customHeight="1" x14ac:dyDescent="0.2">
      <c r="A195" s="109" t="s">
        <v>1040</v>
      </c>
      <c r="B195" s="109" t="s">
        <v>1041</v>
      </c>
      <c r="C195" s="109" t="s">
        <v>1</v>
      </c>
      <c r="D195" s="109" t="s">
        <v>814</v>
      </c>
      <c r="E195" s="109">
        <v>5</v>
      </c>
      <c r="F195" s="109" t="s">
        <v>811</v>
      </c>
      <c r="G195" s="110">
        <v>750</v>
      </c>
      <c r="H195" s="110">
        <f t="shared" si="6"/>
        <v>795.67499999999995</v>
      </c>
      <c r="I195" s="112"/>
      <c r="J195" s="431"/>
      <c r="K195" s="450"/>
      <c r="L195" s="101"/>
      <c r="M195" s="101"/>
    </row>
    <row r="196" spans="1:13" s="105" customFormat="1" ht="20.25" customHeight="1" x14ac:dyDescent="0.2">
      <c r="A196" s="109" t="s">
        <v>1042</v>
      </c>
      <c r="B196" s="109" t="s">
        <v>1043</v>
      </c>
      <c r="C196" s="109" t="s">
        <v>1</v>
      </c>
      <c r="D196" s="109" t="s">
        <v>810</v>
      </c>
      <c r="E196" s="109">
        <v>40</v>
      </c>
      <c r="F196" s="109" t="s">
        <v>811</v>
      </c>
      <c r="G196" s="110">
        <v>6000</v>
      </c>
      <c r="H196" s="110">
        <f t="shared" si="6"/>
        <v>6365.4</v>
      </c>
      <c r="I196" s="111"/>
      <c r="J196" s="431"/>
      <c r="K196" s="450"/>
      <c r="L196" s="101"/>
      <c r="M196" s="101"/>
    </row>
    <row r="197" spans="1:13" s="105" customFormat="1" ht="20.25" customHeight="1" x14ac:dyDescent="0.2">
      <c r="A197" s="109" t="s">
        <v>1044</v>
      </c>
      <c r="B197" s="109" t="s">
        <v>1045</v>
      </c>
      <c r="C197" s="109" t="s">
        <v>1</v>
      </c>
      <c r="D197" s="109" t="s">
        <v>999</v>
      </c>
      <c r="E197" s="109">
        <v>2</v>
      </c>
      <c r="F197" s="109" t="s">
        <v>811</v>
      </c>
      <c r="G197" s="110">
        <v>300</v>
      </c>
      <c r="H197" s="110">
        <f t="shared" si="6"/>
        <v>318.27</v>
      </c>
      <c r="I197" s="112"/>
      <c r="J197" s="431"/>
      <c r="K197" s="450"/>
      <c r="L197" s="101"/>
      <c r="M197" s="101"/>
    </row>
    <row r="198" spans="1:13" s="105" customFormat="1" ht="20.25" customHeight="1" x14ac:dyDescent="0.2">
      <c r="A198" s="109" t="s">
        <v>1046</v>
      </c>
      <c r="B198" s="109" t="s">
        <v>1047</v>
      </c>
      <c r="C198" s="109" t="s">
        <v>1</v>
      </c>
      <c r="D198" s="109" t="s">
        <v>810</v>
      </c>
      <c r="E198" s="109">
        <v>2</v>
      </c>
      <c r="F198" s="109" t="s">
        <v>811</v>
      </c>
      <c r="G198" s="110">
        <v>300</v>
      </c>
      <c r="H198" s="110">
        <f t="shared" si="6"/>
        <v>318.27</v>
      </c>
      <c r="I198" s="112"/>
      <c r="J198" s="431"/>
      <c r="K198" s="450"/>
      <c r="L198" s="101"/>
      <c r="M198" s="101"/>
    </row>
    <row r="199" spans="1:13" s="105" customFormat="1" ht="20.25" customHeight="1" x14ac:dyDescent="0.2">
      <c r="A199" s="109" t="s">
        <v>1048</v>
      </c>
      <c r="B199" s="109" t="s">
        <v>1049</v>
      </c>
      <c r="C199" s="109" t="s">
        <v>1</v>
      </c>
      <c r="D199" s="109" t="s">
        <v>810</v>
      </c>
      <c r="E199" s="109">
        <v>15</v>
      </c>
      <c r="F199" s="109" t="s">
        <v>811</v>
      </c>
      <c r="G199" s="110">
        <v>2250</v>
      </c>
      <c r="H199" s="110">
        <f t="shared" si="6"/>
        <v>2387.0249999999996</v>
      </c>
      <c r="I199" s="111"/>
      <c r="J199" s="431"/>
      <c r="K199" s="450"/>
      <c r="L199" s="101"/>
      <c r="M199" s="101"/>
    </row>
    <row r="200" spans="1:13" s="105" customFormat="1" ht="20.25" customHeight="1" x14ac:dyDescent="0.2">
      <c r="A200" s="109" t="s">
        <v>1048</v>
      </c>
      <c r="B200" s="109" t="s">
        <v>1049</v>
      </c>
      <c r="C200" s="109" t="s">
        <v>1</v>
      </c>
      <c r="D200" s="109" t="s">
        <v>814</v>
      </c>
      <c r="E200" s="109">
        <v>4</v>
      </c>
      <c r="F200" s="109" t="s">
        <v>811</v>
      </c>
      <c r="G200" s="110">
        <v>600</v>
      </c>
      <c r="H200" s="110">
        <f t="shared" si="6"/>
        <v>636.54</v>
      </c>
      <c r="I200" s="112"/>
      <c r="J200" s="431"/>
      <c r="K200" s="450"/>
      <c r="L200" s="101"/>
      <c r="M200" s="101"/>
    </row>
    <row r="201" spans="1:13" s="105" customFormat="1" ht="20.25" customHeight="1" x14ac:dyDescent="0.2">
      <c r="A201" s="109" t="s">
        <v>1050</v>
      </c>
      <c r="B201" s="109" t="s">
        <v>1051</v>
      </c>
      <c r="C201" s="109" t="s">
        <v>1</v>
      </c>
      <c r="D201" s="109" t="s">
        <v>999</v>
      </c>
      <c r="E201" s="109">
        <v>1</v>
      </c>
      <c r="F201" s="109" t="s">
        <v>811</v>
      </c>
      <c r="G201" s="110">
        <v>150</v>
      </c>
      <c r="H201" s="110">
        <f t="shared" si="6"/>
        <v>159.13499999999999</v>
      </c>
      <c r="I201" s="112"/>
      <c r="J201" s="431"/>
      <c r="K201" s="450"/>
      <c r="L201" s="101"/>
      <c r="M201" s="101"/>
    </row>
    <row r="202" spans="1:13" s="105" customFormat="1" ht="20.25" customHeight="1" x14ac:dyDescent="0.2">
      <c r="A202" s="109" t="s">
        <v>1052</v>
      </c>
      <c r="B202" s="109" t="s">
        <v>1053</v>
      </c>
      <c r="C202" s="109" t="s">
        <v>1</v>
      </c>
      <c r="D202" s="109" t="s">
        <v>899</v>
      </c>
      <c r="E202" s="109">
        <v>3</v>
      </c>
      <c r="F202" s="109" t="s">
        <v>811</v>
      </c>
      <c r="G202" s="110">
        <v>450</v>
      </c>
      <c r="H202" s="110">
        <f t="shared" si="6"/>
        <v>477.40499999999997</v>
      </c>
      <c r="I202" s="112"/>
      <c r="J202" s="431"/>
      <c r="K202" s="450"/>
      <c r="L202" s="101"/>
      <c r="M202" s="101"/>
    </row>
    <row r="203" spans="1:13" s="105" customFormat="1" ht="20.25" customHeight="1" x14ac:dyDescent="0.2">
      <c r="A203" s="109" t="s">
        <v>941</v>
      </c>
      <c r="B203" s="109" t="s">
        <v>940</v>
      </c>
      <c r="C203" s="109" t="s">
        <v>1</v>
      </c>
      <c r="D203" s="109" t="s">
        <v>899</v>
      </c>
      <c r="E203" s="109">
        <v>6</v>
      </c>
      <c r="F203" s="109" t="s">
        <v>811</v>
      </c>
      <c r="G203" s="110">
        <v>900</v>
      </c>
      <c r="H203" s="110">
        <f t="shared" si="6"/>
        <v>954.81</v>
      </c>
      <c r="I203" s="112"/>
      <c r="J203" s="431"/>
      <c r="K203" s="450"/>
      <c r="L203" s="101"/>
      <c r="M203" s="101"/>
    </row>
    <row r="204" spans="1:13" s="105" customFormat="1" ht="20.25" customHeight="1" x14ac:dyDescent="0.2">
      <c r="A204" s="109" t="s">
        <v>1054</v>
      </c>
      <c r="B204" s="109" t="s">
        <v>1055</v>
      </c>
      <c r="C204" s="109" t="s">
        <v>1</v>
      </c>
      <c r="D204" s="109" t="s">
        <v>814</v>
      </c>
      <c r="E204" s="109">
        <v>3</v>
      </c>
      <c r="F204" s="109" t="s">
        <v>811</v>
      </c>
      <c r="G204" s="110">
        <v>450</v>
      </c>
      <c r="H204" s="110">
        <f t="shared" si="6"/>
        <v>477.40499999999997</v>
      </c>
      <c r="I204" s="112"/>
      <c r="J204" s="431"/>
      <c r="K204" s="450"/>
      <c r="L204" s="101"/>
      <c r="M204" s="101"/>
    </row>
    <row r="205" spans="1:13" s="105" customFormat="1" ht="20.25" customHeight="1" x14ac:dyDescent="0.2">
      <c r="A205" s="109" t="s">
        <v>1054</v>
      </c>
      <c r="B205" s="109" t="s">
        <v>1055</v>
      </c>
      <c r="C205" s="109" t="s">
        <v>1</v>
      </c>
      <c r="D205" s="109" t="s">
        <v>814</v>
      </c>
      <c r="E205" s="109">
        <v>3</v>
      </c>
      <c r="F205" s="109" t="s">
        <v>811</v>
      </c>
      <c r="G205" s="110">
        <v>450</v>
      </c>
      <c r="H205" s="110">
        <f t="shared" si="6"/>
        <v>477.40499999999997</v>
      </c>
      <c r="I205" s="112"/>
      <c r="J205" s="431"/>
      <c r="K205" s="450"/>
      <c r="L205" s="101"/>
      <c r="M205" s="101"/>
    </row>
    <row r="206" spans="1:13" s="105" customFormat="1" ht="20.25" customHeight="1" x14ac:dyDescent="0.2">
      <c r="A206" s="109" t="s">
        <v>1056</v>
      </c>
      <c r="B206" s="109" t="s">
        <v>1057</v>
      </c>
      <c r="C206" s="109" t="s">
        <v>1</v>
      </c>
      <c r="D206" s="109" t="s">
        <v>814</v>
      </c>
      <c r="E206" s="109">
        <v>1</v>
      </c>
      <c r="F206" s="109" t="s">
        <v>811</v>
      </c>
      <c r="G206" s="110">
        <v>150</v>
      </c>
      <c r="H206" s="110">
        <f t="shared" si="6"/>
        <v>159.13499999999999</v>
      </c>
      <c r="I206" s="112"/>
      <c r="J206" s="431"/>
      <c r="K206" s="450"/>
      <c r="L206" s="101"/>
      <c r="M206" s="101"/>
    </row>
    <row r="207" spans="1:13" s="105" customFormat="1" ht="20.25" customHeight="1" x14ac:dyDescent="0.2">
      <c r="A207" s="109" t="s">
        <v>942</v>
      </c>
      <c r="B207" s="109" t="s">
        <v>943</v>
      </c>
      <c r="C207" s="109" t="s">
        <v>1</v>
      </c>
      <c r="D207" s="109" t="s">
        <v>899</v>
      </c>
      <c r="E207" s="109">
        <v>2</v>
      </c>
      <c r="F207" s="109" t="s">
        <v>811</v>
      </c>
      <c r="G207" s="110">
        <v>300</v>
      </c>
      <c r="H207" s="110">
        <f t="shared" si="6"/>
        <v>318.27</v>
      </c>
      <c r="I207" s="112"/>
      <c r="J207" s="431"/>
      <c r="K207" s="450"/>
      <c r="L207" s="101"/>
      <c r="M207" s="101"/>
    </row>
    <row r="208" spans="1:13" s="105" customFormat="1" ht="20.25" customHeight="1" x14ac:dyDescent="0.2">
      <c r="A208" s="109" t="s">
        <v>1058</v>
      </c>
      <c r="B208" s="109" t="s">
        <v>1059</v>
      </c>
      <c r="C208" s="109" t="s">
        <v>1</v>
      </c>
      <c r="D208" s="109" t="s">
        <v>897</v>
      </c>
      <c r="E208" s="109">
        <v>1</v>
      </c>
      <c r="F208" s="109" t="s">
        <v>898</v>
      </c>
      <c r="G208" s="110">
        <v>150</v>
      </c>
      <c r="H208" s="110">
        <f t="shared" si="6"/>
        <v>159.13499999999999</v>
      </c>
      <c r="I208" s="112"/>
      <c r="J208" s="431"/>
      <c r="K208" s="450"/>
      <c r="L208" s="101"/>
      <c r="M208" s="101"/>
    </row>
    <row r="209" spans="1:13" s="105" customFormat="1" ht="20.25" customHeight="1" x14ac:dyDescent="0.2">
      <c r="A209" s="109" t="s">
        <v>1060</v>
      </c>
      <c r="B209" s="109" t="s">
        <v>1061</v>
      </c>
      <c r="C209" s="109" t="s">
        <v>1</v>
      </c>
      <c r="D209" s="109" t="s">
        <v>958</v>
      </c>
      <c r="E209" s="109">
        <v>5</v>
      </c>
      <c r="F209" s="109" t="s">
        <v>811</v>
      </c>
      <c r="G209" s="110">
        <v>750</v>
      </c>
      <c r="H209" s="110">
        <f t="shared" si="6"/>
        <v>795.67499999999995</v>
      </c>
      <c r="I209" s="111"/>
      <c r="J209" s="431"/>
      <c r="K209" s="450"/>
      <c r="L209" s="101"/>
      <c r="M209" s="101"/>
    </row>
    <row r="210" spans="1:13" s="105" customFormat="1" ht="20.25" customHeight="1" x14ac:dyDescent="0.2">
      <c r="A210" s="109" t="s">
        <v>1062</v>
      </c>
      <c r="B210" s="109" t="s">
        <v>1063</v>
      </c>
      <c r="C210" s="109" t="s">
        <v>1</v>
      </c>
      <c r="D210" s="109" t="s">
        <v>814</v>
      </c>
      <c r="E210" s="109">
        <v>1</v>
      </c>
      <c r="F210" s="109" t="s">
        <v>811</v>
      </c>
      <c r="G210" s="110">
        <v>150</v>
      </c>
      <c r="H210" s="110">
        <f t="shared" si="6"/>
        <v>159.13499999999999</v>
      </c>
      <c r="I210" s="112"/>
      <c r="J210" s="431"/>
      <c r="K210" s="450"/>
      <c r="L210" s="101"/>
      <c r="M210" s="101"/>
    </row>
    <row r="211" spans="1:13" s="105" customFormat="1" ht="20.25" customHeight="1" x14ac:dyDescent="0.2">
      <c r="A211" s="109" t="s">
        <v>1064</v>
      </c>
      <c r="B211" s="109" t="s">
        <v>1065</v>
      </c>
      <c r="C211" s="109" t="s">
        <v>77</v>
      </c>
      <c r="D211" s="109" t="s">
        <v>814</v>
      </c>
      <c r="E211" s="109">
        <v>1</v>
      </c>
      <c r="F211" s="109" t="s">
        <v>811</v>
      </c>
      <c r="G211" s="110">
        <v>150</v>
      </c>
      <c r="H211" s="110">
        <f t="shared" si="6"/>
        <v>159.13499999999999</v>
      </c>
      <c r="I211" s="112"/>
      <c r="J211" s="431"/>
      <c r="K211" s="450"/>
      <c r="L211" s="101"/>
      <c r="M211" s="101"/>
    </row>
    <row r="212" spans="1:13" s="105" customFormat="1" ht="20.25" customHeight="1" x14ac:dyDescent="0.2">
      <c r="A212" s="109" t="s">
        <v>1066</v>
      </c>
      <c r="B212" s="109" t="s">
        <v>1067</v>
      </c>
      <c r="C212" s="109" t="s">
        <v>77</v>
      </c>
      <c r="D212" s="109" t="s">
        <v>814</v>
      </c>
      <c r="E212" s="109">
        <v>1</v>
      </c>
      <c r="F212" s="109" t="s">
        <v>811</v>
      </c>
      <c r="G212" s="110">
        <v>150</v>
      </c>
      <c r="H212" s="110">
        <f t="shared" si="6"/>
        <v>159.13499999999999</v>
      </c>
      <c r="I212" s="112"/>
      <c r="J212" s="431"/>
      <c r="K212" s="450"/>
      <c r="L212" s="101"/>
      <c r="M212" s="101"/>
    </row>
    <row r="213" spans="1:13" s="105" customFormat="1" ht="20.25" customHeight="1" x14ac:dyDescent="0.2">
      <c r="A213" s="109" t="s">
        <v>1068</v>
      </c>
      <c r="B213" s="109" t="s">
        <v>1069</v>
      </c>
      <c r="C213" s="109" t="s">
        <v>1070</v>
      </c>
      <c r="D213" s="109" t="s">
        <v>814</v>
      </c>
      <c r="E213" s="109">
        <v>6</v>
      </c>
      <c r="F213" s="109" t="s">
        <v>811</v>
      </c>
      <c r="G213" s="110">
        <v>900</v>
      </c>
      <c r="H213" s="110">
        <f t="shared" si="6"/>
        <v>954.81</v>
      </c>
      <c r="I213" s="112"/>
      <c r="J213" s="431"/>
      <c r="K213" s="450"/>
      <c r="L213" s="101"/>
      <c r="M213" s="101"/>
    </row>
    <row r="214" spans="1:13" s="105" customFormat="1" ht="20.25" customHeight="1" x14ac:dyDescent="0.2">
      <c r="A214" s="109" t="s">
        <v>1071</v>
      </c>
      <c r="B214" s="109" t="s">
        <v>1072</v>
      </c>
      <c r="C214" s="109" t="s">
        <v>1070</v>
      </c>
      <c r="D214" s="109" t="s">
        <v>810</v>
      </c>
      <c r="E214" s="109">
        <v>50</v>
      </c>
      <c r="F214" s="109" t="s">
        <v>811</v>
      </c>
      <c r="G214" s="110">
        <v>7500</v>
      </c>
      <c r="H214" s="110">
        <f t="shared" si="6"/>
        <v>7956.75</v>
      </c>
      <c r="I214" s="111"/>
      <c r="J214" s="431"/>
      <c r="K214" s="450"/>
      <c r="L214" s="101"/>
      <c r="M214" s="101"/>
    </row>
    <row r="215" spans="1:13" s="105" customFormat="1" ht="20.25" customHeight="1" x14ac:dyDescent="0.2">
      <c r="A215" s="109" t="s">
        <v>1073</v>
      </c>
      <c r="B215" s="109" t="s">
        <v>1074</v>
      </c>
      <c r="C215" s="109" t="s">
        <v>77</v>
      </c>
      <c r="D215" s="109" t="s">
        <v>814</v>
      </c>
      <c r="E215" s="109">
        <v>1</v>
      </c>
      <c r="F215" s="109" t="s">
        <v>811</v>
      </c>
      <c r="G215" s="110">
        <v>150</v>
      </c>
      <c r="H215" s="110">
        <f t="shared" si="6"/>
        <v>159.13499999999999</v>
      </c>
      <c r="I215" s="112"/>
      <c r="J215" s="431"/>
      <c r="K215" s="450"/>
      <c r="L215" s="101"/>
      <c r="M215" s="101"/>
    </row>
    <row r="216" spans="1:13" s="105" customFormat="1" ht="20.25" customHeight="1" x14ac:dyDescent="0.2">
      <c r="A216" s="109" t="s">
        <v>965</v>
      </c>
      <c r="B216" s="109" t="s">
        <v>966</v>
      </c>
      <c r="C216" s="109" t="s">
        <v>77</v>
      </c>
      <c r="D216" s="109" t="s">
        <v>899</v>
      </c>
      <c r="E216" s="109">
        <v>10</v>
      </c>
      <c r="F216" s="109" t="s">
        <v>811</v>
      </c>
      <c r="G216" s="110">
        <v>1500</v>
      </c>
      <c r="H216" s="110">
        <f t="shared" si="6"/>
        <v>1591.35</v>
      </c>
      <c r="I216" s="111"/>
      <c r="J216" s="431"/>
      <c r="K216" s="450"/>
      <c r="L216" s="101"/>
      <c r="M216" s="101"/>
    </row>
    <row r="217" spans="1:13" s="105" customFormat="1" ht="20.25" customHeight="1" x14ac:dyDescent="0.2">
      <c r="A217" s="109" t="s">
        <v>1075</v>
      </c>
      <c r="B217" s="109" t="s">
        <v>1076</v>
      </c>
      <c r="C217" s="109" t="s">
        <v>77</v>
      </c>
      <c r="D217" s="109" t="s">
        <v>899</v>
      </c>
      <c r="E217" s="109">
        <v>4</v>
      </c>
      <c r="F217" s="109" t="s">
        <v>811</v>
      </c>
      <c r="G217" s="110">
        <v>600</v>
      </c>
      <c r="H217" s="110">
        <f t="shared" si="6"/>
        <v>636.54</v>
      </c>
      <c r="I217" s="112"/>
      <c r="J217" s="431"/>
      <c r="K217" s="450"/>
      <c r="L217" s="101"/>
      <c r="M217" s="101"/>
    </row>
    <row r="218" spans="1:13" s="105" customFormat="1" ht="20.25" customHeight="1" x14ac:dyDescent="0.2">
      <c r="A218" s="109" t="s">
        <v>1075</v>
      </c>
      <c r="B218" s="109" t="s">
        <v>1076</v>
      </c>
      <c r="C218" s="109" t="s">
        <v>77</v>
      </c>
      <c r="D218" s="109" t="s">
        <v>899</v>
      </c>
      <c r="E218" s="109">
        <v>4</v>
      </c>
      <c r="F218" s="109" t="s">
        <v>811</v>
      </c>
      <c r="G218" s="110">
        <v>600</v>
      </c>
      <c r="H218" s="110">
        <f t="shared" si="6"/>
        <v>636.54</v>
      </c>
      <c r="I218" s="112"/>
      <c r="J218" s="431"/>
      <c r="K218" s="450"/>
      <c r="L218" s="101"/>
      <c r="M218" s="101"/>
    </row>
    <row r="219" spans="1:13" s="105" customFormat="1" ht="20.25" customHeight="1" x14ac:dyDescent="0.2">
      <c r="A219" s="109" t="s">
        <v>1077</v>
      </c>
      <c r="B219" s="109" t="s">
        <v>1078</v>
      </c>
      <c r="C219" s="109" t="s">
        <v>77</v>
      </c>
      <c r="D219" s="109" t="s">
        <v>814</v>
      </c>
      <c r="E219" s="109">
        <v>1</v>
      </c>
      <c r="F219" s="109" t="s">
        <v>811</v>
      </c>
      <c r="G219" s="110">
        <v>150</v>
      </c>
      <c r="H219" s="110">
        <f t="shared" si="6"/>
        <v>159.13499999999999</v>
      </c>
      <c r="I219" s="112"/>
      <c r="J219" s="431"/>
      <c r="K219" s="450"/>
      <c r="L219" s="101"/>
      <c r="M219" s="101"/>
    </row>
    <row r="220" spans="1:13" s="105" customFormat="1" ht="20.25" customHeight="1" x14ac:dyDescent="0.2">
      <c r="A220" s="109" t="s">
        <v>1079</v>
      </c>
      <c r="B220" s="109"/>
      <c r="C220" s="109" t="s">
        <v>77</v>
      </c>
      <c r="D220" s="109" t="s">
        <v>814</v>
      </c>
      <c r="E220" s="109">
        <v>1.5</v>
      </c>
      <c r="F220" s="109" t="s">
        <v>811</v>
      </c>
      <c r="G220" s="110">
        <v>225</v>
      </c>
      <c r="H220" s="110">
        <f t="shared" si="6"/>
        <v>238.70249999999999</v>
      </c>
      <c r="I220" s="112"/>
      <c r="J220" s="431"/>
      <c r="K220" s="450"/>
      <c r="L220" s="101"/>
      <c r="M220" s="101"/>
    </row>
    <row r="221" spans="1:13" s="105" customFormat="1" ht="20.25" customHeight="1" x14ac:dyDescent="0.2">
      <c r="A221" s="109" t="s">
        <v>1080</v>
      </c>
      <c r="B221" s="109" t="s">
        <v>1081</v>
      </c>
      <c r="C221" s="109" t="s">
        <v>77</v>
      </c>
      <c r="D221" s="109" t="s">
        <v>814</v>
      </c>
      <c r="E221" s="109">
        <v>1</v>
      </c>
      <c r="F221" s="109" t="s">
        <v>811</v>
      </c>
      <c r="G221" s="110">
        <v>150</v>
      </c>
      <c r="H221" s="110">
        <f t="shared" si="6"/>
        <v>159.13499999999999</v>
      </c>
      <c r="I221" s="112"/>
      <c r="J221" s="431"/>
      <c r="K221" s="450"/>
      <c r="L221" s="101"/>
      <c r="M221" s="101"/>
    </row>
    <row r="222" spans="1:13" s="105" customFormat="1" ht="20.25" customHeight="1" x14ac:dyDescent="0.2">
      <c r="A222" s="109" t="s">
        <v>1082</v>
      </c>
      <c r="B222" s="109" t="s">
        <v>1083</v>
      </c>
      <c r="C222" s="109" t="s">
        <v>77</v>
      </c>
      <c r="D222" s="109" t="s">
        <v>897</v>
      </c>
      <c r="E222" s="109">
        <v>1</v>
      </c>
      <c r="F222" s="109" t="s">
        <v>1084</v>
      </c>
      <c r="G222" s="110">
        <v>150</v>
      </c>
      <c r="H222" s="110">
        <f t="shared" si="6"/>
        <v>159.13499999999999</v>
      </c>
      <c r="I222" s="112"/>
      <c r="J222" s="431"/>
      <c r="K222" s="450"/>
      <c r="L222" s="101"/>
      <c r="M222" s="101"/>
    </row>
    <row r="223" spans="1:13" s="105" customFormat="1" ht="20.25" customHeight="1" x14ac:dyDescent="0.2">
      <c r="A223" s="109" t="s">
        <v>1082</v>
      </c>
      <c r="B223" s="109" t="s">
        <v>1083</v>
      </c>
      <c r="C223" s="109" t="s">
        <v>77</v>
      </c>
      <c r="D223" s="109" t="s">
        <v>899</v>
      </c>
      <c r="E223" s="109">
        <v>1.2</v>
      </c>
      <c r="F223" s="109" t="s">
        <v>811</v>
      </c>
      <c r="G223" s="110">
        <v>180</v>
      </c>
      <c r="H223" s="110">
        <f t="shared" si="6"/>
        <v>190.96199999999999</v>
      </c>
      <c r="I223" s="112"/>
      <c r="J223" s="431"/>
      <c r="K223" s="450"/>
      <c r="L223" s="101"/>
      <c r="M223" s="101"/>
    </row>
    <row r="224" spans="1:13" s="105" customFormat="1" ht="20.25" customHeight="1" x14ac:dyDescent="0.2">
      <c r="A224" s="109" t="s">
        <v>1085</v>
      </c>
      <c r="B224" s="109" t="s">
        <v>1086</v>
      </c>
      <c r="C224" s="109" t="s">
        <v>77</v>
      </c>
      <c r="D224" s="109" t="s">
        <v>897</v>
      </c>
      <c r="E224" s="109">
        <v>1</v>
      </c>
      <c r="F224" s="109" t="s">
        <v>1084</v>
      </c>
      <c r="G224" s="110">
        <v>150</v>
      </c>
      <c r="H224" s="110">
        <f t="shared" si="6"/>
        <v>159.13499999999999</v>
      </c>
      <c r="I224" s="112"/>
      <c r="J224" s="431"/>
      <c r="K224" s="450"/>
      <c r="L224" s="101"/>
      <c r="M224" s="101"/>
    </row>
    <row r="225" spans="1:13" s="105" customFormat="1" ht="20.25" customHeight="1" x14ac:dyDescent="0.2">
      <c r="A225" s="109" t="s">
        <v>1087</v>
      </c>
      <c r="B225" s="109" t="s">
        <v>1088</v>
      </c>
      <c r="C225" s="109" t="s">
        <v>77</v>
      </c>
      <c r="D225" s="109" t="s">
        <v>814</v>
      </c>
      <c r="E225" s="109">
        <v>1</v>
      </c>
      <c r="F225" s="109" t="s">
        <v>811</v>
      </c>
      <c r="G225" s="110">
        <v>150</v>
      </c>
      <c r="H225" s="110">
        <f t="shared" si="6"/>
        <v>159.13499999999999</v>
      </c>
      <c r="I225" s="112"/>
      <c r="J225" s="431"/>
      <c r="K225" s="450"/>
      <c r="L225" s="101"/>
      <c r="M225" s="101"/>
    </row>
    <row r="226" spans="1:13" s="105" customFormat="1" ht="20.25" customHeight="1" x14ac:dyDescent="0.2">
      <c r="A226" s="109" t="s">
        <v>1089</v>
      </c>
      <c r="B226" s="109" t="s">
        <v>1090</v>
      </c>
      <c r="C226" s="109" t="s">
        <v>77</v>
      </c>
      <c r="D226" s="109" t="s">
        <v>897</v>
      </c>
      <c r="E226" s="109">
        <v>1</v>
      </c>
      <c r="F226" s="109" t="s">
        <v>1084</v>
      </c>
      <c r="G226" s="110">
        <v>150</v>
      </c>
      <c r="H226" s="110">
        <f t="shared" ref="H226:H257" si="7">E226*K$162</f>
        <v>159.13499999999999</v>
      </c>
      <c r="I226" s="112"/>
      <c r="J226" s="431"/>
      <c r="K226" s="450"/>
      <c r="L226" s="101"/>
      <c r="M226" s="101"/>
    </row>
    <row r="227" spans="1:13" s="105" customFormat="1" ht="20.25" customHeight="1" x14ac:dyDescent="0.2">
      <c r="A227" s="109" t="s">
        <v>1089</v>
      </c>
      <c r="B227" s="109" t="s">
        <v>1090</v>
      </c>
      <c r="C227" s="109" t="s">
        <v>77</v>
      </c>
      <c r="D227" s="109" t="s">
        <v>899</v>
      </c>
      <c r="E227" s="109">
        <v>1.5</v>
      </c>
      <c r="F227" s="109" t="s">
        <v>811</v>
      </c>
      <c r="G227" s="110">
        <v>225</v>
      </c>
      <c r="H227" s="110">
        <f t="shared" si="7"/>
        <v>238.70249999999999</v>
      </c>
      <c r="I227" s="112"/>
      <c r="J227" s="431"/>
      <c r="K227" s="450"/>
      <c r="L227" s="101"/>
      <c r="M227" s="101"/>
    </row>
    <row r="228" spans="1:13" s="105" customFormat="1" ht="20.25" customHeight="1" x14ac:dyDescent="0.2">
      <c r="A228" s="109" t="s">
        <v>1089</v>
      </c>
      <c r="B228" s="109" t="s">
        <v>1090</v>
      </c>
      <c r="C228" s="109" t="s">
        <v>77</v>
      </c>
      <c r="D228" s="109" t="s">
        <v>958</v>
      </c>
      <c r="E228" s="109">
        <v>3</v>
      </c>
      <c r="F228" s="109" t="s">
        <v>811</v>
      </c>
      <c r="G228" s="110">
        <v>450</v>
      </c>
      <c r="H228" s="110">
        <f t="shared" si="7"/>
        <v>477.40499999999997</v>
      </c>
      <c r="I228" s="112"/>
      <c r="J228" s="431"/>
      <c r="K228" s="450"/>
      <c r="L228" s="101"/>
      <c r="M228" s="101"/>
    </row>
    <row r="229" spans="1:13" s="105" customFormat="1" ht="20.25" customHeight="1" x14ac:dyDescent="0.2">
      <c r="A229" s="109" t="s">
        <v>1091</v>
      </c>
      <c r="B229" s="109" t="s">
        <v>1092</v>
      </c>
      <c r="C229" s="109" t="s">
        <v>7</v>
      </c>
      <c r="D229" s="109" t="s">
        <v>814</v>
      </c>
      <c r="E229" s="109">
        <v>1</v>
      </c>
      <c r="F229" s="109" t="s">
        <v>811</v>
      </c>
      <c r="G229" s="110">
        <v>150</v>
      </c>
      <c r="H229" s="110">
        <f t="shared" si="7"/>
        <v>159.13499999999999</v>
      </c>
      <c r="I229" s="112"/>
      <c r="J229" s="431"/>
      <c r="K229" s="450"/>
      <c r="L229" s="101"/>
      <c r="M229" s="101"/>
    </row>
    <row r="230" spans="1:13" s="105" customFormat="1" ht="20.25" customHeight="1" x14ac:dyDescent="0.2">
      <c r="A230" s="109" t="s">
        <v>967</v>
      </c>
      <c r="B230" s="109" t="s">
        <v>968</v>
      </c>
      <c r="C230" s="109" t="s">
        <v>7</v>
      </c>
      <c r="D230" s="109" t="s">
        <v>897</v>
      </c>
      <c r="E230" s="109">
        <v>1</v>
      </c>
      <c r="F230" s="109" t="s">
        <v>1084</v>
      </c>
      <c r="G230" s="110">
        <v>150</v>
      </c>
      <c r="H230" s="110">
        <f t="shared" si="7"/>
        <v>159.13499999999999</v>
      </c>
      <c r="I230" s="112"/>
      <c r="J230" s="431"/>
      <c r="K230" s="450"/>
      <c r="L230" s="101"/>
      <c r="M230" s="101"/>
    </row>
    <row r="231" spans="1:13" s="105" customFormat="1" ht="20.25" customHeight="1" x14ac:dyDescent="0.2">
      <c r="A231" s="109" t="s">
        <v>1093</v>
      </c>
      <c r="B231" s="109"/>
      <c r="C231" s="109" t="s">
        <v>809</v>
      </c>
      <c r="D231" s="109" t="s">
        <v>1094</v>
      </c>
      <c r="E231" s="109">
        <v>2</v>
      </c>
      <c r="F231" s="109" t="s">
        <v>811</v>
      </c>
      <c r="G231" s="110">
        <v>300</v>
      </c>
      <c r="H231" s="110">
        <f t="shared" si="7"/>
        <v>318.27</v>
      </c>
      <c r="I231" s="112"/>
      <c r="J231" s="431"/>
      <c r="K231" s="450"/>
      <c r="L231" s="101"/>
      <c r="M231" s="101"/>
    </row>
    <row r="232" spans="1:13" s="105" customFormat="1" ht="20.25" customHeight="1" x14ac:dyDescent="0.2">
      <c r="A232" s="109" t="s">
        <v>1095</v>
      </c>
      <c r="B232" s="109" t="s">
        <v>1096</v>
      </c>
      <c r="C232" s="109" t="s">
        <v>150</v>
      </c>
      <c r="D232" s="109" t="s">
        <v>1097</v>
      </c>
      <c r="E232" s="109">
        <v>1</v>
      </c>
      <c r="F232" s="109" t="s">
        <v>1098</v>
      </c>
      <c r="G232" s="110">
        <v>150</v>
      </c>
      <c r="H232" s="110">
        <f t="shared" si="7"/>
        <v>159.13499999999999</v>
      </c>
      <c r="I232" s="112"/>
      <c r="J232" s="431"/>
      <c r="K232" s="450"/>
      <c r="L232" s="101"/>
      <c r="M232" s="101"/>
    </row>
    <row r="233" spans="1:13" s="105" customFormat="1" ht="20.25" customHeight="1" x14ac:dyDescent="0.2">
      <c r="A233" s="109" t="s">
        <v>1099</v>
      </c>
      <c r="B233" s="109" t="s">
        <v>1100</v>
      </c>
      <c r="C233" s="109" t="s">
        <v>150</v>
      </c>
      <c r="D233" s="109" t="s">
        <v>1097</v>
      </c>
      <c r="E233" s="109">
        <v>5</v>
      </c>
      <c r="F233" s="109" t="s">
        <v>1098</v>
      </c>
      <c r="G233" s="110">
        <v>750</v>
      </c>
      <c r="H233" s="110">
        <f t="shared" si="7"/>
        <v>795.67499999999995</v>
      </c>
      <c r="I233" s="112"/>
      <c r="J233" s="431"/>
      <c r="K233" s="450"/>
      <c r="L233" s="101"/>
      <c r="M233" s="101"/>
    </row>
    <row r="234" spans="1:13" s="105" customFormat="1" ht="20.25" customHeight="1" x14ac:dyDescent="0.2">
      <c r="A234" s="109" t="s">
        <v>1101</v>
      </c>
      <c r="B234" s="109" t="s">
        <v>1102</v>
      </c>
      <c r="C234" s="109" t="s">
        <v>1070</v>
      </c>
      <c r="D234" s="109" t="s">
        <v>1097</v>
      </c>
      <c r="E234" s="109">
        <v>1</v>
      </c>
      <c r="F234" s="109" t="s">
        <v>1098</v>
      </c>
      <c r="G234" s="110">
        <v>150</v>
      </c>
      <c r="H234" s="110">
        <f t="shared" si="7"/>
        <v>159.13499999999999</v>
      </c>
      <c r="I234" s="112"/>
      <c r="J234" s="431"/>
      <c r="K234" s="450"/>
      <c r="L234" s="101"/>
      <c r="M234" s="101"/>
    </row>
    <row r="235" spans="1:13" s="105" customFormat="1" ht="20.25" customHeight="1" x14ac:dyDescent="0.2">
      <c r="A235" s="109" t="s">
        <v>1101</v>
      </c>
      <c r="B235" s="109" t="s">
        <v>1102</v>
      </c>
      <c r="C235" s="109" t="s">
        <v>1070</v>
      </c>
      <c r="D235" s="109" t="s">
        <v>916</v>
      </c>
      <c r="E235" s="109">
        <v>25</v>
      </c>
      <c r="F235" s="109" t="s">
        <v>811</v>
      </c>
      <c r="G235" s="110">
        <v>3750</v>
      </c>
      <c r="H235" s="110">
        <f t="shared" si="7"/>
        <v>3978.375</v>
      </c>
      <c r="I235" s="111"/>
      <c r="J235" s="431"/>
      <c r="K235" s="450"/>
      <c r="L235" s="101"/>
      <c r="M235" s="101"/>
    </row>
    <row r="236" spans="1:13" s="105" customFormat="1" ht="20.25" customHeight="1" x14ac:dyDescent="0.2">
      <c r="A236" s="109" t="s">
        <v>1101</v>
      </c>
      <c r="B236" s="109" t="s">
        <v>1102</v>
      </c>
      <c r="C236" s="109" t="s">
        <v>1070</v>
      </c>
      <c r="D236" s="109" t="s">
        <v>916</v>
      </c>
      <c r="E236" s="109">
        <v>2</v>
      </c>
      <c r="F236" s="109" t="s">
        <v>811</v>
      </c>
      <c r="G236" s="110">
        <v>300</v>
      </c>
      <c r="H236" s="110">
        <f t="shared" si="7"/>
        <v>318.27</v>
      </c>
      <c r="I236" s="112"/>
      <c r="J236" s="431"/>
      <c r="K236" s="450"/>
      <c r="L236" s="101"/>
      <c r="M236" s="101"/>
    </row>
    <row r="237" spans="1:13" s="105" customFormat="1" ht="20.25" customHeight="1" x14ac:dyDescent="0.2">
      <c r="A237" s="109" t="s">
        <v>1103</v>
      </c>
      <c r="B237" s="109" t="s">
        <v>1104</v>
      </c>
      <c r="C237" s="109" t="s">
        <v>150</v>
      </c>
      <c r="D237" s="109" t="s">
        <v>1097</v>
      </c>
      <c r="E237" s="109">
        <v>1</v>
      </c>
      <c r="F237" s="109" t="s">
        <v>1098</v>
      </c>
      <c r="G237" s="110">
        <v>150</v>
      </c>
      <c r="H237" s="110">
        <f t="shared" si="7"/>
        <v>159.13499999999999</v>
      </c>
      <c r="I237" s="112"/>
      <c r="J237" s="431"/>
      <c r="K237" s="450"/>
      <c r="L237" s="101"/>
      <c r="M237" s="101"/>
    </row>
    <row r="238" spans="1:13" s="105" customFormat="1" ht="20.25" customHeight="1" x14ac:dyDescent="0.2">
      <c r="A238" s="109" t="s">
        <v>1103</v>
      </c>
      <c r="B238" s="109" t="s">
        <v>1104</v>
      </c>
      <c r="C238" s="109" t="s">
        <v>150</v>
      </c>
      <c r="D238" s="109" t="s">
        <v>916</v>
      </c>
      <c r="E238" s="109">
        <v>50</v>
      </c>
      <c r="F238" s="109" t="s">
        <v>811</v>
      </c>
      <c r="G238" s="110">
        <v>7500</v>
      </c>
      <c r="H238" s="110">
        <f t="shared" si="7"/>
        <v>7956.75</v>
      </c>
      <c r="I238" s="111"/>
      <c r="J238" s="431"/>
      <c r="K238" s="450"/>
      <c r="L238" s="101"/>
      <c r="M238" s="101"/>
    </row>
    <row r="239" spans="1:13" s="105" customFormat="1" ht="20.25" customHeight="1" x14ac:dyDescent="0.2">
      <c r="A239" s="109" t="s">
        <v>1103</v>
      </c>
      <c r="B239" s="109" t="s">
        <v>1104</v>
      </c>
      <c r="C239" s="109" t="s">
        <v>150</v>
      </c>
      <c r="D239" s="109" t="s">
        <v>916</v>
      </c>
      <c r="E239" s="109">
        <v>25</v>
      </c>
      <c r="F239" s="109" t="s">
        <v>811</v>
      </c>
      <c r="G239" s="110">
        <v>3750</v>
      </c>
      <c r="H239" s="110">
        <f t="shared" si="7"/>
        <v>3978.375</v>
      </c>
      <c r="I239" s="111"/>
      <c r="J239" s="431"/>
      <c r="K239" s="450"/>
      <c r="L239" s="101"/>
      <c r="M239" s="101"/>
    </row>
    <row r="240" spans="1:13" s="105" customFormat="1" ht="20.25" customHeight="1" x14ac:dyDescent="0.2">
      <c r="A240" s="109" t="s">
        <v>1103</v>
      </c>
      <c r="B240" s="109" t="s">
        <v>1104</v>
      </c>
      <c r="C240" s="109" t="s">
        <v>150</v>
      </c>
      <c r="D240" s="109" t="s">
        <v>1097</v>
      </c>
      <c r="E240" s="109">
        <v>1</v>
      </c>
      <c r="F240" s="109" t="s">
        <v>1098</v>
      </c>
      <c r="G240" s="110">
        <v>150</v>
      </c>
      <c r="H240" s="110">
        <f t="shared" si="7"/>
        <v>159.13499999999999</v>
      </c>
      <c r="I240" s="112"/>
      <c r="J240" s="431"/>
      <c r="K240" s="450"/>
      <c r="L240" s="101"/>
      <c r="M240" s="101"/>
    </row>
    <row r="241" spans="1:13" s="105" customFormat="1" ht="20.25" customHeight="1" x14ac:dyDescent="0.2">
      <c r="A241" s="109" t="s">
        <v>1103</v>
      </c>
      <c r="B241" s="109" t="s">
        <v>1104</v>
      </c>
      <c r="C241" s="109" t="s">
        <v>150</v>
      </c>
      <c r="D241" s="109" t="s">
        <v>1097</v>
      </c>
      <c r="E241" s="109">
        <v>1</v>
      </c>
      <c r="F241" s="109" t="s">
        <v>1098</v>
      </c>
      <c r="G241" s="110">
        <v>150</v>
      </c>
      <c r="H241" s="110">
        <f t="shared" si="7"/>
        <v>159.13499999999999</v>
      </c>
      <c r="I241" s="112"/>
      <c r="J241" s="431"/>
      <c r="K241" s="450"/>
      <c r="L241" s="101"/>
      <c r="M241" s="101"/>
    </row>
    <row r="242" spans="1:13" s="105" customFormat="1" ht="20.25" customHeight="1" x14ac:dyDescent="0.2">
      <c r="A242" s="109" t="s">
        <v>1103</v>
      </c>
      <c r="B242" s="109" t="s">
        <v>1104</v>
      </c>
      <c r="C242" s="109" t="s">
        <v>150</v>
      </c>
      <c r="D242" s="109" t="s">
        <v>916</v>
      </c>
      <c r="E242" s="109">
        <v>10</v>
      </c>
      <c r="F242" s="109" t="s">
        <v>811</v>
      </c>
      <c r="G242" s="110">
        <v>1500</v>
      </c>
      <c r="H242" s="110">
        <f t="shared" si="7"/>
        <v>1591.35</v>
      </c>
      <c r="I242" s="111"/>
      <c r="J242" s="431"/>
      <c r="K242" s="450"/>
      <c r="L242" s="101"/>
      <c r="M242" s="101"/>
    </row>
    <row r="243" spans="1:13" s="105" customFormat="1" ht="20.25" customHeight="1" x14ac:dyDescent="0.2">
      <c r="A243" s="109" t="s">
        <v>1103</v>
      </c>
      <c r="B243" s="109" t="s">
        <v>1104</v>
      </c>
      <c r="C243" s="109" t="s">
        <v>150</v>
      </c>
      <c r="D243" s="109" t="s">
        <v>916</v>
      </c>
      <c r="E243" s="109">
        <v>50</v>
      </c>
      <c r="F243" s="109" t="s">
        <v>811</v>
      </c>
      <c r="G243" s="110">
        <v>7500</v>
      </c>
      <c r="H243" s="110">
        <f t="shared" si="7"/>
        <v>7956.75</v>
      </c>
      <c r="I243" s="111"/>
      <c r="J243" s="431"/>
      <c r="K243" s="450"/>
      <c r="L243" s="101"/>
      <c r="M243" s="101"/>
    </row>
    <row r="244" spans="1:13" s="105" customFormat="1" ht="20.25" customHeight="1" x14ac:dyDescent="0.2">
      <c r="A244" s="109" t="s">
        <v>1103</v>
      </c>
      <c r="B244" s="109" t="s">
        <v>1104</v>
      </c>
      <c r="C244" s="109" t="s">
        <v>150</v>
      </c>
      <c r="D244" s="109" t="s">
        <v>916</v>
      </c>
      <c r="E244" s="109">
        <v>1</v>
      </c>
      <c r="F244" s="109" t="s">
        <v>811</v>
      </c>
      <c r="G244" s="110">
        <v>150</v>
      </c>
      <c r="H244" s="110">
        <f t="shared" si="7"/>
        <v>159.13499999999999</v>
      </c>
      <c r="I244" s="112"/>
      <c r="J244" s="431"/>
      <c r="K244" s="450"/>
      <c r="L244" s="101"/>
      <c r="M244" s="101"/>
    </row>
    <row r="245" spans="1:13" s="105" customFormat="1" ht="20.25" customHeight="1" x14ac:dyDescent="0.2">
      <c r="A245" s="109" t="s">
        <v>1103</v>
      </c>
      <c r="B245" s="109" t="s">
        <v>1104</v>
      </c>
      <c r="C245" s="109" t="s">
        <v>150</v>
      </c>
      <c r="D245" s="109" t="s">
        <v>916</v>
      </c>
      <c r="E245" s="109">
        <v>1</v>
      </c>
      <c r="F245" s="109" t="s">
        <v>811</v>
      </c>
      <c r="G245" s="110">
        <v>150</v>
      </c>
      <c r="H245" s="110">
        <f t="shared" si="7"/>
        <v>159.13499999999999</v>
      </c>
      <c r="I245" s="112"/>
      <c r="J245" s="431"/>
      <c r="K245" s="450"/>
      <c r="L245" s="101"/>
      <c r="M245" s="101"/>
    </row>
    <row r="246" spans="1:13" s="105" customFormat="1" ht="20.25" customHeight="1" x14ac:dyDescent="0.2">
      <c r="A246" s="109" t="s">
        <v>1103</v>
      </c>
      <c r="B246" s="109" t="s">
        <v>1104</v>
      </c>
      <c r="C246" s="109" t="s">
        <v>150</v>
      </c>
      <c r="D246" s="109" t="s">
        <v>916</v>
      </c>
      <c r="E246" s="109">
        <v>1</v>
      </c>
      <c r="F246" s="109" t="s">
        <v>811</v>
      </c>
      <c r="G246" s="110">
        <v>150</v>
      </c>
      <c r="H246" s="110">
        <f t="shared" si="7"/>
        <v>159.13499999999999</v>
      </c>
      <c r="I246" s="112"/>
      <c r="J246" s="431"/>
      <c r="K246" s="450"/>
      <c r="L246" s="101"/>
      <c r="M246" s="101"/>
    </row>
    <row r="247" spans="1:13" s="105" customFormat="1" ht="20.25" customHeight="1" x14ac:dyDescent="0.2">
      <c r="A247" s="109" t="s">
        <v>1103</v>
      </c>
      <c r="B247" s="109" t="s">
        <v>1104</v>
      </c>
      <c r="C247" s="109" t="s">
        <v>150</v>
      </c>
      <c r="D247" s="109" t="s">
        <v>916</v>
      </c>
      <c r="E247" s="109">
        <v>1</v>
      </c>
      <c r="F247" s="109" t="s">
        <v>811</v>
      </c>
      <c r="G247" s="110">
        <v>150</v>
      </c>
      <c r="H247" s="110">
        <f t="shared" si="7"/>
        <v>159.13499999999999</v>
      </c>
      <c r="I247" s="112"/>
      <c r="J247" s="431"/>
      <c r="K247" s="450"/>
      <c r="L247" s="101"/>
      <c r="M247" s="101"/>
    </row>
    <row r="248" spans="1:13" s="105" customFormat="1" ht="20.25" customHeight="1" x14ac:dyDescent="0.2">
      <c r="A248" s="109" t="s">
        <v>1103</v>
      </c>
      <c r="B248" s="109" t="s">
        <v>1104</v>
      </c>
      <c r="C248" s="109" t="s">
        <v>150</v>
      </c>
      <c r="D248" s="109" t="s">
        <v>916</v>
      </c>
      <c r="E248" s="109">
        <v>1</v>
      </c>
      <c r="F248" s="109" t="s">
        <v>811</v>
      </c>
      <c r="G248" s="110">
        <v>150</v>
      </c>
      <c r="H248" s="110">
        <f t="shared" si="7"/>
        <v>159.13499999999999</v>
      </c>
      <c r="I248" s="112"/>
      <c r="J248" s="431"/>
      <c r="K248" s="450"/>
      <c r="L248" s="101"/>
      <c r="M248" s="101"/>
    </row>
    <row r="249" spans="1:13" s="105" customFormat="1" ht="20.25" customHeight="1" x14ac:dyDescent="0.2">
      <c r="A249" s="109" t="s">
        <v>1103</v>
      </c>
      <c r="B249" s="109" t="s">
        <v>1104</v>
      </c>
      <c r="C249" s="109" t="s">
        <v>150</v>
      </c>
      <c r="D249" s="109" t="s">
        <v>916</v>
      </c>
      <c r="E249" s="109">
        <v>1</v>
      </c>
      <c r="F249" s="109" t="s">
        <v>811</v>
      </c>
      <c r="G249" s="110">
        <v>150</v>
      </c>
      <c r="H249" s="110">
        <f t="shared" si="7"/>
        <v>159.13499999999999</v>
      </c>
      <c r="I249" s="112"/>
      <c r="J249" s="431"/>
      <c r="K249" s="450"/>
      <c r="L249" s="101"/>
      <c r="M249" s="101"/>
    </row>
    <row r="250" spans="1:13" s="105" customFormat="1" ht="20.25" customHeight="1" x14ac:dyDescent="0.2">
      <c r="A250" s="109" t="s">
        <v>1105</v>
      </c>
      <c r="B250" s="109" t="s">
        <v>1106</v>
      </c>
      <c r="C250" s="109" t="s">
        <v>150</v>
      </c>
      <c r="D250" s="109" t="s">
        <v>916</v>
      </c>
      <c r="E250" s="109">
        <v>10</v>
      </c>
      <c r="F250" s="109" t="s">
        <v>811</v>
      </c>
      <c r="G250" s="110">
        <v>1500</v>
      </c>
      <c r="H250" s="110">
        <f t="shared" si="7"/>
        <v>1591.35</v>
      </c>
      <c r="I250" s="111"/>
      <c r="J250" s="431"/>
      <c r="K250" s="450"/>
      <c r="L250" s="101"/>
      <c r="M250" s="101"/>
    </row>
    <row r="251" spans="1:13" s="105" customFormat="1" ht="20.25" customHeight="1" x14ac:dyDescent="0.2">
      <c r="A251" s="109" t="s">
        <v>1105</v>
      </c>
      <c r="B251" s="109" t="s">
        <v>1106</v>
      </c>
      <c r="C251" s="109" t="s">
        <v>150</v>
      </c>
      <c r="D251" s="109" t="s">
        <v>1097</v>
      </c>
      <c r="E251" s="109">
        <v>1</v>
      </c>
      <c r="F251" s="109" t="s">
        <v>1098</v>
      </c>
      <c r="G251" s="110">
        <v>150</v>
      </c>
      <c r="H251" s="110">
        <f t="shared" si="7"/>
        <v>159.13499999999999</v>
      </c>
      <c r="I251" s="112"/>
      <c r="J251" s="431"/>
      <c r="K251" s="450"/>
      <c r="L251" s="101"/>
      <c r="M251" s="101"/>
    </row>
    <row r="252" spans="1:13" s="105" customFormat="1" ht="20.25" customHeight="1" x14ac:dyDescent="0.2">
      <c r="A252" s="109" t="s">
        <v>1105</v>
      </c>
      <c r="B252" s="109" t="s">
        <v>1106</v>
      </c>
      <c r="C252" s="109" t="s">
        <v>150</v>
      </c>
      <c r="D252" s="109" t="s">
        <v>916</v>
      </c>
      <c r="E252" s="109">
        <v>5</v>
      </c>
      <c r="F252" s="109" t="s">
        <v>811</v>
      </c>
      <c r="G252" s="110">
        <v>750</v>
      </c>
      <c r="H252" s="110">
        <f t="shared" si="7"/>
        <v>795.67499999999995</v>
      </c>
      <c r="I252" s="112"/>
      <c r="J252" s="431"/>
      <c r="K252" s="450"/>
      <c r="L252" s="101"/>
      <c r="M252" s="101"/>
    </row>
    <row r="253" spans="1:13" s="105" customFormat="1" ht="20.25" customHeight="1" x14ac:dyDescent="0.2">
      <c r="A253" s="109" t="s">
        <v>1105</v>
      </c>
      <c r="B253" s="109" t="s">
        <v>1106</v>
      </c>
      <c r="C253" s="109" t="s">
        <v>150</v>
      </c>
      <c r="D253" s="109" t="s">
        <v>916</v>
      </c>
      <c r="E253" s="109">
        <v>1</v>
      </c>
      <c r="F253" s="109" t="s">
        <v>811</v>
      </c>
      <c r="G253" s="110">
        <v>150</v>
      </c>
      <c r="H253" s="110">
        <f t="shared" si="7"/>
        <v>159.13499999999999</v>
      </c>
      <c r="I253" s="112"/>
      <c r="J253" s="431"/>
      <c r="K253" s="450"/>
      <c r="L253" s="101"/>
      <c r="M253" s="101"/>
    </row>
    <row r="254" spans="1:13" s="105" customFormat="1" ht="20.25" customHeight="1" x14ac:dyDescent="0.2">
      <c r="A254" s="109" t="s">
        <v>1105</v>
      </c>
      <c r="B254" s="109" t="s">
        <v>1106</v>
      </c>
      <c r="C254" s="109" t="s">
        <v>150</v>
      </c>
      <c r="D254" s="109" t="s">
        <v>916</v>
      </c>
      <c r="E254" s="109">
        <v>15</v>
      </c>
      <c r="F254" s="109" t="s">
        <v>811</v>
      </c>
      <c r="G254" s="110">
        <v>2250</v>
      </c>
      <c r="H254" s="110">
        <f t="shared" si="7"/>
        <v>2387.0249999999996</v>
      </c>
      <c r="I254" s="111"/>
      <c r="J254" s="431"/>
      <c r="K254" s="450"/>
      <c r="L254" s="101"/>
      <c r="M254" s="101"/>
    </row>
    <row r="255" spans="1:13" s="105" customFormat="1" ht="20.25" customHeight="1" x14ac:dyDescent="0.2">
      <c r="A255" s="109" t="s">
        <v>1105</v>
      </c>
      <c r="B255" s="109" t="s">
        <v>1106</v>
      </c>
      <c r="C255" s="109" t="s">
        <v>150</v>
      </c>
      <c r="D255" s="109" t="s">
        <v>916</v>
      </c>
      <c r="E255" s="109">
        <v>25</v>
      </c>
      <c r="F255" s="109" t="s">
        <v>811</v>
      </c>
      <c r="G255" s="110">
        <v>3750</v>
      </c>
      <c r="H255" s="110">
        <f t="shared" si="7"/>
        <v>3978.375</v>
      </c>
      <c r="I255" s="111"/>
      <c r="J255" s="431"/>
      <c r="K255" s="450"/>
      <c r="L255" s="101"/>
      <c r="M255" s="101"/>
    </row>
    <row r="256" spans="1:13" s="105" customFormat="1" ht="20.25" customHeight="1" x14ac:dyDescent="0.2">
      <c r="A256" s="109" t="s">
        <v>1105</v>
      </c>
      <c r="B256" s="109" t="s">
        <v>1106</v>
      </c>
      <c r="C256" s="109" t="s">
        <v>150</v>
      </c>
      <c r="D256" s="109" t="s">
        <v>916</v>
      </c>
      <c r="E256" s="109">
        <v>2</v>
      </c>
      <c r="F256" s="109" t="s">
        <v>811</v>
      </c>
      <c r="G256" s="110">
        <v>300</v>
      </c>
      <c r="H256" s="110">
        <f t="shared" si="7"/>
        <v>318.27</v>
      </c>
      <c r="I256" s="112"/>
      <c r="J256" s="431"/>
      <c r="K256" s="450"/>
      <c r="L256" s="101"/>
      <c r="M256" s="101"/>
    </row>
    <row r="257" spans="1:13" s="105" customFormat="1" ht="20.25" customHeight="1" x14ac:dyDescent="0.2">
      <c r="A257" s="109" t="s">
        <v>1107</v>
      </c>
      <c r="B257" s="109" t="s">
        <v>1108</v>
      </c>
      <c r="C257" s="109" t="s">
        <v>1</v>
      </c>
      <c r="D257" s="109" t="s">
        <v>916</v>
      </c>
      <c r="E257" s="109">
        <v>25</v>
      </c>
      <c r="F257" s="109" t="s">
        <v>811</v>
      </c>
      <c r="G257" s="110">
        <v>3750</v>
      </c>
      <c r="H257" s="110">
        <f t="shared" si="7"/>
        <v>3978.375</v>
      </c>
      <c r="I257" s="111"/>
      <c r="J257" s="431"/>
      <c r="K257" s="450"/>
      <c r="L257" s="101"/>
      <c r="M257" s="101"/>
    </row>
    <row r="258" spans="1:13" s="105" customFormat="1" ht="20.25" customHeight="1" x14ac:dyDescent="0.2">
      <c r="A258" s="109" t="s">
        <v>1107</v>
      </c>
      <c r="B258" s="109" t="s">
        <v>1108</v>
      </c>
      <c r="C258" s="109" t="s">
        <v>1</v>
      </c>
      <c r="D258" s="109" t="s">
        <v>916</v>
      </c>
      <c r="E258" s="109">
        <v>25</v>
      </c>
      <c r="F258" s="109" t="s">
        <v>811</v>
      </c>
      <c r="G258" s="110">
        <v>3750</v>
      </c>
      <c r="H258" s="110">
        <f t="shared" ref="H258:H289" si="8">E258*K$162</f>
        <v>3978.375</v>
      </c>
      <c r="I258" s="111"/>
      <c r="J258" s="431"/>
      <c r="K258" s="450"/>
      <c r="L258" s="101"/>
      <c r="M258" s="101"/>
    </row>
    <row r="259" spans="1:13" s="105" customFormat="1" ht="20.25" customHeight="1" x14ac:dyDescent="0.2">
      <c r="A259" s="109" t="s">
        <v>1107</v>
      </c>
      <c r="B259" s="109" t="s">
        <v>1108</v>
      </c>
      <c r="C259" s="109" t="s">
        <v>1</v>
      </c>
      <c r="D259" s="109" t="s">
        <v>916</v>
      </c>
      <c r="E259" s="109">
        <v>25</v>
      </c>
      <c r="F259" s="109" t="s">
        <v>811</v>
      </c>
      <c r="G259" s="110">
        <v>3750</v>
      </c>
      <c r="H259" s="110">
        <f t="shared" si="8"/>
        <v>3978.375</v>
      </c>
      <c r="I259" s="111"/>
      <c r="J259" s="431"/>
      <c r="K259" s="450"/>
      <c r="L259" s="101"/>
      <c r="M259" s="101"/>
    </row>
    <row r="260" spans="1:13" s="105" customFormat="1" ht="20.25" customHeight="1" x14ac:dyDescent="0.2">
      <c r="A260" s="109" t="s">
        <v>1107</v>
      </c>
      <c r="B260" s="109" t="s">
        <v>1108</v>
      </c>
      <c r="C260" s="109" t="s">
        <v>1</v>
      </c>
      <c r="D260" s="109" t="s">
        <v>916</v>
      </c>
      <c r="E260" s="109">
        <v>50</v>
      </c>
      <c r="F260" s="109" t="s">
        <v>811</v>
      </c>
      <c r="G260" s="110">
        <v>7500</v>
      </c>
      <c r="H260" s="110">
        <f t="shared" si="8"/>
        <v>7956.75</v>
      </c>
      <c r="I260" s="111"/>
      <c r="J260" s="431"/>
      <c r="K260" s="450"/>
      <c r="L260" s="101"/>
      <c r="M260" s="101"/>
    </row>
    <row r="261" spans="1:13" s="105" customFormat="1" ht="20.25" customHeight="1" x14ac:dyDescent="0.2">
      <c r="A261" s="109" t="s">
        <v>1107</v>
      </c>
      <c r="B261" s="109" t="s">
        <v>1108</v>
      </c>
      <c r="C261" s="109" t="s">
        <v>1</v>
      </c>
      <c r="D261" s="109" t="s">
        <v>916</v>
      </c>
      <c r="E261" s="109">
        <v>100</v>
      </c>
      <c r="F261" s="109" t="s">
        <v>811</v>
      </c>
      <c r="G261" s="110">
        <v>15000</v>
      </c>
      <c r="H261" s="110">
        <f t="shared" si="8"/>
        <v>15913.5</v>
      </c>
      <c r="I261" s="111"/>
      <c r="J261" s="431"/>
      <c r="K261" s="450"/>
      <c r="L261" s="101"/>
      <c r="M261" s="101"/>
    </row>
    <row r="262" spans="1:13" s="105" customFormat="1" ht="20.25" customHeight="1" x14ac:dyDescent="0.2">
      <c r="A262" s="109" t="s">
        <v>1107</v>
      </c>
      <c r="B262" s="109" t="s">
        <v>1108</v>
      </c>
      <c r="C262" s="109" t="s">
        <v>1</v>
      </c>
      <c r="D262" s="109" t="s">
        <v>916</v>
      </c>
      <c r="E262" s="109">
        <v>50</v>
      </c>
      <c r="F262" s="109" t="s">
        <v>811</v>
      </c>
      <c r="G262" s="110">
        <v>7500</v>
      </c>
      <c r="H262" s="110">
        <f t="shared" si="8"/>
        <v>7956.75</v>
      </c>
      <c r="I262" s="111"/>
      <c r="J262" s="431"/>
      <c r="K262" s="450"/>
      <c r="L262" s="101"/>
      <c r="M262" s="101"/>
    </row>
    <row r="263" spans="1:13" s="105" customFormat="1" ht="20.25" customHeight="1" x14ac:dyDescent="0.2">
      <c r="A263" s="109" t="s">
        <v>1107</v>
      </c>
      <c r="B263" s="109" t="s">
        <v>1108</v>
      </c>
      <c r="C263" s="109" t="s">
        <v>1</v>
      </c>
      <c r="D263" s="109" t="s">
        <v>1097</v>
      </c>
      <c r="E263" s="109">
        <v>2</v>
      </c>
      <c r="F263" s="109" t="s">
        <v>1098</v>
      </c>
      <c r="G263" s="110">
        <v>300</v>
      </c>
      <c r="H263" s="110">
        <f t="shared" si="8"/>
        <v>318.27</v>
      </c>
      <c r="I263" s="112"/>
      <c r="J263" s="431"/>
      <c r="K263" s="450"/>
      <c r="L263" s="101"/>
      <c r="M263" s="101"/>
    </row>
    <row r="264" spans="1:13" s="105" customFormat="1" ht="20.25" customHeight="1" x14ac:dyDescent="0.2">
      <c r="A264" s="109" t="s">
        <v>1107</v>
      </c>
      <c r="B264" s="109" t="s">
        <v>1108</v>
      </c>
      <c r="C264" s="109" t="s">
        <v>1</v>
      </c>
      <c r="D264" s="109" t="s">
        <v>916</v>
      </c>
      <c r="E264" s="109">
        <v>1</v>
      </c>
      <c r="F264" s="109" t="s">
        <v>811</v>
      </c>
      <c r="G264" s="110">
        <v>150</v>
      </c>
      <c r="H264" s="110">
        <f t="shared" si="8"/>
        <v>159.13499999999999</v>
      </c>
      <c r="I264" s="112"/>
      <c r="J264" s="431"/>
      <c r="K264" s="450"/>
      <c r="L264" s="101"/>
      <c r="M264" s="101"/>
    </row>
    <row r="265" spans="1:13" s="105" customFormat="1" ht="20.25" customHeight="1" x14ac:dyDescent="0.2">
      <c r="A265" s="109" t="s">
        <v>1107</v>
      </c>
      <c r="B265" s="109" t="s">
        <v>1108</v>
      </c>
      <c r="C265" s="109" t="s">
        <v>1</v>
      </c>
      <c r="D265" s="109" t="s">
        <v>1097</v>
      </c>
      <c r="E265" s="109">
        <v>1</v>
      </c>
      <c r="F265" s="109" t="s">
        <v>1098</v>
      </c>
      <c r="G265" s="110">
        <v>150</v>
      </c>
      <c r="H265" s="110">
        <f t="shared" si="8"/>
        <v>159.13499999999999</v>
      </c>
      <c r="I265" s="112"/>
      <c r="J265" s="431"/>
      <c r="K265" s="450"/>
      <c r="L265" s="101"/>
      <c r="M265" s="101"/>
    </row>
    <row r="266" spans="1:13" s="105" customFormat="1" ht="20.25" customHeight="1" x14ac:dyDescent="0.2">
      <c r="A266" s="109" t="s">
        <v>1107</v>
      </c>
      <c r="B266" s="109" t="s">
        <v>1108</v>
      </c>
      <c r="C266" s="109" t="s">
        <v>1</v>
      </c>
      <c r="D266" s="109" t="s">
        <v>1097</v>
      </c>
      <c r="E266" s="109">
        <v>2</v>
      </c>
      <c r="F266" s="109" t="s">
        <v>1098</v>
      </c>
      <c r="G266" s="110">
        <v>300</v>
      </c>
      <c r="H266" s="110">
        <f t="shared" si="8"/>
        <v>318.27</v>
      </c>
      <c r="I266" s="112"/>
      <c r="J266" s="431"/>
      <c r="K266" s="450"/>
      <c r="L266" s="101"/>
      <c r="M266" s="101"/>
    </row>
    <row r="267" spans="1:13" s="105" customFormat="1" ht="20.25" customHeight="1" x14ac:dyDescent="0.2">
      <c r="A267" s="109" t="s">
        <v>1107</v>
      </c>
      <c r="B267" s="109" t="s">
        <v>1108</v>
      </c>
      <c r="C267" s="109" t="s">
        <v>1</v>
      </c>
      <c r="D267" s="109" t="s">
        <v>1097</v>
      </c>
      <c r="E267" s="109">
        <v>2</v>
      </c>
      <c r="F267" s="109" t="s">
        <v>1098</v>
      </c>
      <c r="G267" s="110">
        <v>300</v>
      </c>
      <c r="H267" s="110">
        <f t="shared" si="8"/>
        <v>318.27</v>
      </c>
      <c r="I267" s="112"/>
      <c r="J267" s="431"/>
      <c r="K267" s="450"/>
      <c r="L267" s="101"/>
      <c r="M267" s="101"/>
    </row>
    <row r="268" spans="1:13" s="105" customFormat="1" ht="20.25" customHeight="1" x14ac:dyDescent="0.2">
      <c r="A268" s="109" t="s">
        <v>1107</v>
      </c>
      <c r="B268" s="109" t="s">
        <v>1108</v>
      </c>
      <c r="C268" s="109" t="s">
        <v>1</v>
      </c>
      <c r="D268" s="109" t="s">
        <v>1097</v>
      </c>
      <c r="E268" s="109">
        <v>1</v>
      </c>
      <c r="F268" s="109" t="s">
        <v>1098</v>
      </c>
      <c r="G268" s="110">
        <v>150</v>
      </c>
      <c r="H268" s="110">
        <f t="shared" si="8"/>
        <v>159.13499999999999</v>
      </c>
      <c r="I268" s="112"/>
      <c r="J268" s="431"/>
      <c r="K268" s="450"/>
      <c r="L268" s="101"/>
      <c r="M268" s="101"/>
    </row>
    <row r="269" spans="1:13" s="105" customFormat="1" ht="20.25" customHeight="1" x14ac:dyDescent="0.2">
      <c r="A269" s="109" t="s">
        <v>1107</v>
      </c>
      <c r="B269" s="109" t="s">
        <v>1108</v>
      </c>
      <c r="C269" s="109" t="s">
        <v>1</v>
      </c>
      <c r="D269" s="109" t="s">
        <v>916</v>
      </c>
      <c r="E269" s="109">
        <v>2</v>
      </c>
      <c r="F269" s="109" t="s">
        <v>811</v>
      </c>
      <c r="G269" s="110">
        <v>300</v>
      </c>
      <c r="H269" s="110">
        <f t="shared" si="8"/>
        <v>318.27</v>
      </c>
      <c r="I269" s="112"/>
      <c r="J269" s="431"/>
      <c r="K269" s="450"/>
      <c r="L269" s="101"/>
      <c r="M269" s="101"/>
    </row>
    <row r="270" spans="1:13" s="105" customFormat="1" ht="20.25" customHeight="1" x14ac:dyDescent="0.2">
      <c r="A270" s="109" t="s">
        <v>1107</v>
      </c>
      <c r="B270" s="109" t="s">
        <v>1108</v>
      </c>
      <c r="C270" s="109" t="s">
        <v>1</v>
      </c>
      <c r="D270" s="109" t="s">
        <v>916</v>
      </c>
      <c r="E270" s="109">
        <v>4</v>
      </c>
      <c r="F270" s="109" t="s">
        <v>811</v>
      </c>
      <c r="G270" s="110">
        <v>600</v>
      </c>
      <c r="H270" s="110">
        <f t="shared" si="8"/>
        <v>636.54</v>
      </c>
      <c r="I270" s="112"/>
      <c r="J270" s="431"/>
      <c r="K270" s="450"/>
      <c r="L270" s="101"/>
      <c r="M270" s="101"/>
    </row>
    <row r="271" spans="1:13" s="105" customFormat="1" ht="20.25" customHeight="1" x14ac:dyDescent="0.2">
      <c r="A271" s="109" t="s">
        <v>1107</v>
      </c>
      <c r="B271" s="109" t="s">
        <v>1108</v>
      </c>
      <c r="C271" s="109" t="s">
        <v>1</v>
      </c>
      <c r="D271" s="109" t="s">
        <v>916</v>
      </c>
      <c r="E271" s="109">
        <v>2</v>
      </c>
      <c r="F271" s="109" t="s">
        <v>811</v>
      </c>
      <c r="G271" s="110">
        <v>300</v>
      </c>
      <c r="H271" s="110">
        <f t="shared" si="8"/>
        <v>318.27</v>
      </c>
      <c r="I271" s="112"/>
      <c r="J271" s="431"/>
      <c r="K271" s="450"/>
      <c r="L271" s="101"/>
      <c r="M271" s="101"/>
    </row>
    <row r="272" spans="1:13" s="105" customFormat="1" ht="20.25" customHeight="1" x14ac:dyDescent="0.2">
      <c r="A272" s="109" t="s">
        <v>1109</v>
      </c>
      <c r="B272" s="109" t="s">
        <v>1110</v>
      </c>
      <c r="C272" s="109" t="s">
        <v>1</v>
      </c>
      <c r="D272" s="109" t="s">
        <v>828</v>
      </c>
      <c r="E272" s="109">
        <v>4</v>
      </c>
      <c r="F272" s="109" t="s">
        <v>811</v>
      </c>
      <c r="G272" s="110">
        <v>600</v>
      </c>
      <c r="H272" s="110">
        <f t="shared" si="8"/>
        <v>636.54</v>
      </c>
      <c r="I272" s="112"/>
      <c r="J272" s="431"/>
      <c r="K272" s="450"/>
      <c r="L272" s="101"/>
      <c r="M272" s="101"/>
    </row>
    <row r="273" spans="1:13" s="105" customFormat="1" ht="20.25" customHeight="1" x14ac:dyDescent="0.2">
      <c r="A273" s="109" t="s">
        <v>1109</v>
      </c>
      <c r="B273" s="109" t="s">
        <v>1110</v>
      </c>
      <c r="C273" s="109" t="s">
        <v>1</v>
      </c>
      <c r="D273" s="109" t="s">
        <v>828</v>
      </c>
      <c r="E273" s="109">
        <v>4</v>
      </c>
      <c r="F273" s="109" t="s">
        <v>811</v>
      </c>
      <c r="G273" s="110">
        <v>600</v>
      </c>
      <c r="H273" s="110">
        <f t="shared" si="8"/>
        <v>636.54</v>
      </c>
      <c r="I273" s="112"/>
      <c r="J273" s="431"/>
      <c r="K273" s="450"/>
      <c r="L273" s="101"/>
      <c r="M273" s="101"/>
    </row>
    <row r="274" spans="1:13" s="105" customFormat="1" ht="20.25" customHeight="1" x14ac:dyDescent="0.2">
      <c r="A274" s="109" t="s">
        <v>1109</v>
      </c>
      <c r="B274" s="109" t="s">
        <v>1110</v>
      </c>
      <c r="C274" s="109" t="s">
        <v>1</v>
      </c>
      <c r="D274" s="109" t="s">
        <v>828</v>
      </c>
      <c r="E274" s="109">
        <v>3</v>
      </c>
      <c r="F274" s="109" t="s">
        <v>811</v>
      </c>
      <c r="G274" s="110">
        <v>450</v>
      </c>
      <c r="H274" s="110">
        <f t="shared" si="8"/>
        <v>477.40499999999997</v>
      </c>
      <c r="I274" s="112"/>
      <c r="J274" s="431"/>
      <c r="K274" s="450"/>
      <c r="L274" s="101"/>
      <c r="M274" s="101"/>
    </row>
    <row r="275" spans="1:13" ht="20.25" customHeight="1" x14ac:dyDescent="0.2">
      <c r="A275" s="109" t="s">
        <v>1111</v>
      </c>
      <c r="B275" s="109" t="s">
        <v>1112</v>
      </c>
      <c r="C275" s="109" t="s">
        <v>1</v>
      </c>
      <c r="D275" s="109" t="s">
        <v>828</v>
      </c>
      <c r="E275" s="109">
        <v>1</v>
      </c>
      <c r="F275" s="109" t="s">
        <v>811</v>
      </c>
      <c r="G275" s="110">
        <v>150</v>
      </c>
      <c r="H275" s="110">
        <f t="shared" si="8"/>
        <v>159.13499999999999</v>
      </c>
      <c r="I275" s="112"/>
      <c r="J275" s="431"/>
      <c r="K275" s="450"/>
    </row>
    <row r="276" spans="1:13" ht="20.25" customHeight="1" x14ac:dyDescent="0.2">
      <c r="A276" s="109" t="s">
        <v>1111</v>
      </c>
      <c r="B276" s="109" t="s">
        <v>1112</v>
      </c>
      <c r="C276" s="109" t="s">
        <v>1</v>
      </c>
      <c r="D276" s="109" t="s">
        <v>828</v>
      </c>
      <c r="E276" s="109">
        <v>2</v>
      </c>
      <c r="F276" s="109" t="s">
        <v>811</v>
      </c>
      <c r="G276" s="110">
        <v>300</v>
      </c>
      <c r="H276" s="110">
        <f t="shared" si="8"/>
        <v>318.27</v>
      </c>
      <c r="I276" s="112"/>
      <c r="J276" s="431"/>
      <c r="K276" s="450"/>
    </row>
    <row r="277" spans="1:13" ht="20.25" customHeight="1" x14ac:dyDescent="0.2">
      <c r="A277" s="109" t="s">
        <v>1111</v>
      </c>
      <c r="B277" s="109" t="s">
        <v>1112</v>
      </c>
      <c r="C277" s="109" t="s">
        <v>1</v>
      </c>
      <c r="D277" s="109" t="s">
        <v>828</v>
      </c>
      <c r="E277" s="109">
        <v>15</v>
      </c>
      <c r="F277" s="109" t="s">
        <v>811</v>
      </c>
      <c r="G277" s="110">
        <v>2250</v>
      </c>
      <c r="H277" s="110">
        <f t="shared" si="8"/>
        <v>2387.0249999999996</v>
      </c>
      <c r="I277" s="111"/>
      <c r="J277" s="431"/>
      <c r="K277" s="450"/>
    </row>
    <row r="278" spans="1:13" ht="20.25" customHeight="1" x14ac:dyDescent="0.2">
      <c r="A278" s="109" t="s">
        <v>1111</v>
      </c>
      <c r="B278" s="109" t="s">
        <v>1112</v>
      </c>
      <c r="C278" s="109" t="s">
        <v>1</v>
      </c>
      <c r="D278" s="109" t="s">
        <v>828</v>
      </c>
      <c r="E278" s="109">
        <v>4</v>
      </c>
      <c r="F278" s="109" t="s">
        <v>811</v>
      </c>
      <c r="G278" s="110">
        <v>600</v>
      </c>
      <c r="H278" s="110">
        <f t="shared" si="8"/>
        <v>636.54</v>
      </c>
      <c r="I278" s="112"/>
      <c r="J278" s="431"/>
      <c r="K278" s="450"/>
    </row>
    <row r="279" spans="1:13" ht="20.25" customHeight="1" x14ac:dyDescent="0.2">
      <c r="A279" s="109" t="s">
        <v>1111</v>
      </c>
      <c r="B279" s="109" t="s">
        <v>1112</v>
      </c>
      <c r="C279" s="109" t="s">
        <v>1</v>
      </c>
      <c r="D279" s="109" t="s">
        <v>828</v>
      </c>
      <c r="E279" s="109">
        <v>4</v>
      </c>
      <c r="F279" s="109" t="s">
        <v>811</v>
      </c>
      <c r="G279" s="110">
        <v>600</v>
      </c>
      <c r="H279" s="110">
        <f t="shared" si="8"/>
        <v>636.54</v>
      </c>
      <c r="I279" s="112"/>
      <c r="J279" s="431"/>
      <c r="K279" s="450"/>
    </row>
    <row r="280" spans="1:13" ht="20.25" customHeight="1" x14ac:dyDescent="0.2">
      <c r="A280" s="109" t="s">
        <v>1111</v>
      </c>
      <c r="B280" s="109" t="s">
        <v>1112</v>
      </c>
      <c r="C280" s="109" t="s">
        <v>1</v>
      </c>
      <c r="D280" s="109" t="s">
        <v>828</v>
      </c>
      <c r="E280" s="109">
        <v>2</v>
      </c>
      <c r="F280" s="109" t="s">
        <v>811</v>
      </c>
      <c r="G280" s="110">
        <v>300</v>
      </c>
      <c r="H280" s="110">
        <f t="shared" si="8"/>
        <v>318.27</v>
      </c>
      <c r="I280" s="112"/>
      <c r="J280" s="431"/>
      <c r="K280" s="450"/>
    </row>
    <row r="281" spans="1:13" ht="20.25" customHeight="1" x14ac:dyDescent="0.2">
      <c r="A281" s="109" t="s">
        <v>1111</v>
      </c>
      <c r="B281" s="109" t="s">
        <v>1112</v>
      </c>
      <c r="C281" s="109" t="s">
        <v>1</v>
      </c>
      <c r="D281" s="109" t="s">
        <v>828</v>
      </c>
      <c r="E281" s="109">
        <v>4</v>
      </c>
      <c r="F281" s="109" t="s">
        <v>811</v>
      </c>
      <c r="G281" s="110">
        <v>600</v>
      </c>
      <c r="H281" s="110">
        <f t="shared" si="8"/>
        <v>636.54</v>
      </c>
      <c r="I281" s="112"/>
      <c r="J281" s="431"/>
      <c r="K281" s="450"/>
    </row>
    <row r="282" spans="1:13" ht="20.25" customHeight="1" x14ac:dyDescent="0.2">
      <c r="A282" s="109" t="s">
        <v>1111</v>
      </c>
      <c r="B282" s="109" t="s">
        <v>1112</v>
      </c>
      <c r="C282" s="109" t="s">
        <v>1</v>
      </c>
      <c r="D282" s="109" t="s">
        <v>828</v>
      </c>
      <c r="E282" s="109">
        <v>15</v>
      </c>
      <c r="F282" s="109" t="s">
        <v>811</v>
      </c>
      <c r="G282" s="110">
        <v>2250</v>
      </c>
      <c r="H282" s="110">
        <f t="shared" si="8"/>
        <v>2387.0249999999996</v>
      </c>
      <c r="I282" s="111"/>
      <c r="J282" s="431"/>
      <c r="K282" s="450"/>
    </row>
    <row r="283" spans="1:13" ht="20.25" customHeight="1" x14ac:dyDescent="0.2">
      <c r="A283" s="109" t="s">
        <v>1111</v>
      </c>
      <c r="B283" s="109" t="s">
        <v>1112</v>
      </c>
      <c r="C283" s="109" t="s">
        <v>1</v>
      </c>
      <c r="D283" s="109" t="s">
        <v>828</v>
      </c>
      <c r="E283" s="109">
        <v>15</v>
      </c>
      <c r="F283" s="109" t="s">
        <v>811</v>
      </c>
      <c r="G283" s="110">
        <v>2250</v>
      </c>
      <c r="H283" s="110">
        <f t="shared" si="8"/>
        <v>2387.0249999999996</v>
      </c>
      <c r="I283" s="111"/>
      <c r="J283" s="431"/>
      <c r="K283" s="450"/>
    </row>
    <row r="284" spans="1:13" ht="20.25" customHeight="1" x14ac:dyDescent="0.2">
      <c r="A284" s="109" t="s">
        <v>1111</v>
      </c>
      <c r="B284" s="109" t="s">
        <v>1112</v>
      </c>
      <c r="C284" s="109" t="s">
        <v>1</v>
      </c>
      <c r="D284" s="109" t="s">
        <v>828</v>
      </c>
      <c r="E284" s="109">
        <v>25</v>
      </c>
      <c r="F284" s="109" t="s">
        <v>811</v>
      </c>
      <c r="G284" s="110">
        <v>3750</v>
      </c>
      <c r="H284" s="110">
        <f t="shared" si="8"/>
        <v>3978.375</v>
      </c>
      <c r="I284" s="111"/>
      <c r="J284" s="431"/>
      <c r="K284" s="450"/>
    </row>
    <row r="285" spans="1:13" ht="20.25" customHeight="1" x14ac:dyDescent="0.2">
      <c r="A285" s="109" t="s">
        <v>1111</v>
      </c>
      <c r="B285" s="109" t="s">
        <v>1112</v>
      </c>
      <c r="C285" s="109" t="s">
        <v>1</v>
      </c>
      <c r="D285" s="109" t="s">
        <v>828</v>
      </c>
      <c r="E285" s="109">
        <v>4</v>
      </c>
      <c r="F285" s="109" t="s">
        <v>811</v>
      </c>
      <c r="G285" s="110">
        <v>600</v>
      </c>
      <c r="H285" s="110">
        <f t="shared" si="8"/>
        <v>636.54</v>
      </c>
      <c r="I285" s="112"/>
      <c r="J285" s="431"/>
      <c r="K285" s="450"/>
    </row>
    <row r="286" spans="1:13" ht="20.25" customHeight="1" x14ac:dyDescent="0.2">
      <c r="A286" s="109" t="s">
        <v>1111</v>
      </c>
      <c r="B286" s="109" t="s">
        <v>1112</v>
      </c>
      <c r="C286" s="109" t="s">
        <v>1</v>
      </c>
      <c r="D286" s="109" t="s">
        <v>828</v>
      </c>
      <c r="E286" s="109">
        <v>4</v>
      </c>
      <c r="F286" s="109" t="s">
        <v>811</v>
      </c>
      <c r="G286" s="110">
        <v>600</v>
      </c>
      <c r="H286" s="110">
        <f t="shared" si="8"/>
        <v>636.54</v>
      </c>
      <c r="I286" s="112"/>
      <c r="J286" s="431"/>
      <c r="K286" s="450"/>
    </row>
    <row r="287" spans="1:13" ht="20.25" customHeight="1" x14ac:dyDescent="0.2">
      <c r="A287" s="109" t="s">
        <v>1111</v>
      </c>
      <c r="B287" s="109" t="s">
        <v>1112</v>
      </c>
      <c r="C287" s="109" t="s">
        <v>1</v>
      </c>
      <c r="D287" s="109" t="s">
        <v>828</v>
      </c>
      <c r="E287" s="109">
        <v>4</v>
      </c>
      <c r="F287" s="109" t="s">
        <v>811</v>
      </c>
      <c r="G287" s="110">
        <v>600</v>
      </c>
      <c r="H287" s="110">
        <f t="shared" si="8"/>
        <v>636.54</v>
      </c>
      <c r="I287" s="112"/>
      <c r="J287" s="431"/>
      <c r="K287" s="450"/>
    </row>
    <row r="288" spans="1:13" ht="20.25" customHeight="1" x14ac:dyDescent="0.2">
      <c r="A288" s="109" t="s">
        <v>1111</v>
      </c>
      <c r="B288" s="109" t="s">
        <v>1112</v>
      </c>
      <c r="C288" s="109" t="s">
        <v>1</v>
      </c>
      <c r="D288" s="109" t="s">
        <v>828</v>
      </c>
      <c r="E288" s="109">
        <v>4</v>
      </c>
      <c r="F288" s="109" t="s">
        <v>811</v>
      </c>
      <c r="G288" s="110">
        <v>600</v>
      </c>
      <c r="H288" s="110">
        <f t="shared" si="8"/>
        <v>636.54</v>
      </c>
      <c r="I288" s="112"/>
      <c r="J288" s="431"/>
      <c r="K288" s="450"/>
    </row>
    <row r="289" spans="1:13" ht="20.25" customHeight="1" thickBot="1" x14ac:dyDescent="0.25">
      <c r="A289" s="109" t="s">
        <v>1111</v>
      </c>
      <c r="B289" s="109" t="s">
        <v>1112</v>
      </c>
      <c r="C289" s="109" t="s">
        <v>1</v>
      </c>
      <c r="D289" s="109" t="s">
        <v>828</v>
      </c>
      <c r="E289" s="109">
        <v>4</v>
      </c>
      <c r="F289" s="109" t="s">
        <v>811</v>
      </c>
      <c r="G289" s="110">
        <v>600</v>
      </c>
      <c r="H289" s="110">
        <f t="shared" si="8"/>
        <v>636.54</v>
      </c>
      <c r="I289" s="111"/>
      <c r="J289" s="432"/>
      <c r="K289" s="451"/>
    </row>
    <row r="290" spans="1:13" ht="20.25" customHeight="1" thickBot="1" x14ac:dyDescent="0.3">
      <c r="A290" s="446" t="s">
        <v>1604</v>
      </c>
      <c r="B290" s="447"/>
      <c r="C290" s="448"/>
      <c r="D290" s="121"/>
      <c r="E290" s="122">
        <f>SUM(E162:E289)</f>
        <v>937.2</v>
      </c>
      <c r="F290" s="123"/>
      <c r="G290" s="122">
        <f>SUM(G162:G289)</f>
        <v>140580</v>
      </c>
      <c r="H290" s="122">
        <f>SUM(H162:H289)</f>
        <v>149141.32200000001</v>
      </c>
      <c r="I290" s="125">
        <v>150000</v>
      </c>
      <c r="J290" s="120" t="s">
        <v>231</v>
      </c>
      <c r="K290" s="121"/>
    </row>
    <row r="291" spans="1:13" ht="20.25" customHeight="1" x14ac:dyDescent="0.2">
      <c r="A291" s="109" t="s">
        <v>1111</v>
      </c>
      <c r="B291" s="109" t="s">
        <v>1112</v>
      </c>
      <c r="C291" s="109" t="s">
        <v>1</v>
      </c>
      <c r="D291" s="109" t="s">
        <v>828</v>
      </c>
      <c r="E291" s="109">
        <v>8</v>
      </c>
      <c r="F291" s="109" t="s">
        <v>811</v>
      </c>
      <c r="G291" s="110">
        <v>1200</v>
      </c>
      <c r="H291" s="110">
        <f t="shared" ref="H291:H322" si="9">E291*K$291</f>
        <v>1311.2724000000001</v>
      </c>
      <c r="I291" s="111"/>
      <c r="J291" s="430" t="s">
        <v>435</v>
      </c>
      <c r="K291" s="452">
        <f>K162*1.03</f>
        <v>163.90905000000001</v>
      </c>
    </row>
    <row r="292" spans="1:13" s="105" customFormat="1" ht="20.25" customHeight="1" x14ac:dyDescent="0.2">
      <c r="A292" s="109" t="s">
        <v>1111</v>
      </c>
      <c r="B292" s="109" t="s">
        <v>1112</v>
      </c>
      <c r="C292" s="109" t="s">
        <v>1</v>
      </c>
      <c r="D292" s="109" t="s">
        <v>828</v>
      </c>
      <c r="E292" s="109">
        <v>4</v>
      </c>
      <c r="F292" s="109" t="s">
        <v>811</v>
      </c>
      <c r="G292" s="110">
        <v>600</v>
      </c>
      <c r="H292" s="110">
        <f t="shared" si="9"/>
        <v>655.63620000000003</v>
      </c>
      <c r="I292" s="112"/>
      <c r="J292" s="431"/>
      <c r="K292" s="450"/>
      <c r="L292" s="101"/>
      <c r="M292" s="101"/>
    </row>
    <row r="293" spans="1:13" s="105" customFormat="1" ht="20.25" customHeight="1" x14ac:dyDescent="0.2">
      <c r="A293" s="109" t="s">
        <v>1111</v>
      </c>
      <c r="B293" s="109" t="s">
        <v>1112</v>
      </c>
      <c r="C293" s="109" t="s">
        <v>1</v>
      </c>
      <c r="D293" s="109" t="s">
        <v>828</v>
      </c>
      <c r="E293" s="109">
        <v>12</v>
      </c>
      <c r="F293" s="109" t="s">
        <v>811</v>
      </c>
      <c r="G293" s="110">
        <v>1800</v>
      </c>
      <c r="H293" s="110">
        <f t="shared" si="9"/>
        <v>1966.9086000000002</v>
      </c>
      <c r="I293" s="111"/>
      <c r="J293" s="431"/>
      <c r="K293" s="450"/>
      <c r="L293" s="101"/>
      <c r="M293" s="101"/>
    </row>
    <row r="294" spans="1:13" s="105" customFormat="1" ht="20.25" customHeight="1" x14ac:dyDescent="0.2">
      <c r="A294" s="109" t="s">
        <v>1111</v>
      </c>
      <c r="B294" s="109" t="s">
        <v>1112</v>
      </c>
      <c r="C294" s="109" t="s">
        <v>1</v>
      </c>
      <c r="D294" s="109" t="s">
        <v>828</v>
      </c>
      <c r="E294" s="109">
        <v>4</v>
      </c>
      <c r="F294" s="109" t="s">
        <v>811</v>
      </c>
      <c r="G294" s="110">
        <v>600</v>
      </c>
      <c r="H294" s="110">
        <f t="shared" si="9"/>
        <v>655.63620000000003</v>
      </c>
      <c r="I294" s="112"/>
      <c r="J294" s="431"/>
      <c r="K294" s="450"/>
      <c r="L294" s="101"/>
      <c r="M294" s="101"/>
    </row>
    <row r="295" spans="1:13" s="105" customFormat="1" ht="20.25" customHeight="1" x14ac:dyDescent="0.2">
      <c r="A295" s="109" t="s">
        <v>1111</v>
      </c>
      <c r="B295" s="109" t="s">
        <v>1112</v>
      </c>
      <c r="C295" s="109" t="s">
        <v>1</v>
      </c>
      <c r="D295" s="109" t="s">
        <v>828</v>
      </c>
      <c r="E295" s="109">
        <v>4</v>
      </c>
      <c r="F295" s="109" t="s">
        <v>811</v>
      </c>
      <c r="G295" s="110">
        <v>600</v>
      </c>
      <c r="H295" s="110">
        <f t="shared" si="9"/>
        <v>655.63620000000003</v>
      </c>
      <c r="I295" s="112"/>
      <c r="J295" s="431"/>
      <c r="K295" s="450"/>
      <c r="L295" s="101"/>
      <c r="M295" s="101"/>
    </row>
    <row r="296" spans="1:13" s="105" customFormat="1" ht="20.25" customHeight="1" x14ac:dyDescent="0.2">
      <c r="A296" s="109" t="s">
        <v>1111</v>
      </c>
      <c r="B296" s="109" t="s">
        <v>1112</v>
      </c>
      <c r="C296" s="109" t="s">
        <v>1</v>
      </c>
      <c r="D296" s="109" t="s">
        <v>828</v>
      </c>
      <c r="E296" s="109">
        <v>4</v>
      </c>
      <c r="F296" s="109" t="s">
        <v>811</v>
      </c>
      <c r="G296" s="110">
        <v>600</v>
      </c>
      <c r="H296" s="110">
        <f t="shared" si="9"/>
        <v>655.63620000000003</v>
      </c>
      <c r="I296" s="112"/>
      <c r="J296" s="431"/>
      <c r="K296" s="450"/>
      <c r="L296" s="101"/>
      <c r="M296" s="101"/>
    </row>
    <row r="297" spans="1:13" s="105" customFormat="1" ht="20.25" customHeight="1" x14ac:dyDescent="0.2">
      <c r="A297" s="109" t="s">
        <v>1111</v>
      </c>
      <c r="B297" s="109" t="s">
        <v>1112</v>
      </c>
      <c r="C297" s="109" t="s">
        <v>1</v>
      </c>
      <c r="D297" s="109" t="s">
        <v>828</v>
      </c>
      <c r="E297" s="109">
        <v>4</v>
      </c>
      <c r="F297" s="109" t="s">
        <v>811</v>
      </c>
      <c r="G297" s="110">
        <v>600</v>
      </c>
      <c r="H297" s="110">
        <f t="shared" si="9"/>
        <v>655.63620000000003</v>
      </c>
      <c r="I297" s="112"/>
      <c r="J297" s="431"/>
      <c r="K297" s="450"/>
      <c r="L297" s="101"/>
      <c r="M297" s="101"/>
    </row>
    <row r="298" spans="1:13" s="105" customFormat="1" ht="20.25" customHeight="1" x14ac:dyDescent="0.2">
      <c r="A298" s="109" t="s">
        <v>1111</v>
      </c>
      <c r="B298" s="109" t="s">
        <v>1112</v>
      </c>
      <c r="C298" s="109" t="s">
        <v>1</v>
      </c>
      <c r="D298" s="109" t="s">
        <v>828</v>
      </c>
      <c r="E298" s="109">
        <v>30</v>
      </c>
      <c r="F298" s="109" t="s">
        <v>811</v>
      </c>
      <c r="G298" s="110">
        <v>4500</v>
      </c>
      <c r="H298" s="110">
        <f t="shared" si="9"/>
        <v>4917.2714999999998</v>
      </c>
      <c r="I298" s="111"/>
      <c r="J298" s="431"/>
      <c r="K298" s="450"/>
      <c r="L298" s="101"/>
      <c r="M298" s="101"/>
    </row>
    <row r="299" spans="1:13" s="105" customFormat="1" ht="20.25" customHeight="1" x14ac:dyDescent="0.2">
      <c r="A299" s="109" t="s">
        <v>1111</v>
      </c>
      <c r="B299" s="109" t="s">
        <v>1112</v>
      </c>
      <c r="C299" s="109" t="s">
        <v>1</v>
      </c>
      <c r="D299" s="109" t="s">
        <v>828</v>
      </c>
      <c r="E299" s="109">
        <v>5</v>
      </c>
      <c r="F299" s="109" t="s">
        <v>811</v>
      </c>
      <c r="G299" s="110">
        <v>750</v>
      </c>
      <c r="H299" s="110">
        <f t="shared" si="9"/>
        <v>819.54525000000001</v>
      </c>
      <c r="I299" s="112"/>
      <c r="J299" s="431"/>
      <c r="K299" s="450"/>
      <c r="L299" s="101"/>
      <c r="M299" s="101"/>
    </row>
    <row r="300" spans="1:13" s="105" customFormat="1" ht="20.25" customHeight="1" x14ac:dyDescent="0.2">
      <c r="A300" s="109" t="s">
        <v>1111</v>
      </c>
      <c r="B300" s="109" t="s">
        <v>1112</v>
      </c>
      <c r="C300" s="109" t="s">
        <v>1</v>
      </c>
      <c r="D300" s="109" t="s">
        <v>828</v>
      </c>
      <c r="E300" s="109">
        <v>15</v>
      </c>
      <c r="F300" s="109" t="s">
        <v>811</v>
      </c>
      <c r="G300" s="110">
        <v>2250</v>
      </c>
      <c r="H300" s="110">
        <f t="shared" si="9"/>
        <v>2458.6357499999999</v>
      </c>
      <c r="I300" s="111"/>
      <c r="J300" s="431"/>
      <c r="K300" s="450"/>
      <c r="L300" s="101"/>
      <c r="M300" s="101"/>
    </row>
    <row r="301" spans="1:13" s="105" customFormat="1" ht="20.25" customHeight="1" x14ac:dyDescent="0.2">
      <c r="A301" s="109" t="s">
        <v>1111</v>
      </c>
      <c r="B301" s="109" t="s">
        <v>1112</v>
      </c>
      <c r="C301" s="109" t="s">
        <v>1</v>
      </c>
      <c r="D301" s="109" t="s">
        <v>828</v>
      </c>
      <c r="E301" s="109">
        <v>8</v>
      </c>
      <c r="F301" s="109" t="s">
        <v>811</v>
      </c>
      <c r="G301" s="110">
        <v>1200</v>
      </c>
      <c r="H301" s="110">
        <f t="shared" si="9"/>
        <v>1311.2724000000001</v>
      </c>
      <c r="I301" s="111"/>
      <c r="J301" s="431"/>
      <c r="K301" s="450"/>
      <c r="L301" s="101"/>
      <c r="M301" s="101"/>
    </row>
    <row r="302" spans="1:13" s="105" customFormat="1" ht="20.25" customHeight="1" x14ac:dyDescent="0.2">
      <c r="A302" s="109" t="s">
        <v>1111</v>
      </c>
      <c r="B302" s="109" t="s">
        <v>1112</v>
      </c>
      <c r="C302" s="109" t="s">
        <v>1</v>
      </c>
      <c r="D302" s="109" t="s">
        <v>828</v>
      </c>
      <c r="E302" s="109">
        <v>4</v>
      </c>
      <c r="F302" s="109" t="s">
        <v>811</v>
      </c>
      <c r="G302" s="110">
        <v>600</v>
      </c>
      <c r="H302" s="110">
        <f t="shared" si="9"/>
        <v>655.63620000000003</v>
      </c>
      <c r="I302" s="112"/>
      <c r="J302" s="431"/>
      <c r="K302" s="450"/>
      <c r="L302" s="101"/>
      <c r="M302" s="101"/>
    </row>
    <row r="303" spans="1:13" s="105" customFormat="1" ht="20.25" customHeight="1" x14ac:dyDescent="0.2">
      <c r="A303" s="109" t="s">
        <v>1111</v>
      </c>
      <c r="B303" s="109" t="s">
        <v>1112</v>
      </c>
      <c r="C303" s="109" t="s">
        <v>1</v>
      </c>
      <c r="D303" s="109" t="s">
        <v>828</v>
      </c>
      <c r="E303" s="109">
        <v>8</v>
      </c>
      <c r="F303" s="109" t="s">
        <v>811</v>
      </c>
      <c r="G303" s="110">
        <v>1200</v>
      </c>
      <c r="H303" s="110">
        <f t="shared" si="9"/>
        <v>1311.2724000000001</v>
      </c>
      <c r="I303" s="111"/>
      <c r="J303" s="431"/>
      <c r="K303" s="450"/>
      <c r="L303" s="101"/>
      <c r="M303" s="101"/>
    </row>
    <row r="304" spans="1:13" s="105" customFormat="1" ht="20.25" customHeight="1" x14ac:dyDescent="0.2">
      <c r="A304" s="109" t="s">
        <v>1111</v>
      </c>
      <c r="B304" s="109" t="s">
        <v>1112</v>
      </c>
      <c r="C304" s="109" t="s">
        <v>1</v>
      </c>
      <c r="D304" s="109" t="s">
        <v>828</v>
      </c>
      <c r="E304" s="109">
        <v>15</v>
      </c>
      <c r="F304" s="109" t="s">
        <v>811</v>
      </c>
      <c r="G304" s="110">
        <v>2250</v>
      </c>
      <c r="H304" s="110">
        <f t="shared" si="9"/>
        <v>2458.6357499999999</v>
      </c>
      <c r="I304" s="111"/>
      <c r="J304" s="431"/>
      <c r="K304" s="450"/>
      <c r="L304" s="101"/>
      <c r="M304" s="101"/>
    </row>
    <row r="305" spans="1:13" s="105" customFormat="1" ht="20.25" customHeight="1" x14ac:dyDescent="0.2">
      <c r="A305" s="109" t="s">
        <v>977</v>
      </c>
      <c r="B305" s="109" t="s">
        <v>978</v>
      </c>
      <c r="C305" s="109" t="s">
        <v>1</v>
      </c>
      <c r="D305" s="109" t="s">
        <v>828</v>
      </c>
      <c r="E305" s="109">
        <v>15</v>
      </c>
      <c r="F305" s="109" t="s">
        <v>811</v>
      </c>
      <c r="G305" s="110">
        <v>2250</v>
      </c>
      <c r="H305" s="110">
        <f t="shared" si="9"/>
        <v>2458.6357499999999</v>
      </c>
      <c r="I305" s="111"/>
      <c r="J305" s="431"/>
      <c r="K305" s="450"/>
      <c r="L305" s="101"/>
      <c r="M305" s="101"/>
    </row>
    <row r="306" spans="1:13" s="105" customFormat="1" ht="20.25" customHeight="1" x14ac:dyDescent="0.2">
      <c r="A306" s="109" t="s">
        <v>977</v>
      </c>
      <c r="B306" s="109" t="s">
        <v>978</v>
      </c>
      <c r="C306" s="109" t="s">
        <v>1</v>
      </c>
      <c r="D306" s="109" t="s">
        <v>828</v>
      </c>
      <c r="E306" s="109">
        <v>15</v>
      </c>
      <c r="F306" s="109" t="s">
        <v>811</v>
      </c>
      <c r="G306" s="110">
        <v>2250</v>
      </c>
      <c r="H306" s="110">
        <f t="shared" si="9"/>
        <v>2458.6357499999999</v>
      </c>
      <c r="I306" s="111"/>
      <c r="J306" s="431"/>
      <c r="K306" s="450"/>
      <c r="L306" s="101"/>
      <c r="M306" s="101"/>
    </row>
    <row r="307" spans="1:13" s="105" customFormat="1" ht="20.25" customHeight="1" x14ac:dyDescent="0.2">
      <c r="A307" s="109" t="s">
        <v>977</v>
      </c>
      <c r="B307" s="109" t="s">
        <v>978</v>
      </c>
      <c r="C307" s="109" t="s">
        <v>1</v>
      </c>
      <c r="D307" s="109" t="s">
        <v>828</v>
      </c>
      <c r="E307" s="109">
        <v>15</v>
      </c>
      <c r="F307" s="109" t="s">
        <v>811</v>
      </c>
      <c r="G307" s="110">
        <v>2250</v>
      </c>
      <c r="H307" s="110">
        <f t="shared" si="9"/>
        <v>2458.6357499999999</v>
      </c>
      <c r="I307" s="111"/>
      <c r="J307" s="431"/>
      <c r="K307" s="450"/>
      <c r="L307" s="101"/>
      <c r="M307" s="101"/>
    </row>
    <row r="308" spans="1:13" s="105" customFormat="1" ht="20.25" customHeight="1" x14ac:dyDescent="0.2">
      <c r="A308" s="109" t="s">
        <v>977</v>
      </c>
      <c r="B308" s="109" t="s">
        <v>978</v>
      </c>
      <c r="C308" s="109" t="s">
        <v>1</v>
      </c>
      <c r="D308" s="109" t="s">
        <v>828</v>
      </c>
      <c r="E308" s="109">
        <v>50</v>
      </c>
      <c r="F308" s="109" t="s">
        <v>811</v>
      </c>
      <c r="G308" s="110">
        <v>7500</v>
      </c>
      <c r="H308" s="110">
        <f t="shared" si="9"/>
        <v>8195.4525000000012</v>
      </c>
      <c r="I308" s="111"/>
      <c r="J308" s="431"/>
      <c r="K308" s="450"/>
      <c r="L308" s="101"/>
      <c r="M308" s="101"/>
    </row>
    <row r="309" spans="1:13" s="105" customFormat="1" ht="20.25" customHeight="1" x14ac:dyDescent="0.2">
      <c r="A309" s="109" t="s">
        <v>977</v>
      </c>
      <c r="B309" s="109" t="s">
        <v>978</v>
      </c>
      <c r="C309" s="109" t="s">
        <v>1</v>
      </c>
      <c r="D309" s="109" t="s">
        <v>828</v>
      </c>
      <c r="E309" s="109">
        <v>50</v>
      </c>
      <c r="F309" s="109" t="s">
        <v>811</v>
      </c>
      <c r="G309" s="110">
        <v>7500</v>
      </c>
      <c r="H309" s="110">
        <f t="shared" si="9"/>
        <v>8195.4525000000012</v>
      </c>
      <c r="I309" s="111"/>
      <c r="J309" s="431"/>
      <c r="K309" s="450"/>
      <c r="L309" s="101"/>
      <c r="M309" s="101"/>
    </row>
    <row r="310" spans="1:13" s="105" customFormat="1" ht="20.25" customHeight="1" x14ac:dyDescent="0.2">
      <c r="A310" s="109" t="s">
        <v>977</v>
      </c>
      <c r="B310" s="109" t="s">
        <v>978</v>
      </c>
      <c r="C310" s="109" t="s">
        <v>1</v>
      </c>
      <c r="D310" s="109" t="s">
        <v>828</v>
      </c>
      <c r="E310" s="109">
        <v>50</v>
      </c>
      <c r="F310" s="109" t="s">
        <v>811</v>
      </c>
      <c r="G310" s="110">
        <v>7500</v>
      </c>
      <c r="H310" s="110">
        <f t="shared" si="9"/>
        <v>8195.4525000000012</v>
      </c>
      <c r="I310" s="111"/>
      <c r="J310" s="431"/>
      <c r="K310" s="450"/>
      <c r="L310" s="101"/>
      <c r="M310" s="101"/>
    </row>
    <row r="311" spans="1:13" s="105" customFormat="1" ht="20.25" customHeight="1" x14ac:dyDescent="0.2">
      <c r="A311" s="109" t="s">
        <v>977</v>
      </c>
      <c r="B311" s="109" t="s">
        <v>978</v>
      </c>
      <c r="C311" s="109" t="s">
        <v>1</v>
      </c>
      <c r="D311" s="109" t="s">
        <v>828</v>
      </c>
      <c r="E311" s="109">
        <v>25</v>
      </c>
      <c r="F311" s="109" t="s">
        <v>811</v>
      </c>
      <c r="G311" s="110">
        <v>3750</v>
      </c>
      <c r="H311" s="110">
        <f t="shared" si="9"/>
        <v>4097.7262500000006</v>
      </c>
      <c r="I311" s="111"/>
      <c r="J311" s="431"/>
      <c r="K311" s="450"/>
      <c r="L311" s="101"/>
      <c r="M311" s="101"/>
    </row>
    <row r="312" spans="1:13" s="105" customFormat="1" ht="20.25" customHeight="1" x14ac:dyDescent="0.2">
      <c r="A312" s="109" t="s">
        <v>977</v>
      </c>
      <c r="B312" s="109" t="s">
        <v>978</v>
      </c>
      <c r="C312" s="109" t="s">
        <v>1</v>
      </c>
      <c r="D312" s="109" t="s">
        <v>828</v>
      </c>
      <c r="E312" s="109">
        <v>25</v>
      </c>
      <c r="F312" s="109" t="s">
        <v>811</v>
      </c>
      <c r="G312" s="110">
        <v>3750</v>
      </c>
      <c r="H312" s="110">
        <f t="shared" si="9"/>
        <v>4097.7262500000006</v>
      </c>
      <c r="I312" s="111"/>
      <c r="J312" s="431"/>
      <c r="K312" s="450"/>
      <c r="L312" s="101"/>
      <c r="M312" s="101"/>
    </row>
    <row r="313" spans="1:13" s="105" customFormat="1" ht="20.25" customHeight="1" x14ac:dyDescent="0.2">
      <c r="A313" s="109" t="s">
        <v>977</v>
      </c>
      <c r="B313" s="109" t="s">
        <v>978</v>
      </c>
      <c r="C313" s="109" t="s">
        <v>1</v>
      </c>
      <c r="D313" s="109" t="s">
        <v>828</v>
      </c>
      <c r="E313" s="109">
        <v>4</v>
      </c>
      <c r="F313" s="109" t="s">
        <v>811</v>
      </c>
      <c r="G313" s="110">
        <v>600</v>
      </c>
      <c r="H313" s="110">
        <f t="shared" si="9"/>
        <v>655.63620000000003</v>
      </c>
      <c r="I313" s="112"/>
      <c r="J313" s="431"/>
      <c r="K313" s="450"/>
      <c r="L313" s="101"/>
      <c r="M313" s="101"/>
    </row>
    <row r="314" spans="1:13" s="105" customFormat="1" ht="20.25" customHeight="1" x14ac:dyDescent="0.2">
      <c r="A314" s="109" t="s">
        <v>977</v>
      </c>
      <c r="B314" s="109" t="s">
        <v>978</v>
      </c>
      <c r="C314" s="109" t="s">
        <v>1</v>
      </c>
      <c r="D314" s="109" t="s">
        <v>828</v>
      </c>
      <c r="E314" s="109">
        <v>4</v>
      </c>
      <c r="F314" s="109" t="s">
        <v>811</v>
      </c>
      <c r="G314" s="110">
        <v>600</v>
      </c>
      <c r="H314" s="110">
        <f t="shared" si="9"/>
        <v>655.63620000000003</v>
      </c>
      <c r="I314" s="112"/>
      <c r="J314" s="431"/>
      <c r="K314" s="450"/>
      <c r="L314" s="101"/>
      <c r="M314" s="101"/>
    </row>
    <row r="315" spans="1:13" s="105" customFormat="1" ht="20.25" customHeight="1" x14ac:dyDescent="0.2">
      <c r="A315" s="109" t="s">
        <v>977</v>
      </c>
      <c r="B315" s="109" t="s">
        <v>978</v>
      </c>
      <c r="C315" s="109" t="s">
        <v>1</v>
      </c>
      <c r="D315" s="109" t="s">
        <v>828</v>
      </c>
      <c r="E315" s="109">
        <v>50</v>
      </c>
      <c r="F315" s="109" t="s">
        <v>811</v>
      </c>
      <c r="G315" s="110">
        <v>7500</v>
      </c>
      <c r="H315" s="110">
        <f t="shared" si="9"/>
        <v>8195.4525000000012</v>
      </c>
      <c r="I315" s="111"/>
      <c r="J315" s="431"/>
      <c r="K315" s="450"/>
      <c r="L315" s="101"/>
      <c r="M315" s="101"/>
    </row>
    <row r="316" spans="1:13" s="105" customFormat="1" ht="20.25" customHeight="1" x14ac:dyDescent="0.2">
      <c r="A316" s="109" t="s">
        <v>977</v>
      </c>
      <c r="B316" s="109" t="s">
        <v>978</v>
      </c>
      <c r="C316" s="109" t="s">
        <v>1</v>
      </c>
      <c r="D316" s="109" t="s">
        <v>828</v>
      </c>
      <c r="E316" s="109">
        <v>50</v>
      </c>
      <c r="F316" s="109" t="s">
        <v>811</v>
      </c>
      <c r="G316" s="110">
        <v>7500</v>
      </c>
      <c r="H316" s="110">
        <f t="shared" si="9"/>
        <v>8195.4525000000012</v>
      </c>
      <c r="I316" s="111"/>
      <c r="J316" s="431"/>
      <c r="K316" s="450"/>
      <c r="L316" s="101"/>
      <c r="M316" s="101"/>
    </row>
    <row r="317" spans="1:13" s="105" customFormat="1" ht="20.25" customHeight="1" x14ac:dyDescent="0.2">
      <c r="A317" s="109" t="s">
        <v>977</v>
      </c>
      <c r="B317" s="109" t="s">
        <v>978</v>
      </c>
      <c r="C317" s="109" t="s">
        <v>1</v>
      </c>
      <c r="D317" s="109" t="s">
        <v>828</v>
      </c>
      <c r="E317" s="109">
        <v>25</v>
      </c>
      <c r="F317" s="109" t="s">
        <v>811</v>
      </c>
      <c r="G317" s="110">
        <v>3750</v>
      </c>
      <c r="H317" s="110">
        <f t="shared" si="9"/>
        <v>4097.7262500000006</v>
      </c>
      <c r="I317" s="111"/>
      <c r="J317" s="431"/>
      <c r="K317" s="450"/>
      <c r="L317" s="101"/>
      <c r="M317" s="101"/>
    </row>
    <row r="318" spans="1:13" s="105" customFormat="1" ht="20.25" customHeight="1" x14ac:dyDescent="0.2">
      <c r="A318" s="109" t="s">
        <v>977</v>
      </c>
      <c r="B318" s="109" t="s">
        <v>978</v>
      </c>
      <c r="C318" s="109" t="s">
        <v>1</v>
      </c>
      <c r="D318" s="109" t="s">
        <v>828</v>
      </c>
      <c r="E318" s="109">
        <v>50</v>
      </c>
      <c r="F318" s="109" t="s">
        <v>811</v>
      </c>
      <c r="G318" s="110">
        <v>7500</v>
      </c>
      <c r="H318" s="110">
        <f t="shared" si="9"/>
        <v>8195.4525000000012</v>
      </c>
      <c r="I318" s="111"/>
      <c r="J318" s="431"/>
      <c r="K318" s="450"/>
      <c r="L318" s="101"/>
      <c r="M318" s="101"/>
    </row>
    <row r="319" spans="1:13" s="105" customFormat="1" ht="20.25" customHeight="1" x14ac:dyDescent="0.2">
      <c r="A319" s="109" t="s">
        <v>977</v>
      </c>
      <c r="B319" s="109" t="s">
        <v>978</v>
      </c>
      <c r="C319" s="109" t="s">
        <v>1</v>
      </c>
      <c r="D319" s="109" t="s">
        <v>828</v>
      </c>
      <c r="E319" s="109">
        <v>2</v>
      </c>
      <c r="F319" s="109" t="s">
        <v>811</v>
      </c>
      <c r="G319" s="110">
        <v>300</v>
      </c>
      <c r="H319" s="110">
        <f t="shared" si="9"/>
        <v>327.81810000000002</v>
      </c>
      <c r="I319" s="112"/>
      <c r="J319" s="431"/>
      <c r="K319" s="450"/>
      <c r="L319" s="101"/>
      <c r="M319" s="101"/>
    </row>
    <row r="320" spans="1:13" s="105" customFormat="1" ht="20.25" customHeight="1" x14ac:dyDescent="0.2">
      <c r="A320" s="109" t="s">
        <v>977</v>
      </c>
      <c r="B320" s="109" t="s">
        <v>978</v>
      </c>
      <c r="C320" s="109" t="s">
        <v>1</v>
      </c>
      <c r="D320" s="109" t="s">
        <v>828</v>
      </c>
      <c r="E320" s="109">
        <v>4</v>
      </c>
      <c r="F320" s="109" t="s">
        <v>811</v>
      </c>
      <c r="G320" s="110">
        <v>600</v>
      </c>
      <c r="H320" s="110">
        <f t="shared" si="9"/>
        <v>655.63620000000003</v>
      </c>
      <c r="I320" s="112"/>
      <c r="J320" s="431"/>
      <c r="K320" s="450"/>
      <c r="L320" s="101"/>
      <c r="M320" s="101"/>
    </row>
    <row r="321" spans="1:13" s="105" customFormat="1" ht="20.25" customHeight="1" x14ac:dyDescent="0.2">
      <c r="A321" s="109" t="s">
        <v>977</v>
      </c>
      <c r="B321" s="109" t="s">
        <v>978</v>
      </c>
      <c r="C321" s="109" t="s">
        <v>1</v>
      </c>
      <c r="D321" s="109" t="s">
        <v>828</v>
      </c>
      <c r="E321" s="109">
        <v>25</v>
      </c>
      <c r="F321" s="109" t="s">
        <v>811</v>
      </c>
      <c r="G321" s="110">
        <v>3750</v>
      </c>
      <c r="H321" s="110">
        <f t="shared" si="9"/>
        <v>4097.7262500000006</v>
      </c>
      <c r="I321" s="111"/>
      <c r="J321" s="431"/>
      <c r="K321" s="450"/>
      <c r="L321" s="101"/>
      <c r="M321" s="101"/>
    </row>
    <row r="322" spans="1:13" s="105" customFormat="1" ht="20.25" customHeight="1" x14ac:dyDescent="0.2">
      <c r="A322" s="109" t="s">
        <v>977</v>
      </c>
      <c r="B322" s="109" t="s">
        <v>978</v>
      </c>
      <c r="C322" s="109" t="s">
        <v>1</v>
      </c>
      <c r="D322" s="109" t="s">
        <v>828</v>
      </c>
      <c r="E322" s="109">
        <v>50</v>
      </c>
      <c r="F322" s="109" t="s">
        <v>811</v>
      </c>
      <c r="G322" s="110">
        <v>7500</v>
      </c>
      <c r="H322" s="110">
        <f t="shared" si="9"/>
        <v>8195.4525000000012</v>
      </c>
      <c r="I322" s="111"/>
      <c r="J322" s="431"/>
      <c r="K322" s="450"/>
      <c r="L322" s="101"/>
      <c r="M322" s="101"/>
    </row>
    <row r="323" spans="1:13" s="105" customFormat="1" ht="20.25" customHeight="1" x14ac:dyDescent="0.2">
      <c r="A323" s="109" t="s">
        <v>977</v>
      </c>
      <c r="B323" s="109" t="s">
        <v>978</v>
      </c>
      <c r="C323" s="109" t="s">
        <v>1</v>
      </c>
      <c r="D323" s="109" t="s">
        <v>828</v>
      </c>
      <c r="E323" s="109">
        <v>4</v>
      </c>
      <c r="F323" s="109" t="s">
        <v>811</v>
      </c>
      <c r="G323" s="110">
        <v>600</v>
      </c>
      <c r="H323" s="110">
        <f t="shared" ref="H323:H347" si="10">E323*K$291</f>
        <v>655.63620000000003</v>
      </c>
      <c r="I323" s="112"/>
      <c r="J323" s="431"/>
      <c r="K323" s="450"/>
      <c r="L323" s="101"/>
      <c r="M323" s="101"/>
    </row>
    <row r="324" spans="1:13" s="105" customFormat="1" ht="20.25" customHeight="1" x14ac:dyDescent="0.2">
      <c r="A324" s="109" t="s">
        <v>977</v>
      </c>
      <c r="B324" s="109" t="s">
        <v>978</v>
      </c>
      <c r="C324" s="109" t="s">
        <v>1</v>
      </c>
      <c r="D324" s="109" t="s">
        <v>828</v>
      </c>
      <c r="E324" s="109">
        <v>25</v>
      </c>
      <c r="F324" s="109" t="s">
        <v>811</v>
      </c>
      <c r="G324" s="110">
        <v>3750</v>
      </c>
      <c r="H324" s="110">
        <f t="shared" si="10"/>
        <v>4097.7262500000006</v>
      </c>
      <c r="I324" s="111"/>
      <c r="J324" s="431"/>
      <c r="K324" s="450"/>
      <c r="L324" s="101"/>
      <c r="M324" s="101"/>
    </row>
    <row r="325" spans="1:13" s="105" customFormat="1" ht="20.25" customHeight="1" x14ac:dyDescent="0.2">
      <c r="A325" s="109" t="s">
        <v>977</v>
      </c>
      <c r="B325" s="109" t="s">
        <v>978</v>
      </c>
      <c r="C325" s="109" t="s">
        <v>1</v>
      </c>
      <c r="D325" s="109" t="s">
        <v>828</v>
      </c>
      <c r="E325" s="109">
        <v>4</v>
      </c>
      <c r="F325" s="109" t="s">
        <v>811</v>
      </c>
      <c r="G325" s="110">
        <v>600</v>
      </c>
      <c r="H325" s="110">
        <f t="shared" si="10"/>
        <v>655.63620000000003</v>
      </c>
      <c r="I325" s="112"/>
      <c r="J325" s="431"/>
      <c r="K325" s="450"/>
      <c r="L325" s="101"/>
      <c r="M325" s="101"/>
    </row>
    <row r="326" spans="1:13" s="105" customFormat="1" ht="20.25" customHeight="1" x14ac:dyDescent="0.2">
      <c r="A326" s="109" t="s">
        <v>977</v>
      </c>
      <c r="B326" s="109" t="s">
        <v>978</v>
      </c>
      <c r="C326" s="109" t="s">
        <v>1</v>
      </c>
      <c r="D326" s="109" t="s">
        <v>828</v>
      </c>
      <c r="E326" s="109">
        <v>25</v>
      </c>
      <c r="F326" s="109" t="s">
        <v>811</v>
      </c>
      <c r="G326" s="110">
        <v>3750</v>
      </c>
      <c r="H326" s="110">
        <f t="shared" si="10"/>
        <v>4097.7262500000006</v>
      </c>
      <c r="I326" s="111"/>
      <c r="J326" s="431"/>
      <c r="K326" s="450"/>
      <c r="L326" s="101"/>
      <c r="M326" s="101"/>
    </row>
    <row r="327" spans="1:13" s="105" customFormat="1" ht="20.25" customHeight="1" x14ac:dyDescent="0.2">
      <c r="A327" s="109" t="s">
        <v>977</v>
      </c>
      <c r="B327" s="109" t="s">
        <v>978</v>
      </c>
      <c r="C327" s="109" t="s">
        <v>1</v>
      </c>
      <c r="D327" s="109" t="s">
        <v>828</v>
      </c>
      <c r="E327" s="109">
        <v>25</v>
      </c>
      <c r="F327" s="109" t="s">
        <v>811</v>
      </c>
      <c r="G327" s="110">
        <v>3750</v>
      </c>
      <c r="H327" s="110">
        <f t="shared" si="10"/>
        <v>4097.7262500000006</v>
      </c>
      <c r="I327" s="111"/>
      <c r="J327" s="431"/>
      <c r="K327" s="450"/>
      <c r="L327" s="101"/>
      <c r="M327" s="101"/>
    </row>
    <row r="328" spans="1:13" s="105" customFormat="1" ht="20.25" customHeight="1" x14ac:dyDescent="0.2">
      <c r="A328" s="109" t="s">
        <v>977</v>
      </c>
      <c r="B328" s="109" t="s">
        <v>978</v>
      </c>
      <c r="C328" s="109" t="s">
        <v>1</v>
      </c>
      <c r="D328" s="109" t="s">
        <v>828</v>
      </c>
      <c r="E328" s="109">
        <v>15</v>
      </c>
      <c r="F328" s="109" t="s">
        <v>811</v>
      </c>
      <c r="G328" s="110">
        <v>2250</v>
      </c>
      <c r="H328" s="110">
        <f t="shared" si="10"/>
        <v>2458.6357499999999</v>
      </c>
      <c r="I328" s="111"/>
      <c r="J328" s="431"/>
      <c r="K328" s="450"/>
      <c r="L328" s="101"/>
      <c r="M328" s="101"/>
    </row>
    <row r="329" spans="1:13" s="105" customFormat="1" ht="20.25" customHeight="1" x14ac:dyDescent="0.2">
      <c r="A329" s="109" t="s">
        <v>977</v>
      </c>
      <c r="B329" s="109" t="s">
        <v>978</v>
      </c>
      <c r="C329" s="109" t="s">
        <v>1</v>
      </c>
      <c r="D329" s="109" t="s">
        <v>828</v>
      </c>
      <c r="E329" s="109">
        <v>4</v>
      </c>
      <c r="F329" s="109" t="s">
        <v>811</v>
      </c>
      <c r="G329" s="110">
        <v>600</v>
      </c>
      <c r="H329" s="110">
        <f t="shared" si="10"/>
        <v>655.63620000000003</v>
      </c>
      <c r="I329" s="112"/>
      <c r="J329" s="431"/>
      <c r="K329" s="450"/>
      <c r="L329" s="101"/>
      <c r="M329" s="101"/>
    </row>
    <row r="330" spans="1:13" s="105" customFormat="1" ht="20.25" customHeight="1" x14ac:dyDescent="0.2">
      <c r="A330" s="109" t="s">
        <v>977</v>
      </c>
      <c r="B330" s="109" t="s">
        <v>978</v>
      </c>
      <c r="C330" s="109" t="s">
        <v>1</v>
      </c>
      <c r="D330" s="109" t="s">
        <v>828</v>
      </c>
      <c r="E330" s="109">
        <v>4</v>
      </c>
      <c r="F330" s="109" t="s">
        <v>811</v>
      </c>
      <c r="G330" s="110">
        <v>600</v>
      </c>
      <c r="H330" s="110">
        <f t="shared" si="10"/>
        <v>655.63620000000003</v>
      </c>
      <c r="I330" s="112"/>
      <c r="J330" s="431"/>
      <c r="K330" s="450"/>
      <c r="L330" s="101"/>
      <c r="M330" s="101"/>
    </row>
    <row r="331" spans="1:13" s="105" customFormat="1" ht="20.25" customHeight="1" x14ac:dyDescent="0.2">
      <c r="A331" s="109" t="s">
        <v>977</v>
      </c>
      <c r="B331" s="109" t="s">
        <v>978</v>
      </c>
      <c r="C331" s="109" t="s">
        <v>1</v>
      </c>
      <c r="D331" s="109" t="s">
        <v>828</v>
      </c>
      <c r="E331" s="109">
        <v>15</v>
      </c>
      <c r="F331" s="109" t="s">
        <v>811</v>
      </c>
      <c r="G331" s="110">
        <v>2250</v>
      </c>
      <c r="H331" s="110">
        <f t="shared" si="10"/>
        <v>2458.6357499999999</v>
      </c>
      <c r="I331" s="111"/>
      <c r="J331" s="431"/>
      <c r="K331" s="450"/>
      <c r="L331" s="101"/>
      <c r="M331" s="101"/>
    </row>
    <row r="332" spans="1:13" s="105" customFormat="1" ht="20.25" customHeight="1" x14ac:dyDescent="0.2">
      <c r="A332" s="109" t="s">
        <v>977</v>
      </c>
      <c r="B332" s="109" t="s">
        <v>978</v>
      </c>
      <c r="C332" s="109" t="s">
        <v>1</v>
      </c>
      <c r="D332" s="109" t="s">
        <v>828</v>
      </c>
      <c r="E332" s="109">
        <v>15</v>
      </c>
      <c r="F332" s="109" t="s">
        <v>811</v>
      </c>
      <c r="G332" s="110">
        <v>2250</v>
      </c>
      <c r="H332" s="110">
        <f t="shared" si="10"/>
        <v>2458.6357499999999</v>
      </c>
      <c r="I332" s="111"/>
      <c r="J332" s="431"/>
      <c r="K332" s="450"/>
      <c r="L332" s="101"/>
      <c r="M332" s="101"/>
    </row>
    <row r="333" spans="1:13" s="105" customFormat="1" ht="20.25" customHeight="1" x14ac:dyDescent="0.2">
      <c r="A333" s="109" t="s">
        <v>977</v>
      </c>
      <c r="B333" s="109" t="s">
        <v>978</v>
      </c>
      <c r="C333" s="109" t="s">
        <v>1</v>
      </c>
      <c r="D333" s="109" t="s">
        <v>828</v>
      </c>
      <c r="E333" s="109">
        <v>4</v>
      </c>
      <c r="F333" s="109" t="s">
        <v>811</v>
      </c>
      <c r="G333" s="110">
        <v>600</v>
      </c>
      <c r="H333" s="110">
        <f t="shared" si="10"/>
        <v>655.63620000000003</v>
      </c>
      <c r="I333" s="112"/>
      <c r="J333" s="431"/>
      <c r="K333" s="450"/>
      <c r="L333" s="101"/>
      <c r="M333" s="101"/>
    </row>
    <row r="334" spans="1:13" s="105" customFormat="1" ht="20.25" customHeight="1" x14ac:dyDescent="0.2">
      <c r="A334" s="109" t="s">
        <v>977</v>
      </c>
      <c r="B334" s="109" t="s">
        <v>978</v>
      </c>
      <c r="C334" s="109" t="s">
        <v>1</v>
      </c>
      <c r="D334" s="109" t="s">
        <v>828</v>
      </c>
      <c r="E334" s="109">
        <v>4</v>
      </c>
      <c r="F334" s="109" t="s">
        <v>811</v>
      </c>
      <c r="G334" s="110">
        <v>600</v>
      </c>
      <c r="H334" s="110">
        <f t="shared" si="10"/>
        <v>655.63620000000003</v>
      </c>
      <c r="I334" s="112"/>
      <c r="J334" s="431"/>
      <c r="K334" s="450"/>
      <c r="L334" s="101"/>
      <c r="M334" s="101"/>
    </row>
    <row r="335" spans="1:13" s="105" customFormat="1" ht="20.25" customHeight="1" x14ac:dyDescent="0.2">
      <c r="A335" s="109" t="s">
        <v>977</v>
      </c>
      <c r="B335" s="109" t="s">
        <v>978</v>
      </c>
      <c r="C335" s="109" t="s">
        <v>1</v>
      </c>
      <c r="D335" s="109" t="s">
        <v>828</v>
      </c>
      <c r="E335" s="109">
        <v>15</v>
      </c>
      <c r="F335" s="109" t="s">
        <v>811</v>
      </c>
      <c r="G335" s="110">
        <v>2250</v>
      </c>
      <c r="H335" s="110">
        <f t="shared" si="10"/>
        <v>2458.6357499999999</v>
      </c>
      <c r="I335" s="111"/>
      <c r="J335" s="431"/>
      <c r="K335" s="450"/>
      <c r="L335" s="101"/>
      <c r="M335" s="101"/>
    </row>
    <row r="336" spans="1:13" s="105" customFormat="1" ht="20.25" customHeight="1" x14ac:dyDescent="0.2">
      <c r="A336" s="109" t="s">
        <v>977</v>
      </c>
      <c r="B336" s="109" t="s">
        <v>978</v>
      </c>
      <c r="C336" s="109" t="s">
        <v>1</v>
      </c>
      <c r="D336" s="109" t="s">
        <v>828</v>
      </c>
      <c r="E336" s="109">
        <v>15</v>
      </c>
      <c r="F336" s="109" t="s">
        <v>811</v>
      </c>
      <c r="G336" s="110">
        <v>2250</v>
      </c>
      <c r="H336" s="110">
        <f t="shared" si="10"/>
        <v>2458.6357499999999</v>
      </c>
      <c r="I336" s="111"/>
      <c r="J336" s="431"/>
      <c r="K336" s="450"/>
      <c r="L336" s="101"/>
      <c r="M336" s="101"/>
    </row>
    <row r="337" spans="1:13" s="105" customFormat="1" ht="20.25" customHeight="1" x14ac:dyDescent="0.2">
      <c r="A337" s="109" t="s">
        <v>977</v>
      </c>
      <c r="B337" s="109" t="s">
        <v>978</v>
      </c>
      <c r="C337" s="109" t="s">
        <v>1</v>
      </c>
      <c r="D337" s="109" t="s">
        <v>828</v>
      </c>
      <c r="E337" s="109">
        <v>15</v>
      </c>
      <c r="F337" s="109" t="s">
        <v>811</v>
      </c>
      <c r="G337" s="110">
        <v>2250</v>
      </c>
      <c r="H337" s="110">
        <f t="shared" si="10"/>
        <v>2458.6357499999999</v>
      </c>
      <c r="I337" s="111"/>
      <c r="J337" s="431"/>
      <c r="K337" s="450"/>
      <c r="L337" s="101"/>
      <c r="M337" s="101"/>
    </row>
    <row r="338" spans="1:13" s="105" customFormat="1" ht="20.25" customHeight="1" x14ac:dyDescent="0.2">
      <c r="A338" s="109" t="s">
        <v>977</v>
      </c>
      <c r="B338" s="109" t="s">
        <v>978</v>
      </c>
      <c r="C338" s="109" t="s">
        <v>1</v>
      </c>
      <c r="D338" s="109" t="s">
        <v>828</v>
      </c>
      <c r="E338" s="109">
        <v>15</v>
      </c>
      <c r="F338" s="109" t="s">
        <v>811</v>
      </c>
      <c r="G338" s="110">
        <v>2250</v>
      </c>
      <c r="H338" s="110">
        <f t="shared" si="10"/>
        <v>2458.6357499999999</v>
      </c>
      <c r="I338" s="111"/>
      <c r="J338" s="431"/>
      <c r="K338" s="450"/>
      <c r="L338" s="101"/>
      <c r="M338" s="101"/>
    </row>
    <row r="339" spans="1:13" s="105" customFormat="1" ht="20.25" customHeight="1" x14ac:dyDescent="0.2">
      <c r="A339" s="109" t="s">
        <v>977</v>
      </c>
      <c r="B339" s="109" t="s">
        <v>978</v>
      </c>
      <c r="C339" s="109" t="s">
        <v>1</v>
      </c>
      <c r="D339" s="109" t="s">
        <v>828</v>
      </c>
      <c r="E339" s="109">
        <v>25</v>
      </c>
      <c r="F339" s="109" t="s">
        <v>811</v>
      </c>
      <c r="G339" s="110">
        <v>3750</v>
      </c>
      <c r="H339" s="110">
        <f t="shared" si="10"/>
        <v>4097.7262500000006</v>
      </c>
      <c r="I339" s="111"/>
      <c r="J339" s="431"/>
      <c r="K339" s="450"/>
      <c r="L339" s="101"/>
      <c r="M339" s="101"/>
    </row>
    <row r="340" spans="1:13" ht="20.25" customHeight="1" x14ac:dyDescent="0.2">
      <c r="A340" s="109" t="s">
        <v>977</v>
      </c>
      <c r="B340" s="109" t="s">
        <v>978</v>
      </c>
      <c r="C340" s="109" t="s">
        <v>1</v>
      </c>
      <c r="D340" s="109" t="s">
        <v>828</v>
      </c>
      <c r="E340" s="109">
        <v>20</v>
      </c>
      <c r="F340" s="109" t="s">
        <v>811</v>
      </c>
      <c r="G340" s="110">
        <v>3000</v>
      </c>
      <c r="H340" s="110">
        <f t="shared" si="10"/>
        <v>3278.181</v>
      </c>
      <c r="I340" s="111"/>
      <c r="J340" s="431"/>
      <c r="K340" s="450"/>
    </row>
    <row r="341" spans="1:13" ht="20.25" customHeight="1" x14ac:dyDescent="0.2">
      <c r="A341" s="109" t="s">
        <v>977</v>
      </c>
      <c r="B341" s="109" t="s">
        <v>978</v>
      </c>
      <c r="C341" s="109" t="s">
        <v>1</v>
      </c>
      <c r="D341" s="109" t="s">
        <v>828</v>
      </c>
      <c r="E341" s="109">
        <v>10</v>
      </c>
      <c r="F341" s="109" t="s">
        <v>811</v>
      </c>
      <c r="G341" s="110">
        <v>1500</v>
      </c>
      <c r="H341" s="110">
        <f t="shared" si="10"/>
        <v>1639.0905</v>
      </c>
      <c r="I341" s="111"/>
      <c r="J341" s="431"/>
      <c r="K341" s="450"/>
    </row>
    <row r="342" spans="1:13" ht="20.25" customHeight="1" x14ac:dyDescent="0.2">
      <c r="A342" s="109" t="s">
        <v>977</v>
      </c>
      <c r="B342" s="109" t="s">
        <v>978</v>
      </c>
      <c r="C342" s="109" t="s">
        <v>1</v>
      </c>
      <c r="D342" s="109" t="s">
        <v>828</v>
      </c>
      <c r="E342" s="109">
        <v>4</v>
      </c>
      <c r="F342" s="109" t="s">
        <v>811</v>
      </c>
      <c r="G342" s="110">
        <v>600</v>
      </c>
      <c r="H342" s="110">
        <f t="shared" si="10"/>
        <v>655.63620000000003</v>
      </c>
      <c r="I342" s="112"/>
      <c r="J342" s="431"/>
      <c r="K342" s="450"/>
    </row>
    <row r="343" spans="1:13" ht="20.25" customHeight="1" x14ac:dyDescent="0.2">
      <c r="A343" s="109" t="s">
        <v>977</v>
      </c>
      <c r="B343" s="109" t="s">
        <v>978</v>
      </c>
      <c r="C343" s="109" t="s">
        <v>1</v>
      </c>
      <c r="D343" s="109" t="s">
        <v>828</v>
      </c>
      <c r="E343" s="109">
        <v>10</v>
      </c>
      <c r="F343" s="109" t="s">
        <v>811</v>
      </c>
      <c r="G343" s="110">
        <v>1500</v>
      </c>
      <c r="H343" s="110">
        <f t="shared" si="10"/>
        <v>1639.0905</v>
      </c>
      <c r="I343" s="111"/>
      <c r="J343" s="431"/>
      <c r="K343" s="450"/>
    </row>
    <row r="344" spans="1:13" ht="20.25" customHeight="1" x14ac:dyDescent="0.2">
      <c r="A344" s="109" t="s">
        <v>979</v>
      </c>
      <c r="B344" s="109" t="s">
        <v>980</v>
      </c>
      <c r="C344" s="109" t="s">
        <v>1</v>
      </c>
      <c r="D344" s="109" t="s">
        <v>831</v>
      </c>
      <c r="E344" s="109">
        <v>4</v>
      </c>
      <c r="F344" s="109" t="s">
        <v>811</v>
      </c>
      <c r="G344" s="110">
        <v>600</v>
      </c>
      <c r="H344" s="110">
        <f t="shared" si="10"/>
        <v>655.63620000000003</v>
      </c>
      <c r="I344" s="112"/>
      <c r="J344" s="431"/>
      <c r="K344" s="450"/>
    </row>
    <row r="345" spans="1:13" ht="20.25" customHeight="1" x14ac:dyDescent="0.2">
      <c r="A345" s="109" t="s">
        <v>979</v>
      </c>
      <c r="B345" s="109" t="s">
        <v>980</v>
      </c>
      <c r="C345" s="109" t="s">
        <v>1</v>
      </c>
      <c r="D345" s="109" t="s">
        <v>828</v>
      </c>
      <c r="E345" s="109">
        <v>4</v>
      </c>
      <c r="F345" s="109" t="s">
        <v>811</v>
      </c>
      <c r="G345" s="110">
        <v>600</v>
      </c>
      <c r="H345" s="110">
        <f t="shared" si="10"/>
        <v>655.63620000000003</v>
      </c>
      <c r="I345" s="112"/>
      <c r="J345" s="431"/>
      <c r="K345" s="450"/>
    </row>
    <row r="346" spans="1:13" ht="20.25" customHeight="1" x14ac:dyDescent="0.2">
      <c r="A346" s="109" t="s">
        <v>979</v>
      </c>
      <c r="B346" s="109" t="s">
        <v>980</v>
      </c>
      <c r="C346" s="109" t="s">
        <v>1</v>
      </c>
      <c r="D346" s="109" t="s">
        <v>828</v>
      </c>
      <c r="E346" s="109">
        <v>20</v>
      </c>
      <c r="F346" s="109" t="s">
        <v>811</v>
      </c>
      <c r="G346" s="110">
        <v>3000</v>
      </c>
      <c r="H346" s="110">
        <f t="shared" si="10"/>
        <v>3278.181</v>
      </c>
      <c r="I346" s="111"/>
      <c r="J346" s="431"/>
      <c r="K346" s="450"/>
    </row>
    <row r="347" spans="1:13" ht="20.25" customHeight="1" thickBot="1" x14ac:dyDescent="0.25">
      <c r="A347" s="109" t="s">
        <v>979</v>
      </c>
      <c r="B347" s="109" t="s">
        <v>980</v>
      </c>
      <c r="C347" s="109" t="s">
        <v>1</v>
      </c>
      <c r="D347" s="109" t="s">
        <v>828</v>
      </c>
      <c r="E347" s="109">
        <v>8</v>
      </c>
      <c r="F347" s="109" t="s">
        <v>811</v>
      </c>
      <c r="G347" s="110">
        <v>1200</v>
      </c>
      <c r="H347" s="110">
        <f t="shared" si="10"/>
        <v>1311.2724000000001</v>
      </c>
      <c r="I347" s="111"/>
      <c r="J347" s="432"/>
      <c r="K347" s="451"/>
    </row>
    <row r="348" spans="1:13" ht="20.25" customHeight="1" thickBot="1" x14ac:dyDescent="0.3">
      <c r="A348" s="446" t="s">
        <v>1605</v>
      </c>
      <c r="B348" s="447"/>
      <c r="C348" s="448"/>
      <c r="D348" s="121"/>
      <c r="E348" s="122">
        <f>SUM(E291:E347)</f>
        <v>943</v>
      </c>
      <c r="F348" s="123"/>
      <c r="G348" s="122">
        <f>SUM(G291:G347)</f>
        <v>141450</v>
      </c>
      <c r="H348" s="122">
        <f>SUM(H291:H347)</f>
        <v>154566.23415</v>
      </c>
      <c r="I348" s="125">
        <v>154500</v>
      </c>
      <c r="J348" s="120" t="s">
        <v>232</v>
      </c>
      <c r="K348" s="121"/>
      <c r="M348" s="126"/>
    </row>
    <row r="349" spans="1:13" ht="20.25" customHeight="1" x14ac:dyDescent="0.2">
      <c r="A349" s="109" t="s">
        <v>979</v>
      </c>
      <c r="B349" s="109" t="s">
        <v>980</v>
      </c>
      <c r="C349" s="109" t="s">
        <v>1</v>
      </c>
      <c r="D349" s="109" t="s">
        <v>828</v>
      </c>
      <c r="E349" s="109">
        <v>2</v>
      </c>
      <c r="F349" s="109" t="s">
        <v>811</v>
      </c>
      <c r="G349" s="110">
        <v>300</v>
      </c>
      <c r="H349" s="110">
        <f t="shared" ref="H349:H395" si="11">E349*K$349</f>
        <v>337.65264300000001</v>
      </c>
      <c r="I349" s="112"/>
      <c r="J349" s="430" t="s">
        <v>436</v>
      </c>
      <c r="K349" s="452">
        <f>K291*1.03</f>
        <v>168.82632150000001</v>
      </c>
    </row>
    <row r="350" spans="1:13" ht="20.25" customHeight="1" x14ac:dyDescent="0.2">
      <c r="A350" s="109" t="s">
        <v>979</v>
      </c>
      <c r="B350" s="109" t="s">
        <v>980</v>
      </c>
      <c r="C350" s="109" t="s">
        <v>1</v>
      </c>
      <c r="D350" s="109" t="s">
        <v>828</v>
      </c>
      <c r="E350" s="109">
        <v>6</v>
      </c>
      <c r="F350" s="109" t="s">
        <v>811</v>
      </c>
      <c r="G350" s="110">
        <v>900</v>
      </c>
      <c r="H350" s="110">
        <f t="shared" si="11"/>
        <v>1012.957929</v>
      </c>
      <c r="I350" s="111"/>
      <c r="J350" s="431"/>
      <c r="K350" s="450"/>
    </row>
    <row r="351" spans="1:13" ht="20.25" customHeight="1" x14ac:dyDescent="0.2">
      <c r="A351" s="109" t="s">
        <v>979</v>
      </c>
      <c r="B351" s="109" t="s">
        <v>980</v>
      </c>
      <c r="C351" s="109" t="s">
        <v>1</v>
      </c>
      <c r="D351" s="109" t="s">
        <v>828</v>
      </c>
      <c r="E351" s="109">
        <v>50</v>
      </c>
      <c r="F351" s="109" t="s">
        <v>811</v>
      </c>
      <c r="G351" s="110">
        <v>7500</v>
      </c>
      <c r="H351" s="110">
        <f t="shared" si="11"/>
        <v>8441.3160750000006</v>
      </c>
      <c r="I351" s="111"/>
      <c r="J351" s="431"/>
      <c r="K351" s="450"/>
    </row>
    <row r="352" spans="1:13" ht="20.25" customHeight="1" x14ac:dyDescent="0.2">
      <c r="A352" s="109" t="s">
        <v>979</v>
      </c>
      <c r="B352" s="109" t="s">
        <v>980</v>
      </c>
      <c r="C352" s="109" t="s">
        <v>1</v>
      </c>
      <c r="D352" s="109" t="s">
        <v>828</v>
      </c>
      <c r="E352" s="109">
        <v>5</v>
      </c>
      <c r="F352" s="109" t="s">
        <v>811</v>
      </c>
      <c r="G352" s="110">
        <v>750</v>
      </c>
      <c r="H352" s="110">
        <f t="shared" si="11"/>
        <v>844.13160749999997</v>
      </c>
      <c r="I352" s="112"/>
      <c r="J352" s="431"/>
      <c r="K352" s="450"/>
    </row>
    <row r="353" spans="1:13" ht="20.25" customHeight="1" x14ac:dyDescent="0.2">
      <c r="A353" s="109" t="s">
        <v>979</v>
      </c>
      <c r="B353" s="109" t="s">
        <v>980</v>
      </c>
      <c r="C353" s="109" t="s">
        <v>1</v>
      </c>
      <c r="D353" s="109" t="s">
        <v>828</v>
      </c>
      <c r="E353" s="109">
        <v>6</v>
      </c>
      <c r="F353" s="109" t="s">
        <v>811</v>
      </c>
      <c r="G353" s="110">
        <v>900</v>
      </c>
      <c r="H353" s="110">
        <f t="shared" si="11"/>
        <v>1012.957929</v>
      </c>
      <c r="I353" s="112"/>
      <c r="J353" s="431"/>
      <c r="K353" s="450"/>
    </row>
    <row r="354" spans="1:13" ht="20.25" customHeight="1" x14ac:dyDescent="0.2">
      <c r="A354" s="109" t="s">
        <v>979</v>
      </c>
      <c r="B354" s="109" t="s">
        <v>980</v>
      </c>
      <c r="C354" s="109" t="s">
        <v>1</v>
      </c>
      <c r="D354" s="109" t="s">
        <v>828</v>
      </c>
      <c r="E354" s="109">
        <v>6</v>
      </c>
      <c r="F354" s="109" t="s">
        <v>811</v>
      </c>
      <c r="G354" s="110">
        <v>900</v>
      </c>
      <c r="H354" s="110">
        <f t="shared" si="11"/>
        <v>1012.957929</v>
      </c>
      <c r="I354" s="112"/>
      <c r="J354" s="431"/>
      <c r="K354" s="450"/>
    </row>
    <row r="355" spans="1:13" ht="20.25" customHeight="1" x14ac:dyDescent="0.2">
      <c r="A355" s="109" t="s">
        <v>979</v>
      </c>
      <c r="B355" s="109" t="s">
        <v>980</v>
      </c>
      <c r="C355" s="109" t="s">
        <v>1</v>
      </c>
      <c r="D355" s="109" t="s">
        <v>828</v>
      </c>
      <c r="E355" s="109">
        <v>6</v>
      </c>
      <c r="F355" s="109" t="s">
        <v>811</v>
      </c>
      <c r="G355" s="110">
        <v>900</v>
      </c>
      <c r="H355" s="110">
        <f t="shared" si="11"/>
        <v>1012.957929</v>
      </c>
      <c r="I355" s="112"/>
      <c r="J355" s="431"/>
      <c r="K355" s="450"/>
    </row>
    <row r="356" spans="1:13" ht="20.25" customHeight="1" x14ac:dyDescent="0.2">
      <c r="A356" s="109" t="s">
        <v>979</v>
      </c>
      <c r="B356" s="109" t="s">
        <v>980</v>
      </c>
      <c r="C356" s="109" t="s">
        <v>1</v>
      </c>
      <c r="D356" s="109" t="s">
        <v>828</v>
      </c>
      <c r="E356" s="109">
        <v>8</v>
      </c>
      <c r="F356" s="109" t="s">
        <v>811</v>
      </c>
      <c r="G356" s="110">
        <v>1200</v>
      </c>
      <c r="H356" s="110">
        <f t="shared" si="11"/>
        <v>1350.610572</v>
      </c>
      <c r="I356" s="111"/>
      <c r="J356" s="431"/>
      <c r="K356" s="450"/>
    </row>
    <row r="357" spans="1:13" s="105" customFormat="1" ht="20.25" customHeight="1" x14ac:dyDescent="0.2">
      <c r="A357" s="109" t="s">
        <v>979</v>
      </c>
      <c r="B357" s="109" t="s">
        <v>980</v>
      </c>
      <c r="C357" s="109" t="s">
        <v>1</v>
      </c>
      <c r="D357" s="109" t="s">
        <v>828</v>
      </c>
      <c r="E357" s="109">
        <v>4</v>
      </c>
      <c r="F357" s="109" t="s">
        <v>811</v>
      </c>
      <c r="G357" s="110">
        <v>600</v>
      </c>
      <c r="H357" s="110">
        <f t="shared" si="11"/>
        <v>675.30528600000002</v>
      </c>
      <c r="I357" s="112"/>
      <c r="J357" s="431"/>
      <c r="K357" s="450"/>
      <c r="L357" s="101"/>
      <c r="M357" s="101"/>
    </row>
    <row r="358" spans="1:13" s="105" customFormat="1" ht="20.25" customHeight="1" x14ac:dyDescent="0.2">
      <c r="A358" s="109" t="s">
        <v>979</v>
      </c>
      <c r="B358" s="109" t="s">
        <v>980</v>
      </c>
      <c r="C358" s="109" t="s">
        <v>1</v>
      </c>
      <c r="D358" s="109" t="s">
        <v>828</v>
      </c>
      <c r="E358" s="109">
        <v>8</v>
      </c>
      <c r="F358" s="109" t="s">
        <v>811</v>
      </c>
      <c r="G358" s="110">
        <v>1200</v>
      </c>
      <c r="H358" s="110">
        <f t="shared" si="11"/>
        <v>1350.610572</v>
      </c>
      <c r="I358" s="111"/>
      <c r="J358" s="431"/>
      <c r="K358" s="450"/>
      <c r="L358" s="101"/>
      <c r="M358" s="101"/>
    </row>
    <row r="359" spans="1:13" s="105" customFormat="1" ht="20.25" customHeight="1" x14ac:dyDescent="0.2">
      <c r="A359" s="109" t="s">
        <v>979</v>
      </c>
      <c r="B359" s="109" t="s">
        <v>980</v>
      </c>
      <c r="C359" s="109" t="s">
        <v>1</v>
      </c>
      <c r="D359" s="109" t="s">
        <v>828</v>
      </c>
      <c r="E359" s="109">
        <v>8</v>
      </c>
      <c r="F359" s="109" t="s">
        <v>811</v>
      </c>
      <c r="G359" s="110">
        <v>1200</v>
      </c>
      <c r="H359" s="110">
        <f t="shared" si="11"/>
        <v>1350.610572</v>
      </c>
      <c r="I359" s="111"/>
      <c r="J359" s="431"/>
      <c r="K359" s="450"/>
      <c r="L359" s="101"/>
      <c r="M359" s="101"/>
    </row>
    <row r="360" spans="1:13" s="105" customFormat="1" ht="20.25" customHeight="1" x14ac:dyDescent="0.2">
      <c r="A360" s="109" t="s">
        <v>979</v>
      </c>
      <c r="B360" s="109" t="s">
        <v>980</v>
      </c>
      <c r="C360" s="109" t="s">
        <v>1</v>
      </c>
      <c r="D360" s="109" t="s">
        <v>828</v>
      </c>
      <c r="E360" s="109">
        <v>4</v>
      </c>
      <c r="F360" s="109" t="s">
        <v>811</v>
      </c>
      <c r="G360" s="110">
        <v>600</v>
      </c>
      <c r="H360" s="110">
        <f t="shared" si="11"/>
        <v>675.30528600000002</v>
      </c>
      <c r="I360" s="112"/>
      <c r="J360" s="431"/>
      <c r="K360" s="450"/>
      <c r="L360" s="101"/>
      <c r="M360" s="101"/>
    </row>
    <row r="361" spans="1:13" s="105" customFormat="1" ht="20.25" customHeight="1" x14ac:dyDescent="0.2">
      <c r="A361" s="109" t="s">
        <v>979</v>
      </c>
      <c r="B361" s="109" t="s">
        <v>980</v>
      </c>
      <c r="C361" s="109" t="s">
        <v>1</v>
      </c>
      <c r="D361" s="109" t="s">
        <v>828</v>
      </c>
      <c r="E361" s="109">
        <v>4</v>
      </c>
      <c r="F361" s="109" t="s">
        <v>811</v>
      </c>
      <c r="G361" s="110">
        <v>600</v>
      </c>
      <c r="H361" s="110">
        <f t="shared" si="11"/>
        <v>675.30528600000002</v>
      </c>
      <c r="I361" s="112"/>
      <c r="J361" s="431"/>
      <c r="K361" s="450"/>
      <c r="L361" s="101"/>
      <c r="M361" s="101"/>
    </row>
    <row r="362" spans="1:13" s="105" customFormat="1" ht="20.25" customHeight="1" x14ac:dyDescent="0.2">
      <c r="A362" s="109" t="s">
        <v>979</v>
      </c>
      <c r="B362" s="109" t="s">
        <v>980</v>
      </c>
      <c r="C362" s="109" t="s">
        <v>1</v>
      </c>
      <c r="D362" s="109" t="s">
        <v>828</v>
      </c>
      <c r="E362" s="109">
        <v>4</v>
      </c>
      <c r="F362" s="109" t="s">
        <v>811</v>
      </c>
      <c r="G362" s="110">
        <v>600</v>
      </c>
      <c r="H362" s="110">
        <f t="shared" si="11"/>
        <v>675.30528600000002</v>
      </c>
      <c r="I362" s="112"/>
      <c r="J362" s="431"/>
      <c r="K362" s="450"/>
      <c r="L362" s="101"/>
      <c r="M362" s="101"/>
    </row>
    <row r="363" spans="1:13" s="105" customFormat="1" ht="20.25" customHeight="1" x14ac:dyDescent="0.2">
      <c r="A363" s="109" t="s">
        <v>979</v>
      </c>
      <c r="B363" s="109" t="s">
        <v>980</v>
      </c>
      <c r="C363" s="109" t="s">
        <v>1</v>
      </c>
      <c r="D363" s="109" t="s">
        <v>828</v>
      </c>
      <c r="E363" s="109">
        <v>4</v>
      </c>
      <c r="F363" s="109" t="s">
        <v>811</v>
      </c>
      <c r="G363" s="110">
        <v>600</v>
      </c>
      <c r="H363" s="110">
        <f t="shared" si="11"/>
        <v>675.30528600000002</v>
      </c>
      <c r="I363" s="112"/>
      <c r="J363" s="431"/>
      <c r="K363" s="450"/>
      <c r="L363" s="101"/>
      <c r="M363" s="101"/>
    </row>
    <row r="364" spans="1:13" s="105" customFormat="1" ht="20.25" customHeight="1" x14ac:dyDescent="0.2">
      <c r="A364" s="109" t="s">
        <v>979</v>
      </c>
      <c r="B364" s="109" t="s">
        <v>980</v>
      </c>
      <c r="C364" s="109" t="s">
        <v>1</v>
      </c>
      <c r="D364" s="109" t="s">
        <v>828</v>
      </c>
      <c r="E364" s="109">
        <v>8</v>
      </c>
      <c r="F364" s="109" t="s">
        <v>811</v>
      </c>
      <c r="G364" s="110">
        <v>1200</v>
      </c>
      <c r="H364" s="110">
        <f t="shared" si="11"/>
        <v>1350.610572</v>
      </c>
      <c r="I364" s="111"/>
      <c r="J364" s="431"/>
      <c r="K364" s="450"/>
      <c r="L364" s="101"/>
      <c r="M364" s="101"/>
    </row>
    <row r="365" spans="1:13" s="105" customFormat="1" ht="20.25" customHeight="1" x14ac:dyDescent="0.2">
      <c r="A365" s="109" t="s">
        <v>979</v>
      </c>
      <c r="B365" s="109" t="s">
        <v>980</v>
      </c>
      <c r="C365" s="109" t="s">
        <v>1</v>
      </c>
      <c r="D365" s="109" t="s">
        <v>828</v>
      </c>
      <c r="E365" s="109">
        <v>20</v>
      </c>
      <c r="F365" s="109" t="s">
        <v>811</v>
      </c>
      <c r="G365" s="110">
        <v>3000</v>
      </c>
      <c r="H365" s="110">
        <f t="shared" si="11"/>
        <v>3376.5264299999999</v>
      </c>
      <c r="I365" s="111"/>
      <c r="J365" s="431"/>
      <c r="K365" s="450"/>
      <c r="L365" s="101"/>
      <c r="M365" s="101"/>
    </row>
    <row r="366" spans="1:13" s="105" customFormat="1" ht="20.25" customHeight="1" x14ac:dyDescent="0.2">
      <c r="A366" s="109" t="s">
        <v>979</v>
      </c>
      <c r="B366" s="109" t="s">
        <v>980</v>
      </c>
      <c r="C366" s="109" t="s">
        <v>1</v>
      </c>
      <c r="D366" s="109" t="s">
        <v>828</v>
      </c>
      <c r="E366" s="109">
        <v>4</v>
      </c>
      <c r="F366" s="109" t="s">
        <v>811</v>
      </c>
      <c r="G366" s="110">
        <v>600</v>
      </c>
      <c r="H366" s="110">
        <f t="shared" si="11"/>
        <v>675.30528600000002</v>
      </c>
      <c r="I366" s="112"/>
      <c r="J366" s="431"/>
      <c r="K366" s="450"/>
      <c r="L366" s="101"/>
      <c r="M366" s="101"/>
    </row>
    <row r="367" spans="1:13" s="105" customFormat="1" ht="20.25" customHeight="1" x14ac:dyDescent="0.2">
      <c r="A367" s="109" t="s">
        <v>979</v>
      </c>
      <c r="B367" s="109" t="s">
        <v>980</v>
      </c>
      <c r="C367" s="109" t="s">
        <v>1</v>
      </c>
      <c r="D367" s="109" t="s">
        <v>828</v>
      </c>
      <c r="E367" s="109">
        <v>8</v>
      </c>
      <c r="F367" s="109" t="s">
        <v>811</v>
      </c>
      <c r="G367" s="110">
        <v>1200</v>
      </c>
      <c r="H367" s="110">
        <f t="shared" si="11"/>
        <v>1350.610572</v>
      </c>
      <c r="I367" s="111"/>
      <c r="J367" s="431"/>
      <c r="K367" s="450"/>
      <c r="L367" s="101"/>
      <c r="M367" s="101"/>
    </row>
    <row r="368" spans="1:13" s="105" customFormat="1" ht="20.25" customHeight="1" x14ac:dyDescent="0.2">
      <c r="A368" s="109" t="s">
        <v>979</v>
      </c>
      <c r="B368" s="109" t="s">
        <v>980</v>
      </c>
      <c r="C368" s="109" t="s">
        <v>1</v>
      </c>
      <c r="D368" s="109" t="s">
        <v>828</v>
      </c>
      <c r="E368" s="109">
        <v>4</v>
      </c>
      <c r="F368" s="109" t="s">
        <v>811</v>
      </c>
      <c r="G368" s="110">
        <v>600</v>
      </c>
      <c r="H368" s="110">
        <f t="shared" si="11"/>
        <v>675.30528600000002</v>
      </c>
      <c r="I368" s="112"/>
      <c r="J368" s="431"/>
      <c r="K368" s="450"/>
      <c r="L368" s="101"/>
      <c r="M368" s="101"/>
    </row>
    <row r="369" spans="1:13" s="105" customFormat="1" ht="20.25" customHeight="1" x14ac:dyDescent="0.2">
      <c r="A369" s="109" t="s">
        <v>979</v>
      </c>
      <c r="B369" s="109" t="s">
        <v>980</v>
      </c>
      <c r="C369" s="109" t="s">
        <v>1</v>
      </c>
      <c r="D369" s="109" t="s">
        <v>828</v>
      </c>
      <c r="E369" s="109">
        <v>4</v>
      </c>
      <c r="F369" s="109" t="s">
        <v>811</v>
      </c>
      <c r="G369" s="110">
        <v>600</v>
      </c>
      <c r="H369" s="110">
        <f t="shared" si="11"/>
        <v>675.30528600000002</v>
      </c>
      <c r="I369" s="112"/>
      <c r="J369" s="431"/>
      <c r="K369" s="450"/>
      <c r="L369" s="101"/>
      <c r="M369" s="101"/>
    </row>
    <row r="370" spans="1:13" s="105" customFormat="1" ht="20.25" customHeight="1" x14ac:dyDescent="0.2">
      <c r="A370" s="109" t="s">
        <v>979</v>
      </c>
      <c r="B370" s="109" t="s">
        <v>980</v>
      </c>
      <c r="C370" s="109" t="s">
        <v>1</v>
      </c>
      <c r="D370" s="109" t="s">
        <v>916</v>
      </c>
      <c r="E370" s="109">
        <v>10</v>
      </c>
      <c r="F370" s="109" t="s">
        <v>811</v>
      </c>
      <c r="G370" s="110">
        <v>1500</v>
      </c>
      <c r="H370" s="110">
        <f t="shared" si="11"/>
        <v>1688.2632149999999</v>
      </c>
      <c r="I370" s="111"/>
      <c r="J370" s="431"/>
      <c r="K370" s="450"/>
      <c r="L370" s="101"/>
      <c r="M370" s="101"/>
    </row>
    <row r="371" spans="1:13" s="105" customFormat="1" ht="20.25" customHeight="1" x14ac:dyDescent="0.2">
      <c r="A371" s="109" t="s">
        <v>979</v>
      </c>
      <c r="B371" s="109" t="s">
        <v>980</v>
      </c>
      <c r="C371" s="109" t="s">
        <v>1</v>
      </c>
      <c r="D371" s="109" t="s">
        <v>828</v>
      </c>
      <c r="E371" s="109">
        <v>4</v>
      </c>
      <c r="F371" s="109" t="s">
        <v>811</v>
      </c>
      <c r="G371" s="110">
        <v>600</v>
      </c>
      <c r="H371" s="110">
        <f t="shared" si="11"/>
        <v>675.30528600000002</v>
      </c>
      <c r="I371" s="112"/>
      <c r="J371" s="431"/>
      <c r="K371" s="450"/>
      <c r="L371" s="101"/>
      <c r="M371" s="101"/>
    </row>
    <row r="372" spans="1:13" s="105" customFormat="1" ht="20.25" customHeight="1" x14ac:dyDescent="0.2">
      <c r="A372" s="109" t="s">
        <v>979</v>
      </c>
      <c r="B372" s="109" t="s">
        <v>980</v>
      </c>
      <c r="C372" s="109" t="s">
        <v>1</v>
      </c>
      <c r="D372" s="109" t="s">
        <v>828</v>
      </c>
      <c r="E372" s="109">
        <v>8</v>
      </c>
      <c r="F372" s="109" t="s">
        <v>811</v>
      </c>
      <c r="G372" s="110">
        <v>1200</v>
      </c>
      <c r="H372" s="110">
        <f t="shared" si="11"/>
        <v>1350.610572</v>
      </c>
      <c r="I372" s="111"/>
      <c r="J372" s="431"/>
      <c r="K372" s="450"/>
      <c r="L372" s="101"/>
      <c r="M372" s="101"/>
    </row>
    <row r="373" spans="1:13" s="105" customFormat="1" ht="20.25" customHeight="1" x14ac:dyDescent="0.2">
      <c r="A373" s="109" t="s">
        <v>979</v>
      </c>
      <c r="B373" s="109" t="s">
        <v>980</v>
      </c>
      <c r="C373" s="109" t="s">
        <v>1</v>
      </c>
      <c r="D373" s="109" t="s">
        <v>828</v>
      </c>
      <c r="E373" s="109">
        <v>8</v>
      </c>
      <c r="F373" s="109" t="s">
        <v>811</v>
      </c>
      <c r="G373" s="110">
        <v>1200</v>
      </c>
      <c r="H373" s="110">
        <f t="shared" si="11"/>
        <v>1350.610572</v>
      </c>
      <c r="I373" s="111"/>
      <c r="J373" s="431"/>
      <c r="K373" s="450"/>
      <c r="L373" s="101"/>
      <c r="M373" s="101"/>
    </row>
    <row r="374" spans="1:13" s="105" customFormat="1" ht="20.25" customHeight="1" x14ac:dyDescent="0.2">
      <c r="A374" s="109" t="s">
        <v>979</v>
      </c>
      <c r="B374" s="109" t="s">
        <v>980</v>
      </c>
      <c r="C374" s="109" t="s">
        <v>1</v>
      </c>
      <c r="D374" s="109" t="s">
        <v>916</v>
      </c>
      <c r="E374" s="109">
        <v>220</v>
      </c>
      <c r="F374" s="109" t="s">
        <v>811</v>
      </c>
      <c r="G374" s="110">
        <v>33000</v>
      </c>
      <c r="H374" s="110">
        <f t="shared" si="11"/>
        <v>37141.790730000001</v>
      </c>
      <c r="I374" s="111"/>
      <c r="J374" s="431"/>
      <c r="K374" s="450"/>
      <c r="L374" s="101"/>
      <c r="M374" s="101"/>
    </row>
    <row r="375" spans="1:13" s="105" customFormat="1" ht="20.25" customHeight="1" x14ac:dyDescent="0.2">
      <c r="A375" s="109" t="s">
        <v>979</v>
      </c>
      <c r="B375" s="109" t="s">
        <v>980</v>
      </c>
      <c r="C375" s="109" t="s">
        <v>1</v>
      </c>
      <c r="D375" s="109" t="s">
        <v>916</v>
      </c>
      <c r="E375" s="109">
        <v>20</v>
      </c>
      <c r="F375" s="109" t="s">
        <v>811</v>
      </c>
      <c r="G375" s="110">
        <v>3000</v>
      </c>
      <c r="H375" s="110">
        <f t="shared" si="11"/>
        <v>3376.5264299999999</v>
      </c>
      <c r="I375" s="111"/>
      <c r="J375" s="431"/>
      <c r="K375" s="450"/>
      <c r="L375" s="101"/>
      <c r="M375" s="101"/>
    </row>
    <row r="376" spans="1:13" s="105" customFormat="1" ht="20.25" customHeight="1" x14ac:dyDescent="0.2">
      <c r="A376" s="109" t="s">
        <v>979</v>
      </c>
      <c r="B376" s="109" t="s">
        <v>980</v>
      </c>
      <c r="C376" s="109" t="s">
        <v>1</v>
      </c>
      <c r="D376" s="109" t="s">
        <v>916</v>
      </c>
      <c r="E376" s="109">
        <v>400</v>
      </c>
      <c r="F376" s="109" t="s">
        <v>811</v>
      </c>
      <c r="G376" s="110">
        <v>60000</v>
      </c>
      <c r="H376" s="110">
        <f t="shared" si="11"/>
        <v>67530.528600000005</v>
      </c>
      <c r="I376" s="111"/>
      <c r="J376" s="431"/>
      <c r="K376" s="450"/>
      <c r="L376" s="101"/>
      <c r="M376" s="101"/>
    </row>
    <row r="377" spans="1:13" s="105" customFormat="1" ht="20.25" customHeight="1" x14ac:dyDescent="0.2">
      <c r="A377" s="109" t="s">
        <v>979</v>
      </c>
      <c r="B377" s="109" t="s">
        <v>980</v>
      </c>
      <c r="C377" s="109" t="s">
        <v>1</v>
      </c>
      <c r="D377" s="109" t="s">
        <v>828</v>
      </c>
      <c r="E377" s="109">
        <v>2</v>
      </c>
      <c r="F377" s="109" t="s">
        <v>811</v>
      </c>
      <c r="G377" s="110">
        <v>300</v>
      </c>
      <c r="H377" s="110">
        <f t="shared" si="11"/>
        <v>337.65264300000001</v>
      </c>
      <c r="I377" s="112"/>
      <c r="J377" s="431"/>
      <c r="K377" s="450"/>
      <c r="L377" s="101"/>
      <c r="M377" s="101"/>
    </row>
    <row r="378" spans="1:13" s="105" customFormat="1" ht="20.25" customHeight="1" x14ac:dyDescent="0.2">
      <c r="A378" s="109" t="s">
        <v>979</v>
      </c>
      <c r="B378" s="109" t="s">
        <v>980</v>
      </c>
      <c r="C378" s="109" t="s">
        <v>1</v>
      </c>
      <c r="D378" s="109" t="s">
        <v>828</v>
      </c>
      <c r="E378" s="109">
        <v>15</v>
      </c>
      <c r="F378" s="109" t="s">
        <v>811</v>
      </c>
      <c r="G378" s="110">
        <v>2250</v>
      </c>
      <c r="H378" s="110">
        <f t="shared" si="11"/>
        <v>2532.3948224999999</v>
      </c>
      <c r="I378" s="111"/>
      <c r="J378" s="431"/>
      <c r="K378" s="450"/>
      <c r="L378" s="101"/>
      <c r="M378" s="101"/>
    </row>
    <row r="379" spans="1:13" s="105" customFormat="1" ht="20.25" customHeight="1" x14ac:dyDescent="0.2">
      <c r="A379" s="109" t="s">
        <v>979</v>
      </c>
      <c r="B379" s="109" t="s">
        <v>980</v>
      </c>
      <c r="C379" s="109" t="s">
        <v>1</v>
      </c>
      <c r="D379" s="109" t="s">
        <v>828</v>
      </c>
      <c r="E379" s="109">
        <v>2</v>
      </c>
      <c r="F379" s="109" t="s">
        <v>811</v>
      </c>
      <c r="G379" s="110">
        <v>300</v>
      </c>
      <c r="H379" s="110">
        <f t="shared" si="11"/>
        <v>337.65264300000001</v>
      </c>
      <c r="I379" s="112"/>
      <c r="J379" s="431"/>
      <c r="K379" s="450"/>
      <c r="L379" s="101"/>
      <c r="M379" s="101"/>
    </row>
    <row r="380" spans="1:13" s="105" customFormat="1" ht="20.25" customHeight="1" x14ac:dyDescent="0.2">
      <c r="A380" s="109" t="s">
        <v>979</v>
      </c>
      <c r="B380" s="109" t="s">
        <v>980</v>
      </c>
      <c r="C380" s="109" t="s">
        <v>1</v>
      </c>
      <c r="D380" s="109" t="s">
        <v>828</v>
      </c>
      <c r="E380" s="109">
        <v>4</v>
      </c>
      <c r="F380" s="109" t="s">
        <v>811</v>
      </c>
      <c r="G380" s="110">
        <v>600</v>
      </c>
      <c r="H380" s="110">
        <f t="shared" si="11"/>
        <v>675.30528600000002</v>
      </c>
      <c r="I380" s="112"/>
      <c r="J380" s="431"/>
      <c r="K380" s="450"/>
      <c r="L380" s="101"/>
      <c r="M380" s="101"/>
    </row>
    <row r="381" spans="1:13" s="105" customFormat="1" ht="20.25" customHeight="1" x14ac:dyDescent="0.2">
      <c r="A381" s="109" t="s">
        <v>979</v>
      </c>
      <c r="B381" s="109" t="s">
        <v>980</v>
      </c>
      <c r="C381" s="109" t="s">
        <v>1</v>
      </c>
      <c r="D381" s="109" t="s">
        <v>828</v>
      </c>
      <c r="E381" s="109">
        <v>4</v>
      </c>
      <c r="F381" s="109" t="s">
        <v>811</v>
      </c>
      <c r="G381" s="110">
        <v>600</v>
      </c>
      <c r="H381" s="110">
        <f t="shared" si="11"/>
        <v>675.30528600000002</v>
      </c>
      <c r="I381" s="112"/>
      <c r="J381" s="431"/>
      <c r="K381" s="450"/>
      <c r="L381" s="101"/>
      <c r="M381" s="101"/>
    </row>
    <row r="382" spans="1:13" s="105" customFormat="1" ht="20.25" customHeight="1" x14ac:dyDescent="0.2">
      <c r="A382" s="109" t="s">
        <v>981</v>
      </c>
      <c r="B382" s="109" t="s">
        <v>982</v>
      </c>
      <c r="C382" s="109" t="s">
        <v>77</v>
      </c>
      <c r="D382" s="109" t="s">
        <v>828</v>
      </c>
      <c r="E382" s="109">
        <v>4</v>
      </c>
      <c r="F382" s="109" t="s">
        <v>811</v>
      </c>
      <c r="G382" s="110">
        <v>600</v>
      </c>
      <c r="H382" s="110">
        <f t="shared" si="11"/>
        <v>675.30528600000002</v>
      </c>
      <c r="I382" s="112"/>
      <c r="J382" s="431"/>
      <c r="K382" s="450"/>
      <c r="L382" s="101"/>
      <c r="M382" s="101"/>
    </row>
    <row r="383" spans="1:13" s="105" customFormat="1" ht="20.25" customHeight="1" x14ac:dyDescent="0.2">
      <c r="A383" s="109" t="s">
        <v>981</v>
      </c>
      <c r="B383" s="109" t="s">
        <v>982</v>
      </c>
      <c r="C383" s="109" t="s">
        <v>77</v>
      </c>
      <c r="D383" s="109" t="s">
        <v>828</v>
      </c>
      <c r="E383" s="109">
        <v>10</v>
      </c>
      <c r="F383" s="109" t="s">
        <v>811</v>
      </c>
      <c r="G383" s="110">
        <v>1500</v>
      </c>
      <c r="H383" s="110">
        <f t="shared" si="11"/>
        <v>1688.2632149999999</v>
      </c>
      <c r="I383" s="111"/>
      <c r="J383" s="431"/>
      <c r="K383" s="450"/>
      <c r="L383" s="101"/>
      <c r="M383" s="101"/>
    </row>
    <row r="384" spans="1:13" s="105" customFormat="1" ht="20.25" customHeight="1" x14ac:dyDescent="0.2">
      <c r="A384" s="109" t="s">
        <v>981</v>
      </c>
      <c r="B384" s="109" t="s">
        <v>982</v>
      </c>
      <c r="C384" s="109" t="s">
        <v>77</v>
      </c>
      <c r="D384" s="109" t="s">
        <v>828</v>
      </c>
      <c r="E384" s="109">
        <v>4</v>
      </c>
      <c r="F384" s="109" t="s">
        <v>811</v>
      </c>
      <c r="G384" s="110">
        <v>600</v>
      </c>
      <c r="H384" s="110">
        <f t="shared" si="11"/>
        <v>675.30528600000002</v>
      </c>
      <c r="I384" s="112"/>
      <c r="J384" s="431"/>
      <c r="K384" s="450"/>
      <c r="L384" s="101"/>
      <c r="M384" s="101"/>
    </row>
    <row r="385" spans="1:13" s="105" customFormat="1" ht="20.25" customHeight="1" x14ac:dyDescent="0.2">
      <c r="A385" s="109" t="s">
        <v>981</v>
      </c>
      <c r="B385" s="109" t="s">
        <v>982</v>
      </c>
      <c r="C385" s="109" t="s">
        <v>77</v>
      </c>
      <c r="D385" s="109" t="s">
        <v>828</v>
      </c>
      <c r="E385" s="109">
        <v>8</v>
      </c>
      <c r="F385" s="109" t="s">
        <v>811</v>
      </c>
      <c r="G385" s="110">
        <v>1200</v>
      </c>
      <c r="H385" s="110">
        <f t="shared" si="11"/>
        <v>1350.610572</v>
      </c>
      <c r="I385" s="111"/>
      <c r="J385" s="431"/>
      <c r="K385" s="450"/>
      <c r="L385" s="101"/>
      <c r="M385" s="101"/>
    </row>
    <row r="386" spans="1:13" s="105" customFormat="1" ht="20.25" customHeight="1" x14ac:dyDescent="0.2">
      <c r="A386" s="109" t="s">
        <v>981</v>
      </c>
      <c r="B386" s="109" t="s">
        <v>982</v>
      </c>
      <c r="C386" s="109" t="s">
        <v>77</v>
      </c>
      <c r="D386" s="109" t="s">
        <v>828</v>
      </c>
      <c r="E386" s="109">
        <v>4</v>
      </c>
      <c r="F386" s="109" t="s">
        <v>811</v>
      </c>
      <c r="G386" s="110">
        <v>600</v>
      </c>
      <c r="H386" s="110">
        <f t="shared" si="11"/>
        <v>675.30528600000002</v>
      </c>
      <c r="I386" s="112"/>
      <c r="J386" s="431"/>
      <c r="K386" s="450"/>
      <c r="L386" s="101"/>
      <c r="M386" s="101"/>
    </row>
    <row r="387" spans="1:13" s="105" customFormat="1" ht="20.25" customHeight="1" x14ac:dyDescent="0.2">
      <c r="A387" s="109" t="s">
        <v>981</v>
      </c>
      <c r="B387" s="109" t="s">
        <v>982</v>
      </c>
      <c r="C387" s="109" t="s">
        <v>77</v>
      </c>
      <c r="D387" s="109" t="s">
        <v>828</v>
      </c>
      <c r="E387" s="109">
        <v>4</v>
      </c>
      <c r="F387" s="109" t="s">
        <v>811</v>
      </c>
      <c r="G387" s="110">
        <v>600</v>
      </c>
      <c r="H387" s="110">
        <f t="shared" si="11"/>
        <v>675.30528600000002</v>
      </c>
      <c r="I387" s="112"/>
      <c r="J387" s="431"/>
      <c r="K387" s="450"/>
      <c r="L387" s="101"/>
      <c r="M387" s="101"/>
    </row>
    <row r="388" spans="1:13" s="105" customFormat="1" ht="20.25" customHeight="1" x14ac:dyDescent="0.2">
      <c r="A388" s="109" t="s">
        <v>981</v>
      </c>
      <c r="B388" s="109" t="s">
        <v>982</v>
      </c>
      <c r="C388" s="109" t="s">
        <v>77</v>
      </c>
      <c r="D388" s="109" t="s">
        <v>828</v>
      </c>
      <c r="E388" s="109">
        <v>4</v>
      </c>
      <c r="F388" s="109" t="s">
        <v>811</v>
      </c>
      <c r="G388" s="110">
        <v>600</v>
      </c>
      <c r="H388" s="110">
        <f t="shared" si="11"/>
        <v>675.30528600000002</v>
      </c>
      <c r="I388" s="112"/>
      <c r="J388" s="431"/>
      <c r="K388" s="450"/>
      <c r="L388" s="101"/>
      <c r="M388" s="101"/>
    </row>
    <row r="389" spans="1:13" ht="20.25" customHeight="1" x14ac:dyDescent="0.2">
      <c r="A389" s="109" t="s">
        <v>981</v>
      </c>
      <c r="B389" s="109" t="s">
        <v>982</v>
      </c>
      <c r="C389" s="109" t="s">
        <v>77</v>
      </c>
      <c r="D389" s="109" t="s">
        <v>828</v>
      </c>
      <c r="E389" s="109">
        <v>4</v>
      </c>
      <c r="F389" s="109" t="s">
        <v>811</v>
      </c>
      <c r="G389" s="110">
        <v>600</v>
      </c>
      <c r="H389" s="110">
        <f t="shared" si="11"/>
        <v>675.30528600000002</v>
      </c>
      <c r="I389" s="112"/>
      <c r="J389" s="431"/>
      <c r="K389" s="450"/>
    </row>
    <row r="390" spans="1:13" ht="20.25" customHeight="1" x14ac:dyDescent="0.2">
      <c r="A390" s="109" t="s">
        <v>981</v>
      </c>
      <c r="B390" s="109" t="s">
        <v>982</v>
      </c>
      <c r="C390" s="109" t="s">
        <v>77</v>
      </c>
      <c r="D390" s="109" t="s">
        <v>828</v>
      </c>
      <c r="E390" s="109">
        <v>8</v>
      </c>
      <c r="F390" s="109" t="s">
        <v>811</v>
      </c>
      <c r="G390" s="110">
        <v>1200</v>
      </c>
      <c r="H390" s="110">
        <f t="shared" si="11"/>
        <v>1350.610572</v>
      </c>
      <c r="I390" s="111"/>
      <c r="J390" s="431"/>
      <c r="K390" s="450"/>
    </row>
    <row r="391" spans="1:13" ht="20.25" customHeight="1" x14ac:dyDescent="0.2">
      <c r="A391" s="109" t="s">
        <v>981</v>
      </c>
      <c r="B391" s="109" t="s">
        <v>982</v>
      </c>
      <c r="C391" s="109" t="s">
        <v>77</v>
      </c>
      <c r="D391" s="109" t="s">
        <v>828</v>
      </c>
      <c r="E391" s="109">
        <v>8</v>
      </c>
      <c r="F391" s="109" t="s">
        <v>811</v>
      </c>
      <c r="G391" s="110">
        <v>1200</v>
      </c>
      <c r="H391" s="110">
        <f t="shared" si="11"/>
        <v>1350.610572</v>
      </c>
      <c r="I391" s="111"/>
      <c r="J391" s="431"/>
      <c r="K391" s="450"/>
    </row>
    <row r="392" spans="1:13" ht="20.25" customHeight="1" x14ac:dyDescent="0.2">
      <c r="A392" s="109" t="s">
        <v>981</v>
      </c>
      <c r="B392" s="109" t="s">
        <v>982</v>
      </c>
      <c r="C392" s="109" t="s">
        <v>77</v>
      </c>
      <c r="D392" s="109" t="s">
        <v>828</v>
      </c>
      <c r="E392" s="109">
        <v>4</v>
      </c>
      <c r="F392" s="109" t="s">
        <v>811</v>
      </c>
      <c r="G392" s="110">
        <v>600</v>
      </c>
      <c r="H392" s="110">
        <f t="shared" si="11"/>
        <v>675.30528600000002</v>
      </c>
      <c r="I392" s="112"/>
      <c r="J392" s="431"/>
      <c r="K392" s="450"/>
    </row>
    <row r="393" spans="1:13" ht="20.25" customHeight="1" x14ac:dyDescent="0.2">
      <c r="A393" s="109" t="s">
        <v>981</v>
      </c>
      <c r="B393" s="109" t="s">
        <v>982</v>
      </c>
      <c r="C393" s="109" t="s">
        <v>77</v>
      </c>
      <c r="D393" s="109" t="s">
        <v>828</v>
      </c>
      <c r="E393" s="109">
        <v>4</v>
      </c>
      <c r="F393" s="109" t="s">
        <v>811</v>
      </c>
      <c r="G393" s="110">
        <v>600</v>
      </c>
      <c r="H393" s="110">
        <f t="shared" si="11"/>
        <v>675.30528600000002</v>
      </c>
      <c r="I393" s="112"/>
      <c r="J393" s="431"/>
      <c r="K393" s="450"/>
    </row>
    <row r="394" spans="1:13" ht="20.25" customHeight="1" x14ac:dyDescent="0.2">
      <c r="A394" s="109" t="s">
        <v>981</v>
      </c>
      <c r="B394" s="109" t="s">
        <v>982</v>
      </c>
      <c r="C394" s="109" t="s">
        <v>77</v>
      </c>
      <c r="D394" s="109" t="s">
        <v>828</v>
      </c>
      <c r="E394" s="109">
        <v>4</v>
      </c>
      <c r="F394" s="109" t="s">
        <v>811</v>
      </c>
      <c r="G394" s="110">
        <v>600</v>
      </c>
      <c r="H394" s="110">
        <f t="shared" si="11"/>
        <v>675.30528600000002</v>
      </c>
      <c r="I394" s="112"/>
      <c r="J394" s="431"/>
      <c r="K394" s="450"/>
    </row>
    <row r="395" spans="1:13" ht="20.25" customHeight="1" thickBot="1" x14ac:dyDescent="0.25">
      <c r="A395" s="109" t="s">
        <v>981</v>
      </c>
      <c r="B395" s="109" t="s">
        <v>982</v>
      </c>
      <c r="C395" s="109" t="s">
        <v>77</v>
      </c>
      <c r="D395" s="109" t="s">
        <v>828</v>
      </c>
      <c r="E395" s="109">
        <v>4</v>
      </c>
      <c r="F395" s="109" t="s">
        <v>811</v>
      </c>
      <c r="G395" s="110">
        <v>600</v>
      </c>
      <c r="H395" s="110">
        <f t="shared" si="11"/>
        <v>675.30528600000002</v>
      </c>
      <c r="I395" s="112"/>
      <c r="J395" s="432"/>
      <c r="K395" s="451"/>
    </row>
    <row r="396" spans="1:13" ht="20.25" customHeight="1" thickBot="1" x14ac:dyDescent="0.3">
      <c r="A396" s="446" t="s">
        <v>1606</v>
      </c>
      <c r="B396" s="447"/>
      <c r="C396" s="448"/>
      <c r="D396" s="121"/>
      <c r="E396" s="122">
        <f>SUM(E349:E395)</f>
        <v>944</v>
      </c>
      <c r="F396" s="123"/>
      <c r="G396" s="122">
        <f>SUM(G349:G395)</f>
        <v>141600</v>
      </c>
      <c r="H396" s="122">
        <f>SUM(H349:H395)</f>
        <v>159372.0474959999</v>
      </c>
      <c r="I396" s="125">
        <v>159000</v>
      </c>
      <c r="J396" s="120" t="s">
        <v>233</v>
      </c>
      <c r="K396" s="121"/>
    </row>
    <row r="397" spans="1:13" ht="20.25" customHeight="1" x14ac:dyDescent="0.2">
      <c r="A397" s="109" t="s">
        <v>981</v>
      </c>
      <c r="B397" s="109" t="s">
        <v>982</v>
      </c>
      <c r="C397" s="109" t="s">
        <v>77</v>
      </c>
      <c r="D397" s="109" t="s">
        <v>828</v>
      </c>
      <c r="E397" s="109">
        <v>4</v>
      </c>
      <c r="F397" s="109" t="s">
        <v>811</v>
      </c>
      <c r="G397" s="110">
        <v>600</v>
      </c>
      <c r="H397" s="110">
        <f t="shared" ref="H397:H428" si="12">E397*K$397</f>
        <v>695.56444457999999</v>
      </c>
      <c r="I397" s="111"/>
      <c r="J397" s="430" t="s">
        <v>438</v>
      </c>
      <c r="K397" s="452">
        <f>K349*1.03</f>
        <v>173.891111145</v>
      </c>
    </row>
    <row r="398" spans="1:13" ht="20.25" customHeight="1" x14ac:dyDescent="0.2">
      <c r="A398" s="109" t="s">
        <v>981</v>
      </c>
      <c r="B398" s="109" t="s">
        <v>982</v>
      </c>
      <c r="C398" s="109" t="s">
        <v>77</v>
      </c>
      <c r="D398" s="109" t="s">
        <v>828</v>
      </c>
      <c r="E398" s="109">
        <v>4</v>
      </c>
      <c r="F398" s="109" t="s">
        <v>811</v>
      </c>
      <c r="G398" s="110">
        <v>600</v>
      </c>
      <c r="H398" s="110">
        <f t="shared" si="12"/>
        <v>695.56444457999999</v>
      </c>
      <c r="I398" s="111"/>
      <c r="J398" s="431"/>
      <c r="K398" s="450"/>
    </row>
    <row r="399" spans="1:13" ht="20.25" customHeight="1" x14ac:dyDescent="0.2">
      <c r="A399" s="109" t="s">
        <v>981</v>
      </c>
      <c r="B399" s="109" t="s">
        <v>982</v>
      </c>
      <c r="C399" s="109" t="s">
        <v>77</v>
      </c>
      <c r="D399" s="109" t="s">
        <v>828</v>
      </c>
      <c r="E399" s="109">
        <v>8</v>
      </c>
      <c r="F399" s="109" t="s">
        <v>811</v>
      </c>
      <c r="G399" s="110">
        <v>1200</v>
      </c>
      <c r="H399" s="110">
        <f t="shared" si="12"/>
        <v>1391.12888916</v>
      </c>
      <c r="I399" s="111"/>
      <c r="J399" s="431"/>
      <c r="K399" s="450"/>
    </row>
    <row r="400" spans="1:13" ht="20.25" customHeight="1" x14ac:dyDescent="0.2">
      <c r="A400" s="109" t="s">
        <v>981</v>
      </c>
      <c r="B400" s="109" t="s">
        <v>982</v>
      </c>
      <c r="C400" s="109" t="s">
        <v>77</v>
      </c>
      <c r="D400" s="109" t="s">
        <v>828</v>
      </c>
      <c r="E400" s="109">
        <v>8</v>
      </c>
      <c r="F400" s="109" t="s">
        <v>811</v>
      </c>
      <c r="G400" s="110">
        <v>1200</v>
      </c>
      <c r="H400" s="110">
        <f t="shared" si="12"/>
        <v>1391.12888916</v>
      </c>
      <c r="I400" s="111"/>
      <c r="J400" s="431"/>
      <c r="K400" s="450"/>
    </row>
    <row r="401" spans="1:13" ht="20.25" customHeight="1" x14ac:dyDescent="0.2">
      <c r="A401" s="109" t="s">
        <v>981</v>
      </c>
      <c r="B401" s="109" t="s">
        <v>982</v>
      </c>
      <c r="C401" s="109" t="s">
        <v>77</v>
      </c>
      <c r="D401" s="109" t="s">
        <v>828</v>
      </c>
      <c r="E401" s="109">
        <v>10</v>
      </c>
      <c r="F401" s="109" t="s">
        <v>811</v>
      </c>
      <c r="G401" s="110">
        <v>1500</v>
      </c>
      <c r="H401" s="110">
        <f t="shared" si="12"/>
        <v>1738.9111114499999</v>
      </c>
      <c r="I401" s="111"/>
      <c r="J401" s="431"/>
      <c r="K401" s="450"/>
    </row>
    <row r="402" spans="1:13" ht="20.25" customHeight="1" x14ac:dyDescent="0.2">
      <c r="A402" s="109" t="s">
        <v>981</v>
      </c>
      <c r="B402" s="109" t="s">
        <v>982</v>
      </c>
      <c r="C402" s="109" t="s">
        <v>77</v>
      </c>
      <c r="D402" s="109" t="s">
        <v>828</v>
      </c>
      <c r="E402" s="109">
        <v>10</v>
      </c>
      <c r="F402" s="109" t="s">
        <v>811</v>
      </c>
      <c r="G402" s="110">
        <v>1500</v>
      </c>
      <c r="H402" s="110">
        <f t="shared" si="12"/>
        <v>1738.9111114499999</v>
      </c>
      <c r="I402" s="111"/>
      <c r="J402" s="431"/>
      <c r="K402" s="450"/>
    </row>
    <row r="403" spans="1:13" ht="20.25" customHeight="1" x14ac:dyDescent="0.2">
      <c r="A403" s="109" t="s">
        <v>1113</v>
      </c>
      <c r="B403" s="109" t="s">
        <v>1114</v>
      </c>
      <c r="C403" s="109" t="s">
        <v>77</v>
      </c>
      <c r="D403" s="109" t="s">
        <v>828</v>
      </c>
      <c r="E403" s="109">
        <v>4</v>
      </c>
      <c r="F403" s="109" t="s">
        <v>811</v>
      </c>
      <c r="G403" s="110">
        <v>600</v>
      </c>
      <c r="H403" s="110">
        <f t="shared" si="12"/>
        <v>695.56444457999999</v>
      </c>
      <c r="I403" s="112"/>
      <c r="J403" s="431"/>
      <c r="K403" s="450"/>
    </row>
    <row r="404" spans="1:13" ht="20.25" customHeight="1" x14ac:dyDescent="0.2">
      <c r="A404" s="109" t="s">
        <v>1113</v>
      </c>
      <c r="B404" s="109" t="s">
        <v>1114</v>
      </c>
      <c r="C404" s="109" t="s">
        <v>77</v>
      </c>
      <c r="D404" s="109" t="s">
        <v>828</v>
      </c>
      <c r="E404" s="109">
        <v>4</v>
      </c>
      <c r="F404" s="109" t="s">
        <v>811</v>
      </c>
      <c r="G404" s="110">
        <v>600</v>
      </c>
      <c r="H404" s="110">
        <f t="shared" si="12"/>
        <v>695.56444457999999</v>
      </c>
      <c r="I404" s="112"/>
      <c r="J404" s="431"/>
      <c r="K404" s="450"/>
    </row>
    <row r="405" spans="1:13" ht="20.25" customHeight="1" x14ac:dyDescent="0.2">
      <c r="A405" s="109" t="s">
        <v>1113</v>
      </c>
      <c r="B405" s="109" t="s">
        <v>1114</v>
      </c>
      <c r="C405" s="109" t="s">
        <v>77</v>
      </c>
      <c r="D405" s="109" t="s">
        <v>828</v>
      </c>
      <c r="E405" s="109">
        <v>4</v>
      </c>
      <c r="F405" s="109" t="s">
        <v>811</v>
      </c>
      <c r="G405" s="110">
        <v>600</v>
      </c>
      <c r="H405" s="110">
        <f t="shared" si="12"/>
        <v>695.56444457999999</v>
      </c>
      <c r="I405" s="112"/>
      <c r="J405" s="431"/>
      <c r="K405" s="450"/>
    </row>
    <row r="406" spans="1:13" s="105" customFormat="1" ht="20.25" customHeight="1" x14ac:dyDescent="0.2">
      <c r="A406" s="109" t="s">
        <v>1113</v>
      </c>
      <c r="B406" s="109" t="s">
        <v>1114</v>
      </c>
      <c r="C406" s="109" t="s">
        <v>77</v>
      </c>
      <c r="D406" s="109" t="s">
        <v>828</v>
      </c>
      <c r="E406" s="109">
        <v>4</v>
      </c>
      <c r="F406" s="109" t="s">
        <v>811</v>
      </c>
      <c r="G406" s="110">
        <v>600</v>
      </c>
      <c r="H406" s="110">
        <f t="shared" si="12"/>
        <v>695.56444457999999</v>
      </c>
      <c r="I406" s="112"/>
      <c r="J406" s="431"/>
      <c r="K406" s="450"/>
      <c r="L406" s="101"/>
      <c r="M406" s="101"/>
    </row>
    <row r="407" spans="1:13" s="105" customFormat="1" ht="20.25" customHeight="1" x14ac:dyDescent="0.2">
      <c r="A407" s="109" t="s">
        <v>1113</v>
      </c>
      <c r="B407" s="109" t="s">
        <v>1114</v>
      </c>
      <c r="C407" s="109" t="s">
        <v>77</v>
      </c>
      <c r="D407" s="109" t="s">
        <v>828</v>
      </c>
      <c r="E407" s="109">
        <v>4</v>
      </c>
      <c r="F407" s="109" t="s">
        <v>811</v>
      </c>
      <c r="G407" s="110">
        <v>600</v>
      </c>
      <c r="H407" s="110">
        <f t="shared" si="12"/>
        <v>695.56444457999999</v>
      </c>
      <c r="I407" s="112"/>
      <c r="J407" s="431"/>
      <c r="K407" s="450"/>
      <c r="L407" s="101"/>
      <c r="M407" s="101"/>
    </row>
    <row r="408" spans="1:13" s="105" customFormat="1" ht="20.25" customHeight="1" x14ac:dyDescent="0.2">
      <c r="A408" s="109" t="s">
        <v>1113</v>
      </c>
      <c r="B408" s="109" t="s">
        <v>1114</v>
      </c>
      <c r="C408" s="109" t="s">
        <v>77</v>
      </c>
      <c r="D408" s="109" t="s">
        <v>828</v>
      </c>
      <c r="E408" s="109">
        <v>4</v>
      </c>
      <c r="F408" s="109" t="s">
        <v>811</v>
      </c>
      <c r="G408" s="110">
        <v>600</v>
      </c>
      <c r="H408" s="110">
        <f t="shared" si="12"/>
        <v>695.56444457999999</v>
      </c>
      <c r="I408" s="112"/>
      <c r="J408" s="431"/>
      <c r="K408" s="450"/>
      <c r="L408" s="101"/>
      <c r="M408" s="101"/>
    </row>
    <row r="409" spans="1:13" s="105" customFormat="1" ht="20.25" customHeight="1" x14ac:dyDescent="0.2">
      <c r="A409" s="109" t="s">
        <v>1113</v>
      </c>
      <c r="B409" s="109" t="s">
        <v>1114</v>
      </c>
      <c r="C409" s="109" t="s">
        <v>77</v>
      </c>
      <c r="D409" s="109" t="s">
        <v>828</v>
      </c>
      <c r="E409" s="109">
        <v>4</v>
      </c>
      <c r="F409" s="109" t="s">
        <v>811</v>
      </c>
      <c r="G409" s="110">
        <v>600</v>
      </c>
      <c r="H409" s="110">
        <f t="shared" si="12"/>
        <v>695.56444457999999</v>
      </c>
      <c r="I409" s="112"/>
      <c r="J409" s="431"/>
      <c r="K409" s="450"/>
      <c r="L409" s="101"/>
      <c r="M409" s="101"/>
    </row>
    <row r="410" spans="1:13" s="105" customFormat="1" ht="20.25" customHeight="1" x14ac:dyDescent="0.2">
      <c r="A410" s="109" t="s">
        <v>1115</v>
      </c>
      <c r="B410" s="109" t="s">
        <v>1116</v>
      </c>
      <c r="C410" s="109" t="s">
        <v>77</v>
      </c>
      <c r="D410" s="109" t="s">
        <v>916</v>
      </c>
      <c r="E410" s="109">
        <v>2</v>
      </c>
      <c r="F410" s="109" t="s">
        <v>811</v>
      </c>
      <c r="G410" s="110">
        <v>300</v>
      </c>
      <c r="H410" s="110">
        <f t="shared" si="12"/>
        <v>347.78222228999999</v>
      </c>
      <c r="I410" s="112"/>
      <c r="J410" s="431"/>
      <c r="K410" s="450"/>
      <c r="L410" s="101"/>
      <c r="M410" s="101"/>
    </row>
    <row r="411" spans="1:13" s="105" customFormat="1" ht="20.25" customHeight="1" x14ac:dyDescent="0.2">
      <c r="A411" s="109" t="s">
        <v>1115</v>
      </c>
      <c r="B411" s="109" t="s">
        <v>1116</v>
      </c>
      <c r="C411" s="109" t="s">
        <v>77</v>
      </c>
      <c r="D411" s="109" t="s">
        <v>916</v>
      </c>
      <c r="E411" s="109">
        <v>2</v>
      </c>
      <c r="F411" s="109" t="s">
        <v>811</v>
      </c>
      <c r="G411" s="110">
        <v>300</v>
      </c>
      <c r="H411" s="110">
        <f t="shared" si="12"/>
        <v>347.78222228999999</v>
      </c>
      <c r="I411" s="112"/>
      <c r="J411" s="431"/>
      <c r="K411" s="450"/>
      <c r="L411" s="101"/>
      <c r="M411" s="101"/>
    </row>
    <row r="412" spans="1:13" s="105" customFormat="1" ht="20.25" customHeight="1" x14ac:dyDescent="0.2">
      <c r="A412" s="109" t="s">
        <v>1093</v>
      </c>
      <c r="B412" s="109"/>
      <c r="C412" s="109" t="s">
        <v>809</v>
      </c>
      <c r="D412" s="109" t="s">
        <v>1094</v>
      </c>
      <c r="E412" s="109">
        <v>5</v>
      </c>
      <c r="F412" s="109" t="s">
        <v>811</v>
      </c>
      <c r="G412" s="110">
        <v>750</v>
      </c>
      <c r="H412" s="110">
        <f t="shared" si="12"/>
        <v>869.45555572499995</v>
      </c>
      <c r="I412" s="112"/>
      <c r="J412" s="431"/>
      <c r="K412" s="450"/>
      <c r="L412" s="101"/>
      <c r="M412" s="101"/>
    </row>
    <row r="413" spans="1:13" s="105" customFormat="1" ht="20.25" customHeight="1" x14ac:dyDescent="0.2">
      <c r="A413" s="109" t="s">
        <v>1117</v>
      </c>
      <c r="B413" s="109"/>
      <c r="C413" s="109" t="s">
        <v>9</v>
      </c>
      <c r="D413" s="109" t="s">
        <v>842</v>
      </c>
      <c r="E413" s="109">
        <v>2</v>
      </c>
      <c r="F413" s="109" t="s">
        <v>811</v>
      </c>
      <c r="G413" s="110">
        <v>300</v>
      </c>
      <c r="H413" s="110">
        <f t="shared" si="12"/>
        <v>347.78222228999999</v>
      </c>
      <c r="I413" s="112"/>
      <c r="J413" s="431"/>
      <c r="K413" s="450"/>
      <c r="L413" s="101"/>
      <c r="M413" s="101"/>
    </row>
    <row r="414" spans="1:13" s="105" customFormat="1" ht="20.25" customHeight="1" x14ac:dyDescent="0.2">
      <c r="A414" s="109" t="s">
        <v>1118</v>
      </c>
      <c r="B414" s="109"/>
      <c r="C414" s="109" t="s">
        <v>9</v>
      </c>
      <c r="D414" s="109" t="s">
        <v>828</v>
      </c>
      <c r="E414" s="109">
        <v>5</v>
      </c>
      <c r="F414" s="109" t="s">
        <v>811</v>
      </c>
      <c r="G414" s="110">
        <v>750</v>
      </c>
      <c r="H414" s="110">
        <f t="shared" si="12"/>
        <v>869.45555572499995</v>
      </c>
      <c r="I414" s="112"/>
      <c r="J414" s="431"/>
      <c r="K414" s="450"/>
      <c r="L414" s="101"/>
      <c r="M414" s="101"/>
    </row>
    <row r="415" spans="1:13" s="105" customFormat="1" ht="20.25" customHeight="1" x14ac:dyDescent="0.2">
      <c r="A415" s="109" t="s">
        <v>1118</v>
      </c>
      <c r="B415" s="109"/>
      <c r="C415" s="109" t="s">
        <v>9</v>
      </c>
      <c r="D415" s="109" t="s">
        <v>842</v>
      </c>
      <c r="E415" s="109">
        <v>2</v>
      </c>
      <c r="F415" s="109" t="s">
        <v>811</v>
      </c>
      <c r="G415" s="110">
        <v>300</v>
      </c>
      <c r="H415" s="110">
        <f t="shared" si="12"/>
        <v>347.78222228999999</v>
      </c>
      <c r="I415" s="112"/>
      <c r="J415" s="431"/>
      <c r="K415" s="450"/>
      <c r="L415" s="101"/>
      <c r="M415" s="101"/>
    </row>
    <row r="416" spans="1:13" s="105" customFormat="1" ht="20.25" customHeight="1" x14ac:dyDescent="0.2">
      <c r="A416" s="109" t="s">
        <v>1118</v>
      </c>
      <c r="B416" s="109"/>
      <c r="C416" s="109" t="s">
        <v>9</v>
      </c>
      <c r="D416" s="109" t="s">
        <v>842</v>
      </c>
      <c r="E416" s="109">
        <v>2</v>
      </c>
      <c r="F416" s="109" t="s">
        <v>811</v>
      </c>
      <c r="G416" s="110">
        <v>300</v>
      </c>
      <c r="H416" s="110">
        <f t="shared" si="12"/>
        <v>347.78222228999999</v>
      </c>
      <c r="I416" s="112"/>
      <c r="J416" s="431"/>
      <c r="K416" s="450"/>
      <c r="L416" s="101"/>
      <c r="M416" s="101"/>
    </row>
    <row r="417" spans="1:13" s="105" customFormat="1" ht="20.25" customHeight="1" x14ac:dyDescent="0.2">
      <c r="A417" s="109" t="s">
        <v>1119</v>
      </c>
      <c r="B417" s="109" t="s">
        <v>1120</v>
      </c>
      <c r="C417" s="109" t="s">
        <v>9</v>
      </c>
      <c r="D417" s="109" t="s">
        <v>1121</v>
      </c>
      <c r="E417" s="109">
        <v>1</v>
      </c>
      <c r="F417" s="109" t="s">
        <v>1098</v>
      </c>
      <c r="G417" s="110">
        <v>150</v>
      </c>
      <c r="H417" s="110">
        <f t="shared" si="12"/>
        <v>173.891111145</v>
      </c>
      <c r="I417" s="112"/>
      <c r="J417" s="431"/>
      <c r="K417" s="450"/>
      <c r="L417" s="101"/>
      <c r="M417" s="101"/>
    </row>
    <row r="418" spans="1:13" s="105" customFormat="1" ht="20.25" customHeight="1" x14ac:dyDescent="0.2">
      <c r="A418" s="109" t="s">
        <v>1122</v>
      </c>
      <c r="B418" s="109" t="s">
        <v>1123</v>
      </c>
      <c r="C418" s="109" t="s">
        <v>9</v>
      </c>
      <c r="D418" s="109" t="s">
        <v>828</v>
      </c>
      <c r="E418" s="109">
        <v>2</v>
      </c>
      <c r="F418" s="109" t="s">
        <v>811</v>
      </c>
      <c r="G418" s="110">
        <v>300</v>
      </c>
      <c r="H418" s="110">
        <f t="shared" si="12"/>
        <v>347.78222228999999</v>
      </c>
      <c r="I418" s="112"/>
      <c r="J418" s="431"/>
      <c r="K418" s="450"/>
      <c r="L418" s="101"/>
      <c r="M418" s="101"/>
    </row>
    <row r="419" spans="1:13" s="105" customFormat="1" ht="20.25" customHeight="1" x14ac:dyDescent="0.2">
      <c r="A419" s="109" t="s">
        <v>1124</v>
      </c>
      <c r="B419" s="109" t="s">
        <v>1125</v>
      </c>
      <c r="C419" s="109" t="s">
        <v>9</v>
      </c>
      <c r="D419" s="109" t="s">
        <v>828</v>
      </c>
      <c r="E419" s="109">
        <v>6</v>
      </c>
      <c r="F419" s="109" t="s">
        <v>811</v>
      </c>
      <c r="G419" s="110">
        <v>900</v>
      </c>
      <c r="H419" s="110">
        <f t="shared" si="12"/>
        <v>1043.34666687</v>
      </c>
      <c r="I419" s="112"/>
      <c r="J419" s="431"/>
      <c r="K419" s="450"/>
      <c r="L419" s="101"/>
      <c r="M419" s="101"/>
    </row>
    <row r="420" spans="1:13" s="105" customFormat="1" ht="20.25" customHeight="1" x14ac:dyDescent="0.2">
      <c r="A420" s="109" t="s">
        <v>1126</v>
      </c>
      <c r="B420" s="109"/>
      <c r="C420" s="109" t="s">
        <v>9</v>
      </c>
      <c r="D420" s="109" t="s">
        <v>828</v>
      </c>
      <c r="E420" s="109">
        <v>50</v>
      </c>
      <c r="F420" s="109" t="s">
        <v>811</v>
      </c>
      <c r="G420" s="110">
        <v>7500</v>
      </c>
      <c r="H420" s="110">
        <f t="shared" si="12"/>
        <v>8694.5555572499998</v>
      </c>
      <c r="I420" s="111"/>
      <c r="J420" s="431"/>
      <c r="K420" s="450"/>
      <c r="L420" s="101"/>
      <c r="M420" s="101"/>
    </row>
    <row r="421" spans="1:13" s="105" customFormat="1" ht="20.25" customHeight="1" x14ac:dyDescent="0.2">
      <c r="A421" s="109" t="s">
        <v>1127</v>
      </c>
      <c r="B421" s="109" t="s">
        <v>1128</v>
      </c>
      <c r="C421" s="109" t="s">
        <v>9</v>
      </c>
      <c r="D421" s="109" t="s">
        <v>828</v>
      </c>
      <c r="E421" s="109">
        <v>2</v>
      </c>
      <c r="F421" s="109" t="s">
        <v>811</v>
      </c>
      <c r="G421" s="110">
        <v>300</v>
      </c>
      <c r="H421" s="110">
        <f t="shared" si="12"/>
        <v>347.78222228999999</v>
      </c>
      <c r="I421" s="112"/>
      <c r="J421" s="431"/>
      <c r="K421" s="450"/>
      <c r="L421" s="101"/>
      <c r="M421" s="101"/>
    </row>
    <row r="422" spans="1:13" s="105" customFormat="1" ht="20.25" customHeight="1" x14ac:dyDescent="0.2">
      <c r="A422" s="109" t="s">
        <v>1129</v>
      </c>
      <c r="B422" s="109" t="s">
        <v>1130</v>
      </c>
      <c r="C422" s="109" t="s">
        <v>9</v>
      </c>
      <c r="D422" s="109" t="s">
        <v>828</v>
      </c>
      <c r="E422" s="109">
        <v>2</v>
      </c>
      <c r="F422" s="109" t="s">
        <v>811</v>
      </c>
      <c r="G422" s="110">
        <v>300</v>
      </c>
      <c r="H422" s="110">
        <f t="shared" si="12"/>
        <v>347.78222228999999</v>
      </c>
      <c r="I422" s="112"/>
      <c r="J422" s="431"/>
      <c r="K422" s="450"/>
      <c r="L422" s="101"/>
      <c r="M422" s="101"/>
    </row>
    <row r="423" spans="1:13" s="105" customFormat="1" ht="20.25" customHeight="1" x14ac:dyDescent="0.2">
      <c r="A423" s="109" t="s">
        <v>1124</v>
      </c>
      <c r="B423" s="109" t="s">
        <v>1125</v>
      </c>
      <c r="C423" s="109" t="s">
        <v>9</v>
      </c>
      <c r="D423" s="109" t="s">
        <v>828</v>
      </c>
      <c r="E423" s="109">
        <v>2</v>
      </c>
      <c r="F423" s="109" t="s">
        <v>811</v>
      </c>
      <c r="G423" s="110">
        <v>300</v>
      </c>
      <c r="H423" s="110">
        <f t="shared" si="12"/>
        <v>347.78222228999999</v>
      </c>
      <c r="I423" s="112"/>
      <c r="J423" s="431"/>
      <c r="K423" s="450"/>
      <c r="L423" s="101"/>
      <c r="M423" s="101"/>
    </row>
    <row r="424" spans="1:13" s="105" customFormat="1" ht="20.25" customHeight="1" x14ac:dyDescent="0.2">
      <c r="A424" s="109" t="s">
        <v>1124</v>
      </c>
      <c r="B424" s="109" t="s">
        <v>1125</v>
      </c>
      <c r="C424" s="109" t="s">
        <v>9</v>
      </c>
      <c r="D424" s="109" t="s">
        <v>828</v>
      </c>
      <c r="E424" s="109">
        <v>4</v>
      </c>
      <c r="F424" s="109" t="s">
        <v>811</v>
      </c>
      <c r="G424" s="110">
        <v>600</v>
      </c>
      <c r="H424" s="110">
        <f t="shared" si="12"/>
        <v>695.56444457999999</v>
      </c>
      <c r="I424" s="112"/>
      <c r="J424" s="431"/>
      <c r="K424" s="450"/>
      <c r="L424" s="101"/>
      <c r="M424" s="101"/>
    </row>
    <row r="425" spans="1:13" s="105" customFormat="1" ht="20.25" customHeight="1" x14ac:dyDescent="0.2">
      <c r="A425" s="109" t="s">
        <v>1124</v>
      </c>
      <c r="B425" s="109" t="s">
        <v>1125</v>
      </c>
      <c r="C425" s="109" t="s">
        <v>9</v>
      </c>
      <c r="D425" s="109" t="s">
        <v>828</v>
      </c>
      <c r="E425" s="109">
        <v>10</v>
      </c>
      <c r="F425" s="109" t="s">
        <v>811</v>
      </c>
      <c r="G425" s="110">
        <v>1500</v>
      </c>
      <c r="H425" s="110">
        <f t="shared" si="12"/>
        <v>1738.9111114499999</v>
      </c>
      <c r="I425" s="111"/>
      <c r="J425" s="431"/>
      <c r="K425" s="450"/>
      <c r="L425" s="101"/>
      <c r="M425" s="101"/>
    </row>
    <row r="426" spans="1:13" s="105" customFormat="1" ht="20.25" customHeight="1" x14ac:dyDescent="0.2">
      <c r="A426" s="109" t="s">
        <v>1124</v>
      </c>
      <c r="B426" s="109" t="s">
        <v>1125</v>
      </c>
      <c r="C426" s="109" t="s">
        <v>9</v>
      </c>
      <c r="D426" s="109" t="s">
        <v>831</v>
      </c>
      <c r="E426" s="109">
        <v>1</v>
      </c>
      <c r="F426" s="109" t="s">
        <v>811</v>
      </c>
      <c r="G426" s="110">
        <v>150</v>
      </c>
      <c r="H426" s="110">
        <f t="shared" si="12"/>
        <v>173.891111145</v>
      </c>
      <c r="I426" s="112"/>
      <c r="J426" s="431"/>
      <c r="K426" s="450"/>
      <c r="L426" s="101"/>
      <c r="M426" s="101"/>
    </row>
    <row r="427" spans="1:13" s="105" customFormat="1" ht="20.25" customHeight="1" x14ac:dyDescent="0.2">
      <c r="A427" s="109" t="s">
        <v>1131</v>
      </c>
      <c r="B427" s="109" t="s">
        <v>1132</v>
      </c>
      <c r="C427" s="109" t="s">
        <v>1133</v>
      </c>
      <c r="D427" s="109" t="s">
        <v>828</v>
      </c>
      <c r="E427" s="109">
        <v>3</v>
      </c>
      <c r="F427" s="109" t="s">
        <v>811</v>
      </c>
      <c r="G427" s="110">
        <v>450</v>
      </c>
      <c r="H427" s="110">
        <f t="shared" si="12"/>
        <v>521.67333343500002</v>
      </c>
      <c r="I427" s="112"/>
      <c r="J427" s="431"/>
      <c r="K427" s="450"/>
      <c r="L427" s="101"/>
      <c r="M427" s="101"/>
    </row>
    <row r="428" spans="1:13" s="105" customFormat="1" ht="20.25" customHeight="1" x14ac:dyDescent="0.2">
      <c r="A428" s="109" t="s">
        <v>1134</v>
      </c>
      <c r="B428" s="109" t="s">
        <v>1132</v>
      </c>
      <c r="C428" s="109" t="s">
        <v>1133</v>
      </c>
      <c r="D428" s="109" t="s">
        <v>1135</v>
      </c>
      <c r="E428" s="109">
        <v>2</v>
      </c>
      <c r="F428" s="109" t="s">
        <v>913</v>
      </c>
      <c r="G428" s="110">
        <v>300</v>
      </c>
      <c r="H428" s="110">
        <f t="shared" si="12"/>
        <v>347.78222228999999</v>
      </c>
      <c r="I428" s="112"/>
      <c r="J428" s="431"/>
      <c r="K428" s="450"/>
      <c r="L428" s="101"/>
      <c r="M428" s="101"/>
    </row>
    <row r="429" spans="1:13" s="105" customFormat="1" ht="20.25" customHeight="1" x14ac:dyDescent="0.2">
      <c r="A429" s="109" t="s">
        <v>1136</v>
      </c>
      <c r="B429" s="109"/>
      <c r="C429" s="109" t="s">
        <v>990</v>
      </c>
      <c r="D429" s="109" t="s">
        <v>831</v>
      </c>
      <c r="E429" s="109">
        <v>1</v>
      </c>
      <c r="F429" s="109" t="s">
        <v>811</v>
      </c>
      <c r="G429" s="110">
        <v>150</v>
      </c>
      <c r="H429" s="110">
        <f t="shared" ref="H429:H460" si="13">E429*K$397</f>
        <v>173.891111145</v>
      </c>
      <c r="I429" s="112"/>
      <c r="J429" s="431"/>
      <c r="K429" s="450"/>
      <c r="L429" s="101"/>
      <c r="M429" s="101"/>
    </row>
    <row r="430" spans="1:13" s="105" customFormat="1" ht="20.25" customHeight="1" x14ac:dyDescent="0.2">
      <c r="A430" s="109" t="s">
        <v>1137</v>
      </c>
      <c r="B430" s="109"/>
      <c r="C430" s="109" t="s">
        <v>990</v>
      </c>
      <c r="D430" s="109" t="s">
        <v>828</v>
      </c>
      <c r="E430" s="109">
        <v>4</v>
      </c>
      <c r="F430" s="109" t="s">
        <v>811</v>
      </c>
      <c r="G430" s="110">
        <v>600</v>
      </c>
      <c r="H430" s="110">
        <f t="shared" si="13"/>
        <v>695.56444457999999</v>
      </c>
      <c r="I430" s="112"/>
      <c r="J430" s="431"/>
      <c r="K430" s="450"/>
      <c r="L430" s="101"/>
      <c r="M430" s="101"/>
    </row>
    <row r="431" spans="1:13" s="105" customFormat="1" ht="20.25" customHeight="1" x14ac:dyDescent="0.2">
      <c r="A431" s="109" t="s">
        <v>1138</v>
      </c>
      <c r="B431" s="109" t="s">
        <v>1139</v>
      </c>
      <c r="C431" s="109" t="s">
        <v>990</v>
      </c>
      <c r="D431" s="109" t="s">
        <v>828</v>
      </c>
      <c r="E431" s="109">
        <v>2</v>
      </c>
      <c r="F431" s="109" t="s">
        <v>811</v>
      </c>
      <c r="G431" s="110">
        <v>300</v>
      </c>
      <c r="H431" s="110">
        <f t="shared" si="13"/>
        <v>347.78222228999999</v>
      </c>
      <c r="I431" s="112"/>
      <c r="J431" s="431"/>
      <c r="K431" s="450"/>
      <c r="L431" s="101"/>
      <c r="M431" s="101"/>
    </row>
    <row r="432" spans="1:13" s="105" customFormat="1" ht="20.25" customHeight="1" x14ac:dyDescent="0.2">
      <c r="A432" s="109" t="s">
        <v>1138</v>
      </c>
      <c r="B432" s="109" t="s">
        <v>1139</v>
      </c>
      <c r="C432" s="109" t="s">
        <v>990</v>
      </c>
      <c r="D432" s="109" t="s">
        <v>828</v>
      </c>
      <c r="E432" s="109">
        <v>2</v>
      </c>
      <c r="F432" s="109" t="s">
        <v>811</v>
      </c>
      <c r="G432" s="110">
        <v>300</v>
      </c>
      <c r="H432" s="110">
        <f t="shared" si="13"/>
        <v>347.78222228999999</v>
      </c>
      <c r="I432" s="112"/>
      <c r="J432" s="431"/>
      <c r="K432" s="450"/>
      <c r="L432" s="101"/>
      <c r="M432" s="101"/>
    </row>
    <row r="433" spans="1:13" s="105" customFormat="1" ht="20.25" customHeight="1" x14ac:dyDescent="0.2">
      <c r="A433" s="109" t="s">
        <v>1140</v>
      </c>
      <c r="B433" s="109" t="s">
        <v>1141</v>
      </c>
      <c r="C433" s="109" t="s">
        <v>990</v>
      </c>
      <c r="D433" s="109" t="s">
        <v>828</v>
      </c>
      <c r="E433" s="109">
        <v>2</v>
      </c>
      <c r="F433" s="109" t="s">
        <v>811</v>
      </c>
      <c r="G433" s="110">
        <v>300</v>
      </c>
      <c r="H433" s="110">
        <f t="shared" si="13"/>
        <v>347.78222228999999</v>
      </c>
      <c r="I433" s="112"/>
      <c r="J433" s="431"/>
      <c r="K433" s="450"/>
      <c r="L433" s="101"/>
      <c r="M433" s="101"/>
    </row>
    <row r="434" spans="1:13" s="105" customFormat="1" ht="20.25" customHeight="1" x14ac:dyDescent="0.2">
      <c r="A434" s="109" t="s">
        <v>1140</v>
      </c>
      <c r="B434" s="109" t="s">
        <v>1141</v>
      </c>
      <c r="C434" s="109" t="s">
        <v>990</v>
      </c>
      <c r="D434" s="109" t="s">
        <v>828</v>
      </c>
      <c r="E434" s="109">
        <v>2</v>
      </c>
      <c r="F434" s="109" t="s">
        <v>811</v>
      </c>
      <c r="G434" s="110">
        <v>300</v>
      </c>
      <c r="H434" s="110">
        <f t="shared" si="13"/>
        <v>347.78222228999999</v>
      </c>
      <c r="I434" s="112"/>
      <c r="J434" s="431"/>
      <c r="K434" s="450"/>
      <c r="L434" s="101"/>
      <c r="M434" s="101"/>
    </row>
    <row r="435" spans="1:13" s="105" customFormat="1" ht="20.25" customHeight="1" x14ac:dyDescent="0.2">
      <c r="A435" s="109" t="s">
        <v>1142</v>
      </c>
      <c r="B435" s="109"/>
      <c r="C435" s="109" t="s">
        <v>990</v>
      </c>
      <c r="D435" s="109" t="s">
        <v>831</v>
      </c>
      <c r="E435" s="109">
        <v>1</v>
      </c>
      <c r="F435" s="109" t="s">
        <v>811</v>
      </c>
      <c r="G435" s="110">
        <v>150</v>
      </c>
      <c r="H435" s="110">
        <f t="shared" si="13"/>
        <v>173.891111145</v>
      </c>
      <c r="I435" s="112"/>
      <c r="J435" s="431"/>
      <c r="K435" s="450"/>
      <c r="L435" s="101"/>
      <c r="M435" s="101"/>
    </row>
    <row r="436" spans="1:13" s="105" customFormat="1" ht="20.25" customHeight="1" x14ac:dyDescent="0.2">
      <c r="A436" s="109" t="s">
        <v>1142</v>
      </c>
      <c r="B436" s="109"/>
      <c r="C436" s="109" t="s">
        <v>990</v>
      </c>
      <c r="D436" s="109" t="s">
        <v>828</v>
      </c>
      <c r="E436" s="109">
        <v>2</v>
      </c>
      <c r="F436" s="109" t="s">
        <v>811</v>
      </c>
      <c r="G436" s="110">
        <v>300</v>
      </c>
      <c r="H436" s="110">
        <f t="shared" si="13"/>
        <v>347.78222228999999</v>
      </c>
      <c r="I436" s="112"/>
      <c r="J436" s="431"/>
      <c r="K436" s="450"/>
      <c r="L436" s="101"/>
      <c r="M436" s="101"/>
    </row>
    <row r="437" spans="1:13" s="105" customFormat="1" ht="20.25" customHeight="1" x14ac:dyDescent="0.2">
      <c r="A437" s="109" t="s">
        <v>1143</v>
      </c>
      <c r="B437" s="109" t="s">
        <v>1144</v>
      </c>
      <c r="C437" s="109" t="s">
        <v>990</v>
      </c>
      <c r="D437" s="109" t="s">
        <v>828</v>
      </c>
      <c r="E437" s="109">
        <v>2</v>
      </c>
      <c r="F437" s="109" t="s">
        <v>811</v>
      </c>
      <c r="G437" s="110">
        <v>300</v>
      </c>
      <c r="H437" s="110">
        <f t="shared" si="13"/>
        <v>347.78222228999999</v>
      </c>
      <c r="I437" s="112"/>
      <c r="J437" s="431"/>
      <c r="K437" s="450"/>
      <c r="L437" s="101"/>
      <c r="M437" s="101"/>
    </row>
    <row r="438" spans="1:13" s="105" customFormat="1" ht="20.25" customHeight="1" x14ac:dyDescent="0.2">
      <c r="A438" s="109" t="s">
        <v>1143</v>
      </c>
      <c r="B438" s="109" t="s">
        <v>1144</v>
      </c>
      <c r="C438" s="109" t="s">
        <v>990</v>
      </c>
      <c r="D438" s="109" t="s">
        <v>842</v>
      </c>
      <c r="E438" s="109">
        <v>1</v>
      </c>
      <c r="F438" s="109" t="s">
        <v>811</v>
      </c>
      <c r="G438" s="110">
        <v>150</v>
      </c>
      <c r="H438" s="110">
        <f t="shared" si="13"/>
        <v>173.891111145</v>
      </c>
      <c r="I438" s="112"/>
      <c r="J438" s="431"/>
      <c r="K438" s="450"/>
      <c r="L438" s="101"/>
      <c r="M438" s="101"/>
    </row>
    <row r="439" spans="1:13" s="105" customFormat="1" ht="20.25" customHeight="1" x14ac:dyDescent="0.2">
      <c r="A439" s="109" t="s">
        <v>1142</v>
      </c>
      <c r="B439" s="109"/>
      <c r="C439" s="109" t="s">
        <v>990</v>
      </c>
      <c r="D439" s="109" t="s">
        <v>828</v>
      </c>
      <c r="E439" s="109">
        <v>8</v>
      </c>
      <c r="F439" s="109" t="s">
        <v>811</v>
      </c>
      <c r="G439" s="110">
        <v>1200</v>
      </c>
      <c r="H439" s="110">
        <f t="shared" si="13"/>
        <v>1391.12888916</v>
      </c>
      <c r="I439" s="111"/>
      <c r="J439" s="431"/>
      <c r="K439" s="450"/>
      <c r="L439" s="101"/>
      <c r="M439" s="101"/>
    </row>
    <row r="440" spans="1:13" s="105" customFormat="1" ht="20.25" customHeight="1" x14ac:dyDescent="0.2">
      <c r="A440" s="109" t="s">
        <v>1145</v>
      </c>
      <c r="B440" s="109"/>
      <c r="C440" s="109" t="s">
        <v>990</v>
      </c>
      <c r="D440" s="109" t="s">
        <v>828</v>
      </c>
      <c r="E440" s="109">
        <v>4</v>
      </c>
      <c r="F440" s="109" t="s">
        <v>811</v>
      </c>
      <c r="G440" s="110">
        <v>600</v>
      </c>
      <c r="H440" s="110">
        <f t="shared" si="13"/>
        <v>695.56444457999999</v>
      </c>
      <c r="I440" s="112"/>
      <c r="J440" s="431"/>
      <c r="K440" s="450"/>
      <c r="L440" s="101"/>
      <c r="M440" s="101"/>
    </row>
    <row r="441" spans="1:13" s="105" customFormat="1" ht="20.25" customHeight="1" x14ac:dyDescent="0.2">
      <c r="A441" s="109" t="s">
        <v>1145</v>
      </c>
      <c r="B441" s="109"/>
      <c r="C441" s="109" t="s">
        <v>990</v>
      </c>
      <c r="D441" s="109" t="s">
        <v>828</v>
      </c>
      <c r="E441" s="109">
        <v>1</v>
      </c>
      <c r="F441" s="109" t="s">
        <v>811</v>
      </c>
      <c r="G441" s="110">
        <v>150</v>
      </c>
      <c r="H441" s="110">
        <f t="shared" si="13"/>
        <v>173.891111145</v>
      </c>
      <c r="I441" s="112"/>
      <c r="J441" s="431"/>
      <c r="K441" s="450"/>
      <c r="L441" s="101"/>
      <c r="M441" s="101"/>
    </row>
    <row r="442" spans="1:13" s="105" customFormat="1" ht="20.25" customHeight="1" x14ac:dyDescent="0.2">
      <c r="A442" s="109" t="s">
        <v>824</v>
      </c>
      <c r="B442" s="109" t="s">
        <v>1146</v>
      </c>
      <c r="C442" s="109" t="s">
        <v>990</v>
      </c>
      <c r="D442" s="109" t="s">
        <v>842</v>
      </c>
      <c r="E442" s="109">
        <v>1</v>
      </c>
      <c r="F442" s="109" t="s">
        <v>811</v>
      </c>
      <c r="G442" s="110">
        <v>150</v>
      </c>
      <c r="H442" s="110">
        <f t="shared" si="13"/>
        <v>173.891111145</v>
      </c>
      <c r="I442" s="112"/>
      <c r="J442" s="431"/>
      <c r="K442" s="450"/>
      <c r="L442" s="101"/>
      <c r="M442" s="101"/>
    </row>
    <row r="443" spans="1:13" s="105" customFormat="1" ht="20.25" customHeight="1" x14ac:dyDescent="0.2">
      <c r="A443" s="109" t="s">
        <v>1147</v>
      </c>
      <c r="B443" s="109" t="s">
        <v>1148</v>
      </c>
      <c r="C443" s="109" t="s">
        <v>990</v>
      </c>
      <c r="D443" s="109" t="s">
        <v>828</v>
      </c>
      <c r="E443" s="109">
        <v>4</v>
      </c>
      <c r="F443" s="109" t="s">
        <v>811</v>
      </c>
      <c r="G443" s="110">
        <v>600</v>
      </c>
      <c r="H443" s="110">
        <f t="shared" si="13"/>
        <v>695.56444457999999</v>
      </c>
      <c r="I443" s="112"/>
      <c r="J443" s="431"/>
      <c r="K443" s="450"/>
      <c r="L443" s="101"/>
      <c r="M443" s="101"/>
    </row>
    <row r="444" spans="1:13" s="105" customFormat="1" ht="20.25" customHeight="1" x14ac:dyDescent="0.2">
      <c r="A444" s="109" t="s">
        <v>824</v>
      </c>
      <c r="B444" s="109" t="s">
        <v>1146</v>
      </c>
      <c r="C444" s="109" t="s">
        <v>990</v>
      </c>
      <c r="D444" s="109" t="s">
        <v>828</v>
      </c>
      <c r="E444" s="109">
        <v>6</v>
      </c>
      <c r="F444" s="109" t="s">
        <v>811</v>
      </c>
      <c r="G444" s="110">
        <v>900</v>
      </c>
      <c r="H444" s="110">
        <f t="shared" si="13"/>
        <v>1043.34666687</v>
      </c>
      <c r="I444" s="112"/>
      <c r="J444" s="431"/>
      <c r="K444" s="450"/>
      <c r="L444" s="101"/>
      <c r="M444" s="101"/>
    </row>
    <row r="445" spans="1:13" s="105" customFormat="1" ht="20.25" customHeight="1" x14ac:dyDescent="0.2">
      <c r="A445" s="109" t="s">
        <v>824</v>
      </c>
      <c r="B445" s="109" t="s">
        <v>1146</v>
      </c>
      <c r="C445" s="109" t="s">
        <v>990</v>
      </c>
      <c r="D445" s="109" t="s">
        <v>828</v>
      </c>
      <c r="E445" s="109">
        <v>4</v>
      </c>
      <c r="F445" s="109" t="s">
        <v>811</v>
      </c>
      <c r="G445" s="110">
        <v>600</v>
      </c>
      <c r="H445" s="110">
        <f t="shared" si="13"/>
        <v>695.56444457999999</v>
      </c>
      <c r="I445" s="112"/>
      <c r="J445" s="431"/>
      <c r="K445" s="450"/>
      <c r="L445" s="101"/>
      <c r="M445" s="101"/>
    </row>
    <row r="446" spans="1:13" s="105" customFormat="1" ht="20.25" customHeight="1" x14ac:dyDescent="0.2">
      <c r="A446" s="109" t="s">
        <v>991</v>
      </c>
      <c r="B446" s="109" t="s">
        <v>992</v>
      </c>
      <c r="C446" s="109" t="s">
        <v>9</v>
      </c>
      <c r="D446" s="109" t="s">
        <v>828</v>
      </c>
      <c r="E446" s="109">
        <v>4</v>
      </c>
      <c r="F446" s="109" t="s">
        <v>811</v>
      </c>
      <c r="G446" s="110">
        <v>600</v>
      </c>
      <c r="H446" s="110">
        <f t="shared" si="13"/>
        <v>695.56444457999999</v>
      </c>
      <c r="I446" s="112"/>
      <c r="J446" s="431"/>
      <c r="K446" s="450"/>
      <c r="L446" s="101"/>
      <c r="M446" s="101"/>
    </row>
    <row r="447" spans="1:13" s="105" customFormat="1" ht="20.25" customHeight="1" x14ac:dyDescent="0.2">
      <c r="A447" s="109" t="s">
        <v>991</v>
      </c>
      <c r="B447" s="109" t="s">
        <v>992</v>
      </c>
      <c r="C447" s="109" t="s">
        <v>9</v>
      </c>
      <c r="D447" s="109" t="s">
        <v>828</v>
      </c>
      <c r="E447" s="109">
        <v>2</v>
      </c>
      <c r="F447" s="109" t="s">
        <v>811</v>
      </c>
      <c r="G447" s="110">
        <v>300</v>
      </c>
      <c r="H447" s="110">
        <f t="shared" si="13"/>
        <v>347.78222228999999</v>
      </c>
      <c r="I447" s="112"/>
      <c r="J447" s="431"/>
      <c r="K447" s="450"/>
      <c r="L447" s="101"/>
      <c r="M447" s="101"/>
    </row>
    <row r="448" spans="1:13" s="105" customFormat="1" ht="20.25" customHeight="1" x14ac:dyDescent="0.2">
      <c r="A448" s="109" t="s">
        <v>1149</v>
      </c>
      <c r="B448" s="109" t="s">
        <v>1150</v>
      </c>
      <c r="C448" s="109" t="s">
        <v>9</v>
      </c>
      <c r="D448" s="109" t="s">
        <v>828</v>
      </c>
      <c r="E448" s="109">
        <v>1</v>
      </c>
      <c r="F448" s="109" t="s">
        <v>811</v>
      </c>
      <c r="G448" s="110">
        <v>150</v>
      </c>
      <c r="H448" s="110">
        <f t="shared" si="13"/>
        <v>173.891111145</v>
      </c>
      <c r="I448" s="112"/>
      <c r="J448" s="431"/>
      <c r="K448" s="450"/>
      <c r="L448" s="101"/>
      <c r="M448" s="101"/>
    </row>
    <row r="449" spans="1:13" s="105" customFormat="1" ht="20.25" customHeight="1" x14ac:dyDescent="0.2">
      <c r="A449" s="109" t="s">
        <v>1151</v>
      </c>
      <c r="B449" s="109"/>
      <c r="C449" s="109" t="s">
        <v>9</v>
      </c>
      <c r="D449" s="109" t="s">
        <v>828</v>
      </c>
      <c r="E449" s="109">
        <v>1</v>
      </c>
      <c r="F449" s="109" t="s">
        <v>811</v>
      </c>
      <c r="G449" s="110">
        <v>150</v>
      </c>
      <c r="H449" s="110">
        <f t="shared" si="13"/>
        <v>173.891111145</v>
      </c>
      <c r="I449" s="112"/>
      <c r="J449" s="431"/>
      <c r="K449" s="450"/>
      <c r="L449" s="101"/>
      <c r="M449" s="101"/>
    </row>
    <row r="450" spans="1:13" s="105" customFormat="1" ht="20.25" customHeight="1" x14ac:dyDescent="0.2">
      <c r="A450" s="109" t="s">
        <v>1151</v>
      </c>
      <c r="B450" s="109"/>
      <c r="C450" s="109" t="s">
        <v>9</v>
      </c>
      <c r="D450" s="109" t="s">
        <v>831</v>
      </c>
      <c r="E450" s="109">
        <v>1</v>
      </c>
      <c r="F450" s="109" t="s">
        <v>811</v>
      </c>
      <c r="G450" s="110">
        <v>150</v>
      </c>
      <c r="H450" s="110">
        <f t="shared" si="13"/>
        <v>173.891111145</v>
      </c>
      <c r="I450" s="112"/>
      <c r="J450" s="431"/>
      <c r="K450" s="450"/>
      <c r="L450" s="101"/>
      <c r="M450" s="101"/>
    </row>
    <row r="451" spans="1:13" s="105" customFormat="1" ht="20.25" customHeight="1" x14ac:dyDescent="0.2">
      <c r="A451" s="109" t="s">
        <v>1152</v>
      </c>
      <c r="B451" s="109" t="s">
        <v>1153</v>
      </c>
      <c r="C451" s="109" t="s">
        <v>995</v>
      </c>
      <c r="D451" s="109" t="s">
        <v>828</v>
      </c>
      <c r="E451" s="109">
        <v>4</v>
      </c>
      <c r="F451" s="109" t="s">
        <v>811</v>
      </c>
      <c r="G451" s="110">
        <v>600</v>
      </c>
      <c r="H451" s="110">
        <f t="shared" si="13"/>
        <v>695.56444457999999</v>
      </c>
      <c r="I451" s="112"/>
      <c r="J451" s="431"/>
      <c r="K451" s="450"/>
      <c r="L451" s="101"/>
      <c r="M451" s="101"/>
    </row>
    <row r="452" spans="1:13" s="105" customFormat="1" ht="20.25" customHeight="1" x14ac:dyDescent="0.2">
      <c r="A452" s="109" t="s">
        <v>1154</v>
      </c>
      <c r="B452" s="109" t="s">
        <v>1155</v>
      </c>
      <c r="C452" s="109" t="s">
        <v>995</v>
      </c>
      <c r="D452" s="109" t="s">
        <v>828</v>
      </c>
      <c r="E452" s="109">
        <v>1</v>
      </c>
      <c r="F452" s="109" t="s">
        <v>811</v>
      </c>
      <c r="G452" s="110">
        <v>150</v>
      </c>
      <c r="H452" s="110">
        <f t="shared" si="13"/>
        <v>173.891111145</v>
      </c>
      <c r="I452" s="112"/>
      <c r="J452" s="431"/>
      <c r="K452" s="450"/>
      <c r="L452" s="101"/>
      <c r="M452" s="101"/>
    </row>
    <row r="453" spans="1:13" s="105" customFormat="1" ht="20.25" customHeight="1" x14ac:dyDescent="0.2">
      <c r="A453" s="109" t="s">
        <v>1156</v>
      </c>
      <c r="B453" s="109" t="s">
        <v>1157</v>
      </c>
      <c r="C453" s="109" t="s">
        <v>995</v>
      </c>
      <c r="D453" s="109" t="s">
        <v>1135</v>
      </c>
      <c r="E453" s="109">
        <v>3</v>
      </c>
      <c r="F453" s="109" t="s">
        <v>913</v>
      </c>
      <c r="G453" s="110">
        <v>450</v>
      </c>
      <c r="H453" s="110">
        <f t="shared" si="13"/>
        <v>521.67333343500002</v>
      </c>
      <c r="I453" s="112"/>
      <c r="J453" s="431"/>
      <c r="K453" s="450"/>
      <c r="L453" s="101"/>
      <c r="M453" s="101"/>
    </row>
    <row r="454" spans="1:13" s="105" customFormat="1" ht="20.25" customHeight="1" x14ac:dyDescent="0.2">
      <c r="A454" s="109" t="s">
        <v>996</v>
      </c>
      <c r="B454" s="109" t="s">
        <v>997</v>
      </c>
      <c r="C454" s="109" t="s">
        <v>995</v>
      </c>
      <c r="D454" s="109" t="s">
        <v>828</v>
      </c>
      <c r="E454" s="109">
        <v>2</v>
      </c>
      <c r="F454" s="109" t="s">
        <v>811</v>
      </c>
      <c r="G454" s="110">
        <v>300</v>
      </c>
      <c r="H454" s="110">
        <f t="shared" si="13"/>
        <v>347.78222228999999</v>
      </c>
      <c r="I454" s="112"/>
      <c r="J454" s="431"/>
      <c r="K454" s="450"/>
      <c r="L454" s="101"/>
      <c r="M454" s="101"/>
    </row>
    <row r="455" spans="1:13" s="105" customFormat="1" ht="20.25" customHeight="1" x14ac:dyDescent="0.2">
      <c r="A455" s="109" t="s">
        <v>996</v>
      </c>
      <c r="B455" s="109" t="s">
        <v>997</v>
      </c>
      <c r="C455" s="109" t="s">
        <v>995</v>
      </c>
      <c r="D455" s="109" t="s">
        <v>831</v>
      </c>
      <c r="E455" s="109">
        <v>1</v>
      </c>
      <c r="F455" s="109" t="s">
        <v>811</v>
      </c>
      <c r="G455" s="110">
        <v>150</v>
      </c>
      <c r="H455" s="110">
        <f t="shared" si="13"/>
        <v>173.891111145</v>
      </c>
      <c r="I455" s="112"/>
      <c r="J455" s="431"/>
      <c r="K455" s="450"/>
      <c r="L455" s="101"/>
      <c r="M455" s="101"/>
    </row>
    <row r="456" spans="1:13" s="105" customFormat="1" ht="20.25" customHeight="1" x14ac:dyDescent="0.2">
      <c r="A456" s="109" t="s">
        <v>996</v>
      </c>
      <c r="B456" s="109" t="s">
        <v>997</v>
      </c>
      <c r="C456" s="109" t="s">
        <v>995</v>
      </c>
      <c r="D456" s="109" t="s">
        <v>828</v>
      </c>
      <c r="E456" s="109">
        <v>4</v>
      </c>
      <c r="F456" s="109" t="s">
        <v>811</v>
      </c>
      <c r="G456" s="110">
        <v>600</v>
      </c>
      <c r="H456" s="110">
        <f t="shared" si="13"/>
        <v>695.56444457999999</v>
      </c>
      <c r="I456" s="112"/>
      <c r="J456" s="431"/>
      <c r="K456" s="450"/>
      <c r="L456" s="101"/>
      <c r="M456" s="101"/>
    </row>
    <row r="457" spans="1:13" s="105" customFormat="1" ht="20.25" customHeight="1" x14ac:dyDescent="0.2">
      <c r="A457" s="109" t="s">
        <v>1158</v>
      </c>
      <c r="B457" s="109" t="s">
        <v>1159</v>
      </c>
      <c r="C457" s="109" t="s">
        <v>38</v>
      </c>
      <c r="D457" s="109" t="s">
        <v>828</v>
      </c>
      <c r="E457" s="109">
        <v>7</v>
      </c>
      <c r="F457" s="109" t="s">
        <v>811</v>
      </c>
      <c r="G457" s="110">
        <v>1050</v>
      </c>
      <c r="H457" s="110">
        <f t="shared" si="13"/>
        <v>1217.237778015</v>
      </c>
      <c r="I457" s="111"/>
      <c r="J457" s="431"/>
      <c r="K457" s="450"/>
      <c r="L457" s="101"/>
      <c r="M457" s="101"/>
    </row>
    <row r="458" spans="1:13" s="105" customFormat="1" ht="20.25" customHeight="1" x14ac:dyDescent="0.2">
      <c r="A458" s="109" t="s">
        <v>1158</v>
      </c>
      <c r="B458" s="109" t="s">
        <v>1159</v>
      </c>
      <c r="C458" s="109" t="s">
        <v>38</v>
      </c>
      <c r="D458" s="109" t="s">
        <v>828</v>
      </c>
      <c r="E458" s="109">
        <v>5</v>
      </c>
      <c r="F458" s="109" t="s">
        <v>811</v>
      </c>
      <c r="G458" s="110">
        <v>750</v>
      </c>
      <c r="H458" s="110">
        <f t="shared" si="13"/>
        <v>869.45555572499995</v>
      </c>
      <c r="I458" s="112"/>
      <c r="J458" s="431"/>
      <c r="K458" s="450"/>
      <c r="L458" s="101"/>
      <c r="M458" s="101"/>
    </row>
    <row r="459" spans="1:13" s="105" customFormat="1" ht="20.25" customHeight="1" x14ac:dyDescent="0.2">
      <c r="A459" s="109" t="s">
        <v>1160</v>
      </c>
      <c r="B459" s="109" t="s">
        <v>1161</v>
      </c>
      <c r="C459" s="109" t="s">
        <v>38</v>
      </c>
      <c r="D459" s="109" t="s">
        <v>842</v>
      </c>
      <c r="E459" s="109">
        <v>1</v>
      </c>
      <c r="F459" s="109" t="s">
        <v>811</v>
      </c>
      <c r="G459" s="110">
        <v>150</v>
      </c>
      <c r="H459" s="110">
        <f t="shared" si="13"/>
        <v>173.891111145</v>
      </c>
      <c r="I459" s="112"/>
      <c r="J459" s="431"/>
      <c r="K459" s="450"/>
      <c r="L459" s="101"/>
      <c r="M459" s="101"/>
    </row>
    <row r="460" spans="1:13" s="105" customFormat="1" ht="20.25" customHeight="1" x14ac:dyDescent="0.2">
      <c r="A460" s="109" t="s">
        <v>1162</v>
      </c>
      <c r="B460" s="109" t="s">
        <v>1163</v>
      </c>
      <c r="C460" s="109" t="s">
        <v>38</v>
      </c>
      <c r="D460" s="109" t="s">
        <v>828</v>
      </c>
      <c r="E460" s="109">
        <v>2</v>
      </c>
      <c r="F460" s="109" t="s">
        <v>811</v>
      </c>
      <c r="G460" s="110">
        <v>300</v>
      </c>
      <c r="H460" s="110">
        <f t="shared" si="13"/>
        <v>347.78222228999999</v>
      </c>
      <c r="I460" s="112"/>
      <c r="J460" s="431"/>
      <c r="K460" s="450"/>
      <c r="L460" s="101"/>
      <c r="M460" s="101"/>
    </row>
    <row r="461" spans="1:13" s="105" customFormat="1" ht="20.25" customHeight="1" x14ac:dyDescent="0.2">
      <c r="A461" s="109" t="s">
        <v>1164</v>
      </c>
      <c r="B461" s="109"/>
      <c r="C461" s="109" t="s">
        <v>38</v>
      </c>
      <c r="D461" s="109" t="s">
        <v>1135</v>
      </c>
      <c r="E461" s="109">
        <v>5</v>
      </c>
      <c r="F461" s="109" t="s">
        <v>913</v>
      </c>
      <c r="G461" s="110">
        <v>750</v>
      </c>
      <c r="H461" s="110">
        <f t="shared" ref="H461:H492" si="14">E461*K$397</f>
        <v>869.45555572499995</v>
      </c>
      <c r="I461" s="112"/>
      <c r="J461" s="431"/>
      <c r="K461" s="450"/>
      <c r="L461" s="101"/>
      <c r="M461" s="101"/>
    </row>
    <row r="462" spans="1:13" s="105" customFormat="1" ht="20.25" customHeight="1" x14ac:dyDescent="0.2">
      <c r="A462" s="109" t="s">
        <v>1165</v>
      </c>
      <c r="B462" s="109" t="s">
        <v>1166</v>
      </c>
      <c r="C462" s="109" t="s">
        <v>38</v>
      </c>
      <c r="D462" s="109" t="s">
        <v>831</v>
      </c>
      <c r="E462" s="109">
        <v>2</v>
      </c>
      <c r="F462" s="109" t="s">
        <v>811</v>
      </c>
      <c r="G462" s="110">
        <v>300</v>
      </c>
      <c r="H462" s="110">
        <f t="shared" si="14"/>
        <v>347.78222228999999</v>
      </c>
      <c r="I462" s="112"/>
      <c r="J462" s="431"/>
      <c r="K462" s="450"/>
      <c r="L462" s="101"/>
      <c r="M462" s="101"/>
    </row>
    <row r="463" spans="1:13" s="105" customFormat="1" ht="20.25" customHeight="1" x14ac:dyDescent="0.2">
      <c r="A463" s="109" t="s">
        <v>1165</v>
      </c>
      <c r="B463" s="109" t="s">
        <v>1166</v>
      </c>
      <c r="C463" s="109" t="s">
        <v>38</v>
      </c>
      <c r="D463" s="109" t="s">
        <v>828</v>
      </c>
      <c r="E463" s="109">
        <v>2</v>
      </c>
      <c r="F463" s="109" t="s">
        <v>811</v>
      </c>
      <c r="G463" s="110">
        <v>300</v>
      </c>
      <c r="H463" s="110">
        <f t="shared" si="14"/>
        <v>347.78222228999999</v>
      </c>
      <c r="I463" s="112"/>
      <c r="J463" s="431"/>
      <c r="K463" s="450"/>
      <c r="L463" s="101"/>
      <c r="M463" s="101"/>
    </row>
    <row r="464" spans="1:13" s="105" customFormat="1" ht="20.25" customHeight="1" x14ac:dyDescent="0.2">
      <c r="A464" s="109" t="s">
        <v>1165</v>
      </c>
      <c r="B464" s="109" t="s">
        <v>1166</v>
      </c>
      <c r="C464" s="109" t="s">
        <v>38</v>
      </c>
      <c r="D464" s="109" t="s">
        <v>828</v>
      </c>
      <c r="E464" s="109">
        <v>2</v>
      </c>
      <c r="F464" s="109" t="s">
        <v>811</v>
      </c>
      <c r="G464" s="110">
        <v>300</v>
      </c>
      <c r="H464" s="110">
        <f t="shared" si="14"/>
        <v>347.78222228999999</v>
      </c>
      <c r="I464" s="112"/>
      <c r="J464" s="431"/>
      <c r="K464" s="450"/>
      <c r="L464" s="101"/>
      <c r="M464" s="101"/>
    </row>
    <row r="465" spans="1:13" s="105" customFormat="1" ht="20.25" customHeight="1" x14ac:dyDescent="0.2">
      <c r="A465" s="109" t="s">
        <v>1167</v>
      </c>
      <c r="B465" s="109" t="s">
        <v>1168</v>
      </c>
      <c r="C465" s="109" t="s">
        <v>1</v>
      </c>
      <c r="D465" s="109" t="s">
        <v>916</v>
      </c>
      <c r="E465" s="109">
        <v>50</v>
      </c>
      <c r="F465" s="109" t="s">
        <v>811</v>
      </c>
      <c r="G465" s="110">
        <v>7500</v>
      </c>
      <c r="H465" s="110">
        <f t="shared" si="14"/>
        <v>8694.5555572499998</v>
      </c>
      <c r="I465" s="111"/>
      <c r="J465" s="431"/>
      <c r="K465" s="450"/>
      <c r="L465" s="101"/>
      <c r="M465" s="101"/>
    </row>
    <row r="466" spans="1:13" s="105" customFormat="1" ht="20.25" customHeight="1" x14ac:dyDescent="0.2">
      <c r="A466" s="109" t="s">
        <v>1169</v>
      </c>
      <c r="B466" s="109" t="s">
        <v>1170</v>
      </c>
      <c r="C466" s="109" t="s">
        <v>28</v>
      </c>
      <c r="D466" s="109" t="s">
        <v>828</v>
      </c>
      <c r="E466" s="109">
        <v>50</v>
      </c>
      <c r="F466" s="109" t="s">
        <v>811</v>
      </c>
      <c r="G466" s="110">
        <v>7500</v>
      </c>
      <c r="H466" s="110">
        <f t="shared" si="14"/>
        <v>8694.5555572499998</v>
      </c>
      <c r="I466" s="111"/>
      <c r="J466" s="431"/>
      <c r="K466" s="450"/>
      <c r="L466" s="101"/>
      <c r="M466" s="101"/>
    </row>
    <row r="467" spans="1:13" s="105" customFormat="1" ht="20.25" customHeight="1" x14ac:dyDescent="0.2">
      <c r="A467" s="109" t="s">
        <v>1169</v>
      </c>
      <c r="B467" s="109" t="s">
        <v>1170</v>
      </c>
      <c r="C467" s="109" t="s">
        <v>28</v>
      </c>
      <c r="D467" s="109" t="s">
        <v>828</v>
      </c>
      <c r="E467" s="109">
        <v>8</v>
      </c>
      <c r="F467" s="109" t="s">
        <v>811</v>
      </c>
      <c r="G467" s="110">
        <v>1200</v>
      </c>
      <c r="H467" s="110">
        <f t="shared" si="14"/>
        <v>1391.12888916</v>
      </c>
      <c r="I467" s="111"/>
      <c r="J467" s="431"/>
      <c r="K467" s="450"/>
      <c r="L467" s="101"/>
      <c r="M467" s="101"/>
    </row>
    <row r="468" spans="1:13" s="105" customFormat="1" ht="20.25" customHeight="1" x14ac:dyDescent="0.2">
      <c r="A468" s="109" t="s">
        <v>1171</v>
      </c>
      <c r="B468" s="109" t="s">
        <v>1172</v>
      </c>
      <c r="C468" s="109" t="s">
        <v>28</v>
      </c>
      <c r="D468" s="109" t="s">
        <v>831</v>
      </c>
      <c r="E468" s="109">
        <v>1</v>
      </c>
      <c r="F468" s="109" t="s">
        <v>811</v>
      </c>
      <c r="G468" s="110">
        <v>150</v>
      </c>
      <c r="H468" s="110">
        <f t="shared" si="14"/>
        <v>173.891111145</v>
      </c>
      <c r="I468" s="112"/>
      <c r="J468" s="431"/>
      <c r="K468" s="450"/>
      <c r="L468" s="101"/>
      <c r="M468" s="101"/>
    </row>
    <row r="469" spans="1:13" s="105" customFormat="1" ht="20.25" customHeight="1" x14ac:dyDescent="0.2">
      <c r="A469" s="109" t="s">
        <v>1173</v>
      </c>
      <c r="B469" s="109" t="s">
        <v>1174</v>
      </c>
      <c r="C469" s="109" t="s">
        <v>28</v>
      </c>
      <c r="D469" s="109" t="s">
        <v>828</v>
      </c>
      <c r="E469" s="109">
        <v>2</v>
      </c>
      <c r="F469" s="109" t="s">
        <v>811</v>
      </c>
      <c r="G469" s="110">
        <v>300</v>
      </c>
      <c r="H469" s="110">
        <f t="shared" si="14"/>
        <v>347.78222228999999</v>
      </c>
      <c r="I469" s="112"/>
      <c r="J469" s="431"/>
      <c r="K469" s="450"/>
      <c r="L469" s="101"/>
      <c r="M469" s="101"/>
    </row>
    <row r="470" spans="1:13" s="105" customFormat="1" ht="20.25" customHeight="1" x14ac:dyDescent="0.2">
      <c r="A470" s="109" t="s">
        <v>1175</v>
      </c>
      <c r="B470" s="109" t="s">
        <v>1176</v>
      </c>
      <c r="C470" s="109" t="s">
        <v>28</v>
      </c>
      <c r="D470" s="109" t="s">
        <v>828</v>
      </c>
      <c r="E470" s="109">
        <v>5</v>
      </c>
      <c r="F470" s="109" t="s">
        <v>811</v>
      </c>
      <c r="G470" s="110">
        <v>750</v>
      </c>
      <c r="H470" s="110">
        <f t="shared" si="14"/>
        <v>869.45555572499995</v>
      </c>
      <c r="I470" s="112"/>
      <c r="J470" s="431"/>
      <c r="K470" s="450"/>
      <c r="L470" s="101"/>
      <c r="M470" s="101"/>
    </row>
    <row r="471" spans="1:13" s="105" customFormat="1" ht="20.25" customHeight="1" x14ac:dyDescent="0.2">
      <c r="A471" s="109" t="s">
        <v>1009</v>
      </c>
      <c r="B471" s="109" t="s">
        <v>1010</v>
      </c>
      <c r="C471" s="109" t="s">
        <v>1</v>
      </c>
      <c r="D471" s="109" t="s">
        <v>828</v>
      </c>
      <c r="E471" s="109">
        <v>2</v>
      </c>
      <c r="F471" s="109" t="s">
        <v>811</v>
      </c>
      <c r="G471" s="110">
        <v>300</v>
      </c>
      <c r="H471" s="110">
        <f t="shared" si="14"/>
        <v>347.78222228999999</v>
      </c>
      <c r="I471" s="112"/>
      <c r="J471" s="431"/>
      <c r="K471" s="450"/>
      <c r="L471" s="101"/>
      <c r="M471" s="101"/>
    </row>
    <row r="472" spans="1:13" s="105" customFormat="1" ht="20.25" customHeight="1" x14ac:dyDescent="0.2">
      <c r="A472" s="109" t="s">
        <v>1009</v>
      </c>
      <c r="B472" s="109" t="s">
        <v>1010</v>
      </c>
      <c r="C472" s="109" t="s">
        <v>1</v>
      </c>
      <c r="D472" s="109" t="s">
        <v>828</v>
      </c>
      <c r="E472" s="109">
        <v>2</v>
      </c>
      <c r="F472" s="109" t="s">
        <v>811</v>
      </c>
      <c r="G472" s="110">
        <v>300</v>
      </c>
      <c r="H472" s="110">
        <f t="shared" si="14"/>
        <v>347.78222228999999</v>
      </c>
      <c r="I472" s="112"/>
      <c r="J472" s="431"/>
      <c r="K472" s="450"/>
      <c r="L472" s="101"/>
      <c r="M472" s="101"/>
    </row>
    <row r="473" spans="1:13" s="105" customFormat="1" ht="20.25" customHeight="1" x14ac:dyDescent="0.2">
      <c r="A473" s="109" t="s">
        <v>1009</v>
      </c>
      <c r="B473" s="109" t="s">
        <v>1010</v>
      </c>
      <c r="C473" s="109" t="s">
        <v>1</v>
      </c>
      <c r="D473" s="109" t="s">
        <v>842</v>
      </c>
      <c r="E473" s="109">
        <v>1</v>
      </c>
      <c r="F473" s="109" t="s">
        <v>811</v>
      </c>
      <c r="G473" s="110">
        <v>150</v>
      </c>
      <c r="H473" s="110">
        <f t="shared" si="14"/>
        <v>173.891111145</v>
      </c>
      <c r="I473" s="112"/>
      <c r="J473" s="431"/>
      <c r="K473" s="450"/>
      <c r="L473" s="101"/>
      <c r="M473" s="101"/>
    </row>
    <row r="474" spans="1:13" s="105" customFormat="1" ht="20.25" customHeight="1" x14ac:dyDescent="0.2">
      <c r="A474" s="109" t="s">
        <v>1009</v>
      </c>
      <c r="B474" s="109" t="s">
        <v>1010</v>
      </c>
      <c r="C474" s="109" t="s">
        <v>1</v>
      </c>
      <c r="D474" s="109" t="s">
        <v>842</v>
      </c>
      <c r="E474" s="109">
        <v>1</v>
      </c>
      <c r="F474" s="109" t="s">
        <v>811</v>
      </c>
      <c r="G474" s="110">
        <v>150</v>
      </c>
      <c r="H474" s="110">
        <f t="shared" si="14"/>
        <v>173.891111145</v>
      </c>
      <c r="I474" s="112"/>
      <c r="J474" s="431"/>
      <c r="K474" s="450"/>
      <c r="L474" s="101"/>
      <c r="M474" s="101"/>
    </row>
    <row r="475" spans="1:13" s="105" customFormat="1" ht="20.25" customHeight="1" x14ac:dyDescent="0.2">
      <c r="A475" s="109" t="s">
        <v>1009</v>
      </c>
      <c r="B475" s="109" t="s">
        <v>1010</v>
      </c>
      <c r="C475" s="109" t="s">
        <v>1</v>
      </c>
      <c r="D475" s="109" t="s">
        <v>828</v>
      </c>
      <c r="E475" s="109">
        <v>2</v>
      </c>
      <c r="F475" s="109" t="s">
        <v>811</v>
      </c>
      <c r="G475" s="110">
        <v>300</v>
      </c>
      <c r="H475" s="110">
        <f t="shared" si="14"/>
        <v>347.78222228999999</v>
      </c>
      <c r="I475" s="112"/>
      <c r="J475" s="431"/>
      <c r="K475" s="450"/>
      <c r="L475" s="101"/>
      <c r="M475" s="101"/>
    </row>
    <row r="476" spans="1:13" s="105" customFormat="1" ht="20.25" customHeight="1" x14ac:dyDescent="0.2">
      <c r="A476" s="109" t="s">
        <v>1177</v>
      </c>
      <c r="B476" s="109" t="s">
        <v>1178</v>
      </c>
      <c r="C476" s="109" t="s">
        <v>1</v>
      </c>
      <c r="D476" s="109" t="s">
        <v>828</v>
      </c>
      <c r="E476" s="109">
        <v>2</v>
      </c>
      <c r="F476" s="109" t="s">
        <v>811</v>
      </c>
      <c r="G476" s="110">
        <v>300</v>
      </c>
      <c r="H476" s="110">
        <f t="shared" si="14"/>
        <v>347.78222228999999</v>
      </c>
      <c r="I476" s="112"/>
      <c r="J476" s="431"/>
      <c r="K476" s="450"/>
      <c r="L476" s="101"/>
      <c r="M476" s="101"/>
    </row>
    <row r="477" spans="1:13" s="105" customFormat="1" ht="20.25" customHeight="1" x14ac:dyDescent="0.2">
      <c r="A477" s="109" t="s">
        <v>1177</v>
      </c>
      <c r="B477" s="109" t="s">
        <v>1178</v>
      </c>
      <c r="C477" s="109" t="s">
        <v>1</v>
      </c>
      <c r="D477" s="109" t="s">
        <v>831</v>
      </c>
      <c r="E477" s="109">
        <v>6</v>
      </c>
      <c r="F477" s="109" t="s">
        <v>811</v>
      </c>
      <c r="G477" s="110">
        <v>900</v>
      </c>
      <c r="H477" s="110">
        <f t="shared" si="14"/>
        <v>1043.34666687</v>
      </c>
      <c r="I477" s="112"/>
      <c r="J477" s="431"/>
      <c r="K477" s="450"/>
      <c r="L477" s="101"/>
      <c r="M477" s="101"/>
    </row>
    <row r="478" spans="1:13" s="105" customFormat="1" ht="20.25" customHeight="1" x14ac:dyDescent="0.2">
      <c r="A478" s="109" t="s">
        <v>1177</v>
      </c>
      <c r="B478" s="109" t="s">
        <v>1178</v>
      </c>
      <c r="C478" s="109" t="s">
        <v>1</v>
      </c>
      <c r="D478" s="109" t="s">
        <v>828</v>
      </c>
      <c r="E478" s="109">
        <v>2</v>
      </c>
      <c r="F478" s="109" t="s">
        <v>811</v>
      </c>
      <c r="G478" s="110">
        <v>300</v>
      </c>
      <c r="H478" s="110">
        <f t="shared" si="14"/>
        <v>347.78222228999999</v>
      </c>
      <c r="I478" s="112"/>
      <c r="J478" s="431"/>
      <c r="K478" s="450"/>
      <c r="L478" s="101"/>
      <c r="M478" s="101"/>
    </row>
    <row r="479" spans="1:13" s="105" customFormat="1" ht="20.25" customHeight="1" x14ac:dyDescent="0.2">
      <c r="A479" s="109" t="s">
        <v>1179</v>
      </c>
      <c r="B479" s="109" t="s">
        <v>1180</v>
      </c>
      <c r="C479" s="109" t="s">
        <v>1</v>
      </c>
      <c r="D479" s="109" t="s">
        <v>842</v>
      </c>
      <c r="E479" s="109">
        <v>1</v>
      </c>
      <c r="F479" s="109" t="s">
        <v>811</v>
      </c>
      <c r="G479" s="110">
        <v>150</v>
      </c>
      <c r="H479" s="110">
        <f t="shared" si="14"/>
        <v>173.891111145</v>
      </c>
      <c r="I479" s="112"/>
      <c r="J479" s="431"/>
      <c r="K479" s="450"/>
      <c r="L479" s="101"/>
      <c r="M479" s="101"/>
    </row>
    <row r="480" spans="1:13" s="105" customFormat="1" ht="20.25" customHeight="1" x14ac:dyDescent="0.2">
      <c r="A480" s="109" t="s">
        <v>1181</v>
      </c>
      <c r="B480" s="109" t="s">
        <v>1182</v>
      </c>
      <c r="C480" s="109" t="s">
        <v>1</v>
      </c>
      <c r="D480" s="109" t="s">
        <v>828</v>
      </c>
      <c r="E480" s="109">
        <v>2</v>
      </c>
      <c r="F480" s="109" t="s">
        <v>811</v>
      </c>
      <c r="G480" s="110">
        <v>300</v>
      </c>
      <c r="H480" s="110">
        <f t="shared" si="14"/>
        <v>347.78222228999999</v>
      </c>
      <c r="I480" s="112"/>
      <c r="J480" s="431"/>
      <c r="K480" s="450"/>
      <c r="L480" s="101"/>
      <c r="M480" s="101"/>
    </row>
    <row r="481" spans="1:13" s="105" customFormat="1" ht="20.25" customHeight="1" x14ac:dyDescent="0.2">
      <c r="A481" s="109" t="s">
        <v>1183</v>
      </c>
      <c r="B481" s="109"/>
      <c r="C481" s="109" t="s">
        <v>1012</v>
      </c>
      <c r="D481" s="109" t="s">
        <v>1184</v>
      </c>
      <c r="E481" s="109">
        <v>2</v>
      </c>
      <c r="F481" s="109" t="s">
        <v>811</v>
      </c>
      <c r="G481" s="110">
        <v>300</v>
      </c>
      <c r="H481" s="110">
        <f t="shared" si="14"/>
        <v>347.78222228999999</v>
      </c>
      <c r="I481" s="112"/>
      <c r="J481" s="431"/>
      <c r="K481" s="450"/>
      <c r="L481" s="101"/>
      <c r="M481" s="101"/>
    </row>
    <row r="482" spans="1:13" s="105" customFormat="1" ht="20.25" customHeight="1" x14ac:dyDescent="0.2">
      <c r="A482" s="109" t="s">
        <v>1183</v>
      </c>
      <c r="B482" s="109"/>
      <c r="C482" s="109" t="s">
        <v>1012</v>
      </c>
      <c r="D482" s="109" t="s">
        <v>916</v>
      </c>
      <c r="E482" s="109">
        <v>50</v>
      </c>
      <c r="F482" s="109" t="s">
        <v>811</v>
      </c>
      <c r="G482" s="110">
        <v>7500</v>
      </c>
      <c r="H482" s="110">
        <f t="shared" si="14"/>
        <v>8694.5555572499998</v>
      </c>
      <c r="I482" s="111"/>
      <c r="J482" s="431"/>
      <c r="K482" s="450"/>
      <c r="L482" s="101"/>
      <c r="M482" s="101"/>
    </row>
    <row r="483" spans="1:13" s="105" customFormat="1" ht="20.25" customHeight="1" x14ac:dyDescent="0.2">
      <c r="A483" s="109" t="s">
        <v>1185</v>
      </c>
      <c r="B483" s="109" t="s">
        <v>1186</v>
      </c>
      <c r="C483" s="109" t="s">
        <v>1012</v>
      </c>
      <c r="D483" s="109" t="s">
        <v>828</v>
      </c>
      <c r="E483" s="109">
        <v>1</v>
      </c>
      <c r="F483" s="109" t="s">
        <v>811</v>
      </c>
      <c r="G483" s="110">
        <v>150</v>
      </c>
      <c r="H483" s="110">
        <f t="shared" si="14"/>
        <v>173.891111145</v>
      </c>
      <c r="I483" s="112"/>
      <c r="J483" s="431"/>
      <c r="K483" s="450"/>
      <c r="L483" s="101"/>
      <c r="M483" s="101"/>
    </row>
    <row r="484" spans="1:13" s="105" customFormat="1" ht="20.25" customHeight="1" x14ac:dyDescent="0.2">
      <c r="A484" s="109" t="s">
        <v>1185</v>
      </c>
      <c r="B484" s="109" t="s">
        <v>1186</v>
      </c>
      <c r="C484" s="109" t="s">
        <v>1012</v>
      </c>
      <c r="D484" s="109" t="s">
        <v>828</v>
      </c>
      <c r="E484" s="109">
        <v>2</v>
      </c>
      <c r="F484" s="109" t="s">
        <v>811</v>
      </c>
      <c r="G484" s="110">
        <v>300</v>
      </c>
      <c r="H484" s="110">
        <f t="shared" si="14"/>
        <v>347.78222228999999</v>
      </c>
      <c r="I484" s="112"/>
      <c r="J484" s="431"/>
      <c r="K484" s="450"/>
      <c r="L484" s="101"/>
      <c r="M484" s="101"/>
    </row>
    <row r="485" spans="1:13" s="105" customFormat="1" ht="20.25" customHeight="1" x14ac:dyDescent="0.2">
      <c r="A485" s="109" t="s">
        <v>1185</v>
      </c>
      <c r="B485" s="109" t="s">
        <v>1186</v>
      </c>
      <c r="C485" s="109" t="s">
        <v>1012</v>
      </c>
      <c r="D485" s="109" t="s">
        <v>1187</v>
      </c>
      <c r="E485" s="109">
        <v>6</v>
      </c>
      <c r="F485" s="109" t="s">
        <v>811</v>
      </c>
      <c r="G485" s="110">
        <v>900</v>
      </c>
      <c r="H485" s="110">
        <f t="shared" si="14"/>
        <v>1043.34666687</v>
      </c>
      <c r="I485" s="112"/>
      <c r="J485" s="431"/>
      <c r="K485" s="450"/>
      <c r="L485" s="101"/>
      <c r="M485" s="101"/>
    </row>
    <row r="486" spans="1:13" s="105" customFormat="1" ht="20.25" customHeight="1" x14ac:dyDescent="0.2">
      <c r="A486" s="109" t="s">
        <v>1188</v>
      </c>
      <c r="B486" s="109" t="s">
        <v>1189</v>
      </c>
      <c r="C486" s="109" t="s">
        <v>1012</v>
      </c>
      <c r="D486" s="109" t="s">
        <v>828</v>
      </c>
      <c r="E486" s="109">
        <v>2</v>
      </c>
      <c r="F486" s="109" t="s">
        <v>811</v>
      </c>
      <c r="G486" s="110">
        <v>300</v>
      </c>
      <c r="H486" s="110">
        <f t="shared" si="14"/>
        <v>347.78222228999999</v>
      </c>
      <c r="I486" s="112"/>
      <c r="J486" s="431"/>
      <c r="K486" s="450"/>
      <c r="L486" s="101"/>
      <c r="M486" s="101"/>
    </row>
    <row r="487" spans="1:13" s="105" customFormat="1" ht="20.25" customHeight="1" x14ac:dyDescent="0.2">
      <c r="A487" s="109" t="s">
        <v>1190</v>
      </c>
      <c r="B487" s="109" t="s">
        <v>1191</v>
      </c>
      <c r="C487" s="109" t="s">
        <v>1012</v>
      </c>
      <c r="D487" s="109" t="s">
        <v>828</v>
      </c>
      <c r="E487" s="109">
        <v>3</v>
      </c>
      <c r="F487" s="109" t="s">
        <v>811</v>
      </c>
      <c r="G487" s="110">
        <v>450</v>
      </c>
      <c r="H487" s="110">
        <f t="shared" si="14"/>
        <v>521.67333343500002</v>
      </c>
      <c r="I487" s="112"/>
      <c r="J487" s="431"/>
      <c r="K487" s="450"/>
      <c r="L487" s="101"/>
      <c r="M487" s="101"/>
    </row>
    <row r="488" spans="1:13" s="105" customFormat="1" ht="20.25" customHeight="1" x14ac:dyDescent="0.2">
      <c r="A488" s="109" t="s">
        <v>1192</v>
      </c>
      <c r="B488" s="109" t="s">
        <v>1193</v>
      </c>
      <c r="C488" s="109" t="s">
        <v>1012</v>
      </c>
      <c r="D488" s="109" t="s">
        <v>828</v>
      </c>
      <c r="E488" s="109">
        <v>4</v>
      </c>
      <c r="F488" s="109" t="s">
        <v>811</v>
      </c>
      <c r="G488" s="110">
        <v>600</v>
      </c>
      <c r="H488" s="110">
        <f t="shared" si="14"/>
        <v>695.56444457999999</v>
      </c>
      <c r="I488" s="111"/>
      <c r="J488" s="431"/>
      <c r="K488" s="450"/>
      <c r="L488" s="101"/>
      <c r="M488" s="101"/>
    </row>
    <row r="489" spans="1:13" s="105" customFormat="1" ht="20.25" customHeight="1" x14ac:dyDescent="0.2">
      <c r="A489" s="109" t="s">
        <v>1192</v>
      </c>
      <c r="B489" s="109" t="s">
        <v>1193</v>
      </c>
      <c r="C489" s="109" t="s">
        <v>1012</v>
      </c>
      <c r="D489" s="109" t="s">
        <v>828</v>
      </c>
      <c r="E489" s="109">
        <v>2</v>
      </c>
      <c r="F489" s="109" t="s">
        <v>811</v>
      </c>
      <c r="G489" s="110">
        <v>300</v>
      </c>
      <c r="H489" s="110">
        <f t="shared" si="14"/>
        <v>347.78222228999999</v>
      </c>
      <c r="I489" s="112"/>
      <c r="J489" s="431"/>
      <c r="K489" s="450"/>
      <c r="L489" s="101"/>
      <c r="M489" s="101"/>
    </row>
    <row r="490" spans="1:13" s="105" customFormat="1" ht="20.25" customHeight="1" x14ac:dyDescent="0.2">
      <c r="A490" s="109" t="s">
        <v>1192</v>
      </c>
      <c r="B490" s="109" t="s">
        <v>1193</v>
      </c>
      <c r="C490" s="109" t="s">
        <v>1012</v>
      </c>
      <c r="D490" s="109" t="s">
        <v>828</v>
      </c>
      <c r="E490" s="109">
        <v>3</v>
      </c>
      <c r="F490" s="109" t="s">
        <v>811</v>
      </c>
      <c r="G490" s="110">
        <v>450</v>
      </c>
      <c r="H490" s="110">
        <f t="shared" si="14"/>
        <v>521.67333343500002</v>
      </c>
      <c r="I490" s="112"/>
      <c r="J490" s="431"/>
      <c r="K490" s="450"/>
      <c r="L490" s="101"/>
      <c r="M490" s="101"/>
    </row>
    <row r="491" spans="1:13" s="105" customFormat="1" ht="20.25" customHeight="1" x14ac:dyDescent="0.2">
      <c r="A491" s="109" t="s">
        <v>1016</v>
      </c>
      <c r="B491" s="109" t="s">
        <v>1017</v>
      </c>
      <c r="C491" s="109" t="s">
        <v>1012</v>
      </c>
      <c r="D491" s="109" t="s">
        <v>828</v>
      </c>
      <c r="E491" s="109">
        <v>20</v>
      </c>
      <c r="F491" s="109" t="s">
        <v>811</v>
      </c>
      <c r="G491" s="110">
        <v>3000</v>
      </c>
      <c r="H491" s="110">
        <f t="shared" si="14"/>
        <v>3477.8222228999998</v>
      </c>
      <c r="I491" s="111"/>
      <c r="J491" s="431"/>
      <c r="K491" s="450"/>
      <c r="L491" s="101"/>
      <c r="M491" s="101"/>
    </row>
    <row r="492" spans="1:13" s="105" customFormat="1" ht="20.25" customHeight="1" x14ac:dyDescent="0.2">
      <c r="A492" s="109" t="s">
        <v>1016</v>
      </c>
      <c r="B492" s="109" t="s">
        <v>1017</v>
      </c>
      <c r="C492" s="109" t="s">
        <v>1012</v>
      </c>
      <c r="D492" s="109" t="s">
        <v>831</v>
      </c>
      <c r="E492" s="109">
        <v>4</v>
      </c>
      <c r="F492" s="109" t="s">
        <v>811</v>
      </c>
      <c r="G492" s="110">
        <v>600</v>
      </c>
      <c r="H492" s="110">
        <f t="shared" si="14"/>
        <v>695.56444457999999</v>
      </c>
      <c r="I492" s="112"/>
      <c r="J492" s="431"/>
      <c r="K492" s="450"/>
      <c r="L492" s="101"/>
      <c r="M492" s="101"/>
    </row>
    <row r="493" spans="1:13" s="105" customFormat="1" ht="20.25" customHeight="1" x14ac:dyDescent="0.2">
      <c r="A493" s="109" t="s">
        <v>1194</v>
      </c>
      <c r="B493" s="109" t="s">
        <v>1195</v>
      </c>
      <c r="C493" s="109" t="s">
        <v>1</v>
      </c>
      <c r="D493" s="109" t="s">
        <v>828</v>
      </c>
      <c r="E493" s="109">
        <v>2</v>
      </c>
      <c r="F493" s="109" t="s">
        <v>811</v>
      </c>
      <c r="G493" s="110">
        <v>300</v>
      </c>
      <c r="H493" s="110">
        <f t="shared" ref="H493:H524" si="15">E493*K$397</f>
        <v>347.78222228999999</v>
      </c>
      <c r="I493" s="112"/>
      <c r="J493" s="431"/>
      <c r="K493" s="450"/>
      <c r="L493" s="101"/>
      <c r="M493" s="101"/>
    </row>
    <row r="494" spans="1:13" s="105" customFormat="1" ht="20.25" customHeight="1" x14ac:dyDescent="0.2">
      <c r="A494" s="109" t="s">
        <v>1196</v>
      </c>
      <c r="B494" s="109" t="s">
        <v>1197</v>
      </c>
      <c r="C494" s="109" t="s">
        <v>1</v>
      </c>
      <c r="D494" s="109" t="s">
        <v>828</v>
      </c>
      <c r="E494" s="109">
        <v>6</v>
      </c>
      <c r="F494" s="109" t="s">
        <v>811</v>
      </c>
      <c r="G494" s="110">
        <v>900</v>
      </c>
      <c r="H494" s="110">
        <f t="shared" si="15"/>
        <v>1043.34666687</v>
      </c>
      <c r="I494" s="112"/>
      <c r="J494" s="431"/>
      <c r="K494" s="450"/>
      <c r="L494" s="101"/>
      <c r="M494" s="101"/>
    </row>
    <row r="495" spans="1:13" s="105" customFormat="1" ht="20.25" customHeight="1" x14ac:dyDescent="0.2">
      <c r="A495" s="109" t="s">
        <v>1196</v>
      </c>
      <c r="B495" s="109" t="s">
        <v>1197</v>
      </c>
      <c r="C495" s="109" t="s">
        <v>1</v>
      </c>
      <c r="D495" s="109" t="s">
        <v>828</v>
      </c>
      <c r="E495" s="109">
        <v>4</v>
      </c>
      <c r="F495" s="109" t="s">
        <v>811</v>
      </c>
      <c r="G495" s="110">
        <v>600</v>
      </c>
      <c r="H495" s="110">
        <f t="shared" si="15"/>
        <v>695.56444457999999</v>
      </c>
      <c r="I495" s="112"/>
      <c r="J495" s="431"/>
      <c r="K495" s="450"/>
      <c r="L495" s="101"/>
      <c r="M495" s="101"/>
    </row>
    <row r="496" spans="1:13" s="105" customFormat="1" ht="20.25" customHeight="1" x14ac:dyDescent="0.2">
      <c r="A496" s="109" t="s">
        <v>1196</v>
      </c>
      <c r="B496" s="109" t="s">
        <v>1197</v>
      </c>
      <c r="C496" s="109" t="s">
        <v>1</v>
      </c>
      <c r="D496" s="109" t="s">
        <v>828</v>
      </c>
      <c r="E496" s="109">
        <v>9</v>
      </c>
      <c r="F496" s="109" t="s">
        <v>811</v>
      </c>
      <c r="G496" s="110">
        <v>1350</v>
      </c>
      <c r="H496" s="110">
        <f t="shared" si="15"/>
        <v>1565.0200003049999</v>
      </c>
      <c r="I496" s="111"/>
      <c r="J496" s="431"/>
      <c r="K496" s="450"/>
      <c r="L496" s="101"/>
      <c r="M496" s="101"/>
    </row>
    <row r="497" spans="1:13" s="105" customFormat="1" ht="20.25" customHeight="1" x14ac:dyDescent="0.2">
      <c r="A497" s="109" t="s">
        <v>1196</v>
      </c>
      <c r="B497" s="109" t="s">
        <v>1197</v>
      </c>
      <c r="C497" s="109" t="s">
        <v>1</v>
      </c>
      <c r="D497" s="109" t="s">
        <v>828</v>
      </c>
      <c r="E497" s="109">
        <v>5</v>
      </c>
      <c r="F497" s="109" t="s">
        <v>811</v>
      </c>
      <c r="G497" s="110">
        <v>750</v>
      </c>
      <c r="H497" s="110">
        <f t="shared" si="15"/>
        <v>869.45555572499995</v>
      </c>
      <c r="I497" s="112"/>
      <c r="J497" s="431"/>
      <c r="K497" s="450"/>
      <c r="L497" s="101"/>
      <c r="M497" s="101"/>
    </row>
    <row r="498" spans="1:13" s="105" customFormat="1" ht="20.25" customHeight="1" x14ac:dyDescent="0.2">
      <c r="A498" s="109" t="s">
        <v>1196</v>
      </c>
      <c r="B498" s="109" t="s">
        <v>1197</v>
      </c>
      <c r="C498" s="109" t="s">
        <v>1</v>
      </c>
      <c r="D498" s="109" t="s">
        <v>828</v>
      </c>
      <c r="E498" s="109">
        <v>2</v>
      </c>
      <c r="F498" s="109" t="s">
        <v>811</v>
      </c>
      <c r="G498" s="110">
        <v>300</v>
      </c>
      <c r="H498" s="110">
        <f t="shared" si="15"/>
        <v>347.78222228999999</v>
      </c>
      <c r="I498" s="112"/>
      <c r="J498" s="431"/>
      <c r="K498" s="450"/>
      <c r="L498" s="101"/>
      <c r="M498" s="101"/>
    </row>
    <row r="499" spans="1:13" s="105" customFormat="1" ht="20.25" customHeight="1" x14ac:dyDescent="0.2">
      <c r="A499" s="109" t="s">
        <v>1196</v>
      </c>
      <c r="B499" s="109" t="s">
        <v>1197</v>
      </c>
      <c r="C499" s="109" t="s">
        <v>1</v>
      </c>
      <c r="D499" s="109" t="s">
        <v>842</v>
      </c>
      <c r="E499" s="109">
        <v>1</v>
      </c>
      <c r="F499" s="109" t="s">
        <v>811</v>
      </c>
      <c r="G499" s="110">
        <v>150</v>
      </c>
      <c r="H499" s="110">
        <f t="shared" si="15"/>
        <v>173.891111145</v>
      </c>
      <c r="I499" s="112"/>
      <c r="J499" s="431"/>
      <c r="K499" s="450"/>
      <c r="L499" s="101"/>
      <c r="M499" s="101"/>
    </row>
    <row r="500" spans="1:13" s="105" customFormat="1" ht="20.25" customHeight="1" x14ac:dyDescent="0.2">
      <c r="A500" s="109" t="s">
        <v>1198</v>
      </c>
      <c r="B500" s="109" t="s">
        <v>1199</v>
      </c>
      <c r="C500" s="109" t="s">
        <v>1</v>
      </c>
      <c r="D500" s="109" t="s">
        <v>828</v>
      </c>
      <c r="E500" s="109">
        <v>2</v>
      </c>
      <c r="F500" s="109" t="s">
        <v>811</v>
      </c>
      <c r="G500" s="110">
        <v>300</v>
      </c>
      <c r="H500" s="110">
        <f t="shared" si="15"/>
        <v>347.78222228999999</v>
      </c>
      <c r="I500" s="112"/>
      <c r="J500" s="431"/>
      <c r="K500" s="450"/>
      <c r="L500" s="101"/>
      <c r="M500" s="101"/>
    </row>
    <row r="501" spans="1:13" s="105" customFormat="1" ht="20.25" customHeight="1" x14ac:dyDescent="0.2">
      <c r="A501" s="109" t="s">
        <v>1198</v>
      </c>
      <c r="B501" s="109" t="s">
        <v>1199</v>
      </c>
      <c r="C501" s="109" t="s">
        <v>1</v>
      </c>
      <c r="D501" s="109" t="s">
        <v>828</v>
      </c>
      <c r="E501" s="109">
        <v>6</v>
      </c>
      <c r="F501" s="109" t="s">
        <v>811</v>
      </c>
      <c r="G501" s="110">
        <v>900</v>
      </c>
      <c r="H501" s="110">
        <f t="shared" si="15"/>
        <v>1043.34666687</v>
      </c>
      <c r="I501" s="112"/>
      <c r="J501" s="431"/>
      <c r="K501" s="450"/>
      <c r="L501" s="101"/>
      <c r="M501" s="101"/>
    </row>
    <row r="502" spans="1:13" s="105" customFormat="1" ht="20.25" customHeight="1" x14ac:dyDescent="0.2">
      <c r="A502" s="109" t="s">
        <v>1198</v>
      </c>
      <c r="B502" s="109" t="s">
        <v>1199</v>
      </c>
      <c r="C502" s="109" t="s">
        <v>1</v>
      </c>
      <c r="D502" s="109" t="s">
        <v>828</v>
      </c>
      <c r="E502" s="109">
        <v>8</v>
      </c>
      <c r="F502" s="109" t="s">
        <v>811</v>
      </c>
      <c r="G502" s="110">
        <v>1200</v>
      </c>
      <c r="H502" s="110">
        <f t="shared" si="15"/>
        <v>1391.12888916</v>
      </c>
      <c r="I502" s="111"/>
      <c r="J502" s="431"/>
      <c r="K502" s="450"/>
      <c r="L502" s="101"/>
      <c r="M502" s="101"/>
    </row>
    <row r="503" spans="1:13" s="105" customFormat="1" ht="20.25" customHeight="1" x14ac:dyDescent="0.2">
      <c r="A503" s="109" t="s">
        <v>1198</v>
      </c>
      <c r="B503" s="109" t="s">
        <v>1199</v>
      </c>
      <c r="C503" s="109" t="s">
        <v>1</v>
      </c>
      <c r="D503" s="109" t="s">
        <v>828</v>
      </c>
      <c r="E503" s="109">
        <v>4</v>
      </c>
      <c r="F503" s="109" t="s">
        <v>811</v>
      </c>
      <c r="G503" s="110">
        <v>600</v>
      </c>
      <c r="H503" s="110">
        <f t="shared" si="15"/>
        <v>695.56444457999999</v>
      </c>
      <c r="I503" s="112"/>
      <c r="J503" s="431"/>
      <c r="K503" s="450"/>
      <c r="L503" s="101"/>
      <c r="M503" s="101"/>
    </row>
    <row r="504" spans="1:13" s="105" customFormat="1" ht="20.25" customHeight="1" x14ac:dyDescent="0.2">
      <c r="A504" s="109" t="s">
        <v>1200</v>
      </c>
      <c r="B504" s="109" t="s">
        <v>1201</v>
      </c>
      <c r="C504" s="109" t="s">
        <v>1</v>
      </c>
      <c r="D504" s="109" t="s">
        <v>828</v>
      </c>
      <c r="E504" s="109">
        <v>1</v>
      </c>
      <c r="F504" s="109" t="s">
        <v>811</v>
      </c>
      <c r="G504" s="110">
        <v>150</v>
      </c>
      <c r="H504" s="110">
        <f t="shared" si="15"/>
        <v>173.891111145</v>
      </c>
      <c r="I504" s="112"/>
      <c r="J504" s="431"/>
      <c r="K504" s="450"/>
      <c r="L504" s="101"/>
      <c r="M504" s="101"/>
    </row>
    <row r="505" spans="1:13" s="105" customFormat="1" ht="20.25" customHeight="1" x14ac:dyDescent="0.2">
      <c r="A505" s="109" t="s">
        <v>1202</v>
      </c>
      <c r="B505" s="109" t="s">
        <v>1203</v>
      </c>
      <c r="C505" s="109" t="s">
        <v>1</v>
      </c>
      <c r="D505" s="109" t="s">
        <v>828</v>
      </c>
      <c r="E505" s="109">
        <v>2</v>
      </c>
      <c r="F505" s="109" t="s">
        <v>811</v>
      </c>
      <c r="G505" s="110">
        <v>300</v>
      </c>
      <c r="H505" s="110">
        <f t="shared" si="15"/>
        <v>347.78222228999999</v>
      </c>
      <c r="I505" s="112"/>
      <c r="J505" s="431"/>
      <c r="K505" s="450"/>
      <c r="L505" s="101"/>
      <c r="M505" s="101"/>
    </row>
    <row r="506" spans="1:13" s="105" customFormat="1" ht="20.25" customHeight="1" x14ac:dyDescent="0.2">
      <c r="A506" s="109" t="s">
        <v>1202</v>
      </c>
      <c r="B506" s="109" t="s">
        <v>1203</v>
      </c>
      <c r="C506" s="109" t="s">
        <v>1</v>
      </c>
      <c r="D506" s="109" t="s">
        <v>828</v>
      </c>
      <c r="E506" s="109">
        <v>8</v>
      </c>
      <c r="F506" s="109" t="s">
        <v>811</v>
      </c>
      <c r="G506" s="110">
        <v>1200</v>
      </c>
      <c r="H506" s="110">
        <f t="shared" si="15"/>
        <v>1391.12888916</v>
      </c>
      <c r="I506" s="111"/>
      <c r="J506" s="431"/>
      <c r="K506" s="450"/>
      <c r="L506" s="101"/>
      <c r="M506" s="101"/>
    </row>
    <row r="507" spans="1:13" s="105" customFormat="1" ht="20.25" customHeight="1" x14ac:dyDescent="0.2">
      <c r="A507" s="109" t="s">
        <v>1204</v>
      </c>
      <c r="B507" s="109" t="s">
        <v>1205</v>
      </c>
      <c r="C507" s="109" t="s">
        <v>1</v>
      </c>
      <c r="D507" s="109" t="s">
        <v>828</v>
      </c>
      <c r="E507" s="109">
        <v>4</v>
      </c>
      <c r="F507" s="109" t="s">
        <v>811</v>
      </c>
      <c r="G507" s="110">
        <v>600</v>
      </c>
      <c r="H507" s="110">
        <f t="shared" si="15"/>
        <v>695.56444457999999</v>
      </c>
      <c r="I507" s="112"/>
      <c r="J507" s="431"/>
      <c r="K507" s="450"/>
      <c r="L507" s="101"/>
      <c r="M507" s="101"/>
    </row>
    <row r="508" spans="1:13" s="105" customFormat="1" ht="20.25" customHeight="1" x14ac:dyDescent="0.2">
      <c r="A508" s="109" t="s">
        <v>1206</v>
      </c>
      <c r="B508" s="109" t="s">
        <v>1207</v>
      </c>
      <c r="C508" s="109" t="s">
        <v>1</v>
      </c>
      <c r="D508" s="109" t="s">
        <v>828</v>
      </c>
      <c r="E508" s="109">
        <v>1</v>
      </c>
      <c r="F508" s="109" t="s">
        <v>811</v>
      </c>
      <c r="G508" s="110">
        <v>150</v>
      </c>
      <c r="H508" s="110">
        <f t="shared" si="15"/>
        <v>173.891111145</v>
      </c>
      <c r="I508" s="112"/>
      <c r="J508" s="431"/>
      <c r="K508" s="450"/>
      <c r="L508" s="101"/>
      <c r="M508" s="101"/>
    </row>
    <row r="509" spans="1:13" s="105" customFormat="1" ht="20.25" customHeight="1" x14ac:dyDescent="0.2">
      <c r="A509" s="109" t="s">
        <v>1206</v>
      </c>
      <c r="B509" s="109" t="s">
        <v>1207</v>
      </c>
      <c r="C509" s="109" t="s">
        <v>1</v>
      </c>
      <c r="D509" s="109" t="s">
        <v>831</v>
      </c>
      <c r="E509" s="109">
        <v>5</v>
      </c>
      <c r="F509" s="109" t="s">
        <v>811</v>
      </c>
      <c r="G509" s="110">
        <v>750</v>
      </c>
      <c r="H509" s="110">
        <f t="shared" si="15"/>
        <v>869.45555572499995</v>
      </c>
      <c r="I509" s="112"/>
      <c r="J509" s="431"/>
      <c r="K509" s="450"/>
      <c r="L509" s="101"/>
      <c r="M509" s="101"/>
    </row>
    <row r="510" spans="1:13" s="105" customFormat="1" ht="20.25" customHeight="1" x14ac:dyDescent="0.2">
      <c r="A510" s="109" t="s">
        <v>1206</v>
      </c>
      <c r="B510" s="109" t="s">
        <v>1207</v>
      </c>
      <c r="C510" s="109" t="s">
        <v>1</v>
      </c>
      <c r="D510" s="109" t="s">
        <v>842</v>
      </c>
      <c r="E510" s="109">
        <v>1</v>
      </c>
      <c r="F510" s="109" t="s">
        <v>811</v>
      </c>
      <c r="G510" s="110">
        <v>150</v>
      </c>
      <c r="H510" s="110">
        <f t="shared" si="15"/>
        <v>173.891111145</v>
      </c>
      <c r="I510" s="112"/>
      <c r="J510" s="431"/>
      <c r="K510" s="450"/>
      <c r="L510" s="101"/>
      <c r="M510" s="101"/>
    </row>
    <row r="511" spans="1:13" s="105" customFormat="1" ht="20.25" customHeight="1" x14ac:dyDescent="0.2">
      <c r="A511" s="109" t="s">
        <v>1208</v>
      </c>
      <c r="B511" s="109" t="s">
        <v>1209</v>
      </c>
      <c r="C511" s="109" t="s">
        <v>1</v>
      </c>
      <c r="D511" s="109" t="s">
        <v>828</v>
      </c>
      <c r="E511" s="109">
        <v>2</v>
      </c>
      <c r="F511" s="109" t="s">
        <v>811</v>
      </c>
      <c r="G511" s="110">
        <v>300</v>
      </c>
      <c r="H511" s="110">
        <f t="shared" si="15"/>
        <v>347.78222228999999</v>
      </c>
      <c r="I511" s="112"/>
      <c r="J511" s="431"/>
      <c r="K511" s="450"/>
      <c r="L511" s="101"/>
      <c r="M511" s="101"/>
    </row>
    <row r="512" spans="1:13" s="105" customFormat="1" ht="20.25" customHeight="1" x14ac:dyDescent="0.2">
      <c r="A512" s="109" t="s">
        <v>1210</v>
      </c>
      <c r="B512" s="109" t="s">
        <v>1211</v>
      </c>
      <c r="C512" s="109" t="s">
        <v>1</v>
      </c>
      <c r="D512" s="109" t="s">
        <v>828</v>
      </c>
      <c r="E512" s="109">
        <v>6</v>
      </c>
      <c r="F512" s="109" t="s">
        <v>811</v>
      </c>
      <c r="G512" s="110">
        <v>900</v>
      </c>
      <c r="H512" s="110">
        <f t="shared" si="15"/>
        <v>1043.34666687</v>
      </c>
      <c r="I512" s="112"/>
      <c r="J512" s="431"/>
      <c r="K512" s="450"/>
      <c r="L512" s="101"/>
      <c r="M512" s="101"/>
    </row>
    <row r="513" spans="1:13" s="105" customFormat="1" ht="20.25" customHeight="1" x14ac:dyDescent="0.2">
      <c r="A513" s="109" t="s">
        <v>1210</v>
      </c>
      <c r="B513" s="109" t="s">
        <v>1211</v>
      </c>
      <c r="C513" s="109" t="s">
        <v>1</v>
      </c>
      <c r="D513" s="109" t="s">
        <v>828</v>
      </c>
      <c r="E513" s="109">
        <v>3</v>
      </c>
      <c r="F513" s="109" t="s">
        <v>811</v>
      </c>
      <c r="G513" s="110">
        <v>450</v>
      </c>
      <c r="H513" s="110">
        <f t="shared" si="15"/>
        <v>521.67333343500002</v>
      </c>
      <c r="I513" s="112"/>
      <c r="J513" s="431"/>
      <c r="K513" s="450"/>
      <c r="L513" s="101"/>
      <c r="M513" s="101"/>
    </row>
    <row r="514" spans="1:13" s="105" customFormat="1" ht="20.25" customHeight="1" x14ac:dyDescent="0.2">
      <c r="A514" s="109" t="s">
        <v>1210</v>
      </c>
      <c r="B514" s="109" t="s">
        <v>1211</v>
      </c>
      <c r="C514" s="109" t="s">
        <v>1</v>
      </c>
      <c r="D514" s="109" t="s">
        <v>828</v>
      </c>
      <c r="E514" s="109">
        <v>5</v>
      </c>
      <c r="F514" s="109" t="s">
        <v>811</v>
      </c>
      <c r="G514" s="110">
        <v>750</v>
      </c>
      <c r="H514" s="110">
        <f t="shared" si="15"/>
        <v>869.45555572499995</v>
      </c>
      <c r="I514" s="112"/>
      <c r="J514" s="431"/>
      <c r="K514" s="450"/>
      <c r="L514" s="101"/>
      <c r="M514" s="101"/>
    </row>
    <row r="515" spans="1:13" s="105" customFormat="1" ht="20.25" customHeight="1" x14ac:dyDescent="0.2">
      <c r="A515" s="109" t="s">
        <v>1212</v>
      </c>
      <c r="B515" s="109" t="s">
        <v>1213</v>
      </c>
      <c r="C515" s="109" t="s">
        <v>1</v>
      </c>
      <c r="D515" s="109" t="s">
        <v>1214</v>
      </c>
      <c r="E515" s="109">
        <v>2</v>
      </c>
      <c r="F515" s="109" t="s">
        <v>913</v>
      </c>
      <c r="G515" s="110">
        <v>300</v>
      </c>
      <c r="H515" s="110">
        <f t="shared" si="15"/>
        <v>347.78222228999999</v>
      </c>
      <c r="I515" s="112"/>
      <c r="J515" s="431"/>
      <c r="K515" s="450"/>
      <c r="L515" s="101"/>
      <c r="M515" s="101"/>
    </row>
    <row r="516" spans="1:13" s="105" customFormat="1" ht="20.25" customHeight="1" x14ac:dyDescent="0.2">
      <c r="A516" s="109" t="s">
        <v>1215</v>
      </c>
      <c r="B516" s="109" t="s">
        <v>1216</v>
      </c>
      <c r="C516" s="109" t="s">
        <v>1</v>
      </c>
      <c r="D516" s="109" t="s">
        <v>828</v>
      </c>
      <c r="E516" s="109">
        <v>50</v>
      </c>
      <c r="F516" s="109" t="s">
        <v>811</v>
      </c>
      <c r="G516" s="110">
        <v>7500</v>
      </c>
      <c r="H516" s="110">
        <f t="shared" si="15"/>
        <v>8694.5555572499998</v>
      </c>
      <c r="I516" s="111"/>
      <c r="J516" s="431"/>
      <c r="K516" s="450"/>
      <c r="L516" s="101"/>
      <c r="M516" s="101"/>
    </row>
    <row r="517" spans="1:13" s="105" customFormat="1" ht="20.25" customHeight="1" x14ac:dyDescent="0.2">
      <c r="A517" s="109" t="s">
        <v>1215</v>
      </c>
      <c r="B517" s="109" t="s">
        <v>1216</v>
      </c>
      <c r="C517" s="109" t="s">
        <v>1</v>
      </c>
      <c r="D517" s="109" t="s">
        <v>828</v>
      </c>
      <c r="E517" s="109">
        <v>2</v>
      </c>
      <c r="F517" s="109" t="s">
        <v>811</v>
      </c>
      <c r="G517" s="110">
        <v>300</v>
      </c>
      <c r="H517" s="110">
        <f t="shared" si="15"/>
        <v>347.78222228999999</v>
      </c>
      <c r="I517" s="112"/>
      <c r="J517" s="431"/>
      <c r="K517" s="450"/>
      <c r="L517" s="101"/>
      <c r="M517" s="101"/>
    </row>
    <row r="518" spans="1:13" s="105" customFormat="1" ht="20.25" customHeight="1" x14ac:dyDescent="0.2">
      <c r="A518" s="109" t="s">
        <v>1217</v>
      </c>
      <c r="B518" s="109" t="s">
        <v>1218</v>
      </c>
      <c r="C518" s="109" t="s">
        <v>1</v>
      </c>
      <c r="D518" s="109" t="s">
        <v>831</v>
      </c>
      <c r="E518" s="109">
        <v>4</v>
      </c>
      <c r="F518" s="109" t="s">
        <v>811</v>
      </c>
      <c r="G518" s="110">
        <v>600</v>
      </c>
      <c r="H518" s="110">
        <f t="shared" si="15"/>
        <v>695.56444457999999</v>
      </c>
      <c r="I518" s="112"/>
      <c r="J518" s="431"/>
      <c r="K518" s="450"/>
      <c r="L518" s="101"/>
      <c r="M518" s="101"/>
    </row>
    <row r="519" spans="1:13" s="105" customFormat="1" ht="20.25" customHeight="1" x14ac:dyDescent="0.2">
      <c r="A519" s="109" t="s">
        <v>1219</v>
      </c>
      <c r="B519" s="109" t="s">
        <v>1220</v>
      </c>
      <c r="C519" s="109" t="s">
        <v>1</v>
      </c>
      <c r="D519" s="109" t="s">
        <v>831</v>
      </c>
      <c r="E519" s="109">
        <v>5</v>
      </c>
      <c r="F519" s="109" t="s">
        <v>811</v>
      </c>
      <c r="G519" s="110">
        <v>750</v>
      </c>
      <c r="H519" s="110">
        <f t="shared" si="15"/>
        <v>869.45555572499995</v>
      </c>
      <c r="I519" s="112"/>
      <c r="J519" s="431"/>
      <c r="K519" s="450"/>
      <c r="L519" s="101"/>
      <c r="M519" s="101"/>
    </row>
    <row r="520" spans="1:13" s="105" customFormat="1" ht="20.25" customHeight="1" x14ac:dyDescent="0.2">
      <c r="A520" s="109" t="s">
        <v>1221</v>
      </c>
      <c r="B520" s="109" t="s">
        <v>1222</v>
      </c>
      <c r="C520" s="109" t="s">
        <v>1</v>
      </c>
      <c r="D520" s="109" t="s">
        <v>916</v>
      </c>
      <c r="E520" s="109">
        <v>5</v>
      </c>
      <c r="F520" s="109" t="s">
        <v>811</v>
      </c>
      <c r="G520" s="110">
        <v>750</v>
      </c>
      <c r="H520" s="110">
        <f t="shared" si="15"/>
        <v>869.45555572499995</v>
      </c>
      <c r="I520" s="112"/>
      <c r="J520" s="431"/>
      <c r="K520" s="450"/>
      <c r="L520" s="101"/>
      <c r="M520" s="101"/>
    </row>
    <row r="521" spans="1:13" s="105" customFormat="1" ht="20.25" customHeight="1" x14ac:dyDescent="0.2">
      <c r="A521" s="109" t="s">
        <v>1223</v>
      </c>
      <c r="B521" s="109"/>
      <c r="C521" s="109" t="s">
        <v>1</v>
      </c>
      <c r="D521" s="109" t="s">
        <v>828</v>
      </c>
      <c r="E521" s="109">
        <v>3</v>
      </c>
      <c r="F521" s="109" t="s">
        <v>811</v>
      </c>
      <c r="G521" s="110">
        <v>450</v>
      </c>
      <c r="H521" s="110">
        <f t="shared" si="15"/>
        <v>521.67333343500002</v>
      </c>
      <c r="I521" s="112"/>
      <c r="J521" s="431"/>
      <c r="K521" s="450"/>
      <c r="L521" s="101"/>
      <c r="M521" s="101"/>
    </row>
    <row r="522" spans="1:13" s="105" customFormat="1" ht="20.25" customHeight="1" x14ac:dyDescent="0.2">
      <c r="A522" s="109" t="s">
        <v>1224</v>
      </c>
      <c r="B522" s="109" t="s">
        <v>1225</v>
      </c>
      <c r="C522" s="109" t="s">
        <v>1</v>
      </c>
      <c r="D522" s="109" t="s">
        <v>916</v>
      </c>
      <c r="E522" s="109">
        <v>5</v>
      </c>
      <c r="F522" s="109" t="s">
        <v>811</v>
      </c>
      <c r="G522" s="110">
        <v>750</v>
      </c>
      <c r="H522" s="110">
        <f t="shared" si="15"/>
        <v>869.45555572499995</v>
      </c>
      <c r="I522" s="112"/>
      <c r="J522" s="431"/>
      <c r="K522" s="450"/>
      <c r="L522" s="101"/>
      <c r="M522" s="101"/>
    </row>
    <row r="523" spans="1:13" s="105" customFormat="1" ht="20.25" customHeight="1" x14ac:dyDescent="0.2">
      <c r="A523" s="109" t="s">
        <v>1224</v>
      </c>
      <c r="B523" s="109" t="s">
        <v>1225</v>
      </c>
      <c r="C523" s="109" t="s">
        <v>1</v>
      </c>
      <c r="D523" s="109" t="s">
        <v>916</v>
      </c>
      <c r="E523" s="109">
        <v>2</v>
      </c>
      <c r="F523" s="109" t="s">
        <v>811</v>
      </c>
      <c r="G523" s="110">
        <v>300</v>
      </c>
      <c r="H523" s="110">
        <f t="shared" si="15"/>
        <v>347.78222228999999</v>
      </c>
      <c r="I523" s="112"/>
      <c r="J523" s="431"/>
      <c r="K523" s="450"/>
      <c r="L523" s="101"/>
      <c r="M523" s="101"/>
    </row>
    <row r="524" spans="1:13" s="105" customFormat="1" ht="20.25" customHeight="1" x14ac:dyDescent="0.2">
      <c r="A524" s="109" t="s">
        <v>1029</v>
      </c>
      <c r="B524" s="109" t="s">
        <v>1030</v>
      </c>
      <c r="C524" s="109" t="s">
        <v>1</v>
      </c>
      <c r="D524" s="109" t="s">
        <v>828</v>
      </c>
      <c r="E524" s="109">
        <v>5</v>
      </c>
      <c r="F524" s="109" t="s">
        <v>811</v>
      </c>
      <c r="G524" s="110">
        <v>750</v>
      </c>
      <c r="H524" s="110">
        <f t="shared" si="15"/>
        <v>869.45555572499995</v>
      </c>
      <c r="I524" s="112"/>
      <c r="J524" s="431"/>
      <c r="K524" s="450"/>
      <c r="L524" s="101"/>
      <c r="M524" s="101"/>
    </row>
    <row r="525" spans="1:13" s="105" customFormat="1" ht="20.25" customHeight="1" x14ac:dyDescent="0.2">
      <c r="A525" s="109" t="s">
        <v>1226</v>
      </c>
      <c r="B525" s="109" t="s">
        <v>1227</v>
      </c>
      <c r="C525" s="109" t="s">
        <v>1</v>
      </c>
      <c r="D525" s="109" t="s">
        <v>828</v>
      </c>
      <c r="E525" s="109">
        <v>1</v>
      </c>
      <c r="F525" s="109" t="s">
        <v>811</v>
      </c>
      <c r="G525" s="110">
        <v>150</v>
      </c>
      <c r="H525" s="110">
        <f t="shared" ref="H525:H555" si="16">E525*K$397</f>
        <v>173.891111145</v>
      </c>
      <c r="I525" s="112"/>
      <c r="J525" s="431"/>
      <c r="K525" s="450"/>
      <c r="L525" s="101"/>
      <c r="M525" s="101"/>
    </row>
    <row r="526" spans="1:13" s="105" customFormat="1" ht="20.25" customHeight="1" x14ac:dyDescent="0.2">
      <c r="A526" s="109" t="s">
        <v>1228</v>
      </c>
      <c r="B526" s="109" t="s">
        <v>1229</v>
      </c>
      <c r="C526" s="109" t="s">
        <v>1</v>
      </c>
      <c r="D526" s="109" t="s">
        <v>831</v>
      </c>
      <c r="E526" s="109">
        <v>3</v>
      </c>
      <c r="F526" s="109" t="s">
        <v>811</v>
      </c>
      <c r="G526" s="110">
        <v>450</v>
      </c>
      <c r="H526" s="110">
        <f t="shared" si="16"/>
        <v>521.67333343500002</v>
      </c>
      <c r="I526" s="112"/>
      <c r="J526" s="431"/>
      <c r="K526" s="450"/>
      <c r="L526" s="101"/>
      <c r="M526" s="101"/>
    </row>
    <row r="527" spans="1:13" s="105" customFormat="1" ht="20.25" customHeight="1" x14ac:dyDescent="0.2">
      <c r="A527" s="109" t="s">
        <v>1228</v>
      </c>
      <c r="B527" s="109" t="s">
        <v>1229</v>
      </c>
      <c r="C527" s="109" t="s">
        <v>1</v>
      </c>
      <c r="D527" s="109" t="s">
        <v>842</v>
      </c>
      <c r="E527" s="109">
        <v>1</v>
      </c>
      <c r="F527" s="109" t="s">
        <v>811</v>
      </c>
      <c r="G527" s="110">
        <v>150</v>
      </c>
      <c r="H527" s="110">
        <f t="shared" si="16"/>
        <v>173.891111145</v>
      </c>
      <c r="I527" s="112"/>
      <c r="J527" s="431"/>
      <c r="K527" s="450"/>
      <c r="L527" s="101"/>
      <c r="M527" s="101"/>
    </row>
    <row r="528" spans="1:13" s="105" customFormat="1" ht="20.25" customHeight="1" x14ac:dyDescent="0.2">
      <c r="A528" s="109" t="s">
        <v>1228</v>
      </c>
      <c r="B528" s="109" t="s">
        <v>1229</v>
      </c>
      <c r="C528" s="109" t="s">
        <v>1</v>
      </c>
      <c r="D528" s="109" t="s">
        <v>842</v>
      </c>
      <c r="E528" s="109">
        <v>1</v>
      </c>
      <c r="F528" s="109" t="s">
        <v>811</v>
      </c>
      <c r="G528" s="110">
        <v>150</v>
      </c>
      <c r="H528" s="110">
        <f t="shared" si="16"/>
        <v>173.891111145</v>
      </c>
      <c r="I528" s="112"/>
      <c r="J528" s="431"/>
      <c r="K528" s="450"/>
      <c r="L528" s="101"/>
      <c r="M528" s="101"/>
    </row>
    <row r="529" spans="1:13" s="105" customFormat="1" ht="20.25" customHeight="1" x14ac:dyDescent="0.2">
      <c r="A529" s="109" t="s">
        <v>1230</v>
      </c>
      <c r="B529" s="109" t="s">
        <v>1231</v>
      </c>
      <c r="C529" s="109" t="s">
        <v>1</v>
      </c>
      <c r="D529" s="109" t="s">
        <v>828</v>
      </c>
      <c r="E529" s="109">
        <v>3</v>
      </c>
      <c r="F529" s="109" t="s">
        <v>811</v>
      </c>
      <c r="G529" s="110">
        <v>450</v>
      </c>
      <c r="H529" s="110">
        <f t="shared" si="16"/>
        <v>521.67333343500002</v>
      </c>
      <c r="I529" s="112"/>
      <c r="J529" s="431"/>
      <c r="K529" s="450"/>
      <c r="L529" s="101"/>
      <c r="M529" s="101"/>
    </row>
    <row r="530" spans="1:13" s="105" customFormat="1" ht="20.25" customHeight="1" x14ac:dyDescent="0.2">
      <c r="A530" s="109" t="s">
        <v>1232</v>
      </c>
      <c r="B530" s="109" t="s">
        <v>1233</v>
      </c>
      <c r="C530" s="109" t="s">
        <v>1</v>
      </c>
      <c r="D530" s="109" t="s">
        <v>828</v>
      </c>
      <c r="E530" s="109">
        <v>2</v>
      </c>
      <c r="F530" s="109" t="s">
        <v>811</v>
      </c>
      <c r="G530" s="110">
        <v>300</v>
      </c>
      <c r="H530" s="110">
        <f t="shared" si="16"/>
        <v>347.78222228999999</v>
      </c>
      <c r="I530" s="112"/>
      <c r="J530" s="431"/>
      <c r="K530" s="450"/>
      <c r="L530" s="101"/>
      <c r="M530" s="101"/>
    </row>
    <row r="531" spans="1:13" s="105" customFormat="1" ht="20.25" customHeight="1" x14ac:dyDescent="0.2">
      <c r="A531" s="109" t="s">
        <v>1234</v>
      </c>
      <c r="B531" s="109"/>
      <c r="C531" s="109" t="s">
        <v>1</v>
      </c>
      <c r="D531" s="109" t="s">
        <v>828</v>
      </c>
      <c r="E531" s="109">
        <v>4</v>
      </c>
      <c r="F531" s="109" t="s">
        <v>811</v>
      </c>
      <c r="G531" s="110">
        <v>600</v>
      </c>
      <c r="H531" s="110">
        <f t="shared" si="16"/>
        <v>695.56444457999999</v>
      </c>
      <c r="I531" s="112"/>
      <c r="J531" s="431"/>
      <c r="K531" s="450"/>
      <c r="L531" s="101"/>
      <c r="M531" s="101"/>
    </row>
    <row r="532" spans="1:13" s="105" customFormat="1" ht="20.25" customHeight="1" x14ac:dyDescent="0.2">
      <c r="A532" s="109" t="s">
        <v>1234</v>
      </c>
      <c r="B532" s="109"/>
      <c r="C532" s="109" t="s">
        <v>1</v>
      </c>
      <c r="D532" s="109" t="s">
        <v>828</v>
      </c>
      <c r="E532" s="109">
        <v>10</v>
      </c>
      <c r="F532" s="109" t="s">
        <v>811</v>
      </c>
      <c r="G532" s="110">
        <v>1500</v>
      </c>
      <c r="H532" s="110">
        <f t="shared" si="16"/>
        <v>1738.9111114499999</v>
      </c>
      <c r="I532" s="111"/>
      <c r="J532" s="431"/>
      <c r="K532" s="450"/>
      <c r="L532" s="101"/>
      <c r="M532" s="101"/>
    </row>
    <row r="533" spans="1:13" s="105" customFormat="1" ht="20.25" customHeight="1" x14ac:dyDescent="0.2">
      <c r="A533" s="109" t="s">
        <v>1234</v>
      </c>
      <c r="B533" s="109"/>
      <c r="C533" s="109" t="s">
        <v>1</v>
      </c>
      <c r="D533" s="109" t="s">
        <v>828</v>
      </c>
      <c r="E533" s="109">
        <v>10</v>
      </c>
      <c r="F533" s="109" t="s">
        <v>811</v>
      </c>
      <c r="G533" s="110">
        <v>1500</v>
      </c>
      <c r="H533" s="110">
        <f t="shared" si="16"/>
        <v>1738.9111114499999</v>
      </c>
      <c r="I533" s="111"/>
      <c r="J533" s="431"/>
      <c r="K533" s="450"/>
      <c r="L533" s="101"/>
      <c r="M533" s="101"/>
    </row>
    <row r="534" spans="1:13" s="105" customFormat="1" ht="20.25" customHeight="1" x14ac:dyDescent="0.2">
      <c r="A534" s="109" t="s">
        <v>1234</v>
      </c>
      <c r="B534" s="109"/>
      <c r="C534" s="109" t="s">
        <v>1</v>
      </c>
      <c r="D534" s="109" t="s">
        <v>828</v>
      </c>
      <c r="E534" s="109">
        <v>25</v>
      </c>
      <c r="F534" s="109" t="s">
        <v>811</v>
      </c>
      <c r="G534" s="110">
        <v>3750</v>
      </c>
      <c r="H534" s="110">
        <f t="shared" si="16"/>
        <v>4347.2777786249999</v>
      </c>
      <c r="I534" s="111"/>
      <c r="J534" s="431"/>
      <c r="K534" s="450"/>
      <c r="L534" s="101"/>
      <c r="M534" s="101"/>
    </row>
    <row r="535" spans="1:13" s="105" customFormat="1" ht="20.25" customHeight="1" x14ac:dyDescent="0.2">
      <c r="A535" s="109" t="s">
        <v>1234</v>
      </c>
      <c r="B535" s="109"/>
      <c r="C535" s="109" t="s">
        <v>1</v>
      </c>
      <c r="D535" s="109" t="s">
        <v>828</v>
      </c>
      <c r="E535" s="109">
        <v>6</v>
      </c>
      <c r="F535" s="109" t="s">
        <v>811</v>
      </c>
      <c r="G535" s="110">
        <v>900</v>
      </c>
      <c r="H535" s="110">
        <f t="shared" si="16"/>
        <v>1043.34666687</v>
      </c>
      <c r="I535" s="112"/>
      <c r="J535" s="431"/>
      <c r="K535" s="450"/>
      <c r="L535" s="101"/>
      <c r="M535" s="101"/>
    </row>
    <row r="536" spans="1:13" s="105" customFormat="1" ht="20.25" customHeight="1" x14ac:dyDescent="0.2">
      <c r="A536" s="109" t="s">
        <v>1234</v>
      </c>
      <c r="B536" s="109"/>
      <c r="C536" s="109" t="s">
        <v>1</v>
      </c>
      <c r="D536" s="109" t="s">
        <v>828</v>
      </c>
      <c r="E536" s="109">
        <v>50</v>
      </c>
      <c r="F536" s="109" t="s">
        <v>811</v>
      </c>
      <c r="G536" s="110">
        <v>7500</v>
      </c>
      <c r="H536" s="110">
        <f t="shared" si="16"/>
        <v>8694.5555572499998</v>
      </c>
      <c r="I536" s="111"/>
      <c r="J536" s="431"/>
      <c r="K536" s="450"/>
      <c r="L536" s="101"/>
      <c r="M536" s="101"/>
    </row>
    <row r="537" spans="1:13" s="105" customFormat="1" ht="20.25" customHeight="1" x14ac:dyDescent="0.2">
      <c r="A537" s="109" t="s">
        <v>1235</v>
      </c>
      <c r="B537" s="109" t="s">
        <v>1236</v>
      </c>
      <c r="C537" s="109" t="s">
        <v>1</v>
      </c>
      <c r="D537" s="109" t="s">
        <v>828</v>
      </c>
      <c r="E537" s="109">
        <v>2</v>
      </c>
      <c r="F537" s="109" t="s">
        <v>811</v>
      </c>
      <c r="G537" s="110">
        <v>300</v>
      </c>
      <c r="H537" s="110">
        <f t="shared" si="16"/>
        <v>347.78222228999999</v>
      </c>
      <c r="I537" s="112"/>
      <c r="J537" s="431"/>
      <c r="K537" s="450"/>
      <c r="L537" s="101"/>
      <c r="M537" s="101"/>
    </row>
    <row r="538" spans="1:13" s="105" customFormat="1" ht="20.25" customHeight="1" x14ac:dyDescent="0.2">
      <c r="A538" s="109" t="s">
        <v>1237</v>
      </c>
      <c r="B538" s="109" t="s">
        <v>1238</v>
      </c>
      <c r="C538" s="109" t="s">
        <v>1</v>
      </c>
      <c r="D538" s="109" t="s">
        <v>1214</v>
      </c>
      <c r="E538" s="109">
        <v>2</v>
      </c>
      <c r="F538" s="109" t="s">
        <v>913</v>
      </c>
      <c r="G538" s="110">
        <v>300</v>
      </c>
      <c r="H538" s="110">
        <f t="shared" si="16"/>
        <v>347.78222228999999</v>
      </c>
      <c r="I538" s="112"/>
      <c r="J538" s="431"/>
      <c r="K538" s="450"/>
      <c r="L538" s="101"/>
      <c r="M538" s="101"/>
    </row>
    <row r="539" spans="1:13" s="105" customFormat="1" ht="20.25" customHeight="1" x14ac:dyDescent="0.2">
      <c r="A539" s="109" t="s">
        <v>1237</v>
      </c>
      <c r="B539" s="109" t="s">
        <v>1238</v>
      </c>
      <c r="C539" s="109" t="s">
        <v>1</v>
      </c>
      <c r="D539" s="109" t="s">
        <v>1214</v>
      </c>
      <c r="E539" s="109">
        <v>1</v>
      </c>
      <c r="F539" s="109" t="s">
        <v>913</v>
      </c>
      <c r="G539" s="110">
        <v>150</v>
      </c>
      <c r="H539" s="110">
        <f t="shared" si="16"/>
        <v>173.891111145</v>
      </c>
      <c r="I539" s="112"/>
      <c r="J539" s="431"/>
      <c r="K539" s="450"/>
      <c r="L539" s="101"/>
      <c r="M539" s="101"/>
    </row>
    <row r="540" spans="1:13" s="105" customFormat="1" ht="20.25" customHeight="1" x14ac:dyDescent="0.2">
      <c r="A540" s="109" t="s">
        <v>1239</v>
      </c>
      <c r="B540" s="109" t="s">
        <v>1240</v>
      </c>
      <c r="C540" s="109" t="s">
        <v>1</v>
      </c>
      <c r="D540" s="109" t="s">
        <v>842</v>
      </c>
      <c r="E540" s="109">
        <v>2</v>
      </c>
      <c r="F540" s="109" t="s">
        <v>811</v>
      </c>
      <c r="G540" s="110">
        <v>300</v>
      </c>
      <c r="H540" s="110">
        <f t="shared" si="16"/>
        <v>347.78222228999999</v>
      </c>
      <c r="I540" s="112"/>
      <c r="J540" s="431"/>
      <c r="K540" s="450"/>
      <c r="L540" s="101"/>
      <c r="M540" s="101"/>
    </row>
    <row r="541" spans="1:13" s="105" customFormat="1" ht="20.25" customHeight="1" x14ac:dyDescent="0.2">
      <c r="A541" s="109" t="s">
        <v>1241</v>
      </c>
      <c r="B541" s="109" t="s">
        <v>1242</v>
      </c>
      <c r="C541" s="109" t="s">
        <v>1</v>
      </c>
      <c r="D541" s="109" t="s">
        <v>828</v>
      </c>
      <c r="E541" s="109">
        <v>8</v>
      </c>
      <c r="F541" s="109" t="s">
        <v>811</v>
      </c>
      <c r="G541" s="110">
        <v>1200</v>
      </c>
      <c r="H541" s="110">
        <f t="shared" si="16"/>
        <v>1391.12888916</v>
      </c>
      <c r="I541" s="111"/>
      <c r="J541" s="431"/>
      <c r="K541" s="450"/>
      <c r="L541" s="101"/>
      <c r="M541" s="101"/>
    </row>
    <row r="542" spans="1:13" s="105" customFormat="1" ht="20.25" customHeight="1" x14ac:dyDescent="0.2">
      <c r="A542" s="109" t="s">
        <v>1243</v>
      </c>
      <c r="B542" s="109" t="s">
        <v>1244</v>
      </c>
      <c r="C542" s="109" t="s">
        <v>1</v>
      </c>
      <c r="D542" s="109" t="s">
        <v>828</v>
      </c>
      <c r="E542" s="109">
        <v>2</v>
      </c>
      <c r="F542" s="109" t="s">
        <v>811</v>
      </c>
      <c r="G542" s="110">
        <v>300</v>
      </c>
      <c r="H542" s="110">
        <f t="shared" si="16"/>
        <v>347.78222228999999</v>
      </c>
      <c r="I542" s="112"/>
      <c r="J542" s="431"/>
      <c r="K542" s="450"/>
      <c r="L542" s="101"/>
      <c r="M542" s="101"/>
    </row>
    <row r="543" spans="1:13" s="105" customFormat="1" ht="20.25" customHeight="1" x14ac:dyDescent="0.2">
      <c r="A543" s="109" t="s">
        <v>1245</v>
      </c>
      <c r="B543" s="109" t="s">
        <v>1246</v>
      </c>
      <c r="C543" s="109" t="s">
        <v>1</v>
      </c>
      <c r="D543" s="109" t="s">
        <v>828</v>
      </c>
      <c r="E543" s="109">
        <v>6</v>
      </c>
      <c r="F543" s="109" t="s">
        <v>811</v>
      </c>
      <c r="G543" s="110">
        <v>900</v>
      </c>
      <c r="H543" s="110">
        <f t="shared" si="16"/>
        <v>1043.34666687</v>
      </c>
      <c r="I543" s="112"/>
      <c r="J543" s="431"/>
      <c r="K543" s="450"/>
      <c r="L543" s="101"/>
      <c r="M543" s="101"/>
    </row>
    <row r="544" spans="1:13" s="105" customFormat="1" ht="20.25" customHeight="1" x14ac:dyDescent="0.2">
      <c r="A544" s="109" t="s">
        <v>1247</v>
      </c>
      <c r="B544" s="109" t="s">
        <v>1248</v>
      </c>
      <c r="C544" s="109" t="s">
        <v>1</v>
      </c>
      <c r="D544" s="109" t="s">
        <v>842</v>
      </c>
      <c r="E544" s="109">
        <v>2</v>
      </c>
      <c r="F544" s="109" t="s">
        <v>811</v>
      </c>
      <c r="G544" s="110">
        <v>300</v>
      </c>
      <c r="H544" s="110">
        <f t="shared" si="16"/>
        <v>347.78222228999999</v>
      </c>
      <c r="I544" s="112"/>
      <c r="J544" s="431"/>
      <c r="K544" s="450"/>
      <c r="L544" s="101"/>
      <c r="M544" s="101"/>
    </row>
    <row r="545" spans="1:13" s="105" customFormat="1" ht="20.25" customHeight="1" x14ac:dyDescent="0.2">
      <c r="A545" s="109" t="s">
        <v>1249</v>
      </c>
      <c r="B545" s="109" t="s">
        <v>1250</v>
      </c>
      <c r="C545" s="109" t="s">
        <v>1</v>
      </c>
      <c r="D545" s="109" t="s">
        <v>831</v>
      </c>
      <c r="E545" s="109">
        <v>6</v>
      </c>
      <c r="F545" s="109" t="s">
        <v>811</v>
      </c>
      <c r="G545" s="110">
        <v>900</v>
      </c>
      <c r="H545" s="110">
        <f t="shared" si="16"/>
        <v>1043.34666687</v>
      </c>
      <c r="I545" s="112"/>
      <c r="J545" s="431"/>
      <c r="K545" s="450"/>
      <c r="L545" s="101"/>
      <c r="M545" s="101"/>
    </row>
    <row r="546" spans="1:13" s="105" customFormat="1" ht="20.25" customHeight="1" x14ac:dyDescent="0.2">
      <c r="A546" s="109" t="s">
        <v>1249</v>
      </c>
      <c r="B546" s="109" t="s">
        <v>1250</v>
      </c>
      <c r="C546" s="109" t="s">
        <v>1</v>
      </c>
      <c r="D546" s="109" t="s">
        <v>828</v>
      </c>
      <c r="E546" s="109">
        <v>4</v>
      </c>
      <c r="F546" s="109" t="s">
        <v>811</v>
      </c>
      <c r="G546" s="110">
        <v>600</v>
      </c>
      <c r="H546" s="110">
        <f t="shared" si="16"/>
        <v>695.56444457999999</v>
      </c>
      <c r="I546" s="112"/>
      <c r="J546" s="431"/>
      <c r="K546" s="450"/>
      <c r="L546" s="101"/>
      <c r="M546" s="101"/>
    </row>
    <row r="547" spans="1:13" s="105" customFormat="1" ht="20.25" customHeight="1" x14ac:dyDescent="0.2">
      <c r="A547" s="109" t="s">
        <v>1251</v>
      </c>
      <c r="B547" s="109" t="s">
        <v>1252</v>
      </c>
      <c r="C547" s="109" t="s">
        <v>1</v>
      </c>
      <c r="D547" s="109" t="s">
        <v>1184</v>
      </c>
      <c r="E547" s="109">
        <v>20</v>
      </c>
      <c r="F547" s="109" t="s">
        <v>811</v>
      </c>
      <c r="G547" s="110">
        <v>3000</v>
      </c>
      <c r="H547" s="110">
        <f t="shared" si="16"/>
        <v>3477.8222228999998</v>
      </c>
      <c r="I547" s="111"/>
      <c r="J547" s="431"/>
      <c r="K547" s="450"/>
      <c r="L547" s="101"/>
      <c r="M547" s="101"/>
    </row>
    <row r="548" spans="1:13" s="105" customFormat="1" ht="20.25" customHeight="1" x14ac:dyDescent="0.2">
      <c r="A548" s="109" t="s">
        <v>1251</v>
      </c>
      <c r="B548" s="109" t="s">
        <v>1252</v>
      </c>
      <c r="C548" s="109" t="s">
        <v>1</v>
      </c>
      <c r="D548" s="109" t="s">
        <v>1184</v>
      </c>
      <c r="E548" s="109">
        <v>20</v>
      </c>
      <c r="F548" s="109" t="s">
        <v>811</v>
      </c>
      <c r="G548" s="110">
        <v>3000</v>
      </c>
      <c r="H548" s="110">
        <f t="shared" si="16"/>
        <v>3477.8222228999998</v>
      </c>
      <c r="I548" s="111"/>
      <c r="J548" s="431"/>
      <c r="K548" s="450"/>
      <c r="L548" s="101"/>
      <c r="M548" s="101"/>
    </row>
    <row r="549" spans="1:13" s="105" customFormat="1" ht="20.25" customHeight="1" x14ac:dyDescent="0.2">
      <c r="A549" s="109" t="s">
        <v>1253</v>
      </c>
      <c r="B549" s="109" t="s">
        <v>1254</v>
      </c>
      <c r="C549" s="109" t="s">
        <v>1</v>
      </c>
      <c r="D549" s="109" t="s">
        <v>842</v>
      </c>
      <c r="E549" s="109">
        <v>1</v>
      </c>
      <c r="F549" s="109" t="s">
        <v>811</v>
      </c>
      <c r="G549" s="110">
        <v>150</v>
      </c>
      <c r="H549" s="110">
        <f t="shared" si="16"/>
        <v>173.891111145</v>
      </c>
      <c r="I549" s="112"/>
      <c r="J549" s="431"/>
      <c r="K549" s="450"/>
      <c r="L549" s="101"/>
      <c r="M549" s="101"/>
    </row>
    <row r="550" spans="1:13" ht="20.25" customHeight="1" x14ac:dyDescent="0.2">
      <c r="A550" s="109" t="s">
        <v>1038</v>
      </c>
      <c r="B550" s="109" t="s">
        <v>1039</v>
      </c>
      <c r="C550" s="109" t="s">
        <v>1</v>
      </c>
      <c r="D550" s="109" t="s">
        <v>828</v>
      </c>
      <c r="E550" s="109">
        <v>1</v>
      </c>
      <c r="F550" s="109" t="s">
        <v>811</v>
      </c>
      <c r="G550" s="110">
        <v>150</v>
      </c>
      <c r="H550" s="110">
        <f t="shared" si="16"/>
        <v>173.891111145</v>
      </c>
      <c r="I550" s="112"/>
      <c r="J550" s="431"/>
      <c r="K550" s="450"/>
    </row>
    <row r="551" spans="1:13" ht="20.25" customHeight="1" x14ac:dyDescent="0.2">
      <c r="A551" s="109" t="s">
        <v>1038</v>
      </c>
      <c r="B551" s="109" t="s">
        <v>1039</v>
      </c>
      <c r="C551" s="109" t="s">
        <v>1</v>
      </c>
      <c r="D551" s="109" t="s">
        <v>842</v>
      </c>
      <c r="E551" s="109">
        <v>1</v>
      </c>
      <c r="F551" s="109" t="s">
        <v>811</v>
      </c>
      <c r="G551" s="110">
        <v>150</v>
      </c>
      <c r="H551" s="110">
        <f t="shared" si="16"/>
        <v>173.891111145</v>
      </c>
      <c r="I551" s="112"/>
      <c r="J551" s="431"/>
      <c r="K551" s="450"/>
    </row>
    <row r="552" spans="1:13" ht="20.25" customHeight="1" x14ac:dyDescent="0.2">
      <c r="A552" s="109" t="s">
        <v>1261</v>
      </c>
      <c r="B552" s="109" t="s">
        <v>1262</v>
      </c>
      <c r="C552" s="109" t="s">
        <v>1</v>
      </c>
      <c r="D552" s="109" t="s">
        <v>828</v>
      </c>
      <c r="E552" s="109">
        <v>5</v>
      </c>
      <c r="F552" s="109" t="s">
        <v>811</v>
      </c>
      <c r="G552" s="110">
        <v>750</v>
      </c>
      <c r="H552" s="110">
        <f t="shared" si="16"/>
        <v>869.45555572499995</v>
      </c>
      <c r="I552" s="112"/>
      <c r="J552" s="431"/>
      <c r="K552" s="450"/>
    </row>
    <row r="553" spans="1:13" ht="20.25" customHeight="1" x14ac:dyDescent="0.2">
      <c r="A553" s="109" t="s">
        <v>1263</v>
      </c>
      <c r="B553" s="109" t="s">
        <v>1264</v>
      </c>
      <c r="C553" s="109" t="s">
        <v>1</v>
      </c>
      <c r="D553" s="109" t="s">
        <v>916</v>
      </c>
      <c r="E553" s="109">
        <v>3</v>
      </c>
      <c r="F553" s="109" t="s">
        <v>811</v>
      </c>
      <c r="G553" s="110">
        <v>450</v>
      </c>
      <c r="H553" s="110">
        <f t="shared" si="16"/>
        <v>521.67333343500002</v>
      </c>
      <c r="I553" s="112"/>
      <c r="J553" s="431"/>
      <c r="K553" s="450"/>
    </row>
    <row r="554" spans="1:13" ht="20.25" customHeight="1" x14ac:dyDescent="0.2">
      <c r="A554" s="109" t="s">
        <v>1263</v>
      </c>
      <c r="B554" s="109" t="s">
        <v>1264</v>
      </c>
      <c r="C554" s="109" t="s">
        <v>1</v>
      </c>
      <c r="D554" s="109" t="s">
        <v>916</v>
      </c>
      <c r="E554" s="109">
        <v>1</v>
      </c>
      <c r="F554" s="109" t="s">
        <v>811</v>
      </c>
      <c r="G554" s="110">
        <v>150</v>
      </c>
      <c r="H554" s="110">
        <f t="shared" si="16"/>
        <v>173.891111145</v>
      </c>
      <c r="I554" s="112"/>
      <c r="J554" s="431"/>
      <c r="K554" s="450"/>
    </row>
    <row r="555" spans="1:13" ht="20.25" customHeight="1" thickBot="1" x14ac:dyDescent="0.25">
      <c r="A555" s="109" t="s">
        <v>1265</v>
      </c>
      <c r="B555" s="109" t="s">
        <v>1266</v>
      </c>
      <c r="C555" s="109" t="s">
        <v>1</v>
      </c>
      <c r="D555" s="109" t="s">
        <v>916</v>
      </c>
      <c r="E555" s="109">
        <v>60</v>
      </c>
      <c r="F555" s="109" t="s">
        <v>811</v>
      </c>
      <c r="G555" s="110">
        <v>9000</v>
      </c>
      <c r="H555" s="110">
        <f t="shared" si="16"/>
        <v>10433.466668699999</v>
      </c>
      <c r="I555" s="111"/>
      <c r="J555" s="432"/>
      <c r="K555" s="451"/>
    </row>
    <row r="556" spans="1:13" ht="20.25" customHeight="1" thickBot="1" x14ac:dyDescent="0.3">
      <c r="A556" s="446" t="s">
        <v>1609</v>
      </c>
      <c r="B556" s="447"/>
      <c r="C556" s="448"/>
      <c r="D556" s="121"/>
      <c r="E556" s="122">
        <f>SUM(E397:E555)</f>
        <v>943</v>
      </c>
      <c r="F556" s="123"/>
      <c r="G556" s="122">
        <f>SUM(G397:G555)</f>
        <v>141450</v>
      </c>
      <c r="H556" s="122">
        <f>SUM(H397:H555)</f>
        <v>163979.3178097349</v>
      </c>
      <c r="I556" s="125">
        <v>164000</v>
      </c>
      <c r="J556" s="120" t="s">
        <v>234</v>
      </c>
      <c r="K556" s="121"/>
      <c r="M556" s="127"/>
    </row>
    <row r="557" spans="1:13" ht="20.25" customHeight="1" x14ac:dyDescent="0.2">
      <c r="A557" s="109" t="s">
        <v>1255</v>
      </c>
      <c r="B557" s="109" t="s">
        <v>1256</v>
      </c>
      <c r="C557" s="109" t="s">
        <v>1</v>
      </c>
      <c r="D557" s="109" t="s">
        <v>828</v>
      </c>
      <c r="E557" s="109">
        <v>2</v>
      </c>
      <c r="F557" s="109" t="s">
        <v>811</v>
      </c>
      <c r="G557" s="110">
        <v>300</v>
      </c>
      <c r="H557" s="110">
        <f t="shared" ref="H557:H588" si="17">E557*K$557</f>
        <v>358.21568895870001</v>
      </c>
      <c r="I557" s="112"/>
      <c r="J557" s="430"/>
      <c r="K557" s="452">
        <f>K397*1.03</f>
        <v>179.10784447935001</v>
      </c>
    </row>
    <row r="558" spans="1:13" ht="20.25" customHeight="1" x14ac:dyDescent="0.2">
      <c r="A558" s="109" t="s">
        <v>1257</v>
      </c>
      <c r="B558" s="109" t="s">
        <v>1258</v>
      </c>
      <c r="C558" s="109" t="s">
        <v>1</v>
      </c>
      <c r="D558" s="109" t="s">
        <v>828</v>
      </c>
      <c r="E558" s="109">
        <v>4</v>
      </c>
      <c r="F558" s="109" t="s">
        <v>811</v>
      </c>
      <c r="G558" s="110">
        <v>600</v>
      </c>
      <c r="H558" s="110">
        <f t="shared" si="17"/>
        <v>716.43137791740003</v>
      </c>
      <c r="I558" s="112"/>
      <c r="J558" s="431"/>
      <c r="K558" s="450"/>
    </row>
    <row r="559" spans="1:13" ht="20.25" customHeight="1" x14ac:dyDescent="0.2">
      <c r="A559" s="109" t="s">
        <v>1259</v>
      </c>
      <c r="B559" s="109" t="s">
        <v>1260</v>
      </c>
      <c r="C559" s="109" t="s">
        <v>1</v>
      </c>
      <c r="D559" s="109" t="s">
        <v>828</v>
      </c>
      <c r="E559" s="109">
        <v>10</v>
      </c>
      <c r="F559" s="109" t="s">
        <v>811</v>
      </c>
      <c r="G559" s="110">
        <v>1500</v>
      </c>
      <c r="H559" s="110">
        <f t="shared" si="17"/>
        <v>1791.0784447935</v>
      </c>
      <c r="I559" s="111"/>
      <c r="J559" s="431"/>
      <c r="K559" s="450"/>
    </row>
    <row r="560" spans="1:13" ht="20.25" customHeight="1" x14ac:dyDescent="0.2">
      <c r="A560" s="109" t="s">
        <v>1259</v>
      </c>
      <c r="B560" s="109" t="s">
        <v>1260</v>
      </c>
      <c r="C560" s="109" t="s">
        <v>1</v>
      </c>
      <c r="D560" s="109" t="s">
        <v>828</v>
      </c>
      <c r="E560" s="109">
        <v>5</v>
      </c>
      <c r="F560" s="109" t="s">
        <v>811</v>
      </c>
      <c r="G560" s="110">
        <v>750</v>
      </c>
      <c r="H560" s="110">
        <f t="shared" si="17"/>
        <v>895.53922239675001</v>
      </c>
      <c r="I560" s="112"/>
      <c r="J560" s="431"/>
      <c r="K560" s="450"/>
    </row>
    <row r="561" spans="1:13" ht="20.25" customHeight="1" x14ac:dyDescent="0.2">
      <c r="A561" s="109" t="s">
        <v>1263</v>
      </c>
      <c r="B561" s="109" t="s">
        <v>1264</v>
      </c>
      <c r="C561" s="109" t="s">
        <v>1</v>
      </c>
      <c r="D561" s="109" t="s">
        <v>916</v>
      </c>
      <c r="E561" s="109">
        <v>3</v>
      </c>
      <c r="F561" s="109" t="s">
        <v>811</v>
      </c>
      <c r="G561" s="110">
        <v>450</v>
      </c>
      <c r="H561" s="110">
        <f t="shared" si="17"/>
        <v>537.32353343805005</v>
      </c>
      <c r="I561" s="112"/>
      <c r="J561" s="431"/>
      <c r="K561" s="450"/>
    </row>
    <row r="562" spans="1:13" ht="20.25" customHeight="1" x14ac:dyDescent="0.2">
      <c r="A562" s="109" t="s">
        <v>1042</v>
      </c>
      <c r="B562" s="109" t="s">
        <v>1043</v>
      </c>
      <c r="C562" s="109" t="s">
        <v>1</v>
      </c>
      <c r="D562" s="109" t="s">
        <v>828</v>
      </c>
      <c r="E562" s="109">
        <v>50</v>
      </c>
      <c r="F562" s="109" t="s">
        <v>811</v>
      </c>
      <c r="G562" s="110">
        <v>7500</v>
      </c>
      <c r="H562" s="110">
        <f t="shared" si="17"/>
        <v>8955.3922239675012</v>
      </c>
      <c r="I562" s="111"/>
      <c r="J562" s="431"/>
      <c r="K562" s="450"/>
    </row>
    <row r="563" spans="1:13" ht="20.25" customHeight="1" x14ac:dyDescent="0.2">
      <c r="A563" s="109" t="s">
        <v>1042</v>
      </c>
      <c r="B563" s="109" t="s">
        <v>1043</v>
      </c>
      <c r="C563" s="109" t="s">
        <v>1</v>
      </c>
      <c r="D563" s="109" t="s">
        <v>828</v>
      </c>
      <c r="E563" s="109">
        <v>20</v>
      </c>
      <c r="F563" s="109" t="s">
        <v>811</v>
      </c>
      <c r="G563" s="110">
        <v>3000</v>
      </c>
      <c r="H563" s="110">
        <f t="shared" si="17"/>
        <v>3582.156889587</v>
      </c>
      <c r="I563" s="111"/>
      <c r="J563" s="431"/>
      <c r="K563" s="450"/>
    </row>
    <row r="564" spans="1:13" ht="20.25" customHeight="1" x14ac:dyDescent="0.2">
      <c r="A564" s="109" t="s">
        <v>1042</v>
      </c>
      <c r="B564" s="109" t="s">
        <v>1043</v>
      </c>
      <c r="C564" s="109" t="s">
        <v>1</v>
      </c>
      <c r="D564" s="109" t="s">
        <v>828</v>
      </c>
      <c r="E564" s="109">
        <v>60</v>
      </c>
      <c r="F564" s="109" t="s">
        <v>811</v>
      </c>
      <c r="G564" s="110">
        <v>9000</v>
      </c>
      <c r="H564" s="110">
        <f t="shared" si="17"/>
        <v>10746.470668761</v>
      </c>
      <c r="I564" s="111"/>
      <c r="J564" s="431"/>
      <c r="K564" s="450"/>
    </row>
    <row r="565" spans="1:13" ht="20.25" customHeight="1" x14ac:dyDescent="0.2">
      <c r="A565" s="109" t="s">
        <v>1042</v>
      </c>
      <c r="B565" s="109" t="s">
        <v>1043</v>
      </c>
      <c r="C565" s="109" t="s">
        <v>1</v>
      </c>
      <c r="D565" s="109" t="s">
        <v>828</v>
      </c>
      <c r="E565" s="109">
        <v>5</v>
      </c>
      <c r="F565" s="109" t="s">
        <v>811</v>
      </c>
      <c r="G565" s="110">
        <v>750</v>
      </c>
      <c r="H565" s="110">
        <f t="shared" si="17"/>
        <v>895.53922239675001</v>
      </c>
      <c r="I565" s="112"/>
      <c r="J565" s="431"/>
      <c r="K565" s="450"/>
    </row>
    <row r="566" spans="1:13" ht="20.25" customHeight="1" x14ac:dyDescent="0.2">
      <c r="A566" s="109" t="s">
        <v>1042</v>
      </c>
      <c r="B566" s="109" t="s">
        <v>1043</v>
      </c>
      <c r="C566" s="109" t="s">
        <v>1</v>
      </c>
      <c r="D566" s="109" t="s">
        <v>828</v>
      </c>
      <c r="E566" s="109">
        <v>40</v>
      </c>
      <c r="F566" s="109" t="s">
        <v>811</v>
      </c>
      <c r="G566" s="110">
        <v>6000</v>
      </c>
      <c r="H566" s="110">
        <f t="shared" si="17"/>
        <v>7164.313779174</v>
      </c>
      <c r="I566" s="111"/>
      <c r="J566" s="431"/>
      <c r="K566" s="450"/>
    </row>
    <row r="567" spans="1:13" s="105" customFormat="1" ht="20.25" customHeight="1" x14ac:dyDescent="0.2">
      <c r="A567" s="109" t="s">
        <v>1267</v>
      </c>
      <c r="B567" s="109" t="s">
        <v>1268</v>
      </c>
      <c r="C567" s="109" t="s">
        <v>1</v>
      </c>
      <c r="D567" s="109" t="s">
        <v>828</v>
      </c>
      <c r="E567" s="109">
        <v>5</v>
      </c>
      <c r="F567" s="109" t="s">
        <v>811</v>
      </c>
      <c r="G567" s="110">
        <v>750</v>
      </c>
      <c r="H567" s="110">
        <f t="shared" si="17"/>
        <v>895.53922239675001</v>
      </c>
      <c r="I567" s="112"/>
      <c r="J567" s="431"/>
      <c r="K567" s="450"/>
      <c r="L567" s="101"/>
      <c r="M567" s="101"/>
    </row>
    <row r="568" spans="1:13" s="105" customFormat="1" ht="20.25" customHeight="1" x14ac:dyDescent="0.2">
      <c r="A568" s="109" t="s">
        <v>1269</v>
      </c>
      <c r="B568" s="109" t="s">
        <v>1270</v>
      </c>
      <c r="C568" s="109" t="s">
        <v>1</v>
      </c>
      <c r="D568" s="109" t="s">
        <v>842</v>
      </c>
      <c r="E568" s="109">
        <v>5</v>
      </c>
      <c r="F568" s="109" t="s">
        <v>811</v>
      </c>
      <c r="G568" s="110">
        <v>750</v>
      </c>
      <c r="H568" s="110">
        <f t="shared" si="17"/>
        <v>895.53922239675001</v>
      </c>
      <c r="I568" s="112"/>
      <c r="J568" s="431"/>
      <c r="K568" s="450"/>
      <c r="L568" s="101"/>
      <c r="M568" s="101"/>
    </row>
    <row r="569" spans="1:13" s="105" customFormat="1" ht="20.25" customHeight="1" x14ac:dyDescent="0.2">
      <c r="A569" s="109" t="s">
        <v>1269</v>
      </c>
      <c r="B569" s="109" t="s">
        <v>1270</v>
      </c>
      <c r="C569" s="109" t="s">
        <v>1</v>
      </c>
      <c r="D569" s="109" t="s">
        <v>828</v>
      </c>
      <c r="E569" s="109">
        <v>4</v>
      </c>
      <c r="F569" s="109" t="s">
        <v>811</v>
      </c>
      <c r="G569" s="110">
        <v>600</v>
      </c>
      <c r="H569" s="110">
        <f t="shared" si="17"/>
        <v>716.43137791740003</v>
      </c>
      <c r="I569" s="112"/>
      <c r="J569" s="431"/>
      <c r="K569" s="450"/>
      <c r="L569" s="101"/>
      <c r="M569" s="101"/>
    </row>
    <row r="570" spans="1:13" s="105" customFormat="1" ht="20.25" customHeight="1" x14ac:dyDescent="0.2">
      <c r="A570" s="109" t="s">
        <v>1271</v>
      </c>
      <c r="B570" s="109" t="s">
        <v>1272</v>
      </c>
      <c r="C570" s="109" t="s">
        <v>1</v>
      </c>
      <c r="D570" s="109" t="s">
        <v>828</v>
      </c>
      <c r="E570" s="109">
        <v>6</v>
      </c>
      <c r="F570" s="109" t="s">
        <v>811</v>
      </c>
      <c r="G570" s="110">
        <v>900</v>
      </c>
      <c r="H570" s="110">
        <f t="shared" si="17"/>
        <v>1074.6470668761001</v>
      </c>
      <c r="I570" s="112"/>
      <c r="J570" s="431"/>
      <c r="K570" s="450"/>
      <c r="L570" s="101"/>
      <c r="M570" s="101"/>
    </row>
    <row r="571" spans="1:13" s="105" customFormat="1" ht="20.25" customHeight="1" x14ac:dyDescent="0.2">
      <c r="A571" s="109" t="s">
        <v>1271</v>
      </c>
      <c r="B571" s="109" t="s">
        <v>1272</v>
      </c>
      <c r="C571" s="109" t="s">
        <v>1</v>
      </c>
      <c r="D571" s="109" t="s">
        <v>828</v>
      </c>
      <c r="E571" s="109">
        <v>6</v>
      </c>
      <c r="F571" s="109" t="s">
        <v>811</v>
      </c>
      <c r="G571" s="110">
        <v>900</v>
      </c>
      <c r="H571" s="110">
        <f t="shared" si="17"/>
        <v>1074.6470668761001</v>
      </c>
      <c r="I571" s="112"/>
      <c r="J571" s="431"/>
      <c r="K571" s="450"/>
      <c r="L571" s="101"/>
      <c r="M571" s="101"/>
    </row>
    <row r="572" spans="1:13" s="105" customFormat="1" ht="20.25" customHeight="1" x14ac:dyDescent="0.2">
      <c r="A572" s="109" t="s">
        <v>1273</v>
      </c>
      <c r="B572" s="109" t="s">
        <v>1274</v>
      </c>
      <c r="C572" s="109" t="s">
        <v>1</v>
      </c>
      <c r="D572" s="109" t="s">
        <v>842</v>
      </c>
      <c r="E572" s="109">
        <v>5</v>
      </c>
      <c r="F572" s="109" t="s">
        <v>811</v>
      </c>
      <c r="G572" s="110">
        <v>750</v>
      </c>
      <c r="H572" s="110">
        <f t="shared" si="17"/>
        <v>895.53922239675001</v>
      </c>
      <c r="I572" s="112"/>
      <c r="J572" s="431"/>
      <c r="K572" s="450"/>
      <c r="L572" s="101"/>
      <c r="M572" s="101"/>
    </row>
    <row r="573" spans="1:13" s="105" customFormat="1" ht="20.25" customHeight="1" x14ac:dyDescent="0.2">
      <c r="A573" s="109" t="s">
        <v>1273</v>
      </c>
      <c r="B573" s="109" t="s">
        <v>1274</v>
      </c>
      <c r="C573" s="109" t="s">
        <v>1</v>
      </c>
      <c r="D573" s="109" t="s">
        <v>842</v>
      </c>
      <c r="E573" s="109">
        <v>2</v>
      </c>
      <c r="F573" s="109" t="s">
        <v>811</v>
      </c>
      <c r="G573" s="110">
        <v>300</v>
      </c>
      <c r="H573" s="110">
        <f t="shared" si="17"/>
        <v>358.21568895870001</v>
      </c>
      <c r="I573" s="112"/>
      <c r="J573" s="431"/>
      <c r="K573" s="450"/>
      <c r="L573" s="101"/>
      <c r="M573" s="101"/>
    </row>
    <row r="574" spans="1:13" s="105" customFormat="1" ht="20.25" customHeight="1" x14ac:dyDescent="0.2">
      <c r="A574" s="109" t="s">
        <v>1275</v>
      </c>
      <c r="B574" s="109" t="s">
        <v>1276</v>
      </c>
      <c r="C574" s="109" t="s">
        <v>1</v>
      </c>
      <c r="D574" s="109" t="s">
        <v>842</v>
      </c>
      <c r="E574" s="109">
        <v>1</v>
      </c>
      <c r="F574" s="109" t="s">
        <v>811</v>
      </c>
      <c r="G574" s="110">
        <v>150</v>
      </c>
      <c r="H574" s="110">
        <f t="shared" si="17"/>
        <v>179.10784447935001</v>
      </c>
      <c r="I574" s="112"/>
      <c r="J574" s="431"/>
      <c r="K574" s="450"/>
      <c r="L574" s="101"/>
      <c r="M574" s="101"/>
    </row>
    <row r="575" spans="1:13" s="105" customFormat="1" ht="20.25" customHeight="1" x14ac:dyDescent="0.2">
      <c r="A575" s="109" t="s">
        <v>1277</v>
      </c>
      <c r="B575" s="109" t="s">
        <v>1278</v>
      </c>
      <c r="C575" s="109" t="s">
        <v>1</v>
      </c>
      <c r="D575" s="109" t="s">
        <v>828</v>
      </c>
      <c r="E575" s="109">
        <v>8</v>
      </c>
      <c r="F575" s="109" t="s">
        <v>811</v>
      </c>
      <c r="G575" s="110">
        <v>1200</v>
      </c>
      <c r="H575" s="110">
        <f t="shared" si="17"/>
        <v>1432.8627558348001</v>
      </c>
      <c r="I575" s="111"/>
      <c r="J575" s="431"/>
      <c r="K575" s="450"/>
      <c r="L575" s="101"/>
      <c r="M575" s="101"/>
    </row>
    <row r="576" spans="1:13" s="105" customFormat="1" ht="20.25" customHeight="1" x14ac:dyDescent="0.2">
      <c r="A576" s="109" t="s">
        <v>1277</v>
      </c>
      <c r="B576" s="109" t="s">
        <v>1278</v>
      </c>
      <c r="C576" s="109" t="s">
        <v>1</v>
      </c>
      <c r="D576" s="109" t="s">
        <v>828</v>
      </c>
      <c r="E576" s="109">
        <v>3</v>
      </c>
      <c r="F576" s="109" t="s">
        <v>811</v>
      </c>
      <c r="G576" s="110">
        <v>450</v>
      </c>
      <c r="H576" s="110">
        <f t="shared" si="17"/>
        <v>537.32353343805005</v>
      </c>
      <c r="I576" s="112"/>
      <c r="J576" s="431"/>
      <c r="K576" s="450"/>
      <c r="L576" s="101"/>
      <c r="M576" s="101"/>
    </row>
    <row r="577" spans="1:13" s="105" customFormat="1" ht="20.25" customHeight="1" x14ac:dyDescent="0.2">
      <c r="A577" s="109" t="s">
        <v>1269</v>
      </c>
      <c r="B577" s="109" t="s">
        <v>1270</v>
      </c>
      <c r="C577" s="109" t="s">
        <v>1</v>
      </c>
      <c r="D577" s="109" t="s">
        <v>828</v>
      </c>
      <c r="E577" s="109">
        <v>8</v>
      </c>
      <c r="F577" s="109" t="s">
        <v>811</v>
      </c>
      <c r="G577" s="110">
        <v>1200</v>
      </c>
      <c r="H577" s="110">
        <f t="shared" si="17"/>
        <v>1432.8627558348001</v>
      </c>
      <c r="I577" s="111"/>
      <c r="J577" s="431"/>
      <c r="K577" s="450"/>
      <c r="L577" s="101"/>
      <c r="M577" s="101"/>
    </row>
    <row r="578" spans="1:13" s="105" customFormat="1" ht="20.25" customHeight="1" x14ac:dyDescent="0.2">
      <c r="A578" s="109" t="s">
        <v>1277</v>
      </c>
      <c r="B578" s="109" t="s">
        <v>1278</v>
      </c>
      <c r="C578" s="109" t="s">
        <v>1</v>
      </c>
      <c r="D578" s="109" t="s">
        <v>842</v>
      </c>
      <c r="E578" s="109">
        <v>1</v>
      </c>
      <c r="F578" s="109" t="s">
        <v>898</v>
      </c>
      <c r="G578" s="110">
        <v>150</v>
      </c>
      <c r="H578" s="110">
        <f t="shared" si="17"/>
        <v>179.10784447935001</v>
      </c>
      <c r="I578" s="112"/>
      <c r="J578" s="431"/>
      <c r="K578" s="450"/>
      <c r="L578" s="101"/>
      <c r="M578" s="101"/>
    </row>
    <row r="579" spans="1:13" s="105" customFormat="1" ht="20.25" customHeight="1" x14ac:dyDescent="0.2">
      <c r="A579" s="109" t="s">
        <v>1277</v>
      </c>
      <c r="B579" s="109" t="s">
        <v>1278</v>
      </c>
      <c r="C579" s="109" t="s">
        <v>1</v>
      </c>
      <c r="D579" s="109" t="s">
        <v>842</v>
      </c>
      <c r="E579" s="109">
        <v>1</v>
      </c>
      <c r="F579" s="109" t="s">
        <v>898</v>
      </c>
      <c r="G579" s="110">
        <v>150</v>
      </c>
      <c r="H579" s="110">
        <f t="shared" si="17"/>
        <v>179.10784447935001</v>
      </c>
      <c r="I579" s="112"/>
      <c r="J579" s="431"/>
      <c r="K579" s="450"/>
      <c r="L579" s="101"/>
      <c r="M579" s="101"/>
    </row>
    <row r="580" spans="1:13" s="105" customFormat="1" ht="20.25" customHeight="1" x14ac:dyDescent="0.2">
      <c r="A580" s="109" t="s">
        <v>1279</v>
      </c>
      <c r="B580" s="109" t="s">
        <v>1280</v>
      </c>
      <c r="C580" s="109" t="s">
        <v>1</v>
      </c>
      <c r="D580" s="109" t="s">
        <v>828</v>
      </c>
      <c r="E580" s="109">
        <v>4</v>
      </c>
      <c r="F580" s="109" t="s">
        <v>811</v>
      </c>
      <c r="G580" s="110">
        <v>600</v>
      </c>
      <c r="H580" s="110">
        <f t="shared" si="17"/>
        <v>716.43137791740003</v>
      </c>
      <c r="I580" s="112"/>
      <c r="J580" s="431"/>
      <c r="K580" s="450"/>
      <c r="L580" s="101"/>
      <c r="M580" s="101"/>
    </row>
    <row r="581" spans="1:13" s="105" customFormat="1" ht="20.25" customHeight="1" x14ac:dyDescent="0.2">
      <c r="A581" s="109" t="s">
        <v>1281</v>
      </c>
      <c r="B581" s="109" t="s">
        <v>1282</v>
      </c>
      <c r="C581" s="109" t="s">
        <v>1</v>
      </c>
      <c r="D581" s="109" t="s">
        <v>842</v>
      </c>
      <c r="E581" s="109">
        <v>5</v>
      </c>
      <c r="F581" s="109" t="s">
        <v>811</v>
      </c>
      <c r="G581" s="110">
        <v>750</v>
      </c>
      <c r="H581" s="110">
        <f t="shared" si="17"/>
        <v>895.53922239675001</v>
      </c>
      <c r="I581" s="112"/>
      <c r="J581" s="431"/>
      <c r="K581" s="450"/>
      <c r="L581" s="101"/>
      <c r="M581" s="101"/>
    </row>
    <row r="582" spans="1:13" s="105" customFormat="1" ht="20.25" customHeight="1" x14ac:dyDescent="0.2">
      <c r="A582" s="109" t="s">
        <v>1283</v>
      </c>
      <c r="B582" s="109" t="s">
        <v>1284</v>
      </c>
      <c r="C582" s="109" t="s">
        <v>1</v>
      </c>
      <c r="D582" s="109" t="s">
        <v>828</v>
      </c>
      <c r="E582" s="109">
        <v>5</v>
      </c>
      <c r="F582" s="109" t="s">
        <v>811</v>
      </c>
      <c r="G582" s="110">
        <v>750</v>
      </c>
      <c r="H582" s="110">
        <f t="shared" si="17"/>
        <v>895.53922239675001</v>
      </c>
      <c r="I582" s="112"/>
      <c r="J582" s="431"/>
      <c r="K582" s="450"/>
      <c r="L582" s="101"/>
      <c r="M582" s="101"/>
    </row>
    <row r="583" spans="1:13" s="105" customFormat="1" ht="20.25" customHeight="1" x14ac:dyDescent="0.2">
      <c r="A583" s="109" t="s">
        <v>1283</v>
      </c>
      <c r="B583" s="109" t="s">
        <v>1284</v>
      </c>
      <c r="C583" s="109" t="s">
        <v>1</v>
      </c>
      <c r="D583" s="109" t="s">
        <v>828</v>
      </c>
      <c r="E583" s="109">
        <v>10</v>
      </c>
      <c r="F583" s="109" t="s">
        <v>811</v>
      </c>
      <c r="G583" s="110">
        <v>1500</v>
      </c>
      <c r="H583" s="110">
        <f t="shared" si="17"/>
        <v>1791.0784447935</v>
      </c>
      <c r="I583" s="111"/>
      <c r="J583" s="431"/>
      <c r="K583" s="450"/>
      <c r="L583" s="101"/>
      <c r="M583" s="101"/>
    </row>
    <row r="584" spans="1:13" s="105" customFormat="1" ht="20.25" customHeight="1" x14ac:dyDescent="0.2">
      <c r="A584" s="109" t="s">
        <v>1283</v>
      </c>
      <c r="B584" s="109" t="s">
        <v>1284</v>
      </c>
      <c r="C584" s="109" t="s">
        <v>1</v>
      </c>
      <c r="D584" s="109" t="s">
        <v>842</v>
      </c>
      <c r="E584" s="109">
        <v>1</v>
      </c>
      <c r="F584" s="109" t="s">
        <v>811</v>
      </c>
      <c r="G584" s="110">
        <v>150</v>
      </c>
      <c r="H584" s="110">
        <f t="shared" si="17"/>
        <v>179.10784447935001</v>
      </c>
      <c r="I584" s="112"/>
      <c r="J584" s="431"/>
      <c r="K584" s="450"/>
      <c r="L584" s="101"/>
      <c r="M584" s="101"/>
    </row>
    <row r="585" spans="1:13" s="105" customFormat="1" ht="20.25" customHeight="1" x14ac:dyDescent="0.2">
      <c r="A585" s="109" t="s">
        <v>1044</v>
      </c>
      <c r="B585" s="109" t="s">
        <v>1045</v>
      </c>
      <c r="C585" s="109" t="s">
        <v>1</v>
      </c>
      <c r="D585" s="109" t="s">
        <v>842</v>
      </c>
      <c r="E585" s="109">
        <v>2</v>
      </c>
      <c r="F585" s="109" t="s">
        <v>811</v>
      </c>
      <c r="G585" s="110">
        <v>300</v>
      </c>
      <c r="H585" s="110">
        <f t="shared" si="17"/>
        <v>358.21568895870001</v>
      </c>
      <c r="I585" s="112"/>
      <c r="J585" s="431"/>
      <c r="K585" s="450"/>
      <c r="L585" s="101"/>
      <c r="M585" s="101"/>
    </row>
    <row r="586" spans="1:13" s="105" customFormat="1" ht="20.25" customHeight="1" x14ac:dyDescent="0.2">
      <c r="A586" s="109" t="s">
        <v>1044</v>
      </c>
      <c r="B586" s="109" t="s">
        <v>1045</v>
      </c>
      <c r="C586" s="109" t="s">
        <v>1</v>
      </c>
      <c r="D586" s="109" t="s">
        <v>828</v>
      </c>
      <c r="E586" s="109">
        <v>3</v>
      </c>
      <c r="F586" s="109" t="s">
        <v>811</v>
      </c>
      <c r="G586" s="110">
        <v>450</v>
      </c>
      <c r="H586" s="110">
        <f t="shared" si="17"/>
        <v>537.32353343805005</v>
      </c>
      <c r="I586" s="112"/>
      <c r="J586" s="431"/>
      <c r="K586" s="450"/>
      <c r="L586" s="101"/>
      <c r="M586" s="101"/>
    </row>
    <row r="587" spans="1:13" s="105" customFormat="1" ht="20.25" customHeight="1" x14ac:dyDescent="0.2">
      <c r="A587" s="109" t="s">
        <v>1044</v>
      </c>
      <c r="B587" s="109" t="s">
        <v>1045</v>
      </c>
      <c r="C587" s="109" t="s">
        <v>1</v>
      </c>
      <c r="D587" s="109" t="s">
        <v>828</v>
      </c>
      <c r="E587" s="109">
        <v>3</v>
      </c>
      <c r="F587" s="109" t="s">
        <v>811</v>
      </c>
      <c r="G587" s="110">
        <v>450</v>
      </c>
      <c r="H587" s="110">
        <f t="shared" si="17"/>
        <v>537.32353343805005</v>
      </c>
      <c r="I587" s="112"/>
      <c r="J587" s="431"/>
      <c r="K587" s="450"/>
      <c r="L587" s="101"/>
      <c r="M587" s="101"/>
    </row>
    <row r="588" spans="1:13" s="105" customFormat="1" ht="20.25" customHeight="1" x14ac:dyDescent="0.2">
      <c r="A588" s="109" t="s">
        <v>1285</v>
      </c>
      <c r="B588" s="109" t="s">
        <v>1286</v>
      </c>
      <c r="C588" s="109" t="s">
        <v>1</v>
      </c>
      <c r="D588" s="109" t="s">
        <v>842</v>
      </c>
      <c r="E588" s="109">
        <v>2</v>
      </c>
      <c r="F588" s="109" t="s">
        <v>811</v>
      </c>
      <c r="G588" s="110">
        <v>300</v>
      </c>
      <c r="H588" s="110">
        <f t="shared" si="17"/>
        <v>358.21568895870001</v>
      </c>
      <c r="I588" s="112"/>
      <c r="J588" s="431"/>
      <c r="K588" s="450"/>
      <c r="L588" s="101"/>
      <c r="M588" s="101"/>
    </row>
    <row r="589" spans="1:13" s="105" customFormat="1" ht="20.25" customHeight="1" x14ac:dyDescent="0.2">
      <c r="A589" s="109" t="s">
        <v>1287</v>
      </c>
      <c r="B589" s="109" t="s">
        <v>1288</v>
      </c>
      <c r="C589" s="109" t="s">
        <v>1</v>
      </c>
      <c r="D589" s="109" t="s">
        <v>842</v>
      </c>
      <c r="E589" s="109">
        <v>2</v>
      </c>
      <c r="F589" s="109" t="s">
        <v>811</v>
      </c>
      <c r="G589" s="110">
        <v>300</v>
      </c>
      <c r="H589" s="110">
        <f t="shared" ref="H589:H620" si="18">E589*K$557</f>
        <v>358.21568895870001</v>
      </c>
      <c r="I589" s="112"/>
      <c r="J589" s="431"/>
      <c r="K589" s="450"/>
      <c r="L589" s="101"/>
      <c r="M589" s="101"/>
    </row>
    <row r="590" spans="1:13" s="105" customFormat="1" ht="20.25" customHeight="1" x14ac:dyDescent="0.2">
      <c r="A590" s="109" t="s">
        <v>1046</v>
      </c>
      <c r="B590" s="109" t="s">
        <v>1047</v>
      </c>
      <c r="C590" s="109" t="s">
        <v>1</v>
      </c>
      <c r="D590" s="109" t="s">
        <v>828</v>
      </c>
      <c r="E590" s="109">
        <v>2</v>
      </c>
      <c r="F590" s="109" t="s">
        <v>811</v>
      </c>
      <c r="G590" s="110">
        <v>300</v>
      </c>
      <c r="H590" s="110">
        <f t="shared" si="18"/>
        <v>358.21568895870001</v>
      </c>
      <c r="I590" s="112"/>
      <c r="J590" s="431"/>
      <c r="K590" s="450"/>
      <c r="L590" s="101"/>
      <c r="M590" s="101"/>
    </row>
    <row r="591" spans="1:13" s="105" customFormat="1" ht="20.25" customHeight="1" x14ac:dyDescent="0.2">
      <c r="A591" s="109" t="s">
        <v>1046</v>
      </c>
      <c r="B591" s="109" t="s">
        <v>1047</v>
      </c>
      <c r="C591" s="109" t="s">
        <v>1</v>
      </c>
      <c r="D591" s="109" t="s">
        <v>842</v>
      </c>
      <c r="E591" s="109">
        <v>2</v>
      </c>
      <c r="F591" s="109" t="s">
        <v>811</v>
      </c>
      <c r="G591" s="110">
        <v>300</v>
      </c>
      <c r="H591" s="110">
        <f t="shared" si="18"/>
        <v>358.21568895870001</v>
      </c>
      <c r="I591" s="112"/>
      <c r="J591" s="431"/>
      <c r="K591" s="450"/>
      <c r="L591" s="101"/>
      <c r="M591" s="101"/>
    </row>
    <row r="592" spans="1:13" s="105" customFormat="1" ht="20.25" customHeight="1" x14ac:dyDescent="0.2">
      <c r="A592" s="109" t="s">
        <v>1046</v>
      </c>
      <c r="B592" s="109" t="s">
        <v>1047</v>
      </c>
      <c r="C592" s="109" t="s">
        <v>1</v>
      </c>
      <c r="D592" s="109" t="s">
        <v>842</v>
      </c>
      <c r="E592" s="109">
        <v>1</v>
      </c>
      <c r="F592" s="109" t="s">
        <v>811</v>
      </c>
      <c r="G592" s="110">
        <v>150</v>
      </c>
      <c r="H592" s="110">
        <f t="shared" si="18"/>
        <v>179.10784447935001</v>
      </c>
      <c r="I592" s="112"/>
      <c r="J592" s="431"/>
      <c r="K592" s="450"/>
      <c r="L592" s="101"/>
      <c r="M592" s="101"/>
    </row>
    <row r="593" spans="1:13" s="105" customFormat="1" ht="20.25" customHeight="1" x14ac:dyDescent="0.2">
      <c r="A593" s="109" t="s">
        <v>1046</v>
      </c>
      <c r="B593" s="109" t="s">
        <v>1047</v>
      </c>
      <c r="C593" s="109" t="s">
        <v>1</v>
      </c>
      <c r="D593" s="109" t="s">
        <v>828</v>
      </c>
      <c r="E593" s="109">
        <v>6</v>
      </c>
      <c r="F593" s="109" t="s">
        <v>811</v>
      </c>
      <c r="G593" s="110">
        <v>900</v>
      </c>
      <c r="H593" s="110">
        <f t="shared" si="18"/>
        <v>1074.6470668761001</v>
      </c>
      <c r="I593" s="112"/>
      <c r="J593" s="431"/>
      <c r="K593" s="450"/>
      <c r="L593" s="101"/>
      <c r="M593" s="101"/>
    </row>
    <row r="594" spans="1:13" s="105" customFormat="1" ht="20.25" customHeight="1" x14ac:dyDescent="0.2">
      <c r="A594" s="109" t="s">
        <v>1046</v>
      </c>
      <c r="B594" s="109" t="s">
        <v>1047</v>
      </c>
      <c r="C594" s="109" t="s">
        <v>1</v>
      </c>
      <c r="D594" s="109" t="s">
        <v>842</v>
      </c>
      <c r="E594" s="109">
        <v>3</v>
      </c>
      <c r="F594" s="109" t="s">
        <v>811</v>
      </c>
      <c r="G594" s="110">
        <v>450</v>
      </c>
      <c r="H594" s="110">
        <f t="shared" si="18"/>
        <v>537.32353343805005</v>
      </c>
      <c r="I594" s="112"/>
      <c r="J594" s="431"/>
      <c r="K594" s="450"/>
      <c r="L594" s="101"/>
      <c r="M594" s="101"/>
    </row>
    <row r="595" spans="1:13" s="105" customFormat="1" ht="20.25" customHeight="1" x14ac:dyDescent="0.2">
      <c r="A595" s="109" t="s">
        <v>1046</v>
      </c>
      <c r="B595" s="109" t="s">
        <v>1047</v>
      </c>
      <c r="C595" s="109" t="s">
        <v>1</v>
      </c>
      <c r="D595" s="109" t="s">
        <v>828</v>
      </c>
      <c r="E595" s="109">
        <v>5</v>
      </c>
      <c r="F595" s="109" t="s">
        <v>811</v>
      </c>
      <c r="G595" s="110">
        <v>750</v>
      </c>
      <c r="H595" s="110">
        <f t="shared" si="18"/>
        <v>895.53922239675001</v>
      </c>
      <c r="I595" s="112"/>
      <c r="J595" s="431"/>
      <c r="K595" s="450"/>
      <c r="L595" s="101"/>
      <c r="M595" s="101"/>
    </row>
    <row r="596" spans="1:13" s="105" customFormat="1" ht="20.25" customHeight="1" x14ac:dyDescent="0.2">
      <c r="A596" s="109" t="s">
        <v>1289</v>
      </c>
      <c r="B596" s="109" t="s">
        <v>1290</v>
      </c>
      <c r="C596" s="109" t="s">
        <v>1</v>
      </c>
      <c r="D596" s="109" t="s">
        <v>828</v>
      </c>
      <c r="E596" s="109">
        <v>2</v>
      </c>
      <c r="F596" s="109" t="s">
        <v>811</v>
      </c>
      <c r="G596" s="110">
        <v>300</v>
      </c>
      <c r="H596" s="110">
        <f t="shared" si="18"/>
        <v>358.21568895870001</v>
      </c>
      <c r="I596" s="112"/>
      <c r="J596" s="431"/>
      <c r="K596" s="450"/>
      <c r="L596" s="101"/>
      <c r="M596" s="101"/>
    </row>
    <row r="597" spans="1:13" s="105" customFormat="1" ht="20.25" customHeight="1" x14ac:dyDescent="0.2">
      <c r="A597" s="109" t="s">
        <v>1291</v>
      </c>
      <c r="B597" s="109" t="s">
        <v>1292</v>
      </c>
      <c r="C597" s="109" t="s">
        <v>1</v>
      </c>
      <c r="D597" s="109" t="s">
        <v>916</v>
      </c>
      <c r="E597" s="109">
        <v>4</v>
      </c>
      <c r="F597" s="109" t="s">
        <v>811</v>
      </c>
      <c r="G597" s="110">
        <v>600</v>
      </c>
      <c r="H597" s="110">
        <f t="shared" si="18"/>
        <v>716.43137791740003</v>
      </c>
      <c r="I597" s="112"/>
      <c r="J597" s="431"/>
      <c r="K597" s="450"/>
      <c r="L597" s="101"/>
      <c r="M597" s="101"/>
    </row>
    <row r="598" spans="1:13" s="105" customFormat="1" ht="20.25" customHeight="1" x14ac:dyDescent="0.2">
      <c r="A598" s="109" t="s">
        <v>1291</v>
      </c>
      <c r="B598" s="109" t="s">
        <v>1292</v>
      </c>
      <c r="C598" s="109" t="s">
        <v>1</v>
      </c>
      <c r="D598" s="109" t="s">
        <v>828</v>
      </c>
      <c r="E598" s="109">
        <v>2</v>
      </c>
      <c r="F598" s="109" t="s">
        <v>811</v>
      </c>
      <c r="G598" s="110">
        <v>300</v>
      </c>
      <c r="H598" s="110">
        <f t="shared" si="18"/>
        <v>358.21568895870001</v>
      </c>
      <c r="I598" s="112"/>
      <c r="J598" s="431"/>
      <c r="K598" s="450"/>
      <c r="L598" s="101"/>
      <c r="M598" s="101"/>
    </row>
    <row r="599" spans="1:13" s="105" customFormat="1" ht="20.25" customHeight="1" x14ac:dyDescent="0.2">
      <c r="A599" s="109" t="s">
        <v>1291</v>
      </c>
      <c r="B599" s="109" t="s">
        <v>1292</v>
      </c>
      <c r="C599" s="109" t="s">
        <v>1</v>
      </c>
      <c r="D599" s="109" t="s">
        <v>828</v>
      </c>
      <c r="E599" s="109">
        <v>2</v>
      </c>
      <c r="F599" s="109" t="s">
        <v>811</v>
      </c>
      <c r="G599" s="110">
        <v>300</v>
      </c>
      <c r="H599" s="110">
        <f t="shared" si="18"/>
        <v>358.21568895870001</v>
      </c>
      <c r="I599" s="112"/>
      <c r="J599" s="431"/>
      <c r="K599" s="450"/>
      <c r="L599" s="101"/>
      <c r="M599" s="101"/>
    </row>
    <row r="600" spans="1:13" s="105" customFormat="1" ht="20.25" customHeight="1" x14ac:dyDescent="0.2">
      <c r="A600" s="109" t="s">
        <v>1291</v>
      </c>
      <c r="B600" s="109" t="s">
        <v>1292</v>
      </c>
      <c r="C600" s="109" t="s">
        <v>1</v>
      </c>
      <c r="D600" s="109" t="s">
        <v>828</v>
      </c>
      <c r="E600" s="109">
        <v>2</v>
      </c>
      <c r="F600" s="109" t="s">
        <v>811</v>
      </c>
      <c r="G600" s="110">
        <v>300</v>
      </c>
      <c r="H600" s="110">
        <f t="shared" si="18"/>
        <v>358.21568895870001</v>
      </c>
      <c r="I600" s="112"/>
      <c r="J600" s="431"/>
      <c r="K600" s="450"/>
      <c r="L600" s="101"/>
      <c r="M600" s="101"/>
    </row>
    <row r="601" spans="1:13" s="105" customFormat="1" ht="20.25" customHeight="1" x14ac:dyDescent="0.2">
      <c r="A601" s="109" t="s">
        <v>1293</v>
      </c>
      <c r="B601" s="109" t="s">
        <v>1294</v>
      </c>
      <c r="C601" s="109" t="s">
        <v>1</v>
      </c>
      <c r="D601" s="109" t="s">
        <v>842</v>
      </c>
      <c r="E601" s="109">
        <v>1</v>
      </c>
      <c r="F601" s="109" t="s">
        <v>898</v>
      </c>
      <c r="G601" s="110">
        <v>150</v>
      </c>
      <c r="H601" s="110">
        <f t="shared" si="18"/>
        <v>179.10784447935001</v>
      </c>
      <c r="I601" s="112"/>
      <c r="J601" s="431"/>
      <c r="K601" s="450"/>
      <c r="L601" s="101"/>
      <c r="M601" s="101"/>
    </row>
    <row r="602" spans="1:13" s="105" customFormat="1" ht="20.25" customHeight="1" x14ac:dyDescent="0.2">
      <c r="A602" s="109" t="s">
        <v>1295</v>
      </c>
      <c r="B602" s="109" t="s">
        <v>1296</v>
      </c>
      <c r="C602" s="109" t="s">
        <v>1</v>
      </c>
      <c r="D602" s="109" t="s">
        <v>842</v>
      </c>
      <c r="E602" s="109">
        <v>1</v>
      </c>
      <c r="F602" s="109" t="s">
        <v>811</v>
      </c>
      <c r="G602" s="110">
        <v>150</v>
      </c>
      <c r="H602" s="110">
        <f t="shared" si="18"/>
        <v>179.10784447935001</v>
      </c>
      <c r="I602" s="112"/>
      <c r="J602" s="431"/>
      <c r="K602" s="450"/>
      <c r="L602" s="101"/>
      <c r="M602" s="101"/>
    </row>
    <row r="603" spans="1:13" s="105" customFormat="1" ht="20.25" customHeight="1" x14ac:dyDescent="0.2">
      <c r="A603" s="109" t="s">
        <v>1297</v>
      </c>
      <c r="B603" s="109" t="s">
        <v>1298</v>
      </c>
      <c r="C603" s="109" t="s">
        <v>1</v>
      </c>
      <c r="D603" s="109" t="s">
        <v>828</v>
      </c>
      <c r="E603" s="109">
        <v>6</v>
      </c>
      <c r="F603" s="109" t="s">
        <v>811</v>
      </c>
      <c r="G603" s="110">
        <v>900</v>
      </c>
      <c r="H603" s="110">
        <f t="shared" si="18"/>
        <v>1074.6470668761001</v>
      </c>
      <c r="I603" s="112"/>
      <c r="J603" s="431"/>
      <c r="K603" s="450"/>
      <c r="L603" s="101"/>
      <c r="M603" s="101"/>
    </row>
    <row r="604" spans="1:13" s="105" customFormat="1" ht="20.25" customHeight="1" x14ac:dyDescent="0.2">
      <c r="A604" s="109" t="s">
        <v>1297</v>
      </c>
      <c r="B604" s="109" t="s">
        <v>1298</v>
      </c>
      <c r="C604" s="109" t="s">
        <v>1</v>
      </c>
      <c r="D604" s="109" t="s">
        <v>828</v>
      </c>
      <c r="E604" s="109">
        <v>2</v>
      </c>
      <c r="F604" s="109" t="s">
        <v>811</v>
      </c>
      <c r="G604" s="110">
        <v>300</v>
      </c>
      <c r="H604" s="110">
        <f t="shared" si="18"/>
        <v>358.21568895870001</v>
      </c>
      <c r="I604" s="112"/>
      <c r="J604" s="431"/>
      <c r="K604" s="450"/>
      <c r="L604" s="101"/>
      <c r="M604" s="101"/>
    </row>
    <row r="605" spans="1:13" s="105" customFormat="1" ht="20.25" customHeight="1" x14ac:dyDescent="0.2">
      <c r="A605" s="109" t="s">
        <v>1297</v>
      </c>
      <c r="B605" s="109" t="s">
        <v>1298</v>
      </c>
      <c r="C605" s="109" t="s">
        <v>1</v>
      </c>
      <c r="D605" s="109" t="s">
        <v>831</v>
      </c>
      <c r="E605" s="109">
        <v>5</v>
      </c>
      <c r="F605" s="109" t="s">
        <v>811</v>
      </c>
      <c r="G605" s="110">
        <v>750</v>
      </c>
      <c r="H605" s="110">
        <f t="shared" si="18"/>
        <v>895.53922239675001</v>
      </c>
      <c r="I605" s="112"/>
      <c r="J605" s="431"/>
      <c r="K605" s="450"/>
      <c r="L605" s="101"/>
      <c r="M605" s="101"/>
    </row>
    <row r="606" spans="1:13" s="105" customFormat="1" ht="20.25" customHeight="1" x14ac:dyDescent="0.2">
      <c r="A606" s="109" t="s">
        <v>1297</v>
      </c>
      <c r="B606" s="109" t="s">
        <v>1298</v>
      </c>
      <c r="C606" s="109" t="s">
        <v>1</v>
      </c>
      <c r="D606" s="109" t="s">
        <v>828</v>
      </c>
      <c r="E606" s="109">
        <v>4</v>
      </c>
      <c r="F606" s="109" t="s">
        <v>811</v>
      </c>
      <c r="G606" s="110">
        <v>600</v>
      </c>
      <c r="H606" s="110">
        <f t="shared" si="18"/>
        <v>716.43137791740003</v>
      </c>
      <c r="I606" s="112"/>
      <c r="J606" s="431"/>
      <c r="K606" s="450"/>
      <c r="L606" s="101"/>
      <c r="M606" s="101"/>
    </row>
    <row r="607" spans="1:13" s="105" customFormat="1" ht="20.25" customHeight="1" x14ac:dyDescent="0.2">
      <c r="A607" s="109" t="s">
        <v>1297</v>
      </c>
      <c r="B607" s="109" t="s">
        <v>1298</v>
      </c>
      <c r="C607" s="109" t="s">
        <v>1</v>
      </c>
      <c r="D607" s="109" t="s">
        <v>828</v>
      </c>
      <c r="E607" s="109">
        <v>2</v>
      </c>
      <c r="F607" s="109" t="s">
        <v>811</v>
      </c>
      <c r="G607" s="110">
        <v>300</v>
      </c>
      <c r="H607" s="110">
        <f t="shared" si="18"/>
        <v>358.21568895870001</v>
      </c>
      <c r="I607" s="112"/>
      <c r="J607" s="431"/>
      <c r="K607" s="450"/>
      <c r="L607" s="101"/>
      <c r="M607" s="101"/>
    </row>
    <row r="608" spans="1:13" s="105" customFormat="1" ht="20.25" customHeight="1" x14ac:dyDescent="0.2">
      <c r="A608" s="109" t="s">
        <v>1299</v>
      </c>
      <c r="B608" s="109" t="s">
        <v>1300</v>
      </c>
      <c r="C608" s="109" t="s">
        <v>1</v>
      </c>
      <c r="D608" s="109" t="s">
        <v>828</v>
      </c>
      <c r="E608" s="109">
        <v>5</v>
      </c>
      <c r="F608" s="109" t="s">
        <v>811</v>
      </c>
      <c r="G608" s="110">
        <v>750</v>
      </c>
      <c r="H608" s="110">
        <f t="shared" si="18"/>
        <v>895.53922239675001</v>
      </c>
      <c r="I608" s="112"/>
      <c r="J608" s="431"/>
      <c r="K608" s="450"/>
      <c r="L608" s="101"/>
      <c r="M608" s="101"/>
    </row>
    <row r="609" spans="1:13" s="105" customFormat="1" ht="20.25" customHeight="1" x14ac:dyDescent="0.2">
      <c r="A609" s="109" t="s">
        <v>1299</v>
      </c>
      <c r="B609" s="109" t="s">
        <v>1300</v>
      </c>
      <c r="C609" s="109" t="s">
        <v>1</v>
      </c>
      <c r="D609" s="109" t="s">
        <v>828</v>
      </c>
      <c r="E609" s="109">
        <v>4</v>
      </c>
      <c r="F609" s="109" t="s">
        <v>811</v>
      </c>
      <c r="G609" s="110">
        <v>600</v>
      </c>
      <c r="H609" s="110">
        <f t="shared" si="18"/>
        <v>716.43137791740003</v>
      </c>
      <c r="I609" s="112"/>
      <c r="J609" s="431"/>
      <c r="K609" s="450"/>
      <c r="L609" s="101"/>
      <c r="M609" s="101"/>
    </row>
    <row r="610" spans="1:13" s="105" customFormat="1" ht="20.25" customHeight="1" x14ac:dyDescent="0.2">
      <c r="A610" s="109" t="s">
        <v>1299</v>
      </c>
      <c r="B610" s="109" t="s">
        <v>1300</v>
      </c>
      <c r="C610" s="109" t="s">
        <v>1</v>
      </c>
      <c r="D610" s="109" t="s">
        <v>828</v>
      </c>
      <c r="E610" s="109">
        <v>4</v>
      </c>
      <c r="F610" s="109" t="s">
        <v>811</v>
      </c>
      <c r="G610" s="110">
        <v>600</v>
      </c>
      <c r="H610" s="110">
        <f t="shared" si="18"/>
        <v>716.43137791740003</v>
      </c>
      <c r="I610" s="112"/>
      <c r="J610" s="431"/>
      <c r="K610" s="450"/>
      <c r="L610" s="101"/>
      <c r="M610" s="101"/>
    </row>
    <row r="611" spans="1:13" s="105" customFormat="1" ht="20.25" customHeight="1" x14ac:dyDescent="0.2">
      <c r="A611" s="109" t="s">
        <v>1299</v>
      </c>
      <c r="B611" s="109" t="s">
        <v>1300</v>
      </c>
      <c r="C611" s="109" t="s">
        <v>1</v>
      </c>
      <c r="D611" s="109" t="s">
        <v>828</v>
      </c>
      <c r="E611" s="109">
        <v>8</v>
      </c>
      <c r="F611" s="109" t="s">
        <v>811</v>
      </c>
      <c r="G611" s="110">
        <v>1200</v>
      </c>
      <c r="H611" s="110">
        <f t="shared" si="18"/>
        <v>1432.8627558348001</v>
      </c>
      <c r="I611" s="111"/>
      <c r="J611" s="431"/>
      <c r="K611" s="450"/>
      <c r="L611" s="101"/>
      <c r="M611" s="101"/>
    </row>
    <row r="612" spans="1:13" s="105" customFormat="1" ht="20.25" customHeight="1" x14ac:dyDescent="0.2">
      <c r="A612" s="109" t="s">
        <v>1299</v>
      </c>
      <c r="B612" s="109" t="s">
        <v>1300</v>
      </c>
      <c r="C612" s="109" t="s">
        <v>1</v>
      </c>
      <c r="D612" s="109" t="s">
        <v>828</v>
      </c>
      <c r="E612" s="109">
        <v>5</v>
      </c>
      <c r="F612" s="109" t="s">
        <v>811</v>
      </c>
      <c r="G612" s="110">
        <v>750</v>
      </c>
      <c r="H612" s="110">
        <f t="shared" si="18"/>
        <v>895.53922239675001</v>
      </c>
      <c r="I612" s="112"/>
      <c r="J612" s="431"/>
      <c r="K612" s="450"/>
      <c r="L612" s="101"/>
      <c r="M612" s="101"/>
    </row>
    <row r="613" spans="1:13" s="105" customFormat="1" ht="20.25" customHeight="1" x14ac:dyDescent="0.2">
      <c r="A613" s="109" t="s">
        <v>1299</v>
      </c>
      <c r="B613" s="109" t="s">
        <v>1300</v>
      </c>
      <c r="C613" s="109" t="s">
        <v>1</v>
      </c>
      <c r="D613" s="109" t="s">
        <v>828</v>
      </c>
      <c r="E613" s="109">
        <v>6</v>
      </c>
      <c r="F613" s="109" t="s">
        <v>811</v>
      </c>
      <c r="G613" s="110">
        <v>900</v>
      </c>
      <c r="H613" s="110">
        <f t="shared" si="18"/>
        <v>1074.6470668761001</v>
      </c>
      <c r="I613" s="112"/>
      <c r="J613" s="431"/>
      <c r="K613" s="450"/>
      <c r="L613" s="101"/>
      <c r="M613" s="101"/>
    </row>
    <row r="614" spans="1:13" s="105" customFormat="1" ht="20.25" customHeight="1" x14ac:dyDescent="0.2">
      <c r="A614" s="109" t="s">
        <v>1299</v>
      </c>
      <c r="B614" s="109" t="s">
        <v>1300</v>
      </c>
      <c r="C614" s="109" t="s">
        <v>1</v>
      </c>
      <c r="D614" s="109" t="s">
        <v>828</v>
      </c>
      <c r="E614" s="109">
        <v>4</v>
      </c>
      <c r="F614" s="109" t="s">
        <v>811</v>
      </c>
      <c r="G614" s="110">
        <v>600</v>
      </c>
      <c r="H614" s="110">
        <f t="shared" si="18"/>
        <v>716.43137791740003</v>
      </c>
      <c r="I614" s="112"/>
      <c r="J614" s="431"/>
      <c r="K614" s="450"/>
      <c r="L614" s="101"/>
      <c r="M614" s="101"/>
    </row>
    <row r="615" spans="1:13" s="106" customFormat="1" ht="20.25" customHeight="1" x14ac:dyDescent="0.2">
      <c r="A615" s="109" t="s">
        <v>1299</v>
      </c>
      <c r="B615" s="109" t="s">
        <v>1300</v>
      </c>
      <c r="C615" s="109" t="s">
        <v>1</v>
      </c>
      <c r="D615" s="109" t="s">
        <v>828</v>
      </c>
      <c r="E615" s="109">
        <v>6</v>
      </c>
      <c r="F615" s="109" t="s">
        <v>811</v>
      </c>
      <c r="G615" s="110">
        <v>900</v>
      </c>
      <c r="H615" s="110">
        <f t="shared" si="18"/>
        <v>1074.6470668761001</v>
      </c>
      <c r="I615" s="112"/>
      <c r="J615" s="431"/>
      <c r="K615" s="450"/>
      <c r="L615" s="101"/>
      <c r="M615" s="101"/>
    </row>
    <row r="616" spans="1:13" s="106" customFormat="1" ht="20.25" customHeight="1" x14ac:dyDescent="0.2">
      <c r="A616" s="109" t="s">
        <v>1299</v>
      </c>
      <c r="B616" s="109" t="s">
        <v>1300</v>
      </c>
      <c r="C616" s="109" t="s">
        <v>1</v>
      </c>
      <c r="D616" s="109" t="s">
        <v>828</v>
      </c>
      <c r="E616" s="109">
        <v>3</v>
      </c>
      <c r="F616" s="109" t="s">
        <v>811</v>
      </c>
      <c r="G616" s="110">
        <v>450</v>
      </c>
      <c r="H616" s="110">
        <f t="shared" si="18"/>
        <v>537.32353343805005</v>
      </c>
      <c r="I616" s="112"/>
      <c r="J616" s="431"/>
      <c r="K616" s="450"/>
      <c r="L616" s="101"/>
      <c r="M616" s="101"/>
    </row>
    <row r="617" spans="1:13" s="106" customFormat="1" ht="20.25" customHeight="1" x14ac:dyDescent="0.2">
      <c r="A617" s="109" t="s">
        <v>1299</v>
      </c>
      <c r="B617" s="109" t="s">
        <v>1300</v>
      </c>
      <c r="C617" s="109" t="s">
        <v>1</v>
      </c>
      <c r="D617" s="109" t="s">
        <v>828</v>
      </c>
      <c r="E617" s="109">
        <v>2</v>
      </c>
      <c r="F617" s="109" t="s">
        <v>811</v>
      </c>
      <c r="G617" s="110">
        <v>300</v>
      </c>
      <c r="H617" s="110">
        <f t="shared" si="18"/>
        <v>358.21568895870001</v>
      </c>
      <c r="I617" s="112"/>
      <c r="J617" s="431"/>
      <c r="K617" s="450"/>
      <c r="L617" s="101"/>
      <c r="M617" s="101"/>
    </row>
    <row r="618" spans="1:13" s="106" customFormat="1" ht="20.25" customHeight="1" x14ac:dyDescent="0.2">
      <c r="A618" s="109" t="s">
        <v>1299</v>
      </c>
      <c r="B618" s="109" t="s">
        <v>1300</v>
      </c>
      <c r="C618" s="109" t="s">
        <v>1</v>
      </c>
      <c r="D618" s="109" t="s">
        <v>842</v>
      </c>
      <c r="E618" s="109">
        <v>3</v>
      </c>
      <c r="F618" s="109" t="s">
        <v>811</v>
      </c>
      <c r="G618" s="110">
        <v>450</v>
      </c>
      <c r="H618" s="110">
        <f t="shared" si="18"/>
        <v>537.32353343805005</v>
      </c>
      <c r="I618" s="112"/>
      <c r="J618" s="431"/>
      <c r="K618" s="450"/>
      <c r="L618" s="101"/>
      <c r="M618" s="101"/>
    </row>
    <row r="619" spans="1:13" s="106" customFormat="1" ht="20.25" customHeight="1" x14ac:dyDescent="0.2">
      <c r="A619" s="109" t="s">
        <v>1299</v>
      </c>
      <c r="B619" s="109" t="s">
        <v>1300</v>
      </c>
      <c r="C619" s="109" t="s">
        <v>1</v>
      </c>
      <c r="D619" s="109" t="s">
        <v>828</v>
      </c>
      <c r="E619" s="109">
        <v>6</v>
      </c>
      <c r="F619" s="109" t="s">
        <v>811</v>
      </c>
      <c r="G619" s="110">
        <v>900</v>
      </c>
      <c r="H619" s="110">
        <f t="shared" si="18"/>
        <v>1074.6470668761001</v>
      </c>
      <c r="I619" s="112"/>
      <c r="J619" s="431"/>
      <c r="K619" s="450"/>
      <c r="L619" s="101"/>
      <c r="M619" s="101"/>
    </row>
    <row r="620" spans="1:13" s="106" customFormat="1" ht="20.25" customHeight="1" x14ac:dyDescent="0.2">
      <c r="A620" s="109" t="s">
        <v>1301</v>
      </c>
      <c r="B620" s="109" t="s">
        <v>1302</v>
      </c>
      <c r="C620" s="109" t="s">
        <v>1</v>
      </c>
      <c r="D620" s="109" t="s">
        <v>828</v>
      </c>
      <c r="E620" s="109">
        <v>2</v>
      </c>
      <c r="F620" s="109" t="s">
        <v>811</v>
      </c>
      <c r="G620" s="110">
        <v>300</v>
      </c>
      <c r="H620" s="110">
        <f t="shared" si="18"/>
        <v>358.21568895870001</v>
      </c>
      <c r="I620" s="112"/>
      <c r="J620" s="431"/>
      <c r="K620" s="450"/>
      <c r="L620" s="101"/>
      <c r="M620" s="101"/>
    </row>
    <row r="621" spans="1:13" s="106" customFormat="1" ht="20.25" customHeight="1" x14ac:dyDescent="0.2">
      <c r="A621" s="109" t="s">
        <v>1303</v>
      </c>
      <c r="B621" s="109" t="s">
        <v>1304</v>
      </c>
      <c r="C621" s="109" t="s">
        <v>1</v>
      </c>
      <c r="D621" s="109" t="s">
        <v>842</v>
      </c>
      <c r="E621" s="109">
        <v>1</v>
      </c>
      <c r="F621" s="109" t="s">
        <v>898</v>
      </c>
      <c r="G621" s="110">
        <v>150</v>
      </c>
      <c r="H621" s="110">
        <f t="shared" ref="H621:H652" si="19">E621*K$557</f>
        <v>179.10784447935001</v>
      </c>
      <c r="I621" s="112"/>
      <c r="J621" s="431"/>
      <c r="K621" s="450"/>
      <c r="L621" s="101"/>
      <c r="M621" s="101"/>
    </row>
    <row r="622" spans="1:13" s="106" customFormat="1" ht="20.25" customHeight="1" x14ac:dyDescent="0.2">
      <c r="A622" s="109" t="s">
        <v>1305</v>
      </c>
      <c r="B622" s="109" t="s">
        <v>1306</v>
      </c>
      <c r="C622" s="109" t="s">
        <v>1</v>
      </c>
      <c r="D622" s="109" t="s">
        <v>842</v>
      </c>
      <c r="E622" s="109">
        <v>1</v>
      </c>
      <c r="F622" s="109" t="s">
        <v>811</v>
      </c>
      <c r="G622" s="110">
        <v>150</v>
      </c>
      <c r="H622" s="110">
        <f t="shared" si="19"/>
        <v>179.10784447935001</v>
      </c>
      <c r="I622" s="112"/>
      <c r="J622" s="431"/>
      <c r="K622" s="450"/>
      <c r="L622" s="101"/>
      <c r="M622" s="101"/>
    </row>
    <row r="623" spans="1:13" s="106" customFormat="1" ht="20.25" customHeight="1" x14ac:dyDescent="0.2">
      <c r="A623" s="109" t="s">
        <v>1307</v>
      </c>
      <c r="B623" s="109" t="s">
        <v>1308</v>
      </c>
      <c r="C623" s="109" t="s">
        <v>1</v>
      </c>
      <c r="D623" s="109" t="s">
        <v>842</v>
      </c>
      <c r="E623" s="109">
        <v>1</v>
      </c>
      <c r="F623" s="109" t="s">
        <v>811</v>
      </c>
      <c r="G623" s="110">
        <v>150</v>
      </c>
      <c r="H623" s="110">
        <f t="shared" si="19"/>
        <v>179.10784447935001</v>
      </c>
      <c r="I623" s="112"/>
      <c r="J623" s="431"/>
      <c r="K623" s="450"/>
      <c r="L623" s="101"/>
      <c r="M623" s="101"/>
    </row>
    <row r="624" spans="1:13" s="106" customFormat="1" ht="20.25" customHeight="1" x14ac:dyDescent="0.2">
      <c r="A624" s="109" t="s">
        <v>1309</v>
      </c>
      <c r="B624" s="109" t="s">
        <v>1310</v>
      </c>
      <c r="C624" s="109" t="s">
        <v>1</v>
      </c>
      <c r="D624" s="109" t="s">
        <v>831</v>
      </c>
      <c r="E624" s="109">
        <v>2</v>
      </c>
      <c r="F624" s="109" t="s">
        <v>811</v>
      </c>
      <c r="G624" s="110">
        <v>300</v>
      </c>
      <c r="H624" s="110">
        <f t="shared" si="19"/>
        <v>358.21568895870001</v>
      </c>
      <c r="I624" s="112"/>
      <c r="J624" s="431"/>
      <c r="K624" s="450"/>
      <c r="L624" s="101"/>
      <c r="M624" s="101"/>
    </row>
    <row r="625" spans="1:13" s="106" customFormat="1" ht="20.25" customHeight="1" x14ac:dyDescent="0.2">
      <c r="A625" s="109" t="s">
        <v>1311</v>
      </c>
      <c r="B625" s="109" t="s">
        <v>1312</v>
      </c>
      <c r="C625" s="109" t="s">
        <v>1</v>
      </c>
      <c r="D625" s="109" t="s">
        <v>828</v>
      </c>
      <c r="E625" s="109">
        <v>3</v>
      </c>
      <c r="F625" s="109" t="s">
        <v>811</v>
      </c>
      <c r="G625" s="110">
        <v>450</v>
      </c>
      <c r="H625" s="110">
        <f t="shared" si="19"/>
        <v>537.32353343805005</v>
      </c>
      <c r="I625" s="112"/>
      <c r="J625" s="431"/>
      <c r="K625" s="450"/>
      <c r="L625" s="101"/>
      <c r="M625" s="101"/>
    </row>
    <row r="626" spans="1:13" s="106" customFormat="1" ht="20.25" customHeight="1" x14ac:dyDescent="0.2">
      <c r="A626" s="109" t="s">
        <v>1313</v>
      </c>
      <c r="B626" s="109" t="s">
        <v>1314</v>
      </c>
      <c r="C626" s="109" t="s">
        <v>1</v>
      </c>
      <c r="D626" s="109" t="s">
        <v>828</v>
      </c>
      <c r="E626" s="109">
        <v>2</v>
      </c>
      <c r="F626" s="109" t="s">
        <v>811</v>
      </c>
      <c r="G626" s="110">
        <v>300</v>
      </c>
      <c r="H626" s="110">
        <f t="shared" si="19"/>
        <v>358.21568895870001</v>
      </c>
      <c r="I626" s="112"/>
      <c r="J626" s="431"/>
      <c r="K626" s="450"/>
      <c r="L626" s="101"/>
      <c r="M626" s="101"/>
    </row>
    <row r="627" spans="1:13" s="106" customFormat="1" ht="20.25" customHeight="1" x14ac:dyDescent="0.2">
      <c r="A627" s="109" t="s">
        <v>1315</v>
      </c>
      <c r="B627" s="109" t="s">
        <v>1316</v>
      </c>
      <c r="C627" s="109" t="s">
        <v>1</v>
      </c>
      <c r="D627" s="109" t="s">
        <v>828</v>
      </c>
      <c r="E627" s="109">
        <v>3</v>
      </c>
      <c r="F627" s="109" t="s">
        <v>811</v>
      </c>
      <c r="G627" s="110">
        <v>450</v>
      </c>
      <c r="H627" s="110">
        <f t="shared" si="19"/>
        <v>537.32353343805005</v>
      </c>
      <c r="I627" s="112"/>
      <c r="J627" s="431"/>
      <c r="K627" s="450"/>
      <c r="L627" s="101"/>
      <c r="M627" s="101"/>
    </row>
    <row r="628" spans="1:13" s="106" customFormat="1" ht="20.25" customHeight="1" x14ac:dyDescent="0.2">
      <c r="A628" s="109" t="s">
        <v>1317</v>
      </c>
      <c r="B628" s="109" t="s">
        <v>1318</v>
      </c>
      <c r="C628" s="109" t="s">
        <v>1</v>
      </c>
      <c r="D628" s="109" t="s">
        <v>842</v>
      </c>
      <c r="E628" s="109">
        <v>2</v>
      </c>
      <c r="F628" s="109" t="s">
        <v>811</v>
      </c>
      <c r="G628" s="110">
        <v>300</v>
      </c>
      <c r="H628" s="110">
        <f t="shared" si="19"/>
        <v>358.21568895870001</v>
      </c>
      <c r="I628" s="112"/>
      <c r="J628" s="431"/>
      <c r="K628" s="450"/>
      <c r="L628" s="101"/>
      <c r="M628" s="101"/>
    </row>
    <row r="629" spans="1:13" s="106" customFormat="1" ht="20.25" customHeight="1" x14ac:dyDescent="0.2">
      <c r="A629" s="109" t="s">
        <v>1319</v>
      </c>
      <c r="B629" s="109" t="s">
        <v>1320</v>
      </c>
      <c r="C629" s="109" t="s">
        <v>1</v>
      </c>
      <c r="D629" s="109" t="s">
        <v>842</v>
      </c>
      <c r="E629" s="109">
        <v>4</v>
      </c>
      <c r="F629" s="109" t="s">
        <v>811</v>
      </c>
      <c r="G629" s="110">
        <v>600</v>
      </c>
      <c r="H629" s="110">
        <f t="shared" si="19"/>
        <v>716.43137791740003</v>
      </c>
      <c r="I629" s="112"/>
      <c r="J629" s="431"/>
      <c r="K629" s="450"/>
      <c r="L629" s="101"/>
      <c r="M629" s="101"/>
    </row>
    <row r="630" spans="1:13" s="106" customFormat="1" ht="20.25" customHeight="1" x14ac:dyDescent="0.2">
      <c r="A630" s="109" t="s">
        <v>1321</v>
      </c>
      <c r="B630" s="109" t="s">
        <v>1322</v>
      </c>
      <c r="C630" s="109" t="s">
        <v>77</v>
      </c>
      <c r="D630" s="109" t="s">
        <v>831</v>
      </c>
      <c r="E630" s="109">
        <v>6</v>
      </c>
      <c r="F630" s="109" t="s">
        <v>811</v>
      </c>
      <c r="G630" s="110">
        <v>900</v>
      </c>
      <c r="H630" s="110">
        <f t="shared" si="19"/>
        <v>1074.6470668761001</v>
      </c>
      <c r="I630" s="112"/>
      <c r="J630" s="431"/>
      <c r="K630" s="450"/>
      <c r="L630" s="101"/>
      <c r="M630" s="101"/>
    </row>
    <row r="631" spans="1:13" s="105" customFormat="1" ht="20.25" customHeight="1" x14ac:dyDescent="0.2">
      <c r="A631" s="109" t="s">
        <v>1323</v>
      </c>
      <c r="B631" s="109"/>
      <c r="C631" s="109" t="s">
        <v>7</v>
      </c>
      <c r="D631" s="109" t="s">
        <v>842</v>
      </c>
      <c r="E631" s="109">
        <v>1</v>
      </c>
      <c r="F631" s="109" t="s">
        <v>811</v>
      </c>
      <c r="G631" s="110">
        <v>150</v>
      </c>
      <c r="H631" s="110">
        <f t="shared" si="19"/>
        <v>179.10784447935001</v>
      </c>
      <c r="I631" s="112"/>
      <c r="J631" s="431"/>
      <c r="K631" s="450"/>
      <c r="L631" s="101"/>
      <c r="M631" s="101"/>
    </row>
    <row r="632" spans="1:13" s="105" customFormat="1" ht="20.25" customHeight="1" x14ac:dyDescent="0.2">
      <c r="A632" s="109" t="s">
        <v>1324</v>
      </c>
      <c r="B632" s="109"/>
      <c r="C632" s="109" t="s">
        <v>7</v>
      </c>
      <c r="D632" s="109" t="s">
        <v>828</v>
      </c>
      <c r="E632" s="109">
        <v>2</v>
      </c>
      <c r="F632" s="109" t="s">
        <v>811</v>
      </c>
      <c r="G632" s="110">
        <v>300</v>
      </c>
      <c r="H632" s="110">
        <f t="shared" si="19"/>
        <v>358.21568895870001</v>
      </c>
      <c r="I632" s="112"/>
      <c r="J632" s="431"/>
      <c r="K632" s="450"/>
      <c r="L632" s="101"/>
      <c r="M632" s="101"/>
    </row>
    <row r="633" spans="1:13" s="105" customFormat="1" ht="20.25" customHeight="1" x14ac:dyDescent="0.2">
      <c r="A633" s="109" t="s">
        <v>1324</v>
      </c>
      <c r="B633" s="109"/>
      <c r="C633" s="109" t="s">
        <v>7</v>
      </c>
      <c r="D633" s="109" t="s">
        <v>828</v>
      </c>
      <c r="E633" s="109">
        <v>8</v>
      </c>
      <c r="F633" s="109" t="s">
        <v>811</v>
      </c>
      <c r="G633" s="110">
        <v>1200</v>
      </c>
      <c r="H633" s="110">
        <f t="shared" si="19"/>
        <v>1432.8627558348001</v>
      </c>
      <c r="I633" s="111"/>
      <c r="J633" s="431"/>
      <c r="K633" s="450"/>
      <c r="L633" s="101"/>
      <c r="M633" s="101"/>
    </row>
    <row r="634" spans="1:13" s="105" customFormat="1" ht="20.25" customHeight="1" x14ac:dyDescent="0.2">
      <c r="A634" s="109" t="s">
        <v>1325</v>
      </c>
      <c r="B634" s="109" t="s">
        <v>1326</v>
      </c>
      <c r="C634" s="109" t="s">
        <v>7</v>
      </c>
      <c r="D634" s="109" t="s">
        <v>842</v>
      </c>
      <c r="E634" s="109">
        <v>1</v>
      </c>
      <c r="F634" s="109" t="s">
        <v>811</v>
      </c>
      <c r="G634" s="110">
        <v>150</v>
      </c>
      <c r="H634" s="110">
        <f t="shared" si="19"/>
        <v>179.10784447935001</v>
      </c>
      <c r="I634" s="112"/>
      <c r="J634" s="431"/>
      <c r="K634" s="450"/>
      <c r="L634" s="101"/>
      <c r="M634" s="101"/>
    </row>
    <row r="635" spans="1:13" s="105" customFormat="1" ht="20.25" customHeight="1" x14ac:dyDescent="0.2">
      <c r="A635" s="109" t="s">
        <v>1327</v>
      </c>
      <c r="B635" s="109" t="s">
        <v>1328</v>
      </c>
      <c r="C635" s="109" t="s">
        <v>7</v>
      </c>
      <c r="D635" s="109" t="s">
        <v>828</v>
      </c>
      <c r="E635" s="109">
        <v>40</v>
      </c>
      <c r="F635" s="109" t="s">
        <v>811</v>
      </c>
      <c r="G635" s="110">
        <v>6000</v>
      </c>
      <c r="H635" s="110">
        <f t="shared" si="19"/>
        <v>7164.313779174</v>
      </c>
      <c r="I635" s="111"/>
      <c r="J635" s="431"/>
      <c r="K635" s="450"/>
      <c r="L635" s="101"/>
      <c r="M635" s="101"/>
    </row>
    <row r="636" spans="1:13" s="105" customFormat="1" ht="20.25" customHeight="1" x14ac:dyDescent="0.2">
      <c r="A636" s="109" t="s">
        <v>1327</v>
      </c>
      <c r="B636" s="109" t="s">
        <v>1328</v>
      </c>
      <c r="C636" s="109" t="s">
        <v>7</v>
      </c>
      <c r="D636" s="109" t="s">
        <v>828</v>
      </c>
      <c r="E636" s="109">
        <v>15</v>
      </c>
      <c r="F636" s="109" t="s">
        <v>811</v>
      </c>
      <c r="G636" s="110">
        <v>2250</v>
      </c>
      <c r="H636" s="110">
        <f t="shared" si="19"/>
        <v>2686.6176671902499</v>
      </c>
      <c r="I636" s="111"/>
      <c r="J636" s="431"/>
      <c r="K636" s="450"/>
      <c r="L636" s="101"/>
      <c r="M636" s="101"/>
    </row>
    <row r="637" spans="1:13" s="105" customFormat="1" ht="20.25" customHeight="1" x14ac:dyDescent="0.2">
      <c r="A637" s="109" t="s">
        <v>1327</v>
      </c>
      <c r="B637" s="109" t="s">
        <v>1328</v>
      </c>
      <c r="C637" s="109" t="s">
        <v>7</v>
      </c>
      <c r="D637" s="109" t="s">
        <v>828</v>
      </c>
      <c r="E637" s="109">
        <v>4</v>
      </c>
      <c r="F637" s="109" t="s">
        <v>811</v>
      </c>
      <c r="G637" s="110">
        <v>600</v>
      </c>
      <c r="H637" s="110">
        <f t="shared" si="19"/>
        <v>716.43137791740003</v>
      </c>
      <c r="I637" s="112"/>
      <c r="J637" s="431"/>
      <c r="K637" s="450"/>
      <c r="L637" s="101"/>
      <c r="M637" s="101"/>
    </row>
    <row r="638" spans="1:13" s="105" customFormat="1" ht="20.25" customHeight="1" x14ac:dyDescent="0.2">
      <c r="A638" s="109" t="s">
        <v>1327</v>
      </c>
      <c r="B638" s="109" t="s">
        <v>1328</v>
      </c>
      <c r="C638" s="109" t="s">
        <v>7</v>
      </c>
      <c r="D638" s="109" t="s">
        <v>828</v>
      </c>
      <c r="E638" s="109">
        <v>6</v>
      </c>
      <c r="F638" s="109" t="s">
        <v>811</v>
      </c>
      <c r="G638" s="110">
        <v>900</v>
      </c>
      <c r="H638" s="110">
        <f t="shared" si="19"/>
        <v>1074.6470668761001</v>
      </c>
      <c r="I638" s="112"/>
      <c r="J638" s="431"/>
      <c r="K638" s="450"/>
      <c r="L638" s="101"/>
      <c r="M638" s="101"/>
    </row>
    <row r="639" spans="1:13" s="105" customFormat="1" ht="20.25" customHeight="1" x14ac:dyDescent="0.2">
      <c r="A639" s="109" t="s">
        <v>1329</v>
      </c>
      <c r="B639" s="109" t="s">
        <v>1330</v>
      </c>
      <c r="C639" s="109" t="s">
        <v>77</v>
      </c>
      <c r="D639" s="109" t="s">
        <v>828</v>
      </c>
      <c r="E639" s="109">
        <v>2</v>
      </c>
      <c r="F639" s="109" t="s">
        <v>811</v>
      </c>
      <c r="G639" s="110">
        <v>300</v>
      </c>
      <c r="H639" s="110">
        <f t="shared" si="19"/>
        <v>358.21568895870001</v>
      </c>
      <c r="I639" s="112"/>
      <c r="J639" s="431"/>
      <c r="K639" s="450"/>
      <c r="L639" s="101"/>
      <c r="M639" s="101"/>
    </row>
    <row r="640" spans="1:13" s="105" customFormat="1" ht="20.25" customHeight="1" x14ac:dyDescent="0.2">
      <c r="A640" s="109" t="s">
        <v>1329</v>
      </c>
      <c r="B640" s="109" t="s">
        <v>1330</v>
      </c>
      <c r="C640" s="109" t="s">
        <v>77</v>
      </c>
      <c r="D640" s="109" t="s">
        <v>828</v>
      </c>
      <c r="E640" s="109">
        <v>2</v>
      </c>
      <c r="F640" s="109" t="s">
        <v>811</v>
      </c>
      <c r="G640" s="110">
        <v>300</v>
      </c>
      <c r="H640" s="110">
        <f t="shared" si="19"/>
        <v>358.21568895870001</v>
      </c>
      <c r="I640" s="112"/>
      <c r="J640" s="431"/>
      <c r="K640" s="450"/>
      <c r="L640" s="101"/>
      <c r="M640" s="101"/>
    </row>
    <row r="641" spans="1:13" s="105" customFormat="1" ht="20.25" customHeight="1" x14ac:dyDescent="0.2">
      <c r="A641" s="109" t="s">
        <v>1331</v>
      </c>
      <c r="B641" s="109" t="s">
        <v>1332</v>
      </c>
      <c r="C641" s="109" t="s">
        <v>77</v>
      </c>
      <c r="D641" s="109" t="s">
        <v>842</v>
      </c>
      <c r="E641" s="109">
        <v>1</v>
      </c>
      <c r="F641" s="109" t="s">
        <v>1084</v>
      </c>
      <c r="G641" s="110">
        <v>150</v>
      </c>
      <c r="H641" s="110">
        <f t="shared" si="19"/>
        <v>179.10784447935001</v>
      </c>
      <c r="I641" s="112"/>
      <c r="J641" s="431"/>
      <c r="K641" s="450"/>
      <c r="L641" s="101"/>
      <c r="M641" s="101"/>
    </row>
    <row r="642" spans="1:13" s="105" customFormat="1" ht="20.25" customHeight="1" x14ac:dyDescent="0.2">
      <c r="A642" s="109" t="s">
        <v>1333</v>
      </c>
      <c r="B642" s="109" t="s">
        <v>1334</v>
      </c>
      <c r="C642" s="109" t="s">
        <v>77</v>
      </c>
      <c r="D642" s="109" t="s">
        <v>842</v>
      </c>
      <c r="E642" s="109">
        <v>1</v>
      </c>
      <c r="F642" s="109" t="s">
        <v>1084</v>
      </c>
      <c r="G642" s="110">
        <v>150</v>
      </c>
      <c r="H642" s="110">
        <f t="shared" si="19"/>
        <v>179.10784447935001</v>
      </c>
      <c r="I642" s="112"/>
      <c r="J642" s="431"/>
      <c r="K642" s="450"/>
      <c r="L642" s="101"/>
      <c r="M642" s="101"/>
    </row>
    <row r="643" spans="1:13" s="105" customFormat="1" ht="20.25" customHeight="1" x14ac:dyDescent="0.2">
      <c r="A643" s="109" t="s">
        <v>1335</v>
      </c>
      <c r="B643" s="109" t="s">
        <v>1336</v>
      </c>
      <c r="C643" s="109" t="s">
        <v>77</v>
      </c>
      <c r="D643" s="109" t="s">
        <v>828</v>
      </c>
      <c r="E643" s="109">
        <v>5</v>
      </c>
      <c r="F643" s="109" t="s">
        <v>811</v>
      </c>
      <c r="G643" s="110">
        <v>750</v>
      </c>
      <c r="H643" s="110">
        <f t="shared" si="19"/>
        <v>895.53922239675001</v>
      </c>
      <c r="I643" s="112"/>
      <c r="J643" s="431"/>
      <c r="K643" s="450"/>
      <c r="L643" s="101"/>
      <c r="M643" s="101"/>
    </row>
    <row r="644" spans="1:13" s="105" customFormat="1" ht="20.25" customHeight="1" x14ac:dyDescent="0.2">
      <c r="A644" s="109" t="s">
        <v>1337</v>
      </c>
      <c r="B644" s="109" t="s">
        <v>1338</v>
      </c>
      <c r="C644" s="109" t="s">
        <v>96</v>
      </c>
      <c r="D644" s="109" t="s">
        <v>828</v>
      </c>
      <c r="E644" s="109">
        <v>3</v>
      </c>
      <c r="F644" s="109" t="s">
        <v>811</v>
      </c>
      <c r="G644" s="110">
        <v>450</v>
      </c>
      <c r="H644" s="110">
        <f t="shared" si="19"/>
        <v>537.32353343805005</v>
      </c>
      <c r="I644" s="112"/>
      <c r="J644" s="431"/>
      <c r="K644" s="450"/>
      <c r="L644" s="101"/>
      <c r="M644" s="101"/>
    </row>
    <row r="645" spans="1:13" s="105" customFormat="1" ht="20.25" customHeight="1" x14ac:dyDescent="0.2">
      <c r="A645" s="109" t="s">
        <v>1339</v>
      </c>
      <c r="B645" s="109" t="s">
        <v>1340</v>
      </c>
      <c r="C645" s="109" t="s">
        <v>1070</v>
      </c>
      <c r="D645" s="109" t="s">
        <v>842</v>
      </c>
      <c r="E645" s="109">
        <v>1</v>
      </c>
      <c r="F645" s="109" t="s">
        <v>1084</v>
      </c>
      <c r="G645" s="110">
        <v>150</v>
      </c>
      <c r="H645" s="110">
        <f t="shared" si="19"/>
        <v>179.10784447935001</v>
      </c>
      <c r="I645" s="112"/>
      <c r="J645" s="431"/>
      <c r="K645" s="450"/>
      <c r="L645" s="101"/>
      <c r="M645" s="101"/>
    </row>
    <row r="646" spans="1:13" s="105" customFormat="1" ht="20.25" customHeight="1" x14ac:dyDescent="0.2">
      <c r="A646" s="109" t="s">
        <v>1339</v>
      </c>
      <c r="B646" s="109" t="s">
        <v>1340</v>
      </c>
      <c r="C646" s="109" t="s">
        <v>1070</v>
      </c>
      <c r="D646" s="109" t="s">
        <v>828</v>
      </c>
      <c r="E646" s="109">
        <v>4</v>
      </c>
      <c r="F646" s="109" t="s">
        <v>811</v>
      </c>
      <c r="G646" s="110">
        <v>600</v>
      </c>
      <c r="H646" s="110">
        <f t="shared" si="19"/>
        <v>716.43137791740003</v>
      </c>
      <c r="I646" s="112"/>
      <c r="J646" s="431"/>
      <c r="K646" s="450"/>
      <c r="L646" s="101"/>
      <c r="M646" s="101"/>
    </row>
    <row r="647" spans="1:13" s="105" customFormat="1" ht="20.25" customHeight="1" x14ac:dyDescent="0.2">
      <c r="A647" s="109" t="s">
        <v>1341</v>
      </c>
      <c r="B647" s="109" t="s">
        <v>1342</v>
      </c>
      <c r="C647" s="109" t="s">
        <v>1070</v>
      </c>
      <c r="D647" s="109" t="s">
        <v>828</v>
      </c>
      <c r="E647" s="109">
        <v>6</v>
      </c>
      <c r="F647" s="109" t="s">
        <v>811</v>
      </c>
      <c r="G647" s="110">
        <v>900</v>
      </c>
      <c r="H647" s="110">
        <f t="shared" si="19"/>
        <v>1074.6470668761001</v>
      </c>
      <c r="I647" s="112"/>
      <c r="J647" s="431"/>
      <c r="K647" s="450"/>
      <c r="L647" s="101"/>
      <c r="M647" s="101"/>
    </row>
    <row r="648" spans="1:13" s="105" customFormat="1" ht="20.25" customHeight="1" x14ac:dyDescent="0.2">
      <c r="A648" s="109" t="s">
        <v>1341</v>
      </c>
      <c r="B648" s="109" t="s">
        <v>1342</v>
      </c>
      <c r="C648" s="109" t="s">
        <v>1070</v>
      </c>
      <c r="D648" s="109" t="s">
        <v>828</v>
      </c>
      <c r="E648" s="109">
        <v>5</v>
      </c>
      <c r="F648" s="109" t="s">
        <v>811</v>
      </c>
      <c r="G648" s="110">
        <v>750</v>
      </c>
      <c r="H648" s="110">
        <f t="shared" si="19"/>
        <v>895.53922239675001</v>
      </c>
      <c r="I648" s="112"/>
      <c r="J648" s="431"/>
      <c r="K648" s="450"/>
      <c r="L648" s="101"/>
      <c r="M648" s="101"/>
    </row>
    <row r="649" spans="1:13" s="105" customFormat="1" ht="20.25" customHeight="1" x14ac:dyDescent="0.2">
      <c r="A649" s="109" t="s">
        <v>1068</v>
      </c>
      <c r="B649" s="109" t="s">
        <v>1069</v>
      </c>
      <c r="C649" s="109" t="s">
        <v>1070</v>
      </c>
      <c r="D649" s="109" t="s">
        <v>828</v>
      </c>
      <c r="E649" s="109">
        <v>6</v>
      </c>
      <c r="F649" s="109" t="s">
        <v>811</v>
      </c>
      <c r="G649" s="110">
        <v>900</v>
      </c>
      <c r="H649" s="110">
        <f t="shared" si="19"/>
        <v>1074.6470668761001</v>
      </c>
      <c r="I649" s="111"/>
      <c r="J649" s="431"/>
      <c r="K649" s="450"/>
      <c r="L649" s="101"/>
      <c r="M649" s="101"/>
    </row>
    <row r="650" spans="1:13" s="105" customFormat="1" ht="20.25" customHeight="1" x14ac:dyDescent="0.2">
      <c r="A650" s="109" t="s">
        <v>1343</v>
      </c>
      <c r="B650" s="109" t="s">
        <v>1344</v>
      </c>
      <c r="C650" s="109" t="s">
        <v>77</v>
      </c>
      <c r="D650" s="109" t="s">
        <v>831</v>
      </c>
      <c r="E650" s="109">
        <v>5</v>
      </c>
      <c r="F650" s="109" t="s">
        <v>811</v>
      </c>
      <c r="G650" s="110">
        <v>750</v>
      </c>
      <c r="H650" s="110">
        <f t="shared" si="19"/>
        <v>895.53922239675001</v>
      </c>
      <c r="I650" s="112"/>
      <c r="J650" s="431"/>
      <c r="K650" s="450"/>
      <c r="L650" s="101"/>
      <c r="M650" s="101"/>
    </row>
    <row r="651" spans="1:13" s="105" customFormat="1" ht="20.25" customHeight="1" x14ac:dyDescent="0.2">
      <c r="A651" s="109" t="s">
        <v>1345</v>
      </c>
      <c r="B651" s="109" t="s">
        <v>1346</v>
      </c>
      <c r="C651" s="109" t="s">
        <v>77</v>
      </c>
      <c r="D651" s="109" t="s">
        <v>842</v>
      </c>
      <c r="E651" s="109">
        <v>1</v>
      </c>
      <c r="F651" s="109" t="s">
        <v>811</v>
      </c>
      <c r="G651" s="110">
        <v>150</v>
      </c>
      <c r="H651" s="110">
        <f t="shared" si="19"/>
        <v>179.10784447935001</v>
      </c>
      <c r="I651" s="112"/>
      <c r="J651" s="431"/>
      <c r="K651" s="450"/>
      <c r="L651" s="101"/>
      <c r="M651" s="101"/>
    </row>
    <row r="652" spans="1:13" s="105" customFormat="1" ht="20.25" customHeight="1" x14ac:dyDescent="0.2">
      <c r="A652" s="109" t="s">
        <v>1345</v>
      </c>
      <c r="B652" s="109" t="s">
        <v>1346</v>
      </c>
      <c r="C652" s="109" t="s">
        <v>77</v>
      </c>
      <c r="D652" s="109" t="s">
        <v>842</v>
      </c>
      <c r="E652" s="109">
        <v>1</v>
      </c>
      <c r="F652" s="109" t="s">
        <v>811</v>
      </c>
      <c r="G652" s="110">
        <v>150</v>
      </c>
      <c r="H652" s="110">
        <f t="shared" si="19"/>
        <v>179.10784447935001</v>
      </c>
      <c r="I652" s="112"/>
      <c r="J652" s="431"/>
      <c r="K652" s="450"/>
      <c r="L652" s="101"/>
      <c r="M652" s="101"/>
    </row>
    <row r="653" spans="1:13" s="105" customFormat="1" ht="20.25" customHeight="1" x14ac:dyDescent="0.2">
      <c r="A653" s="109" t="s">
        <v>1347</v>
      </c>
      <c r="B653" s="109" t="s">
        <v>1348</v>
      </c>
      <c r="C653" s="109" t="s">
        <v>77</v>
      </c>
      <c r="D653" s="109" t="s">
        <v>828</v>
      </c>
      <c r="E653" s="109">
        <v>2</v>
      </c>
      <c r="F653" s="109" t="s">
        <v>811</v>
      </c>
      <c r="G653" s="110">
        <v>300</v>
      </c>
      <c r="H653" s="110">
        <f t="shared" ref="H653:H684" si="20">E653*K$557</f>
        <v>358.21568895870001</v>
      </c>
      <c r="I653" s="112"/>
      <c r="J653" s="431"/>
      <c r="K653" s="450"/>
      <c r="L653" s="101"/>
      <c r="M653" s="101"/>
    </row>
    <row r="654" spans="1:13" s="105" customFormat="1" ht="20.25" customHeight="1" x14ac:dyDescent="0.2">
      <c r="A654" s="109" t="s">
        <v>1349</v>
      </c>
      <c r="B654" s="109" t="s">
        <v>1350</v>
      </c>
      <c r="C654" s="109" t="s">
        <v>77</v>
      </c>
      <c r="D654" s="109" t="s">
        <v>828</v>
      </c>
      <c r="E654" s="109">
        <v>1</v>
      </c>
      <c r="F654" s="109" t="s">
        <v>811</v>
      </c>
      <c r="G654" s="110">
        <v>150</v>
      </c>
      <c r="H654" s="110">
        <f t="shared" si="20"/>
        <v>179.10784447935001</v>
      </c>
      <c r="I654" s="112"/>
      <c r="J654" s="431"/>
      <c r="K654" s="450"/>
      <c r="L654" s="101"/>
      <c r="M654" s="101"/>
    </row>
    <row r="655" spans="1:13" s="105" customFormat="1" ht="20.25" customHeight="1" x14ac:dyDescent="0.2">
      <c r="A655" s="109" t="s">
        <v>1351</v>
      </c>
      <c r="B655" s="109"/>
      <c r="C655" s="109" t="s">
        <v>1070</v>
      </c>
      <c r="D655" s="109" t="s">
        <v>828</v>
      </c>
      <c r="E655" s="109">
        <v>2</v>
      </c>
      <c r="F655" s="109" t="s">
        <v>811</v>
      </c>
      <c r="G655" s="110">
        <v>300</v>
      </c>
      <c r="H655" s="110">
        <f t="shared" si="20"/>
        <v>358.21568895870001</v>
      </c>
      <c r="I655" s="112"/>
      <c r="J655" s="431"/>
      <c r="K655" s="450"/>
      <c r="L655" s="101"/>
      <c r="M655" s="101"/>
    </row>
    <row r="656" spans="1:13" s="105" customFormat="1" ht="20.25" customHeight="1" x14ac:dyDescent="0.2">
      <c r="A656" s="109" t="s">
        <v>1351</v>
      </c>
      <c r="B656" s="109"/>
      <c r="C656" s="109" t="s">
        <v>1070</v>
      </c>
      <c r="D656" s="109" t="s">
        <v>842</v>
      </c>
      <c r="E656" s="109">
        <v>1</v>
      </c>
      <c r="F656" s="109" t="s">
        <v>811</v>
      </c>
      <c r="G656" s="110">
        <v>150</v>
      </c>
      <c r="H656" s="110">
        <f t="shared" si="20"/>
        <v>179.10784447935001</v>
      </c>
      <c r="I656" s="112"/>
      <c r="J656" s="431"/>
      <c r="K656" s="450"/>
      <c r="L656" s="101"/>
      <c r="M656" s="101"/>
    </row>
    <row r="657" spans="1:13" s="105" customFormat="1" ht="20.25" customHeight="1" x14ac:dyDescent="0.2">
      <c r="A657" s="109" t="s">
        <v>1351</v>
      </c>
      <c r="B657" s="109"/>
      <c r="C657" s="109" t="s">
        <v>1070</v>
      </c>
      <c r="D657" s="109" t="s">
        <v>828</v>
      </c>
      <c r="E657" s="109">
        <v>1</v>
      </c>
      <c r="F657" s="109" t="s">
        <v>811</v>
      </c>
      <c r="G657" s="110">
        <v>150</v>
      </c>
      <c r="H657" s="110">
        <f t="shared" si="20"/>
        <v>179.10784447935001</v>
      </c>
      <c r="I657" s="112"/>
      <c r="J657" s="431"/>
      <c r="K657" s="450"/>
      <c r="L657" s="101"/>
      <c r="M657" s="101"/>
    </row>
    <row r="658" spans="1:13" s="105" customFormat="1" ht="20.25" customHeight="1" x14ac:dyDescent="0.2">
      <c r="A658" s="109" t="s">
        <v>1352</v>
      </c>
      <c r="B658" s="109" t="s">
        <v>1353</v>
      </c>
      <c r="C658" s="109" t="s">
        <v>1070</v>
      </c>
      <c r="D658" s="109" t="s">
        <v>842</v>
      </c>
      <c r="E658" s="109">
        <v>1</v>
      </c>
      <c r="F658" s="109" t="s">
        <v>811</v>
      </c>
      <c r="G658" s="110">
        <v>150</v>
      </c>
      <c r="H658" s="110">
        <f t="shared" si="20"/>
        <v>179.10784447935001</v>
      </c>
      <c r="I658" s="112"/>
      <c r="J658" s="431"/>
      <c r="K658" s="450"/>
      <c r="L658" s="101"/>
      <c r="M658" s="101"/>
    </row>
    <row r="659" spans="1:13" s="105" customFormat="1" ht="20.25" customHeight="1" x14ac:dyDescent="0.2">
      <c r="A659" s="109" t="s">
        <v>1352</v>
      </c>
      <c r="B659" s="109" t="s">
        <v>1353</v>
      </c>
      <c r="C659" s="109" t="s">
        <v>1070</v>
      </c>
      <c r="D659" s="109" t="s">
        <v>842</v>
      </c>
      <c r="E659" s="109">
        <v>1</v>
      </c>
      <c r="F659" s="109" t="s">
        <v>811</v>
      </c>
      <c r="G659" s="110">
        <v>150</v>
      </c>
      <c r="H659" s="110">
        <f t="shared" si="20"/>
        <v>179.10784447935001</v>
      </c>
      <c r="I659" s="112"/>
      <c r="J659" s="431"/>
      <c r="K659" s="450"/>
      <c r="L659" s="101"/>
      <c r="M659" s="101"/>
    </row>
    <row r="660" spans="1:13" s="105" customFormat="1" ht="20.25" customHeight="1" x14ac:dyDescent="0.2">
      <c r="A660" s="109" t="s">
        <v>1354</v>
      </c>
      <c r="B660" s="109"/>
      <c r="C660" s="109" t="s">
        <v>1070</v>
      </c>
      <c r="D660" s="109" t="s">
        <v>842</v>
      </c>
      <c r="E660" s="109">
        <v>1</v>
      </c>
      <c r="F660" s="109" t="s">
        <v>811</v>
      </c>
      <c r="G660" s="110">
        <v>150</v>
      </c>
      <c r="H660" s="110">
        <f t="shared" si="20"/>
        <v>179.10784447935001</v>
      </c>
      <c r="I660" s="112"/>
      <c r="J660" s="431"/>
      <c r="K660" s="450"/>
      <c r="L660" s="101"/>
      <c r="M660" s="101"/>
    </row>
    <row r="661" spans="1:13" s="105" customFormat="1" ht="20.25" customHeight="1" x14ac:dyDescent="0.2">
      <c r="A661" s="109" t="s">
        <v>1355</v>
      </c>
      <c r="B661" s="109" t="s">
        <v>1356</v>
      </c>
      <c r="C661" s="109" t="s">
        <v>1070</v>
      </c>
      <c r="D661" s="109" t="s">
        <v>828</v>
      </c>
      <c r="E661" s="109">
        <v>10</v>
      </c>
      <c r="F661" s="109" t="s">
        <v>811</v>
      </c>
      <c r="G661" s="110">
        <v>1500</v>
      </c>
      <c r="H661" s="110">
        <f t="shared" si="20"/>
        <v>1791.0784447935</v>
      </c>
      <c r="I661" s="111"/>
      <c r="J661" s="431"/>
      <c r="K661" s="450"/>
      <c r="L661" s="101"/>
      <c r="M661" s="101"/>
    </row>
    <row r="662" spans="1:13" s="105" customFormat="1" ht="20.25" customHeight="1" x14ac:dyDescent="0.2">
      <c r="A662" s="109" t="s">
        <v>1357</v>
      </c>
      <c r="B662" s="109" t="s">
        <v>1358</v>
      </c>
      <c r="C662" s="109" t="s">
        <v>77</v>
      </c>
      <c r="D662" s="109" t="s">
        <v>842</v>
      </c>
      <c r="E662" s="109">
        <v>1</v>
      </c>
      <c r="F662" s="109" t="s">
        <v>811</v>
      </c>
      <c r="G662" s="110">
        <v>150</v>
      </c>
      <c r="H662" s="110">
        <f t="shared" si="20"/>
        <v>179.10784447935001</v>
      </c>
      <c r="I662" s="112"/>
      <c r="J662" s="431"/>
      <c r="K662" s="450"/>
      <c r="L662" s="101"/>
      <c r="M662" s="101"/>
    </row>
    <row r="663" spans="1:13" s="105" customFormat="1" ht="20.25" customHeight="1" x14ac:dyDescent="0.2">
      <c r="A663" s="109" t="s">
        <v>1359</v>
      </c>
      <c r="B663" s="109" t="s">
        <v>1360</v>
      </c>
      <c r="C663" s="109" t="s">
        <v>77</v>
      </c>
      <c r="D663" s="109" t="s">
        <v>842</v>
      </c>
      <c r="E663" s="109">
        <v>1</v>
      </c>
      <c r="F663" s="109" t="s">
        <v>811</v>
      </c>
      <c r="G663" s="110">
        <v>150</v>
      </c>
      <c r="H663" s="110">
        <f t="shared" si="20"/>
        <v>179.10784447935001</v>
      </c>
      <c r="I663" s="112"/>
      <c r="J663" s="431"/>
      <c r="K663" s="450"/>
      <c r="L663" s="101"/>
      <c r="M663" s="101"/>
    </row>
    <row r="664" spans="1:13" s="105" customFormat="1" ht="20.25" customHeight="1" x14ac:dyDescent="0.2">
      <c r="A664" s="109" t="s">
        <v>1359</v>
      </c>
      <c r="B664" s="109" t="s">
        <v>1360</v>
      </c>
      <c r="C664" s="109" t="s">
        <v>77</v>
      </c>
      <c r="D664" s="109" t="s">
        <v>842</v>
      </c>
      <c r="E664" s="109">
        <v>1</v>
      </c>
      <c r="F664" s="109" t="s">
        <v>811</v>
      </c>
      <c r="G664" s="110">
        <v>150</v>
      </c>
      <c r="H664" s="110">
        <f t="shared" si="20"/>
        <v>179.10784447935001</v>
      </c>
      <c r="I664" s="112"/>
      <c r="J664" s="431"/>
      <c r="K664" s="450"/>
      <c r="L664" s="101"/>
      <c r="M664" s="101"/>
    </row>
    <row r="665" spans="1:13" s="105" customFormat="1" ht="20.25" customHeight="1" x14ac:dyDescent="0.2">
      <c r="A665" s="109" t="s">
        <v>1361</v>
      </c>
      <c r="B665" s="109" t="s">
        <v>1362</v>
      </c>
      <c r="C665" s="109" t="s">
        <v>77</v>
      </c>
      <c r="D665" s="109" t="s">
        <v>842</v>
      </c>
      <c r="E665" s="109">
        <v>1</v>
      </c>
      <c r="F665" s="109" t="s">
        <v>811</v>
      </c>
      <c r="G665" s="110">
        <v>150</v>
      </c>
      <c r="H665" s="110">
        <f t="shared" si="20"/>
        <v>179.10784447935001</v>
      </c>
      <c r="I665" s="112"/>
      <c r="J665" s="431"/>
      <c r="K665" s="450"/>
      <c r="L665" s="101"/>
      <c r="M665" s="101"/>
    </row>
    <row r="666" spans="1:13" s="105" customFormat="1" ht="20.25" customHeight="1" x14ac:dyDescent="0.2">
      <c r="A666" s="109" t="s">
        <v>1363</v>
      </c>
      <c r="B666" s="109" t="s">
        <v>1364</v>
      </c>
      <c r="C666" s="109" t="s">
        <v>77</v>
      </c>
      <c r="D666" s="109" t="s">
        <v>828</v>
      </c>
      <c r="E666" s="109">
        <v>1</v>
      </c>
      <c r="F666" s="109" t="s">
        <v>811</v>
      </c>
      <c r="G666" s="110">
        <v>150</v>
      </c>
      <c r="H666" s="110">
        <f t="shared" si="20"/>
        <v>179.10784447935001</v>
      </c>
      <c r="I666" s="112"/>
      <c r="J666" s="431"/>
      <c r="K666" s="450"/>
      <c r="L666" s="101"/>
      <c r="M666" s="101"/>
    </row>
    <row r="667" spans="1:13" s="105" customFormat="1" ht="20.25" customHeight="1" x14ac:dyDescent="0.2">
      <c r="A667" s="109" t="s">
        <v>1365</v>
      </c>
      <c r="B667" s="109" t="s">
        <v>1366</v>
      </c>
      <c r="C667" s="109" t="s">
        <v>77</v>
      </c>
      <c r="D667" s="109" t="s">
        <v>842</v>
      </c>
      <c r="E667" s="109">
        <v>1</v>
      </c>
      <c r="F667" s="109" t="s">
        <v>811</v>
      </c>
      <c r="G667" s="110">
        <v>150</v>
      </c>
      <c r="H667" s="110">
        <f t="shared" si="20"/>
        <v>179.10784447935001</v>
      </c>
      <c r="I667" s="112"/>
      <c r="J667" s="431"/>
      <c r="K667" s="450"/>
      <c r="L667" s="101"/>
      <c r="M667" s="101"/>
    </row>
    <row r="668" spans="1:13" s="105" customFormat="1" ht="20.25" customHeight="1" x14ac:dyDescent="0.2">
      <c r="A668" s="109" t="s">
        <v>1367</v>
      </c>
      <c r="B668" s="109"/>
      <c r="C668" s="109" t="s">
        <v>77</v>
      </c>
      <c r="D668" s="109" t="s">
        <v>842</v>
      </c>
      <c r="E668" s="109">
        <v>1</v>
      </c>
      <c r="F668" s="109" t="s">
        <v>811</v>
      </c>
      <c r="G668" s="110">
        <v>150</v>
      </c>
      <c r="H668" s="110">
        <f t="shared" si="20"/>
        <v>179.10784447935001</v>
      </c>
      <c r="I668" s="112"/>
      <c r="J668" s="431"/>
      <c r="K668" s="450"/>
      <c r="L668" s="101"/>
      <c r="M668" s="101"/>
    </row>
    <row r="669" spans="1:13" s="105" customFormat="1" ht="20.25" customHeight="1" x14ac:dyDescent="0.2">
      <c r="A669" s="109" t="s">
        <v>1367</v>
      </c>
      <c r="B669" s="109"/>
      <c r="C669" s="109" t="s">
        <v>77</v>
      </c>
      <c r="D669" s="109" t="s">
        <v>842</v>
      </c>
      <c r="E669" s="109">
        <v>1</v>
      </c>
      <c r="F669" s="109" t="s">
        <v>811</v>
      </c>
      <c r="G669" s="110">
        <v>150</v>
      </c>
      <c r="H669" s="110">
        <f t="shared" si="20"/>
        <v>179.10784447935001</v>
      </c>
      <c r="I669" s="112"/>
      <c r="J669" s="431"/>
      <c r="K669" s="450"/>
      <c r="L669" s="101"/>
      <c r="M669" s="101"/>
    </row>
    <row r="670" spans="1:13" s="105" customFormat="1" ht="20.25" customHeight="1" x14ac:dyDescent="0.2">
      <c r="A670" s="109" t="s">
        <v>1368</v>
      </c>
      <c r="B670" s="109"/>
      <c r="C670" s="109" t="s">
        <v>77</v>
      </c>
      <c r="D670" s="109" t="s">
        <v>842</v>
      </c>
      <c r="E670" s="109">
        <v>1</v>
      </c>
      <c r="F670" s="109" t="s">
        <v>811</v>
      </c>
      <c r="G670" s="110">
        <v>150</v>
      </c>
      <c r="H670" s="110">
        <f t="shared" si="20"/>
        <v>179.10784447935001</v>
      </c>
      <c r="I670" s="112"/>
      <c r="J670" s="431"/>
      <c r="K670" s="450"/>
      <c r="L670" s="101"/>
      <c r="M670" s="101"/>
    </row>
    <row r="671" spans="1:13" s="105" customFormat="1" ht="20.25" customHeight="1" x14ac:dyDescent="0.2">
      <c r="A671" s="109" t="s">
        <v>1369</v>
      </c>
      <c r="B671" s="109" t="s">
        <v>1370</v>
      </c>
      <c r="C671" s="109" t="s">
        <v>77</v>
      </c>
      <c r="D671" s="109" t="s">
        <v>842</v>
      </c>
      <c r="E671" s="109">
        <v>1</v>
      </c>
      <c r="F671" s="109" t="s">
        <v>811</v>
      </c>
      <c r="G671" s="110">
        <v>150</v>
      </c>
      <c r="H671" s="110">
        <f t="shared" si="20"/>
        <v>179.10784447935001</v>
      </c>
      <c r="I671" s="112"/>
      <c r="J671" s="431"/>
      <c r="K671" s="450"/>
      <c r="L671" s="101"/>
      <c r="M671" s="101"/>
    </row>
    <row r="672" spans="1:13" s="105" customFormat="1" ht="20.25" customHeight="1" x14ac:dyDescent="0.2">
      <c r="A672" s="109" t="s">
        <v>1371</v>
      </c>
      <c r="B672" s="109" t="s">
        <v>1372</v>
      </c>
      <c r="C672" s="109" t="s">
        <v>77</v>
      </c>
      <c r="D672" s="109" t="s">
        <v>842</v>
      </c>
      <c r="E672" s="109">
        <v>1</v>
      </c>
      <c r="F672" s="109" t="s">
        <v>811</v>
      </c>
      <c r="G672" s="110">
        <v>150</v>
      </c>
      <c r="H672" s="110">
        <f t="shared" si="20"/>
        <v>179.10784447935001</v>
      </c>
      <c r="I672" s="112"/>
      <c r="J672" s="431"/>
      <c r="K672" s="450"/>
      <c r="L672" s="101"/>
      <c r="M672" s="101"/>
    </row>
    <row r="673" spans="1:13" s="105" customFormat="1" ht="20.25" customHeight="1" x14ac:dyDescent="0.2">
      <c r="A673" s="109" t="s">
        <v>1373</v>
      </c>
      <c r="B673" s="109" t="s">
        <v>1374</v>
      </c>
      <c r="C673" s="109" t="s">
        <v>77</v>
      </c>
      <c r="D673" s="109" t="s">
        <v>842</v>
      </c>
      <c r="E673" s="109">
        <v>2</v>
      </c>
      <c r="F673" s="109" t="s">
        <v>811</v>
      </c>
      <c r="G673" s="110">
        <v>300</v>
      </c>
      <c r="H673" s="110">
        <f t="shared" si="20"/>
        <v>358.21568895870001</v>
      </c>
      <c r="I673" s="112"/>
      <c r="J673" s="431"/>
      <c r="K673" s="450"/>
      <c r="L673" s="101"/>
      <c r="M673" s="101"/>
    </row>
    <row r="674" spans="1:13" s="105" customFormat="1" ht="20.25" customHeight="1" x14ac:dyDescent="0.2">
      <c r="A674" s="109" t="s">
        <v>1091</v>
      </c>
      <c r="B674" s="109" t="s">
        <v>1092</v>
      </c>
      <c r="C674" s="109" t="s">
        <v>7</v>
      </c>
      <c r="D674" s="109" t="s">
        <v>842</v>
      </c>
      <c r="E674" s="109">
        <v>1</v>
      </c>
      <c r="F674" s="109" t="s">
        <v>811</v>
      </c>
      <c r="G674" s="110">
        <v>150</v>
      </c>
      <c r="H674" s="110">
        <f t="shared" si="20"/>
        <v>179.10784447935001</v>
      </c>
      <c r="I674" s="112"/>
      <c r="J674" s="431"/>
      <c r="K674" s="450"/>
      <c r="L674" s="101"/>
      <c r="M674" s="101"/>
    </row>
    <row r="675" spans="1:13" s="105" customFormat="1" ht="20.25" customHeight="1" x14ac:dyDescent="0.2">
      <c r="A675" s="109" t="s">
        <v>1375</v>
      </c>
      <c r="B675" s="109"/>
      <c r="C675" s="109" t="s">
        <v>7</v>
      </c>
      <c r="D675" s="109" t="s">
        <v>831</v>
      </c>
      <c r="E675" s="109">
        <v>3</v>
      </c>
      <c r="F675" s="109" t="s">
        <v>811</v>
      </c>
      <c r="G675" s="110">
        <v>450</v>
      </c>
      <c r="H675" s="110">
        <f t="shared" si="20"/>
        <v>537.32353343805005</v>
      </c>
      <c r="I675" s="112"/>
      <c r="J675" s="431"/>
      <c r="K675" s="450"/>
      <c r="L675" s="101"/>
      <c r="M675" s="101"/>
    </row>
    <row r="676" spans="1:13" s="105" customFormat="1" ht="20.25" customHeight="1" x14ac:dyDescent="0.2">
      <c r="A676" s="109" t="s">
        <v>1375</v>
      </c>
      <c r="B676" s="109"/>
      <c r="C676" s="109" t="s">
        <v>7</v>
      </c>
      <c r="D676" s="109" t="s">
        <v>831</v>
      </c>
      <c r="E676" s="109">
        <v>3</v>
      </c>
      <c r="F676" s="109" t="s">
        <v>811</v>
      </c>
      <c r="G676" s="110">
        <v>450</v>
      </c>
      <c r="H676" s="110">
        <f t="shared" si="20"/>
        <v>537.32353343805005</v>
      </c>
      <c r="I676" s="112"/>
      <c r="J676" s="431"/>
      <c r="K676" s="450"/>
      <c r="L676" s="101"/>
      <c r="M676" s="101"/>
    </row>
    <row r="677" spans="1:13" s="105" customFormat="1" ht="20.25" customHeight="1" x14ac:dyDescent="0.2">
      <c r="A677" s="109" t="s">
        <v>1376</v>
      </c>
      <c r="B677" s="109" t="s">
        <v>1377</v>
      </c>
      <c r="C677" s="109" t="s">
        <v>7</v>
      </c>
      <c r="D677" s="109" t="s">
        <v>828</v>
      </c>
      <c r="E677" s="109">
        <v>10</v>
      </c>
      <c r="F677" s="109" t="s">
        <v>811</v>
      </c>
      <c r="G677" s="110">
        <v>1500</v>
      </c>
      <c r="H677" s="110">
        <f t="shared" si="20"/>
        <v>1791.0784447935</v>
      </c>
      <c r="I677" s="111"/>
      <c r="J677" s="431"/>
      <c r="K677" s="450"/>
      <c r="L677" s="101"/>
      <c r="M677" s="101"/>
    </row>
    <row r="678" spans="1:13" s="105" customFormat="1" ht="20.25" customHeight="1" x14ac:dyDescent="0.2">
      <c r="A678" s="109" t="s">
        <v>1378</v>
      </c>
      <c r="B678" s="109" t="s">
        <v>1379</v>
      </c>
      <c r="C678" s="109" t="s">
        <v>7</v>
      </c>
      <c r="D678" s="109" t="s">
        <v>828</v>
      </c>
      <c r="E678" s="109">
        <v>2</v>
      </c>
      <c r="F678" s="109" t="s">
        <v>811</v>
      </c>
      <c r="G678" s="110">
        <v>300</v>
      </c>
      <c r="H678" s="110">
        <f t="shared" si="20"/>
        <v>358.21568895870001</v>
      </c>
      <c r="I678" s="112"/>
      <c r="J678" s="431"/>
      <c r="K678" s="450"/>
      <c r="L678" s="101"/>
      <c r="M678" s="101"/>
    </row>
    <row r="679" spans="1:13" s="105" customFormat="1" ht="20.25" customHeight="1" x14ac:dyDescent="0.2">
      <c r="A679" s="109" t="s">
        <v>1380</v>
      </c>
      <c r="B679" s="109"/>
      <c r="C679" s="109" t="s">
        <v>1381</v>
      </c>
      <c r="D679" s="109" t="s">
        <v>1094</v>
      </c>
      <c r="E679" s="109">
        <v>10</v>
      </c>
      <c r="F679" s="109" t="s">
        <v>811</v>
      </c>
      <c r="G679" s="110">
        <v>1500</v>
      </c>
      <c r="H679" s="110">
        <f t="shared" si="20"/>
        <v>1791.0784447935</v>
      </c>
      <c r="I679" s="111"/>
      <c r="J679" s="431"/>
      <c r="K679" s="450"/>
      <c r="L679" s="101"/>
      <c r="M679" s="101"/>
    </row>
    <row r="680" spans="1:13" s="105" customFormat="1" ht="20.25" customHeight="1" x14ac:dyDescent="0.2">
      <c r="A680" s="109" t="s">
        <v>1145</v>
      </c>
      <c r="B680" s="109"/>
      <c r="C680" s="109" t="s">
        <v>990</v>
      </c>
      <c r="D680" s="109" t="s">
        <v>828</v>
      </c>
      <c r="E680" s="109">
        <v>2.5</v>
      </c>
      <c r="F680" s="109" t="s">
        <v>811</v>
      </c>
      <c r="G680" s="110">
        <v>375</v>
      </c>
      <c r="H680" s="110">
        <f t="shared" si="20"/>
        <v>447.769611198375</v>
      </c>
      <c r="I680" s="112"/>
      <c r="J680" s="431"/>
      <c r="K680" s="450"/>
      <c r="L680" s="101"/>
      <c r="M680" s="101"/>
    </row>
    <row r="681" spans="1:13" s="105" customFormat="1" ht="20.25" customHeight="1" x14ac:dyDescent="0.2">
      <c r="A681" s="109" t="s">
        <v>1382</v>
      </c>
      <c r="B681" s="109" t="s">
        <v>1383</v>
      </c>
      <c r="C681" s="109" t="s">
        <v>1</v>
      </c>
      <c r="D681" s="109" t="s">
        <v>958</v>
      </c>
      <c r="E681" s="109">
        <v>12</v>
      </c>
      <c r="F681" s="109" t="s">
        <v>811</v>
      </c>
      <c r="G681" s="110">
        <v>1800</v>
      </c>
      <c r="H681" s="110">
        <f t="shared" si="20"/>
        <v>2149.2941337522002</v>
      </c>
      <c r="I681" s="111"/>
      <c r="J681" s="431"/>
      <c r="K681" s="450"/>
      <c r="L681" s="101"/>
      <c r="M681" s="101"/>
    </row>
    <row r="682" spans="1:13" s="105" customFormat="1" ht="20.25" customHeight="1" x14ac:dyDescent="0.2">
      <c r="A682" s="109" t="s">
        <v>1095</v>
      </c>
      <c r="B682" s="109" t="s">
        <v>1096</v>
      </c>
      <c r="C682" s="109" t="s">
        <v>150</v>
      </c>
      <c r="D682" s="109" t="s">
        <v>1384</v>
      </c>
      <c r="E682" s="109">
        <v>5</v>
      </c>
      <c r="F682" s="109" t="s">
        <v>811</v>
      </c>
      <c r="G682" s="110">
        <v>750</v>
      </c>
      <c r="H682" s="110">
        <f t="shared" si="20"/>
        <v>895.53922239675001</v>
      </c>
      <c r="I682" s="112"/>
      <c r="J682" s="431"/>
      <c r="K682" s="450"/>
      <c r="L682" s="101"/>
      <c r="M682" s="101"/>
    </row>
    <row r="683" spans="1:13" s="105" customFormat="1" ht="20.25" customHeight="1" x14ac:dyDescent="0.2">
      <c r="A683" s="109" t="s">
        <v>1095</v>
      </c>
      <c r="B683" s="109" t="s">
        <v>1096</v>
      </c>
      <c r="C683" s="109" t="s">
        <v>150</v>
      </c>
      <c r="D683" s="109" t="s">
        <v>1384</v>
      </c>
      <c r="E683" s="109">
        <v>10</v>
      </c>
      <c r="F683" s="109" t="s">
        <v>811</v>
      </c>
      <c r="G683" s="110">
        <v>1500</v>
      </c>
      <c r="H683" s="110">
        <f t="shared" si="20"/>
        <v>1791.0784447935</v>
      </c>
      <c r="I683" s="111"/>
      <c r="J683" s="431"/>
      <c r="K683" s="450"/>
      <c r="L683" s="101"/>
      <c r="M683" s="101"/>
    </row>
    <row r="684" spans="1:13" s="105" customFormat="1" ht="20.25" customHeight="1" x14ac:dyDescent="0.2">
      <c r="A684" s="109" t="s">
        <v>1385</v>
      </c>
      <c r="B684" s="109" t="s">
        <v>1386</v>
      </c>
      <c r="C684" s="109" t="s">
        <v>1070</v>
      </c>
      <c r="D684" s="109" t="s">
        <v>899</v>
      </c>
      <c r="E684" s="109">
        <v>2</v>
      </c>
      <c r="F684" s="109" t="s">
        <v>811</v>
      </c>
      <c r="G684" s="110">
        <v>300</v>
      </c>
      <c r="H684" s="110">
        <f t="shared" si="20"/>
        <v>358.21568895870001</v>
      </c>
      <c r="I684" s="112"/>
      <c r="J684" s="431"/>
      <c r="K684" s="450"/>
      <c r="L684" s="101"/>
      <c r="M684" s="101"/>
    </row>
    <row r="685" spans="1:13" s="105" customFormat="1" ht="20.25" customHeight="1" x14ac:dyDescent="0.2">
      <c r="A685" s="109" t="s">
        <v>1387</v>
      </c>
      <c r="B685" s="109" t="s">
        <v>1388</v>
      </c>
      <c r="C685" s="109" t="s">
        <v>1070</v>
      </c>
      <c r="D685" s="109" t="s">
        <v>1384</v>
      </c>
      <c r="E685" s="109">
        <v>10</v>
      </c>
      <c r="F685" s="109" t="s">
        <v>811</v>
      </c>
      <c r="G685" s="110">
        <v>1500</v>
      </c>
      <c r="H685" s="110">
        <f t="shared" ref="H685:H716" si="21">E685*K$557</f>
        <v>1791.0784447935</v>
      </c>
      <c r="I685" s="111"/>
      <c r="J685" s="431"/>
      <c r="K685" s="450"/>
      <c r="L685" s="101"/>
      <c r="M685" s="101"/>
    </row>
    <row r="686" spans="1:13" s="105" customFormat="1" ht="20.25" customHeight="1" x14ac:dyDescent="0.2">
      <c r="A686" s="109" t="s">
        <v>1105</v>
      </c>
      <c r="B686" s="109" t="s">
        <v>1106</v>
      </c>
      <c r="C686" s="109" t="s">
        <v>150</v>
      </c>
      <c r="D686" s="109" t="s">
        <v>1389</v>
      </c>
      <c r="E686" s="109">
        <v>4</v>
      </c>
      <c r="F686" s="109" t="s">
        <v>811</v>
      </c>
      <c r="G686" s="110">
        <v>600</v>
      </c>
      <c r="H686" s="110">
        <f t="shared" si="21"/>
        <v>716.43137791740003</v>
      </c>
      <c r="I686" s="112"/>
      <c r="J686" s="431"/>
      <c r="K686" s="450"/>
      <c r="L686" s="101"/>
      <c r="M686" s="101"/>
    </row>
    <row r="687" spans="1:13" s="105" customFormat="1" ht="20.25" customHeight="1" x14ac:dyDescent="0.2">
      <c r="A687" s="109" t="s">
        <v>1107</v>
      </c>
      <c r="B687" s="109" t="s">
        <v>1108</v>
      </c>
      <c r="C687" s="109" t="s">
        <v>1</v>
      </c>
      <c r="D687" s="109" t="s">
        <v>1384</v>
      </c>
      <c r="E687" s="109">
        <v>1</v>
      </c>
      <c r="F687" s="109" t="s">
        <v>811</v>
      </c>
      <c r="G687" s="110">
        <v>150</v>
      </c>
      <c r="H687" s="110">
        <f t="shared" si="21"/>
        <v>179.10784447935001</v>
      </c>
      <c r="I687" s="112"/>
      <c r="J687" s="431"/>
      <c r="K687" s="450"/>
      <c r="L687" s="101"/>
      <c r="M687" s="101"/>
    </row>
    <row r="688" spans="1:13" s="105" customFormat="1" ht="20.25" customHeight="1" x14ac:dyDescent="0.2">
      <c r="A688" s="109" t="s">
        <v>1109</v>
      </c>
      <c r="B688" s="109" t="s">
        <v>1110</v>
      </c>
      <c r="C688" s="109" t="s">
        <v>1</v>
      </c>
      <c r="D688" s="109" t="s">
        <v>899</v>
      </c>
      <c r="E688" s="109">
        <v>15</v>
      </c>
      <c r="F688" s="109" t="s">
        <v>811</v>
      </c>
      <c r="G688" s="110">
        <v>2250</v>
      </c>
      <c r="H688" s="110">
        <f t="shared" si="21"/>
        <v>2686.6176671902499</v>
      </c>
      <c r="I688" s="111"/>
      <c r="J688" s="431"/>
      <c r="K688" s="450"/>
      <c r="L688" s="101"/>
      <c r="M688" s="101"/>
    </row>
    <row r="689" spans="1:13" s="105" customFormat="1" ht="20.25" customHeight="1" x14ac:dyDescent="0.2">
      <c r="A689" s="109" t="s">
        <v>1109</v>
      </c>
      <c r="B689" s="109" t="s">
        <v>1110</v>
      </c>
      <c r="C689" s="109" t="s">
        <v>1</v>
      </c>
      <c r="D689" s="109" t="s">
        <v>899</v>
      </c>
      <c r="E689" s="109">
        <v>10</v>
      </c>
      <c r="F689" s="109" t="s">
        <v>811</v>
      </c>
      <c r="G689" s="110">
        <v>1500</v>
      </c>
      <c r="H689" s="110">
        <f t="shared" si="21"/>
        <v>1791.0784447935</v>
      </c>
      <c r="I689" s="111"/>
      <c r="J689" s="431"/>
      <c r="K689" s="450"/>
      <c r="L689" s="101"/>
      <c r="M689" s="101"/>
    </row>
    <row r="690" spans="1:13" s="105" customFormat="1" ht="20.25" customHeight="1" x14ac:dyDescent="0.2">
      <c r="A690" s="109" t="s">
        <v>1109</v>
      </c>
      <c r="B690" s="109" t="s">
        <v>1110</v>
      </c>
      <c r="C690" s="109" t="s">
        <v>1</v>
      </c>
      <c r="D690" s="109" t="s">
        <v>899</v>
      </c>
      <c r="E690" s="109">
        <v>4</v>
      </c>
      <c r="F690" s="109" t="s">
        <v>811</v>
      </c>
      <c r="G690" s="110">
        <v>600</v>
      </c>
      <c r="H690" s="110">
        <f t="shared" si="21"/>
        <v>716.43137791740003</v>
      </c>
      <c r="I690" s="112"/>
      <c r="J690" s="431"/>
      <c r="K690" s="450"/>
      <c r="L690" s="101"/>
      <c r="M690" s="101"/>
    </row>
    <row r="691" spans="1:13" s="105" customFormat="1" ht="20.25" customHeight="1" x14ac:dyDescent="0.2">
      <c r="A691" s="109" t="s">
        <v>1109</v>
      </c>
      <c r="B691" s="109" t="s">
        <v>1110</v>
      </c>
      <c r="C691" s="109" t="s">
        <v>1</v>
      </c>
      <c r="D691" s="109" t="s">
        <v>899</v>
      </c>
      <c r="E691" s="109">
        <v>4</v>
      </c>
      <c r="F691" s="109" t="s">
        <v>811</v>
      </c>
      <c r="G691" s="110">
        <v>600</v>
      </c>
      <c r="H691" s="110">
        <f t="shared" si="21"/>
        <v>716.43137791740003</v>
      </c>
      <c r="I691" s="112"/>
      <c r="J691" s="431"/>
      <c r="K691" s="450"/>
      <c r="L691" s="101"/>
      <c r="M691" s="101"/>
    </row>
    <row r="692" spans="1:13" s="105" customFormat="1" ht="20.25" customHeight="1" x14ac:dyDescent="0.2">
      <c r="A692" s="109" t="s">
        <v>1109</v>
      </c>
      <c r="B692" s="109" t="s">
        <v>1110</v>
      </c>
      <c r="C692" s="109" t="s">
        <v>1</v>
      </c>
      <c r="D692" s="109" t="s">
        <v>899</v>
      </c>
      <c r="E692" s="109">
        <v>4</v>
      </c>
      <c r="F692" s="109" t="s">
        <v>811</v>
      </c>
      <c r="G692" s="110">
        <v>600</v>
      </c>
      <c r="H692" s="110">
        <f t="shared" si="21"/>
        <v>716.43137791740003</v>
      </c>
      <c r="I692" s="112"/>
      <c r="J692" s="431"/>
      <c r="K692" s="450"/>
      <c r="L692" s="101"/>
      <c r="M692" s="101"/>
    </row>
    <row r="693" spans="1:13" s="105" customFormat="1" ht="20.25" customHeight="1" x14ac:dyDescent="0.2">
      <c r="A693" s="109" t="s">
        <v>1109</v>
      </c>
      <c r="B693" s="109" t="s">
        <v>1110</v>
      </c>
      <c r="C693" s="109" t="s">
        <v>1</v>
      </c>
      <c r="D693" s="109" t="s">
        <v>899</v>
      </c>
      <c r="E693" s="109">
        <v>4</v>
      </c>
      <c r="F693" s="109" t="s">
        <v>811</v>
      </c>
      <c r="G693" s="110">
        <v>600</v>
      </c>
      <c r="H693" s="110">
        <f t="shared" si="21"/>
        <v>716.43137791740003</v>
      </c>
      <c r="I693" s="112"/>
      <c r="J693" s="431"/>
      <c r="K693" s="450"/>
      <c r="L693" s="101"/>
      <c r="M693" s="101"/>
    </row>
    <row r="694" spans="1:13" s="105" customFormat="1" ht="20.25" customHeight="1" x14ac:dyDescent="0.2">
      <c r="A694" s="109" t="s">
        <v>1109</v>
      </c>
      <c r="B694" s="109" t="s">
        <v>1110</v>
      </c>
      <c r="C694" s="109" t="s">
        <v>1</v>
      </c>
      <c r="D694" s="109" t="s">
        <v>899</v>
      </c>
      <c r="E694" s="109">
        <v>4</v>
      </c>
      <c r="F694" s="109" t="s">
        <v>811</v>
      </c>
      <c r="G694" s="110">
        <v>600</v>
      </c>
      <c r="H694" s="110">
        <f t="shared" si="21"/>
        <v>716.43137791740003</v>
      </c>
      <c r="I694" s="112"/>
      <c r="J694" s="431"/>
      <c r="K694" s="450"/>
      <c r="L694" s="101"/>
      <c r="M694" s="101"/>
    </row>
    <row r="695" spans="1:13" s="105" customFormat="1" ht="20.25" customHeight="1" x14ac:dyDescent="0.2">
      <c r="A695" s="109" t="s">
        <v>1109</v>
      </c>
      <c r="B695" s="109" t="s">
        <v>1110</v>
      </c>
      <c r="C695" s="109" t="s">
        <v>1</v>
      </c>
      <c r="D695" s="109" t="s">
        <v>899</v>
      </c>
      <c r="E695" s="109">
        <v>15</v>
      </c>
      <c r="F695" s="109" t="s">
        <v>811</v>
      </c>
      <c r="G695" s="110">
        <v>2250</v>
      </c>
      <c r="H695" s="110">
        <f t="shared" si="21"/>
        <v>2686.6176671902499</v>
      </c>
      <c r="I695" s="111"/>
      <c r="J695" s="431"/>
      <c r="K695" s="450"/>
      <c r="L695" s="101"/>
      <c r="M695" s="101"/>
    </row>
    <row r="696" spans="1:13" s="105" customFormat="1" ht="20.25" customHeight="1" x14ac:dyDescent="0.2">
      <c r="A696" s="109" t="s">
        <v>1109</v>
      </c>
      <c r="B696" s="109" t="s">
        <v>1110</v>
      </c>
      <c r="C696" s="109" t="s">
        <v>1</v>
      </c>
      <c r="D696" s="109" t="s">
        <v>899</v>
      </c>
      <c r="E696" s="109">
        <v>4</v>
      </c>
      <c r="F696" s="109" t="s">
        <v>811</v>
      </c>
      <c r="G696" s="110">
        <v>600</v>
      </c>
      <c r="H696" s="110">
        <f t="shared" si="21"/>
        <v>716.43137791740003</v>
      </c>
      <c r="I696" s="112"/>
      <c r="J696" s="431"/>
      <c r="K696" s="450"/>
      <c r="L696" s="101"/>
      <c r="M696" s="101"/>
    </row>
    <row r="697" spans="1:13" s="105" customFormat="1" ht="20.25" customHeight="1" x14ac:dyDescent="0.2">
      <c r="A697" s="109" t="s">
        <v>1109</v>
      </c>
      <c r="B697" s="109" t="s">
        <v>1110</v>
      </c>
      <c r="C697" s="109" t="s">
        <v>1</v>
      </c>
      <c r="D697" s="109" t="s">
        <v>899</v>
      </c>
      <c r="E697" s="109">
        <v>4</v>
      </c>
      <c r="F697" s="109" t="s">
        <v>811</v>
      </c>
      <c r="G697" s="110">
        <v>600</v>
      </c>
      <c r="H697" s="110">
        <f t="shared" si="21"/>
        <v>716.43137791740003</v>
      </c>
      <c r="I697" s="112"/>
      <c r="J697" s="431"/>
      <c r="K697" s="450"/>
      <c r="L697" s="101"/>
      <c r="M697" s="101"/>
    </row>
    <row r="698" spans="1:13" s="105" customFormat="1" ht="20.25" customHeight="1" x14ac:dyDescent="0.2">
      <c r="A698" s="109" t="s">
        <v>1109</v>
      </c>
      <c r="B698" s="109" t="s">
        <v>1110</v>
      </c>
      <c r="C698" s="109" t="s">
        <v>1</v>
      </c>
      <c r="D698" s="109" t="s">
        <v>899</v>
      </c>
      <c r="E698" s="109">
        <v>3</v>
      </c>
      <c r="F698" s="109" t="s">
        <v>811</v>
      </c>
      <c r="G698" s="110">
        <v>450</v>
      </c>
      <c r="H698" s="110">
        <f t="shared" si="21"/>
        <v>537.32353343805005</v>
      </c>
      <c r="I698" s="112"/>
      <c r="J698" s="431"/>
      <c r="K698" s="450"/>
      <c r="L698" s="101"/>
      <c r="M698" s="101"/>
    </row>
    <row r="699" spans="1:13" s="105" customFormat="1" ht="20.25" customHeight="1" x14ac:dyDescent="0.2">
      <c r="A699" s="109" t="s">
        <v>1109</v>
      </c>
      <c r="B699" s="109" t="s">
        <v>1110</v>
      </c>
      <c r="C699" s="109" t="s">
        <v>1</v>
      </c>
      <c r="D699" s="109" t="s">
        <v>899</v>
      </c>
      <c r="E699" s="109">
        <v>3</v>
      </c>
      <c r="F699" s="109" t="s">
        <v>811</v>
      </c>
      <c r="G699" s="110">
        <v>450</v>
      </c>
      <c r="H699" s="110">
        <f t="shared" si="21"/>
        <v>537.32353343805005</v>
      </c>
      <c r="I699" s="112"/>
      <c r="J699" s="431"/>
      <c r="K699" s="450"/>
      <c r="L699" s="101"/>
      <c r="M699" s="101"/>
    </row>
    <row r="700" spans="1:13" s="105" customFormat="1" ht="20.25" customHeight="1" x14ac:dyDescent="0.2">
      <c r="A700" s="109" t="s">
        <v>1109</v>
      </c>
      <c r="B700" s="109" t="s">
        <v>1110</v>
      </c>
      <c r="C700" s="109" t="s">
        <v>1</v>
      </c>
      <c r="D700" s="109" t="s">
        <v>899</v>
      </c>
      <c r="E700" s="109">
        <v>4</v>
      </c>
      <c r="F700" s="109" t="s">
        <v>811</v>
      </c>
      <c r="G700" s="110">
        <v>600</v>
      </c>
      <c r="H700" s="110">
        <f t="shared" si="21"/>
        <v>716.43137791740003</v>
      </c>
      <c r="I700" s="112"/>
      <c r="J700" s="431"/>
      <c r="K700" s="450"/>
      <c r="L700" s="101"/>
      <c r="M700" s="101"/>
    </row>
    <row r="701" spans="1:13" s="105" customFormat="1" ht="20.25" customHeight="1" x14ac:dyDescent="0.2">
      <c r="A701" s="109" t="s">
        <v>1111</v>
      </c>
      <c r="B701" s="109" t="s">
        <v>1112</v>
      </c>
      <c r="C701" s="109" t="s">
        <v>1</v>
      </c>
      <c r="D701" s="109" t="s">
        <v>899</v>
      </c>
      <c r="E701" s="109">
        <v>10</v>
      </c>
      <c r="F701" s="109" t="s">
        <v>811</v>
      </c>
      <c r="G701" s="110">
        <v>1500</v>
      </c>
      <c r="H701" s="110">
        <f t="shared" si="21"/>
        <v>1791.0784447935</v>
      </c>
      <c r="I701" s="111"/>
      <c r="J701" s="431"/>
      <c r="K701" s="450"/>
      <c r="L701" s="101"/>
      <c r="M701" s="101"/>
    </row>
    <row r="702" spans="1:13" s="105" customFormat="1" ht="20.25" customHeight="1" x14ac:dyDescent="0.2">
      <c r="A702" s="109" t="s">
        <v>1111</v>
      </c>
      <c r="B702" s="109" t="s">
        <v>1112</v>
      </c>
      <c r="C702" s="109" t="s">
        <v>1</v>
      </c>
      <c r="D702" s="109" t="s">
        <v>899</v>
      </c>
      <c r="E702" s="109">
        <v>4</v>
      </c>
      <c r="F702" s="109" t="s">
        <v>811</v>
      </c>
      <c r="G702" s="110">
        <v>600</v>
      </c>
      <c r="H702" s="110">
        <f t="shared" si="21"/>
        <v>716.43137791740003</v>
      </c>
      <c r="I702" s="112"/>
      <c r="J702" s="431"/>
      <c r="K702" s="450"/>
      <c r="L702" s="101"/>
      <c r="M702" s="101"/>
    </row>
    <row r="703" spans="1:13" s="105" customFormat="1" ht="20.25" customHeight="1" x14ac:dyDescent="0.2">
      <c r="A703" s="109" t="s">
        <v>1111</v>
      </c>
      <c r="B703" s="109" t="s">
        <v>1112</v>
      </c>
      <c r="C703" s="109" t="s">
        <v>1</v>
      </c>
      <c r="D703" s="109" t="s">
        <v>899</v>
      </c>
      <c r="E703" s="109">
        <v>4</v>
      </c>
      <c r="F703" s="109" t="s">
        <v>811</v>
      </c>
      <c r="G703" s="110">
        <v>600</v>
      </c>
      <c r="H703" s="110">
        <f t="shared" si="21"/>
        <v>716.43137791740003</v>
      </c>
      <c r="I703" s="112"/>
      <c r="J703" s="431"/>
      <c r="K703" s="450"/>
      <c r="L703" s="101"/>
      <c r="M703" s="101"/>
    </row>
    <row r="704" spans="1:13" s="105" customFormat="1" ht="20.25" customHeight="1" x14ac:dyDescent="0.2">
      <c r="A704" s="109" t="s">
        <v>1111</v>
      </c>
      <c r="B704" s="109" t="s">
        <v>1112</v>
      </c>
      <c r="C704" s="109" t="s">
        <v>1</v>
      </c>
      <c r="D704" s="109" t="s">
        <v>899</v>
      </c>
      <c r="E704" s="109">
        <v>4</v>
      </c>
      <c r="F704" s="109" t="s">
        <v>811</v>
      </c>
      <c r="G704" s="110">
        <v>600</v>
      </c>
      <c r="H704" s="110">
        <f t="shared" si="21"/>
        <v>716.43137791740003</v>
      </c>
      <c r="I704" s="112"/>
      <c r="J704" s="431"/>
      <c r="K704" s="450"/>
      <c r="L704" s="101"/>
      <c r="M704" s="101"/>
    </row>
    <row r="705" spans="1:13" s="105" customFormat="1" ht="20.25" customHeight="1" x14ac:dyDescent="0.2">
      <c r="A705" s="109" t="s">
        <v>1111</v>
      </c>
      <c r="B705" s="109" t="s">
        <v>1112</v>
      </c>
      <c r="C705" s="109" t="s">
        <v>1</v>
      </c>
      <c r="D705" s="109" t="s">
        <v>899</v>
      </c>
      <c r="E705" s="109">
        <v>4</v>
      </c>
      <c r="F705" s="109" t="s">
        <v>811</v>
      </c>
      <c r="G705" s="110">
        <v>600</v>
      </c>
      <c r="H705" s="110">
        <f t="shared" si="21"/>
        <v>716.43137791740003</v>
      </c>
      <c r="I705" s="112"/>
      <c r="J705" s="431"/>
      <c r="K705" s="450"/>
      <c r="L705" s="101"/>
      <c r="M705" s="101"/>
    </row>
    <row r="706" spans="1:13" s="105" customFormat="1" ht="20.25" customHeight="1" x14ac:dyDescent="0.2">
      <c r="A706" s="109" t="s">
        <v>1111</v>
      </c>
      <c r="B706" s="109" t="s">
        <v>1112</v>
      </c>
      <c r="C706" s="109" t="s">
        <v>1</v>
      </c>
      <c r="D706" s="109" t="s">
        <v>899</v>
      </c>
      <c r="E706" s="109">
        <v>4</v>
      </c>
      <c r="F706" s="109" t="s">
        <v>811</v>
      </c>
      <c r="G706" s="110">
        <v>600</v>
      </c>
      <c r="H706" s="110">
        <f t="shared" si="21"/>
        <v>716.43137791740003</v>
      </c>
      <c r="I706" s="112"/>
      <c r="J706" s="431"/>
      <c r="K706" s="450"/>
      <c r="L706" s="101"/>
      <c r="M706" s="101"/>
    </row>
    <row r="707" spans="1:13" s="105" customFormat="1" ht="20.25" customHeight="1" x14ac:dyDescent="0.2">
      <c r="A707" s="109" t="s">
        <v>1111</v>
      </c>
      <c r="B707" s="109" t="s">
        <v>1112</v>
      </c>
      <c r="C707" s="109" t="s">
        <v>1</v>
      </c>
      <c r="D707" s="109" t="s">
        <v>899</v>
      </c>
      <c r="E707" s="109">
        <v>4</v>
      </c>
      <c r="F707" s="109" t="s">
        <v>811</v>
      </c>
      <c r="G707" s="110">
        <v>600</v>
      </c>
      <c r="H707" s="110">
        <f t="shared" si="21"/>
        <v>716.43137791740003</v>
      </c>
      <c r="I707" s="112"/>
      <c r="J707" s="431"/>
      <c r="K707" s="450"/>
      <c r="L707" s="101"/>
      <c r="M707" s="101"/>
    </row>
    <row r="708" spans="1:13" s="105" customFormat="1" ht="20.25" customHeight="1" x14ac:dyDescent="0.2">
      <c r="A708" s="109" t="s">
        <v>1111</v>
      </c>
      <c r="B708" s="109" t="s">
        <v>1112</v>
      </c>
      <c r="C708" s="109" t="s">
        <v>1</v>
      </c>
      <c r="D708" s="109" t="s">
        <v>899</v>
      </c>
      <c r="E708" s="109">
        <v>4</v>
      </c>
      <c r="F708" s="109" t="s">
        <v>811</v>
      </c>
      <c r="G708" s="110">
        <v>600</v>
      </c>
      <c r="H708" s="110">
        <f t="shared" si="21"/>
        <v>716.43137791740003</v>
      </c>
      <c r="I708" s="112"/>
      <c r="J708" s="431"/>
      <c r="K708" s="450"/>
      <c r="L708" s="101"/>
      <c r="M708" s="101"/>
    </row>
    <row r="709" spans="1:13" s="105" customFormat="1" ht="20.25" customHeight="1" x14ac:dyDescent="0.2">
      <c r="A709" s="109" t="s">
        <v>1111</v>
      </c>
      <c r="B709" s="109" t="s">
        <v>1112</v>
      </c>
      <c r="C709" s="109" t="s">
        <v>1</v>
      </c>
      <c r="D709" s="109" t="s">
        <v>899</v>
      </c>
      <c r="E709" s="109">
        <v>4</v>
      </c>
      <c r="F709" s="109" t="s">
        <v>811</v>
      </c>
      <c r="G709" s="110">
        <v>600</v>
      </c>
      <c r="H709" s="110">
        <f t="shared" si="21"/>
        <v>716.43137791740003</v>
      </c>
      <c r="I709" s="112"/>
      <c r="J709" s="431"/>
      <c r="K709" s="450"/>
      <c r="L709" s="101"/>
      <c r="M709" s="101"/>
    </row>
    <row r="710" spans="1:13" s="105" customFormat="1" ht="20.25" customHeight="1" x14ac:dyDescent="0.2">
      <c r="A710" s="109" t="s">
        <v>1111</v>
      </c>
      <c r="B710" s="109" t="s">
        <v>1112</v>
      </c>
      <c r="C710" s="109" t="s">
        <v>1</v>
      </c>
      <c r="D710" s="109" t="s">
        <v>899</v>
      </c>
      <c r="E710" s="109">
        <v>4</v>
      </c>
      <c r="F710" s="109" t="s">
        <v>811</v>
      </c>
      <c r="G710" s="110">
        <v>600</v>
      </c>
      <c r="H710" s="110">
        <f t="shared" si="21"/>
        <v>716.43137791740003</v>
      </c>
      <c r="I710" s="112"/>
      <c r="J710" s="431"/>
      <c r="K710" s="450"/>
      <c r="L710" s="101"/>
      <c r="M710" s="101"/>
    </row>
    <row r="711" spans="1:13" s="105" customFormat="1" ht="20.25" customHeight="1" x14ac:dyDescent="0.2">
      <c r="A711" s="109" t="s">
        <v>1111</v>
      </c>
      <c r="B711" s="109" t="s">
        <v>1112</v>
      </c>
      <c r="C711" s="109" t="s">
        <v>1</v>
      </c>
      <c r="D711" s="109" t="s">
        <v>899</v>
      </c>
      <c r="E711" s="109">
        <v>4</v>
      </c>
      <c r="F711" s="109" t="s">
        <v>811</v>
      </c>
      <c r="G711" s="110">
        <v>600</v>
      </c>
      <c r="H711" s="110">
        <f t="shared" si="21"/>
        <v>716.43137791740003</v>
      </c>
      <c r="I711" s="112"/>
      <c r="J711" s="431"/>
      <c r="K711" s="450"/>
      <c r="L711" s="101"/>
      <c r="M711" s="101"/>
    </row>
    <row r="712" spans="1:13" s="105" customFormat="1" ht="20.25" customHeight="1" x14ac:dyDescent="0.2">
      <c r="A712" s="109" t="s">
        <v>1111</v>
      </c>
      <c r="B712" s="109" t="s">
        <v>1112</v>
      </c>
      <c r="C712" s="109" t="s">
        <v>1</v>
      </c>
      <c r="D712" s="109" t="s">
        <v>899</v>
      </c>
      <c r="E712" s="109">
        <v>15</v>
      </c>
      <c r="F712" s="109" t="s">
        <v>811</v>
      </c>
      <c r="G712" s="110">
        <v>2250</v>
      </c>
      <c r="H712" s="110">
        <f t="shared" si="21"/>
        <v>2686.6176671902499</v>
      </c>
      <c r="I712" s="111"/>
      <c r="J712" s="431"/>
      <c r="K712" s="450"/>
      <c r="L712" s="101"/>
      <c r="M712" s="101"/>
    </row>
    <row r="713" spans="1:13" s="105" customFormat="1" ht="20.25" customHeight="1" x14ac:dyDescent="0.2">
      <c r="A713" s="109" t="s">
        <v>1111</v>
      </c>
      <c r="B713" s="109" t="s">
        <v>1112</v>
      </c>
      <c r="C713" s="109" t="s">
        <v>1</v>
      </c>
      <c r="D713" s="109" t="s">
        <v>899</v>
      </c>
      <c r="E713" s="109">
        <v>4</v>
      </c>
      <c r="F713" s="109" t="s">
        <v>811</v>
      </c>
      <c r="G713" s="110">
        <v>600</v>
      </c>
      <c r="H713" s="110">
        <f t="shared" si="21"/>
        <v>716.43137791740003</v>
      </c>
      <c r="I713" s="112"/>
      <c r="J713" s="431"/>
      <c r="K713" s="450"/>
      <c r="L713" s="101"/>
      <c r="M713" s="101"/>
    </row>
    <row r="714" spans="1:13" s="105" customFormat="1" ht="20.25" customHeight="1" x14ac:dyDescent="0.2">
      <c r="A714" s="109" t="s">
        <v>1111</v>
      </c>
      <c r="B714" s="109" t="s">
        <v>1112</v>
      </c>
      <c r="C714" s="109" t="s">
        <v>1</v>
      </c>
      <c r="D714" s="109" t="s">
        <v>899</v>
      </c>
      <c r="E714" s="109">
        <v>4</v>
      </c>
      <c r="F714" s="109" t="s">
        <v>811</v>
      </c>
      <c r="G714" s="110">
        <v>600</v>
      </c>
      <c r="H714" s="110">
        <f t="shared" si="21"/>
        <v>716.43137791740003</v>
      </c>
      <c r="I714" s="112"/>
      <c r="J714" s="431"/>
      <c r="K714" s="450"/>
      <c r="L714" s="101"/>
      <c r="M714" s="101"/>
    </row>
    <row r="715" spans="1:13" s="105" customFormat="1" ht="20.25" customHeight="1" x14ac:dyDescent="0.2">
      <c r="A715" s="109" t="s">
        <v>1111</v>
      </c>
      <c r="B715" s="109" t="s">
        <v>1112</v>
      </c>
      <c r="C715" s="109" t="s">
        <v>1</v>
      </c>
      <c r="D715" s="109" t="s">
        <v>899</v>
      </c>
      <c r="E715" s="109">
        <v>4</v>
      </c>
      <c r="F715" s="109" t="s">
        <v>811</v>
      </c>
      <c r="G715" s="110">
        <v>600</v>
      </c>
      <c r="H715" s="110">
        <f t="shared" si="21"/>
        <v>716.43137791740003</v>
      </c>
      <c r="I715" s="112"/>
      <c r="J715" s="431"/>
      <c r="K715" s="450"/>
      <c r="L715" s="101"/>
      <c r="M715" s="101"/>
    </row>
    <row r="716" spans="1:13" s="105" customFormat="1" ht="20.25" customHeight="1" x14ac:dyDescent="0.2">
      <c r="A716" s="109" t="s">
        <v>1111</v>
      </c>
      <c r="B716" s="109" t="s">
        <v>1112</v>
      </c>
      <c r="C716" s="109" t="s">
        <v>1</v>
      </c>
      <c r="D716" s="109" t="s">
        <v>899</v>
      </c>
      <c r="E716" s="109">
        <v>4</v>
      </c>
      <c r="F716" s="109" t="s">
        <v>811</v>
      </c>
      <c r="G716" s="110">
        <v>600</v>
      </c>
      <c r="H716" s="110">
        <f t="shared" si="21"/>
        <v>716.43137791740003</v>
      </c>
      <c r="I716" s="112"/>
      <c r="J716" s="431"/>
      <c r="K716" s="450"/>
      <c r="L716" s="101"/>
      <c r="M716" s="101"/>
    </row>
    <row r="717" spans="1:13" s="105" customFormat="1" ht="20.25" customHeight="1" x14ac:dyDescent="0.2">
      <c r="A717" s="109" t="s">
        <v>1111</v>
      </c>
      <c r="B717" s="109" t="s">
        <v>1112</v>
      </c>
      <c r="C717" s="109" t="s">
        <v>1</v>
      </c>
      <c r="D717" s="109" t="s">
        <v>899</v>
      </c>
      <c r="E717" s="109">
        <v>4</v>
      </c>
      <c r="F717" s="109" t="s">
        <v>811</v>
      </c>
      <c r="G717" s="110">
        <v>600</v>
      </c>
      <c r="H717" s="110">
        <f t="shared" ref="H717:H747" si="22">E717*K$557</f>
        <v>716.43137791740003</v>
      </c>
      <c r="I717" s="112"/>
      <c r="J717" s="431"/>
      <c r="K717" s="450"/>
      <c r="L717" s="101"/>
      <c r="M717" s="101"/>
    </row>
    <row r="718" spans="1:13" s="105" customFormat="1" ht="20.25" customHeight="1" x14ac:dyDescent="0.2">
      <c r="A718" s="109" t="s">
        <v>1111</v>
      </c>
      <c r="B718" s="109" t="s">
        <v>1112</v>
      </c>
      <c r="C718" s="109" t="s">
        <v>1</v>
      </c>
      <c r="D718" s="109" t="s">
        <v>899</v>
      </c>
      <c r="E718" s="109">
        <v>4</v>
      </c>
      <c r="F718" s="109" t="s">
        <v>811</v>
      </c>
      <c r="G718" s="110">
        <v>600</v>
      </c>
      <c r="H718" s="110">
        <f t="shared" si="22"/>
        <v>716.43137791740003</v>
      </c>
      <c r="I718" s="112"/>
      <c r="J718" s="431"/>
      <c r="K718" s="450"/>
      <c r="L718" s="101"/>
      <c r="M718" s="101"/>
    </row>
    <row r="719" spans="1:13" s="105" customFormat="1" ht="20.25" customHeight="1" x14ac:dyDescent="0.2">
      <c r="A719" s="109" t="s">
        <v>1111</v>
      </c>
      <c r="B719" s="109" t="s">
        <v>1112</v>
      </c>
      <c r="C719" s="109" t="s">
        <v>1</v>
      </c>
      <c r="D719" s="109" t="s">
        <v>899</v>
      </c>
      <c r="E719" s="109">
        <v>4</v>
      </c>
      <c r="F719" s="109" t="s">
        <v>811</v>
      </c>
      <c r="G719" s="110">
        <v>600</v>
      </c>
      <c r="H719" s="110">
        <f t="shared" si="22"/>
        <v>716.43137791740003</v>
      </c>
      <c r="I719" s="112"/>
      <c r="J719" s="431"/>
      <c r="K719" s="450"/>
      <c r="L719" s="101"/>
      <c r="M719" s="101"/>
    </row>
    <row r="720" spans="1:13" s="105" customFormat="1" ht="20.25" customHeight="1" x14ac:dyDescent="0.2">
      <c r="A720" s="109" t="s">
        <v>1111</v>
      </c>
      <c r="B720" s="109" t="s">
        <v>1112</v>
      </c>
      <c r="C720" s="109" t="s">
        <v>1</v>
      </c>
      <c r="D720" s="109" t="s">
        <v>899</v>
      </c>
      <c r="E720" s="109">
        <v>4</v>
      </c>
      <c r="F720" s="109" t="s">
        <v>811</v>
      </c>
      <c r="G720" s="110">
        <v>600</v>
      </c>
      <c r="H720" s="110">
        <f t="shared" si="22"/>
        <v>716.43137791740003</v>
      </c>
      <c r="I720" s="112"/>
      <c r="J720" s="431"/>
      <c r="K720" s="450"/>
      <c r="L720" s="101"/>
      <c r="M720" s="101"/>
    </row>
    <row r="721" spans="1:13" s="105" customFormat="1" ht="20.25" customHeight="1" x14ac:dyDescent="0.2">
      <c r="A721" s="109" t="s">
        <v>1111</v>
      </c>
      <c r="B721" s="109" t="s">
        <v>1112</v>
      </c>
      <c r="C721" s="109" t="s">
        <v>1</v>
      </c>
      <c r="D721" s="109" t="s">
        <v>899</v>
      </c>
      <c r="E721" s="109">
        <v>4</v>
      </c>
      <c r="F721" s="109" t="s">
        <v>811</v>
      </c>
      <c r="G721" s="110">
        <v>600</v>
      </c>
      <c r="H721" s="110">
        <f t="shared" si="22"/>
        <v>716.43137791740003</v>
      </c>
      <c r="I721" s="112"/>
      <c r="J721" s="431"/>
      <c r="K721" s="450"/>
      <c r="L721" s="101"/>
      <c r="M721" s="101"/>
    </row>
    <row r="722" spans="1:13" s="105" customFormat="1" ht="20.25" customHeight="1" x14ac:dyDescent="0.2">
      <c r="A722" s="109" t="s">
        <v>1111</v>
      </c>
      <c r="B722" s="109" t="s">
        <v>1112</v>
      </c>
      <c r="C722" s="109" t="s">
        <v>1</v>
      </c>
      <c r="D722" s="109" t="s">
        <v>899</v>
      </c>
      <c r="E722" s="109">
        <v>4</v>
      </c>
      <c r="F722" s="109" t="s">
        <v>811</v>
      </c>
      <c r="G722" s="110">
        <v>600</v>
      </c>
      <c r="H722" s="110">
        <f t="shared" si="22"/>
        <v>716.43137791740003</v>
      </c>
      <c r="I722" s="112"/>
      <c r="J722" s="431"/>
      <c r="K722" s="450"/>
      <c r="L722" s="101"/>
      <c r="M722" s="101"/>
    </row>
    <row r="723" spans="1:13" s="105" customFormat="1" ht="20.25" customHeight="1" x14ac:dyDescent="0.2">
      <c r="A723" s="109" t="s">
        <v>1111</v>
      </c>
      <c r="B723" s="109" t="s">
        <v>1112</v>
      </c>
      <c r="C723" s="109" t="s">
        <v>1</v>
      </c>
      <c r="D723" s="109" t="s">
        <v>899</v>
      </c>
      <c r="E723" s="109">
        <v>4</v>
      </c>
      <c r="F723" s="109" t="s">
        <v>811</v>
      </c>
      <c r="G723" s="110">
        <v>600</v>
      </c>
      <c r="H723" s="110">
        <f t="shared" si="22"/>
        <v>716.43137791740003</v>
      </c>
      <c r="I723" s="112"/>
      <c r="J723" s="431"/>
      <c r="K723" s="450"/>
      <c r="L723" s="101"/>
      <c r="M723" s="101"/>
    </row>
    <row r="724" spans="1:13" s="105" customFormat="1" ht="20.25" customHeight="1" x14ac:dyDescent="0.2">
      <c r="A724" s="109" t="s">
        <v>1111</v>
      </c>
      <c r="B724" s="109" t="s">
        <v>1112</v>
      </c>
      <c r="C724" s="109" t="s">
        <v>1</v>
      </c>
      <c r="D724" s="109" t="s">
        <v>899</v>
      </c>
      <c r="E724" s="109">
        <v>4</v>
      </c>
      <c r="F724" s="109" t="s">
        <v>811</v>
      </c>
      <c r="G724" s="110">
        <v>600</v>
      </c>
      <c r="H724" s="110">
        <f t="shared" si="22"/>
        <v>716.43137791740003</v>
      </c>
      <c r="I724" s="112"/>
      <c r="J724" s="431"/>
      <c r="K724" s="450"/>
      <c r="L724" s="101"/>
      <c r="M724" s="101"/>
    </row>
    <row r="725" spans="1:13" s="105" customFormat="1" ht="20.25" customHeight="1" x14ac:dyDescent="0.2">
      <c r="A725" s="109" t="s">
        <v>1111</v>
      </c>
      <c r="B725" s="109" t="s">
        <v>1112</v>
      </c>
      <c r="C725" s="109" t="s">
        <v>1</v>
      </c>
      <c r="D725" s="109" t="s">
        <v>899</v>
      </c>
      <c r="E725" s="109">
        <v>4</v>
      </c>
      <c r="F725" s="109" t="s">
        <v>811</v>
      </c>
      <c r="G725" s="110">
        <v>600</v>
      </c>
      <c r="H725" s="110">
        <f t="shared" si="22"/>
        <v>716.43137791740003</v>
      </c>
      <c r="I725" s="112"/>
      <c r="J725" s="431"/>
      <c r="K725" s="450"/>
      <c r="L725" s="101"/>
      <c r="M725" s="101"/>
    </row>
    <row r="726" spans="1:13" s="105" customFormat="1" ht="20.25" customHeight="1" x14ac:dyDescent="0.2">
      <c r="A726" s="109" t="s">
        <v>1111</v>
      </c>
      <c r="B726" s="109" t="s">
        <v>1112</v>
      </c>
      <c r="C726" s="109" t="s">
        <v>1</v>
      </c>
      <c r="D726" s="109" t="s">
        <v>899</v>
      </c>
      <c r="E726" s="109">
        <v>4</v>
      </c>
      <c r="F726" s="109" t="s">
        <v>811</v>
      </c>
      <c r="G726" s="110">
        <v>600</v>
      </c>
      <c r="H726" s="110">
        <f t="shared" si="22"/>
        <v>716.43137791740003</v>
      </c>
      <c r="I726" s="112"/>
      <c r="J726" s="431"/>
      <c r="K726" s="450"/>
      <c r="L726" s="101"/>
      <c r="M726" s="101"/>
    </row>
    <row r="727" spans="1:13" s="105" customFormat="1" ht="20.25" customHeight="1" x14ac:dyDescent="0.2">
      <c r="A727" s="109" t="s">
        <v>1111</v>
      </c>
      <c r="B727" s="109" t="s">
        <v>1112</v>
      </c>
      <c r="C727" s="109" t="s">
        <v>1</v>
      </c>
      <c r="D727" s="109" t="s">
        <v>899</v>
      </c>
      <c r="E727" s="109">
        <v>4</v>
      </c>
      <c r="F727" s="109" t="s">
        <v>811</v>
      </c>
      <c r="G727" s="110">
        <v>600</v>
      </c>
      <c r="H727" s="110">
        <f t="shared" si="22"/>
        <v>716.43137791740003</v>
      </c>
      <c r="I727" s="112"/>
      <c r="J727" s="431"/>
      <c r="K727" s="450"/>
      <c r="L727" s="101"/>
      <c r="M727" s="101"/>
    </row>
    <row r="728" spans="1:13" s="105" customFormat="1" ht="20.25" customHeight="1" x14ac:dyDescent="0.2">
      <c r="A728" s="109" t="s">
        <v>1111</v>
      </c>
      <c r="B728" s="109" t="s">
        <v>1112</v>
      </c>
      <c r="C728" s="109" t="s">
        <v>1</v>
      </c>
      <c r="D728" s="109" t="s">
        <v>899</v>
      </c>
      <c r="E728" s="109">
        <v>4</v>
      </c>
      <c r="F728" s="109" t="s">
        <v>811</v>
      </c>
      <c r="G728" s="110">
        <v>600</v>
      </c>
      <c r="H728" s="110">
        <f t="shared" si="22"/>
        <v>716.43137791740003</v>
      </c>
      <c r="I728" s="112"/>
      <c r="J728" s="431"/>
      <c r="K728" s="450"/>
      <c r="L728" s="101"/>
      <c r="M728" s="101"/>
    </row>
    <row r="729" spans="1:13" s="105" customFormat="1" ht="20.25" customHeight="1" x14ac:dyDescent="0.2">
      <c r="A729" s="109" t="s">
        <v>1111</v>
      </c>
      <c r="B729" s="109" t="s">
        <v>1112</v>
      </c>
      <c r="C729" s="109" t="s">
        <v>1</v>
      </c>
      <c r="D729" s="109" t="s">
        <v>899</v>
      </c>
      <c r="E729" s="109">
        <v>4</v>
      </c>
      <c r="F729" s="109" t="s">
        <v>811</v>
      </c>
      <c r="G729" s="110">
        <v>600</v>
      </c>
      <c r="H729" s="110">
        <f t="shared" si="22"/>
        <v>716.43137791740003</v>
      </c>
      <c r="I729" s="112"/>
      <c r="J729" s="431"/>
      <c r="K729" s="450"/>
      <c r="L729" s="101"/>
      <c r="M729" s="101"/>
    </row>
    <row r="730" spans="1:13" s="105" customFormat="1" ht="20.25" customHeight="1" x14ac:dyDescent="0.2">
      <c r="A730" s="109" t="s">
        <v>1111</v>
      </c>
      <c r="B730" s="109" t="s">
        <v>1112</v>
      </c>
      <c r="C730" s="109" t="s">
        <v>1</v>
      </c>
      <c r="D730" s="109" t="s">
        <v>828</v>
      </c>
      <c r="E730" s="109">
        <v>4</v>
      </c>
      <c r="F730" s="109" t="s">
        <v>811</v>
      </c>
      <c r="G730" s="110">
        <v>600</v>
      </c>
      <c r="H730" s="110">
        <f t="shared" si="22"/>
        <v>716.43137791740003</v>
      </c>
      <c r="I730" s="112"/>
      <c r="J730" s="431"/>
      <c r="K730" s="450"/>
      <c r="L730" s="101"/>
      <c r="M730" s="101"/>
    </row>
    <row r="731" spans="1:13" s="105" customFormat="1" ht="20.25" customHeight="1" x14ac:dyDescent="0.2">
      <c r="A731" s="109" t="s">
        <v>1111</v>
      </c>
      <c r="B731" s="109" t="s">
        <v>1112</v>
      </c>
      <c r="C731" s="109" t="s">
        <v>1</v>
      </c>
      <c r="D731" s="109" t="s">
        <v>899</v>
      </c>
      <c r="E731" s="109">
        <v>4</v>
      </c>
      <c r="F731" s="109" t="s">
        <v>811</v>
      </c>
      <c r="G731" s="110">
        <v>600</v>
      </c>
      <c r="H731" s="110">
        <f t="shared" si="22"/>
        <v>716.43137791740003</v>
      </c>
      <c r="I731" s="112"/>
      <c r="J731" s="431"/>
      <c r="K731" s="450"/>
      <c r="L731" s="101"/>
      <c r="M731" s="101"/>
    </row>
    <row r="732" spans="1:13" s="105" customFormat="1" ht="20.25" customHeight="1" x14ac:dyDescent="0.2">
      <c r="A732" s="109" t="s">
        <v>1111</v>
      </c>
      <c r="B732" s="109" t="s">
        <v>1112</v>
      </c>
      <c r="C732" s="109" t="s">
        <v>1</v>
      </c>
      <c r="D732" s="109" t="s">
        <v>899</v>
      </c>
      <c r="E732" s="109">
        <v>4</v>
      </c>
      <c r="F732" s="109" t="s">
        <v>811</v>
      </c>
      <c r="G732" s="110">
        <v>600</v>
      </c>
      <c r="H732" s="110">
        <f t="shared" si="22"/>
        <v>716.43137791740003</v>
      </c>
      <c r="I732" s="112"/>
      <c r="J732" s="431"/>
      <c r="K732" s="450"/>
      <c r="L732" s="101"/>
      <c r="M732" s="101"/>
    </row>
    <row r="733" spans="1:13" s="105" customFormat="1" ht="20.25" customHeight="1" x14ac:dyDescent="0.2">
      <c r="A733" s="109" t="s">
        <v>1111</v>
      </c>
      <c r="B733" s="109" t="s">
        <v>1112</v>
      </c>
      <c r="C733" s="109" t="s">
        <v>1</v>
      </c>
      <c r="D733" s="109" t="s">
        <v>899</v>
      </c>
      <c r="E733" s="109">
        <v>4</v>
      </c>
      <c r="F733" s="109" t="s">
        <v>811</v>
      </c>
      <c r="G733" s="110">
        <v>600</v>
      </c>
      <c r="H733" s="110">
        <f t="shared" si="22"/>
        <v>716.43137791740003</v>
      </c>
      <c r="I733" s="112"/>
      <c r="J733" s="431"/>
      <c r="K733" s="450"/>
      <c r="L733" s="101"/>
      <c r="M733" s="101"/>
    </row>
    <row r="734" spans="1:13" s="105" customFormat="1" ht="20.25" customHeight="1" x14ac:dyDescent="0.2">
      <c r="A734" s="109" t="s">
        <v>1111</v>
      </c>
      <c r="B734" s="109" t="s">
        <v>1112</v>
      </c>
      <c r="C734" s="109" t="s">
        <v>1</v>
      </c>
      <c r="D734" s="109" t="s">
        <v>899</v>
      </c>
      <c r="E734" s="109">
        <v>4</v>
      </c>
      <c r="F734" s="109" t="s">
        <v>811</v>
      </c>
      <c r="G734" s="110">
        <v>600</v>
      </c>
      <c r="H734" s="110">
        <f t="shared" si="22"/>
        <v>716.43137791740003</v>
      </c>
      <c r="I734" s="112"/>
      <c r="J734" s="431"/>
      <c r="K734" s="450"/>
      <c r="L734" s="101"/>
      <c r="M734" s="101"/>
    </row>
    <row r="735" spans="1:13" s="105" customFormat="1" ht="20.25" customHeight="1" x14ac:dyDescent="0.2">
      <c r="A735" s="109" t="s">
        <v>1111</v>
      </c>
      <c r="B735" s="109" t="s">
        <v>1112</v>
      </c>
      <c r="C735" s="109" t="s">
        <v>1</v>
      </c>
      <c r="D735" s="109" t="s">
        <v>899</v>
      </c>
      <c r="E735" s="109">
        <v>4</v>
      </c>
      <c r="F735" s="109" t="s">
        <v>811</v>
      </c>
      <c r="G735" s="110">
        <v>600</v>
      </c>
      <c r="H735" s="110">
        <f t="shared" si="22"/>
        <v>716.43137791740003</v>
      </c>
      <c r="I735" s="112"/>
      <c r="J735" s="431"/>
      <c r="K735" s="450"/>
      <c r="L735" s="101"/>
      <c r="M735" s="101"/>
    </row>
    <row r="736" spans="1:13" s="105" customFormat="1" ht="20.25" customHeight="1" x14ac:dyDescent="0.2">
      <c r="A736" s="109" t="s">
        <v>1111</v>
      </c>
      <c r="B736" s="109" t="s">
        <v>1112</v>
      </c>
      <c r="C736" s="109" t="s">
        <v>1</v>
      </c>
      <c r="D736" s="109" t="s">
        <v>899</v>
      </c>
      <c r="E736" s="109">
        <v>4</v>
      </c>
      <c r="F736" s="109" t="s">
        <v>811</v>
      </c>
      <c r="G736" s="110">
        <v>600</v>
      </c>
      <c r="H736" s="110">
        <f t="shared" si="22"/>
        <v>716.43137791740003</v>
      </c>
      <c r="I736" s="112"/>
      <c r="J736" s="431"/>
      <c r="K736" s="450"/>
      <c r="L736" s="101"/>
      <c r="M736" s="101"/>
    </row>
    <row r="737" spans="1:13" s="105" customFormat="1" ht="20.25" customHeight="1" x14ac:dyDescent="0.2">
      <c r="A737" s="109" t="s">
        <v>1111</v>
      </c>
      <c r="B737" s="109" t="s">
        <v>1112</v>
      </c>
      <c r="C737" s="109" t="s">
        <v>1</v>
      </c>
      <c r="D737" s="109" t="s">
        <v>899</v>
      </c>
      <c r="E737" s="109">
        <v>4</v>
      </c>
      <c r="F737" s="109" t="s">
        <v>811</v>
      </c>
      <c r="G737" s="110">
        <v>600</v>
      </c>
      <c r="H737" s="110">
        <f t="shared" si="22"/>
        <v>716.43137791740003</v>
      </c>
      <c r="I737" s="112"/>
      <c r="J737" s="431"/>
      <c r="K737" s="450"/>
      <c r="L737" s="101"/>
      <c r="M737" s="101"/>
    </row>
    <row r="738" spans="1:13" s="105" customFormat="1" ht="20.25" customHeight="1" x14ac:dyDescent="0.2">
      <c r="A738" s="109" t="s">
        <v>1111</v>
      </c>
      <c r="B738" s="109" t="s">
        <v>1112</v>
      </c>
      <c r="C738" s="109" t="s">
        <v>1</v>
      </c>
      <c r="D738" s="109" t="s">
        <v>899</v>
      </c>
      <c r="E738" s="109">
        <v>4</v>
      </c>
      <c r="F738" s="109" t="s">
        <v>811</v>
      </c>
      <c r="G738" s="110">
        <v>600</v>
      </c>
      <c r="H738" s="110">
        <f t="shared" si="22"/>
        <v>716.43137791740003</v>
      </c>
      <c r="I738" s="112"/>
      <c r="J738" s="431"/>
      <c r="K738" s="450"/>
      <c r="L738" s="101"/>
      <c r="M738" s="101"/>
    </row>
    <row r="739" spans="1:13" s="105" customFormat="1" ht="20.25" customHeight="1" x14ac:dyDescent="0.2">
      <c r="A739" s="109" t="s">
        <v>1111</v>
      </c>
      <c r="B739" s="109" t="s">
        <v>1112</v>
      </c>
      <c r="C739" s="109" t="s">
        <v>1</v>
      </c>
      <c r="D739" s="109" t="s">
        <v>899</v>
      </c>
      <c r="E739" s="109">
        <v>15</v>
      </c>
      <c r="F739" s="109" t="s">
        <v>811</v>
      </c>
      <c r="G739" s="110">
        <v>2250</v>
      </c>
      <c r="H739" s="110">
        <f t="shared" si="22"/>
        <v>2686.6176671902499</v>
      </c>
      <c r="I739" s="111"/>
      <c r="J739" s="431"/>
      <c r="K739" s="450"/>
      <c r="L739" s="101"/>
      <c r="M739" s="101"/>
    </row>
    <row r="740" spans="1:13" s="105" customFormat="1" ht="20.25" customHeight="1" x14ac:dyDescent="0.2">
      <c r="A740" s="109" t="s">
        <v>1111</v>
      </c>
      <c r="B740" s="109" t="s">
        <v>1112</v>
      </c>
      <c r="C740" s="109" t="s">
        <v>1</v>
      </c>
      <c r="D740" s="109" t="s">
        <v>899</v>
      </c>
      <c r="E740" s="109">
        <v>4</v>
      </c>
      <c r="F740" s="109" t="s">
        <v>811</v>
      </c>
      <c r="G740" s="110">
        <v>600</v>
      </c>
      <c r="H740" s="110">
        <f t="shared" si="22"/>
        <v>716.43137791740003</v>
      </c>
      <c r="I740" s="112"/>
      <c r="J740" s="431"/>
      <c r="K740" s="450"/>
      <c r="L740" s="101"/>
      <c r="M740" s="101"/>
    </row>
    <row r="741" spans="1:13" s="105" customFormat="1" ht="20.25" customHeight="1" x14ac:dyDescent="0.2">
      <c r="A741" s="109" t="s">
        <v>1111</v>
      </c>
      <c r="B741" s="109" t="s">
        <v>1112</v>
      </c>
      <c r="C741" s="109" t="s">
        <v>1</v>
      </c>
      <c r="D741" s="109" t="s">
        <v>899</v>
      </c>
      <c r="E741" s="109">
        <v>4</v>
      </c>
      <c r="F741" s="109" t="s">
        <v>811</v>
      </c>
      <c r="G741" s="110">
        <v>600</v>
      </c>
      <c r="H741" s="110">
        <f t="shared" si="22"/>
        <v>716.43137791740003</v>
      </c>
      <c r="I741" s="112"/>
      <c r="J741" s="431"/>
      <c r="K741" s="450"/>
      <c r="L741" s="101"/>
      <c r="M741" s="101"/>
    </row>
    <row r="742" spans="1:13" s="105" customFormat="1" ht="20.25" customHeight="1" x14ac:dyDescent="0.2">
      <c r="A742" s="109" t="s">
        <v>1111</v>
      </c>
      <c r="B742" s="109" t="s">
        <v>1112</v>
      </c>
      <c r="C742" s="109" t="s">
        <v>1</v>
      </c>
      <c r="D742" s="109" t="s">
        <v>899</v>
      </c>
      <c r="E742" s="109">
        <v>4</v>
      </c>
      <c r="F742" s="109" t="s">
        <v>811</v>
      </c>
      <c r="G742" s="110">
        <v>600</v>
      </c>
      <c r="H742" s="110">
        <f t="shared" si="22"/>
        <v>716.43137791740003</v>
      </c>
      <c r="I742" s="112"/>
      <c r="J742" s="431"/>
      <c r="K742" s="450"/>
      <c r="L742" s="101"/>
      <c r="M742" s="101"/>
    </row>
    <row r="743" spans="1:13" ht="20.25" customHeight="1" x14ac:dyDescent="0.2">
      <c r="A743" s="109" t="s">
        <v>1111</v>
      </c>
      <c r="B743" s="109" t="s">
        <v>1112</v>
      </c>
      <c r="C743" s="109" t="s">
        <v>1</v>
      </c>
      <c r="D743" s="109" t="s">
        <v>899</v>
      </c>
      <c r="E743" s="109">
        <v>4</v>
      </c>
      <c r="F743" s="109" t="s">
        <v>811</v>
      </c>
      <c r="G743" s="110">
        <v>600</v>
      </c>
      <c r="H743" s="110">
        <f t="shared" si="22"/>
        <v>716.43137791740003</v>
      </c>
      <c r="I743" s="112"/>
      <c r="J743" s="431"/>
      <c r="K743" s="450"/>
    </row>
    <row r="744" spans="1:13" ht="20.25" customHeight="1" x14ac:dyDescent="0.2">
      <c r="A744" s="109" t="s">
        <v>1111</v>
      </c>
      <c r="B744" s="109" t="s">
        <v>1112</v>
      </c>
      <c r="C744" s="109" t="s">
        <v>1</v>
      </c>
      <c r="D744" s="109" t="s">
        <v>899</v>
      </c>
      <c r="E744" s="109">
        <v>2</v>
      </c>
      <c r="F744" s="109" t="s">
        <v>811</v>
      </c>
      <c r="G744" s="110">
        <v>300</v>
      </c>
      <c r="H744" s="110">
        <f t="shared" si="22"/>
        <v>358.21568895870001</v>
      </c>
      <c r="I744" s="112"/>
      <c r="J744" s="431"/>
      <c r="K744" s="450"/>
    </row>
    <row r="745" spans="1:13" ht="20.25" customHeight="1" x14ac:dyDescent="0.2">
      <c r="A745" s="109" t="s">
        <v>1111</v>
      </c>
      <c r="B745" s="109" t="s">
        <v>1112</v>
      </c>
      <c r="C745" s="109" t="s">
        <v>1</v>
      </c>
      <c r="D745" s="109" t="s">
        <v>899</v>
      </c>
      <c r="E745" s="109">
        <v>4</v>
      </c>
      <c r="F745" s="109" t="s">
        <v>811</v>
      </c>
      <c r="G745" s="110">
        <v>600</v>
      </c>
      <c r="H745" s="110">
        <f t="shared" si="22"/>
        <v>716.43137791740003</v>
      </c>
      <c r="I745" s="112"/>
      <c r="J745" s="431"/>
      <c r="K745" s="450"/>
    </row>
    <row r="746" spans="1:13" ht="20.25" customHeight="1" x14ac:dyDescent="0.2">
      <c r="A746" s="109" t="s">
        <v>1111</v>
      </c>
      <c r="B746" s="109" t="s">
        <v>1112</v>
      </c>
      <c r="C746" s="109" t="s">
        <v>1</v>
      </c>
      <c r="D746" s="109" t="s">
        <v>899</v>
      </c>
      <c r="E746" s="109">
        <v>2</v>
      </c>
      <c r="F746" s="109" t="s">
        <v>811</v>
      </c>
      <c r="G746" s="110">
        <v>300</v>
      </c>
      <c r="H746" s="110">
        <f t="shared" si="22"/>
        <v>358.21568895870001</v>
      </c>
      <c r="I746" s="112"/>
      <c r="J746" s="431"/>
      <c r="K746" s="450"/>
    </row>
    <row r="747" spans="1:13" ht="20.25" customHeight="1" thickBot="1" x14ac:dyDescent="0.25">
      <c r="A747" s="109" t="s">
        <v>1111</v>
      </c>
      <c r="B747" s="109" t="s">
        <v>1112</v>
      </c>
      <c r="C747" s="109" t="s">
        <v>1</v>
      </c>
      <c r="D747" s="109" t="s">
        <v>899</v>
      </c>
      <c r="E747" s="109">
        <v>2</v>
      </c>
      <c r="F747" s="109" t="s">
        <v>811</v>
      </c>
      <c r="G747" s="110">
        <v>300</v>
      </c>
      <c r="H747" s="110">
        <f t="shared" si="22"/>
        <v>358.21568895870001</v>
      </c>
      <c r="I747" s="112"/>
      <c r="J747" s="432"/>
      <c r="K747" s="451"/>
    </row>
    <row r="748" spans="1:13" ht="20.25" customHeight="1" thickBot="1" x14ac:dyDescent="0.3">
      <c r="A748" s="446" t="s">
        <v>1610</v>
      </c>
      <c r="B748" s="447"/>
      <c r="C748" s="448"/>
      <c r="D748" s="121"/>
      <c r="E748" s="122">
        <f>SUM(E557:E747)</f>
        <v>942.5</v>
      </c>
      <c r="F748" s="122">
        <f>SUM(F559:F747)</f>
        <v>0</v>
      </c>
      <c r="G748" s="122">
        <f>SUM(G557:G747)</f>
        <v>141375</v>
      </c>
      <c r="H748" s="122">
        <f>SUM(H557:H747)</f>
        <v>168809.14342178794</v>
      </c>
      <c r="I748" s="125">
        <v>169000</v>
      </c>
      <c r="J748" s="120" t="s">
        <v>235</v>
      </c>
      <c r="K748" s="121"/>
      <c r="M748" s="126"/>
    </row>
    <row r="749" spans="1:13" ht="20.25" customHeight="1" x14ac:dyDescent="0.2">
      <c r="A749" s="109" t="s">
        <v>1111</v>
      </c>
      <c r="B749" s="109" t="s">
        <v>1112</v>
      </c>
      <c r="C749" s="109" t="s">
        <v>1</v>
      </c>
      <c r="D749" s="109" t="s">
        <v>899</v>
      </c>
      <c r="E749" s="109">
        <v>4</v>
      </c>
      <c r="F749" s="109" t="s">
        <v>811</v>
      </c>
      <c r="G749" s="110">
        <v>600</v>
      </c>
      <c r="H749" s="110">
        <f t="shared" ref="H749:H780" si="23">E749*K$749</f>
        <v>737.92431925492201</v>
      </c>
      <c r="I749" s="112"/>
      <c r="J749" s="430" t="s">
        <v>443</v>
      </c>
      <c r="K749" s="452">
        <f>K557*1.03</f>
        <v>184.4810798137305</v>
      </c>
    </row>
    <row r="750" spans="1:13" ht="20.25" customHeight="1" x14ac:dyDescent="0.2">
      <c r="A750" s="109" t="s">
        <v>1111</v>
      </c>
      <c r="B750" s="109" t="s">
        <v>1112</v>
      </c>
      <c r="C750" s="109" t="s">
        <v>1</v>
      </c>
      <c r="D750" s="109" t="s">
        <v>899</v>
      </c>
      <c r="E750" s="109">
        <v>4</v>
      </c>
      <c r="F750" s="109" t="s">
        <v>811</v>
      </c>
      <c r="G750" s="110">
        <v>600</v>
      </c>
      <c r="H750" s="110">
        <f t="shared" si="23"/>
        <v>737.92431925492201</v>
      </c>
      <c r="I750" s="112"/>
      <c r="J750" s="431"/>
      <c r="K750" s="450"/>
    </row>
    <row r="751" spans="1:13" ht="20.25" customHeight="1" x14ac:dyDescent="0.2">
      <c r="A751" s="109" t="s">
        <v>1111</v>
      </c>
      <c r="B751" s="109" t="s">
        <v>1112</v>
      </c>
      <c r="C751" s="109" t="s">
        <v>1</v>
      </c>
      <c r="D751" s="109" t="s">
        <v>899</v>
      </c>
      <c r="E751" s="109">
        <v>4</v>
      </c>
      <c r="F751" s="109" t="s">
        <v>811</v>
      </c>
      <c r="G751" s="110">
        <v>600</v>
      </c>
      <c r="H751" s="110">
        <f t="shared" si="23"/>
        <v>737.92431925492201</v>
      </c>
      <c r="I751" s="112"/>
      <c r="J751" s="431"/>
      <c r="K751" s="450"/>
    </row>
    <row r="752" spans="1:13" ht="20.25" customHeight="1" x14ac:dyDescent="0.2">
      <c r="A752" s="109" t="s">
        <v>1111</v>
      </c>
      <c r="B752" s="109" t="s">
        <v>1112</v>
      </c>
      <c r="C752" s="109" t="s">
        <v>1</v>
      </c>
      <c r="D752" s="109" t="s">
        <v>899</v>
      </c>
      <c r="E752" s="109">
        <v>2</v>
      </c>
      <c r="F752" s="109" t="s">
        <v>811</v>
      </c>
      <c r="G752" s="110">
        <v>300</v>
      </c>
      <c r="H752" s="110">
        <f t="shared" si="23"/>
        <v>368.96215962746101</v>
      </c>
      <c r="I752" s="112"/>
      <c r="J752" s="431"/>
      <c r="K752" s="450"/>
    </row>
    <row r="753" spans="1:13" ht="20.25" customHeight="1" x14ac:dyDescent="0.2">
      <c r="A753" s="109" t="s">
        <v>1111</v>
      </c>
      <c r="B753" s="109" t="s">
        <v>1112</v>
      </c>
      <c r="C753" s="109" t="s">
        <v>1</v>
      </c>
      <c r="D753" s="109" t="s">
        <v>899</v>
      </c>
      <c r="E753" s="109">
        <v>4</v>
      </c>
      <c r="F753" s="109" t="s">
        <v>811</v>
      </c>
      <c r="G753" s="110">
        <v>600</v>
      </c>
      <c r="H753" s="110">
        <f t="shared" si="23"/>
        <v>737.92431925492201</v>
      </c>
      <c r="I753" s="112"/>
      <c r="J753" s="431"/>
      <c r="K753" s="450"/>
    </row>
    <row r="754" spans="1:13" ht="20.25" customHeight="1" x14ac:dyDescent="0.2">
      <c r="A754" s="109" t="s">
        <v>1111</v>
      </c>
      <c r="B754" s="109" t="s">
        <v>1112</v>
      </c>
      <c r="C754" s="109" t="s">
        <v>1</v>
      </c>
      <c r="D754" s="109" t="s">
        <v>899</v>
      </c>
      <c r="E754" s="109">
        <v>4</v>
      </c>
      <c r="F754" s="109" t="s">
        <v>811</v>
      </c>
      <c r="G754" s="110">
        <v>600</v>
      </c>
      <c r="H754" s="110">
        <f t="shared" si="23"/>
        <v>737.92431925492201</v>
      </c>
      <c r="I754" s="111"/>
      <c r="J754" s="431"/>
      <c r="K754" s="450"/>
    </row>
    <row r="755" spans="1:13" ht="20.25" customHeight="1" x14ac:dyDescent="0.2">
      <c r="A755" s="109" t="s">
        <v>1111</v>
      </c>
      <c r="B755" s="109" t="s">
        <v>1112</v>
      </c>
      <c r="C755" s="109" t="s">
        <v>1</v>
      </c>
      <c r="D755" s="109" t="s">
        <v>899</v>
      </c>
      <c r="E755" s="109">
        <v>4</v>
      </c>
      <c r="F755" s="109" t="s">
        <v>811</v>
      </c>
      <c r="G755" s="110">
        <v>600</v>
      </c>
      <c r="H755" s="110">
        <f t="shared" si="23"/>
        <v>737.92431925492201</v>
      </c>
      <c r="I755" s="111"/>
      <c r="J755" s="431"/>
      <c r="K755" s="450"/>
    </row>
    <row r="756" spans="1:13" ht="20.25" customHeight="1" x14ac:dyDescent="0.2">
      <c r="A756" s="109" t="s">
        <v>1111</v>
      </c>
      <c r="B756" s="109" t="s">
        <v>1112</v>
      </c>
      <c r="C756" s="109" t="s">
        <v>1</v>
      </c>
      <c r="D756" s="109" t="s">
        <v>899</v>
      </c>
      <c r="E756" s="109">
        <v>4</v>
      </c>
      <c r="F756" s="109" t="s">
        <v>811</v>
      </c>
      <c r="G756" s="110">
        <v>600</v>
      </c>
      <c r="H756" s="110">
        <f t="shared" si="23"/>
        <v>737.92431925492201</v>
      </c>
      <c r="I756" s="112"/>
      <c r="J756" s="431"/>
      <c r="K756" s="450"/>
    </row>
    <row r="757" spans="1:13" ht="20.25" customHeight="1" x14ac:dyDescent="0.2">
      <c r="A757" s="109" t="s">
        <v>1111</v>
      </c>
      <c r="B757" s="109" t="s">
        <v>1112</v>
      </c>
      <c r="C757" s="109" t="s">
        <v>1</v>
      </c>
      <c r="D757" s="109" t="s">
        <v>899</v>
      </c>
      <c r="E757" s="109">
        <v>4</v>
      </c>
      <c r="F757" s="109" t="s">
        <v>811</v>
      </c>
      <c r="G757" s="110">
        <v>600</v>
      </c>
      <c r="H757" s="110">
        <f t="shared" si="23"/>
        <v>737.92431925492201</v>
      </c>
      <c r="I757" s="112"/>
      <c r="J757" s="431"/>
      <c r="K757" s="450"/>
    </row>
    <row r="758" spans="1:13" ht="20.25" customHeight="1" x14ac:dyDescent="0.2">
      <c r="A758" s="109" t="s">
        <v>1111</v>
      </c>
      <c r="B758" s="109" t="s">
        <v>1112</v>
      </c>
      <c r="C758" s="109" t="s">
        <v>1</v>
      </c>
      <c r="D758" s="109" t="s">
        <v>899</v>
      </c>
      <c r="E758" s="109">
        <v>4</v>
      </c>
      <c r="F758" s="109" t="s">
        <v>811</v>
      </c>
      <c r="G758" s="110">
        <v>600</v>
      </c>
      <c r="H758" s="110">
        <f t="shared" si="23"/>
        <v>737.92431925492201</v>
      </c>
      <c r="I758" s="112"/>
      <c r="J758" s="431"/>
      <c r="K758" s="450"/>
    </row>
    <row r="759" spans="1:13" ht="20.25" customHeight="1" x14ac:dyDescent="0.2">
      <c r="A759" s="109" t="s">
        <v>1111</v>
      </c>
      <c r="B759" s="109" t="s">
        <v>1112</v>
      </c>
      <c r="C759" s="109" t="s">
        <v>1</v>
      </c>
      <c r="D759" s="109" t="s">
        <v>899</v>
      </c>
      <c r="E759" s="109">
        <v>4</v>
      </c>
      <c r="F759" s="109" t="s">
        <v>811</v>
      </c>
      <c r="G759" s="110">
        <v>600</v>
      </c>
      <c r="H759" s="110">
        <f t="shared" si="23"/>
        <v>737.92431925492201</v>
      </c>
      <c r="I759" s="112"/>
      <c r="J759" s="431"/>
      <c r="K759" s="450"/>
    </row>
    <row r="760" spans="1:13" s="105" customFormat="1" ht="20.25" customHeight="1" x14ac:dyDescent="0.2">
      <c r="A760" s="109" t="s">
        <v>1111</v>
      </c>
      <c r="B760" s="109" t="s">
        <v>1112</v>
      </c>
      <c r="C760" s="109" t="s">
        <v>1</v>
      </c>
      <c r="D760" s="109" t="s">
        <v>899</v>
      </c>
      <c r="E760" s="109">
        <v>4</v>
      </c>
      <c r="F760" s="109" t="s">
        <v>811</v>
      </c>
      <c r="G760" s="110">
        <v>600</v>
      </c>
      <c r="H760" s="110">
        <f t="shared" si="23"/>
        <v>737.92431925492201</v>
      </c>
      <c r="I760" s="112"/>
      <c r="J760" s="431"/>
      <c r="K760" s="450"/>
      <c r="L760" s="101"/>
      <c r="M760" s="101"/>
    </row>
    <row r="761" spans="1:13" s="105" customFormat="1" ht="20.25" customHeight="1" x14ac:dyDescent="0.2">
      <c r="A761" s="109" t="s">
        <v>1111</v>
      </c>
      <c r="B761" s="109" t="s">
        <v>1112</v>
      </c>
      <c r="C761" s="109" t="s">
        <v>1</v>
      </c>
      <c r="D761" s="109" t="s">
        <v>899</v>
      </c>
      <c r="E761" s="109">
        <v>4</v>
      </c>
      <c r="F761" s="109" t="s">
        <v>811</v>
      </c>
      <c r="G761" s="110">
        <v>600</v>
      </c>
      <c r="H761" s="110">
        <f t="shared" si="23"/>
        <v>737.92431925492201</v>
      </c>
      <c r="I761" s="112"/>
      <c r="J761" s="431"/>
      <c r="K761" s="450"/>
      <c r="L761" s="101"/>
      <c r="M761" s="101"/>
    </row>
    <row r="762" spans="1:13" s="105" customFormat="1" ht="20.25" customHeight="1" x14ac:dyDescent="0.2">
      <c r="A762" s="109" t="s">
        <v>1111</v>
      </c>
      <c r="B762" s="109" t="s">
        <v>1112</v>
      </c>
      <c r="C762" s="109" t="s">
        <v>1</v>
      </c>
      <c r="D762" s="109" t="s">
        <v>899</v>
      </c>
      <c r="E762" s="109">
        <v>4</v>
      </c>
      <c r="F762" s="109" t="s">
        <v>811</v>
      </c>
      <c r="G762" s="110">
        <v>600</v>
      </c>
      <c r="H762" s="110">
        <f t="shared" si="23"/>
        <v>737.92431925492201</v>
      </c>
      <c r="I762" s="112"/>
      <c r="J762" s="431"/>
      <c r="K762" s="450"/>
      <c r="L762" s="101"/>
      <c r="M762" s="101"/>
    </row>
    <row r="763" spans="1:13" s="105" customFormat="1" ht="20.25" customHeight="1" x14ac:dyDescent="0.2">
      <c r="A763" s="109" t="s">
        <v>1111</v>
      </c>
      <c r="B763" s="109" t="s">
        <v>1112</v>
      </c>
      <c r="C763" s="109" t="s">
        <v>1</v>
      </c>
      <c r="D763" s="109" t="s">
        <v>899</v>
      </c>
      <c r="E763" s="109">
        <v>5</v>
      </c>
      <c r="F763" s="109" t="s">
        <v>811</v>
      </c>
      <c r="G763" s="110">
        <v>750</v>
      </c>
      <c r="H763" s="110">
        <f t="shared" si="23"/>
        <v>922.40539906865251</v>
      </c>
      <c r="I763" s="112"/>
      <c r="J763" s="431"/>
      <c r="K763" s="450"/>
      <c r="L763" s="101"/>
      <c r="M763" s="101"/>
    </row>
    <row r="764" spans="1:13" s="105" customFormat="1" ht="20.25" customHeight="1" x14ac:dyDescent="0.2">
      <c r="A764" s="109" t="s">
        <v>1111</v>
      </c>
      <c r="B764" s="109" t="s">
        <v>1112</v>
      </c>
      <c r="C764" s="109" t="s">
        <v>1</v>
      </c>
      <c r="D764" s="109" t="s">
        <v>899</v>
      </c>
      <c r="E764" s="109">
        <v>15</v>
      </c>
      <c r="F764" s="109" t="s">
        <v>811</v>
      </c>
      <c r="G764" s="110">
        <v>2250</v>
      </c>
      <c r="H764" s="110">
        <f t="shared" si="23"/>
        <v>2767.2161972059575</v>
      </c>
      <c r="I764" s="111"/>
      <c r="J764" s="431"/>
      <c r="K764" s="450"/>
      <c r="L764" s="101"/>
      <c r="M764" s="101"/>
    </row>
    <row r="765" spans="1:13" s="105" customFormat="1" ht="20.25" customHeight="1" x14ac:dyDescent="0.2">
      <c r="A765" s="109" t="s">
        <v>977</v>
      </c>
      <c r="B765" s="109" t="s">
        <v>978</v>
      </c>
      <c r="C765" s="109" t="s">
        <v>1</v>
      </c>
      <c r="D765" s="109" t="s">
        <v>899</v>
      </c>
      <c r="E765" s="109">
        <v>10</v>
      </c>
      <c r="F765" s="109" t="s">
        <v>811</v>
      </c>
      <c r="G765" s="110">
        <v>1500</v>
      </c>
      <c r="H765" s="110">
        <f t="shared" si="23"/>
        <v>1844.810798137305</v>
      </c>
      <c r="I765" s="111"/>
      <c r="J765" s="431"/>
      <c r="K765" s="450"/>
      <c r="L765" s="101"/>
      <c r="M765" s="101"/>
    </row>
    <row r="766" spans="1:13" s="105" customFormat="1" ht="20.25" customHeight="1" x14ac:dyDescent="0.2">
      <c r="A766" s="109" t="s">
        <v>977</v>
      </c>
      <c r="B766" s="109" t="s">
        <v>978</v>
      </c>
      <c r="C766" s="109" t="s">
        <v>1</v>
      </c>
      <c r="D766" s="109" t="s">
        <v>899</v>
      </c>
      <c r="E766" s="109">
        <v>5</v>
      </c>
      <c r="F766" s="109" t="s">
        <v>811</v>
      </c>
      <c r="G766" s="110">
        <v>750</v>
      </c>
      <c r="H766" s="110">
        <f t="shared" si="23"/>
        <v>922.40539906865251</v>
      </c>
      <c r="I766" s="112"/>
      <c r="J766" s="431"/>
      <c r="K766" s="450"/>
      <c r="L766" s="101"/>
      <c r="M766" s="101"/>
    </row>
    <row r="767" spans="1:13" s="105" customFormat="1" ht="20.25" customHeight="1" x14ac:dyDescent="0.2">
      <c r="A767" s="109" t="s">
        <v>977</v>
      </c>
      <c r="B767" s="109" t="s">
        <v>978</v>
      </c>
      <c r="C767" s="109" t="s">
        <v>1</v>
      </c>
      <c r="D767" s="109" t="s">
        <v>899</v>
      </c>
      <c r="E767" s="109">
        <v>4</v>
      </c>
      <c r="F767" s="109" t="s">
        <v>811</v>
      </c>
      <c r="G767" s="110">
        <v>600</v>
      </c>
      <c r="H767" s="110">
        <f t="shared" si="23"/>
        <v>737.92431925492201</v>
      </c>
      <c r="I767" s="112"/>
      <c r="J767" s="431"/>
      <c r="K767" s="450"/>
      <c r="L767" s="101"/>
      <c r="M767" s="101"/>
    </row>
    <row r="768" spans="1:13" s="105" customFormat="1" ht="20.25" customHeight="1" x14ac:dyDescent="0.2">
      <c r="A768" s="109" t="s">
        <v>977</v>
      </c>
      <c r="B768" s="109" t="s">
        <v>978</v>
      </c>
      <c r="C768" s="109" t="s">
        <v>1</v>
      </c>
      <c r="D768" s="109" t="s">
        <v>899</v>
      </c>
      <c r="E768" s="109">
        <v>4</v>
      </c>
      <c r="F768" s="109" t="s">
        <v>811</v>
      </c>
      <c r="G768" s="110">
        <v>600</v>
      </c>
      <c r="H768" s="110">
        <f t="shared" si="23"/>
        <v>737.92431925492201</v>
      </c>
      <c r="I768" s="112"/>
      <c r="J768" s="431"/>
      <c r="K768" s="450"/>
      <c r="L768" s="101"/>
      <c r="M768" s="101"/>
    </row>
    <row r="769" spans="1:13" s="105" customFormat="1" ht="20.25" customHeight="1" x14ac:dyDescent="0.2">
      <c r="A769" s="109" t="s">
        <v>977</v>
      </c>
      <c r="B769" s="109" t="s">
        <v>978</v>
      </c>
      <c r="C769" s="109" t="s">
        <v>1</v>
      </c>
      <c r="D769" s="109" t="s">
        <v>899</v>
      </c>
      <c r="E769" s="109">
        <v>4</v>
      </c>
      <c r="F769" s="109" t="s">
        <v>811</v>
      </c>
      <c r="G769" s="110">
        <v>600</v>
      </c>
      <c r="H769" s="110">
        <f t="shared" si="23"/>
        <v>737.92431925492201</v>
      </c>
      <c r="I769" s="112"/>
      <c r="J769" s="431"/>
      <c r="K769" s="450"/>
      <c r="L769" s="101"/>
      <c r="M769" s="101"/>
    </row>
    <row r="770" spans="1:13" s="105" customFormat="1" ht="20.25" customHeight="1" x14ac:dyDescent="0.2">
      <c r="A770" s="109" t="s">
        <v>977</v>
      </c>
      <c r="B770" s="109" t="s">
        <v>978</v>
      </c>
      <c r="C770" s="109" t="s">
        <v>1</v>
      </c>
      <c r="D770" s="109" t="s">
        <v>899</v>
      </c>
      <c r="E770" s="109">
        <v>5</v>
      </c>
      <c r="F770" s="109" t="s">
        <v>811</v>
      </c>
      <c r="G770" s="110">
        <v>750</v>
      </c>
      <c r="H770" s="110">
        <f t="shared" si="23"/>
        <v>922.40539906865251</v>
      </c>
      <c r="I770" s="112"/>
      <c r="J770" s="431"/>
      <c r="K770" s="450"/>
      <c r="L770" s="101"/>
      <c r="M770" s="101"/>
    </row>
    <row r="771" spans="1:13" s="105" customFormat="1" ht="20.25" customHeight="1" x14ac:dyDescent="0.2">
      <c r="A771" s="109" t="s">
        <v>977</v>
      </c>
      <c r="B771" s="109" t="s">
        <v>978</v>
      </c>
      <c r="C771" s="109" t="s">
        <v>1</v>
      </c>
      <c r="D771" s="109" t="s">
        <v>899</v>
      </c>
      <c r="E771" s="109">
        <v>5</v>
      </c>
      <c r="F771" s="109" t="s">
        <v>811</v>
      </c>
      <c r="G771" s="110">
        <v>750</v>
      </c>
      <c r="H771" s="110">
        <f t="shared" si="23"/>
        <v>922.40539906865251</v>
      </c>
      <c r="I771" s="112"/>
      <c r="J771" s="431"/>
      <c r="K771" s="450"/>
      <c r="L771" s="101"/>
      <c r="M771" s="101"/>
    </row>
    <row r="772" spans="1:13" s="105" customFormat="1" ht="20.25" customHeight="1" x14ac:dyDescent="0.2">
      <c r="A772" s="109" t="s">
        <v>977</v>
      </c>
      <c r="B772" s="109" t="s">
        <v>978</v>
      </c>
      <c r="C772" s="109" t="s">
        <v>1</v>
      </c>
      <c r="D772" s="109" t="s">
        <v>899</v>
      </c>
      <c r="E772" s="109">
        <v>25</v>
      </c>
      <c r="F772" s="109" t="s">
        <v>811</v>
      </c>
      <c r="G772" s="110">
        <v>3750</v>
      </c>
      <c r="H772" s="110">
        <f t="shared" si="23"/>
        <v>4612.0269953432626</v>
      </c>
      <c r="I772" s="111"/>
      <c r="J772" s="431"/>
      <c r="K772" s="450"/>
      <c r="L772" s="101"/>
      <c r="M772" s="101"/>
    </row>
    <row r="773" spans="1:13" s="105" customFormat="1" ht="20.25" customHeight="1" x14ac:dyDescent="0.2">
      <c r="A773" s="109" t="s">
        <v>977</v>
      </c>
      <c r="B773" s="109" t="s">
        <v>978</v>
      </c>
      <c r="C773" s="109" t="s">
        <v>1</v>
      </c>
      <c r="D773" s="109" t="s">
        <v>899</v>
      </c>
      <c r="E773" s="109">
        <v>4</v>
      </c>
      <c r="F773" s="109" t="s">
        <v>811</v>
      </c>
      <c r="G773" s="110">
        <v>600</v>
      </c>
      <c r="H773" s="110">
        <f t="shared" si="23"/>
        <v>737.92431925492201</v>
      </c>
      <c r="I773" s="112"/>
      <c r="J773" s="431"/>
      <c r="K773" s="450"/>
      <c r="L773" s="101"/>
      <c r="M773" s="101"/>
    </row>
    <row r="774" spans="1:13" s="105" customFormat="1" ht="20.25" customHeight="1" x14ac:dyDescent="0.2">
      <c r="A774" s="109" t="s">
        <v>977</v>
      </c>
      <c r="B774" s="109" t="s">
        <v>978</v>
      </c>
      <c r="C774" s="109" t="s">
        <v>1</v>
      </c>
      <c r="D774" s="109" t="s">
        <v>899</v>
      </c>
      <c r="E774" s="109">
        <v>5</v>
      </c>
      <c r="F774" s="109" t="s">
        <v>811</v>
      </c>
      <c r="G774" s="110">
        <v>750</v>
      </c>
      <c r="H774" s="110">
        <f t="shared" si="23"/>
        <v>922.40539906865251</v>
      </c>
      <c r="I774" s="112"/>
      <c r="J774" s="431"/>
      <c r="K774" s="450"/>
      <c r="L774" s="101"/>
      <c r="M774" s="101"/>
    </row>
    <row r="775" spans="1:13" s="105" customFormat="1" ht="20.25" customHeight="1" x14ac:dyDescent="0.2">
      <c r="A775" s="109" t="s">
        <v>977</v>
      </c>
      <c r="B775" s="109" t="s">
        <v>978</v>
      </c>
      <c r="C775" s="109" t="s">
        <v>1</v>
      </c>
      <c r="D775" s="109" t="s">
        <v>899</v>
      </c>
      <c r="E775" s="109">
        <v>15</v>
      </c>
      <c r="F775" s="109" t="s">
        <v>811</v>
      </c>
      <c r="G775" s="110">
        <v>2250</v>
      </c>
      <c r="H775" s="110">
        <f t="shared" si="23"/>
        <v>2767.2161972059575</v>
      </c>
      <c r="I775" s="111"/>
      <c r="J775" s="431"/>
      <c r="K775" s="450"/>
      <c r="L775" s="101"/>
      <c r="M775" s="101"/>
    </row>
    <row r="776" spans="1:13" s="105" customFormat="1" ht="20.25" customHeight="1" x14ac:dyDescent="0.2">
      <c r="A776" s="109" t="s">
        <v>977</v>
      </c>
      <c r="B776" s="109" t="s">
        <v>978</v>
      </c>
      <c r="C776" s="109" t="s">
        <v>1</v>
      </c>
      <c r="D776" s="109" t="s">
        <v>899</v>
      </c>
      <c r="E776" s="109">
        <v>4</v>
      </c>
      <c r="F776" s="109" t="s">
        <v>811</v>
      </c>
      <c r="G776" s="110">
        <v>600</v>
      </c>
      <c r="H776" s="110">
        <f t="shared" si="23"/>
        <v>737.92431925492201</v>
      </c>
      <c r="I776" s="112"/>
      <c r="J776" s="431"/>
      <c r="K776" s="450"/>
      <c r="L776" s="101"/>
      <c r="M776" s="101"/>
    </row>
    <row r="777" spans="1:13" s="105" customFormat="1" ht="20.25" customHeight="1" x14ac:dyDescent="0.2">
      <c r="A777" s="109" t="s">
        <v>977</v>
      </c>
      <c r="B777" s="109" t="s">
        <v>978</v>
      </c>
      <c r="C777" s="109" t="s">
        <v>1</v>
      </c>
      <c r="D777" s="109" t="s">
        <v>899</v>
      </c>
      <c r="E777" s="109">
        <v>4</v>
      </c>
      <c r="F777" s="109" t="s">
        <v>811</v>
      </c>
      <c r="G777" s="110">
        <v>600</v>
      </c>
      <c r="H777" s="110">
        <f t="shared" si="23"/>
        <v>737.92431925492201</v>
      </c>
      <c r="I777" s="112"/>
      <c r="J777" s="431"/>
      <c r="K777" s="450"/>
      <c r="L777" s="101"/>
      <c r="M777" s="101"/>
    </row>
    <row r="778" spans="1:13" s="105" customFormat="1" ht="20.25" customHeight="1" x14ac:dyDescent="0.2">
      <c r="A778" s="109" t="s">
        <v>977</v>
      </c>
      <c r="B778" s="109" t="s">
        <v>978</v>
      </c>
      <c r="C778" s="109" t="s">
        <v>1</v>
      </c>
      <c r="D778" s="109" t="s">
        <v>899</v>
      </c>
      <c r="E778" s="109">
        <v>4</v>
      </c>
      <c r="F778" s="109" t="s">
        <v>811</v>
      </c>
      <c r="G778" s="110">
        <v>600</v>
      </c>
      <c r="H778" s="110">
        <f t="shared" si="23"/>
        <v>737.92431925492201</v>
      </c>
      <c r="I778" s="112"/>
      <c r="J778" s="431"/>
      <c r="K778" s="450"/>
      <c r="L778" s="101"/>
      <c r="M778" s="101"/>
    </row>
    <row r="779" spans="1:13" s="105" customFormat="1" ht="20.25" customHeight="1" x14ac:dyDescent="0.2">
      <c r="A779" s="109" t="s">
        <v>977</v>
      </c>
      <c r="B779" s="109" t="s">
        <v>978</v>
      </c>
      <c r="C779" s="109" t="s">
        <v>1</v>
      </c>
      <c r="D779" s="109" t="s">
        <v>899</v>
      </c>
      <c r="E779" s="109">
        <v>6</v>
      </c>
      <c r="F779" s="109" t="s">
        <v>811</v>
      </c>
      <c r="G779" s="110">
        <v>900</v>
      </c>
      <c r="H779" s="110">
        <f t="shared" si="23"/>
        <v>1106.886478882383</v>
      </c>
      <c r="I779" s="112"/>
      <c r="J779" s="431"/>
      <c r="K779" s="450"/>
      <c r="L779" s="101"/>
      <c r="M779" s="101"/>
    </row>
    <row r="780" spans="1:13" s="105" customFormat="1" ht="20.25" customHeight="1" x14ac:dyDescent="0.2">
      <c r="A780" s="109" t="s">
        <v>977</v>
      </c>
      <c r="B780" s="109" t="s">
        <v>978</v>
      </c>
      <c r="C780" s="109" t="s">
        <v>1</v>
      </c>
      <c r="D780" s="109" t="s">
        <v>899</v>
      </c>
      <c r="E780" s="109">
        <v>6</v>
      </c>
      <c r="F780" s="109" t="s">
        <v>811</v>
      </c>
      <c r="G780" s="110">
        <v>900</v>
      </c>
      <c r="H780" s="110">
        <f t="shared" si="23"/>
        <v>1106.886478882383</v>
      </c>
      <c r="I780" s="112"/>
      <c r="J780" s="431"/>
      <c r="K780" s="450"/>
      <c r="L780" s="101"/>
      <c r="M780" s="101"/>
    </row>
    <row r="781" spans="1:13" s="105" customFormat="1" ht="20.25" customHeight="1" x14ac:dyDescent="0.2">
      <c r="A781" s="109" t="s">
        <v>977</v>
      </c>
      <c r="B781" s="109" t="s">
        <v>978</v>
      </c>
      <c r="C781" s="109" t="s">
        <v>1</v>
      </c>
      <c r="D781" s="109" t="s">
        <v>899</v>
      </c>
      <c r="E781" s="109">
        <v>4</v>
      </c>
      <c r="F781" s="109" t="s">
        <v>811</v>
      </c>
      <c r="G781" s="110">
        <v>600</v>
      </c>
      <c r="H781" s="110">
        <f t="shared" ref="H781:H812" si="24">E781*K$749</f>
        <v>737.92431925492201</v>
      </c>
      <c r="I781" s="112"/>
      <c r="J781" s="431"/>
      <c r="K781" s="450"/>
      <c r="L781" s="101"/>
      <c r="M781" s="101"/>
    </row>
    <row r="782" spans="1:13" s="105" customFormat="1" ht="20.25" customHeight="1" x14ac:dyDescent="0.2">
      <c r="A782" s="109" t="s">
        <v>977</v>
      </c>
      <c r="B782" s="109" t="s">
        <v>978</v>
      </c>
      <c r="C782" s="109" t="s">
        <v>1</v>
      </c>
      <c r="D782" s="109" t="s">
        <v>899</v>
      </c>
      <c r="E782" s="109">
        <v>4</v>
      </c>
      <c r="F782" s="109" t="s">
        <v>811</v>
      </c>
      <c r="G782" s="110">
        <v>600</v>
      </c>
      <c r="H782" s="110">
        <f t="shared" si="24"/>
        <v>737.92431925492201</v>
      </c>
      <c r="I782" s="112"/>
      <c r="J782" s="431"/>
      <c r="K782" s="450"/>
      <c r="L782" s="101"/>
      <c r="M782" s="101"/>
    </row>
    <row r="783" spans="1:13" s="105" customFormat="1" ht="20.25" customHeight="1" x14ac:dyDescent="0.2">
      <c r="A783" s="109" t="s">
        <v>977</v>
      </c>
      <c r="B783" s="109" t="s">
        <v>978</v>
      </c>
      <c r="C783" s="109" t="s">
        <v>1</v>
      </c>
      <c r="D783" s="109" t="s">
        <v>899</v>
      </c>
      <c r="E783" s="109">
        <v>15</v>
      </c>
      <c r="F783" s="109" t="s">
        <v>811</v>
      </c>
      <c r="G783" s="110">
        <v>2250</v>
      </c>
      <c r="H783" s="110">
        <f t="shared" si="24"/>
        <v>2767.2161972059575</v>
      </c>
      <c r="I783" s="111"/>
      <c r="J783" s="431"/>
      <c r="K783" s="450"/>
      <c r="L783" s="101"/>
      <c r="M783" s="101"/>
    </row>
    <row r="784" spans="1:13" s="105" customFormat="1" ht="20.25" customHeight="1" x14ac:dyDescent="0.2">
      <c r="A784" s="109" t="s">
        <v>977</v>
      </c>
      <c r="B784" s="109" t="s">
        <v>978</v>
      </c>
      <c r="C784" s="109" t="s">
        <v>1</v>
      </c>
      <c r="D784" s="109" t="s">
        <v>899</v>
      </c>
      <c r="E784" s="109">
        <v>15</v>
      </c>
      <c r="F784" s="109" t="s">
        <v>811</v>
      </c>
      <c r="G784" s="110">
        <v>2250</v>
      </c>
      <c r="H784" s="110">
        <f t="shared" si="24"/>
        <v>2767.2161972059575</v>
      </c>
      <c r="I784" s="111"/>
      <c r="J784" s="431"/>
      <c r="K784" s="450"/>
      <c r="L784" s="101"/>
      <c r="M784" s="101"/>
    </row>
    <row r="785" spans="1:13" s="105" customFormat="1" ht="20.25" customHeight="1" x14ac:dyDescent="0.2">
      <c r="A785" s="109" t="s">
        <v>977</v>
      </c>
      <c r="B785" s="109" t="s">
        <v>978</v>
      </c>
      <c r="C785" s="109" t="s">
        <v>1</v>
      </c>
      <c r="D785" s="109" t="s">
        <v>899</v>
      </c>
      <c r="E785" s="109">
        <v>4</v>
      </c>
      <c r="F785" s="109" t="s">
        <v>811</v>
      </c>
      <c r="G785" s="110">
        <v>600</v>
      </c>
      <c r="H785" s="110">
        <f t="shared" si="24"/>
        <v>737.92431925492201</v>
      </c>
      <c r="I785" s="112"/>
      <c r="J785" s="431"/>
      <c r="K785" s="450"/>
      <c r="L785" s="101"/>
      <c r="M785" s="101"/>
    </row>
    <row r="786" spans="1:13" s="105" customFormat="1" ht="20.25" customHeight="1" x14ac:dyDescent="0.2">
      <c r="A786" s="109" t="s">
        <v>977</v>
      </c>
      <c r="B786" s="109" t="s">
        <v>978</v>
      </c>
      <c r="C786" s="109" t="s">
        <v>1</v>
      </c>
      <c r="D786" s="109" t="s">
        <v>899</v>
      </c>
      <c r="E786" s="109">
        <v>8</v>
      </c>
      <c r="F786" s="109" t="s">
        <v>811</v>
      </c>
      <c r="G786" s="110">
        <v>1200</v>
      </c>
      <c r="H786" s="110">
        <f t="shared" si="24"/>
        <v>1475.848638509844</v>
      </c>
      <c r="I786" s="111"/>
      <c r="J786" s="431"/>
      <c r="K786" s="450"/>
      <c r="L786" s="101"/>
      <c r="M786" s="101"/>
    </row>
    <row r="787" spans="1:13" s="105" customFormat="1" ht="20.25" customHeight="1" x14ac:dyDescent="0.2">
      <c r="A787" s="109" t="s">
        <v>977</v>
      </c>
      <c r="B787" s="109" t="s">
        <v>978</v>
      </c>
      <c r="C787" s="109" t="s">
        <v>1</v>
      </c>
      <c r="D787" s="109" t="s">
        <v>899</v>
      </c>
      <c r="E787" s="109">
        <v>4</v>
      </c>
      <c r="F787" s="109" t="s">
        <v>811</v>
      </c>
      <c r="G787" s="110">
        <v>600</v>
      </c>
      <c r="H787" s="110">
        <f t="shared" si="24"/>
        <v>737.92431925492201</v>
      </c>
      <c r="I787" s="112"/>
      <c r="J787" s="431"/>
      <c r="K787" s="450"/>
      <c r="L787" s="101"/>
      <c r="M787" s="101"/>
    </row>
    <row r="788" spans="1:13" s="105" customFormat="1" ht="20.25" customHeight="1" x14ac:dyDescent="0.2">
      <c r="A788" s="109" t="s">
        <v>977</v>
      </c>
      <c r="B788" s="109" t="s">
        <v>978</v>
      </c>
      <c r="C788" s="109" t="s">
        <v>1</v>
      </c>
      <c r="D788" s="109" t="s">
        <v>899</v>
      </c>
      <c r="E788" s="109">
        <v>4</v>
      </c>
      <c r="F788" s="109" t="s">
        <v>811</v>
      </c>
      <c r="G788" s="110">
        <v>600</v>
      </c>
      <c r="H788" s="110">
        <f t="shared" si="24"/>
        <v>737.92431925492201</v>
      </c>
      <c r="I788" s="112"/>
      <c r="J788" s="431"/>
      <c r="K788" s="450"/>
      <c r="L788" s="101"/>
      <c r="M788" s="101"/>
    </row>
    <row r="789" spans="1:13" s="105" customFormat="1" ht="20.25" customHeight="1" x14ac:dyDescent="0.2">
      <c r="A789" s="109" t="s">
        <v>977</v>
      </c>
      <c r="B789" s="109" t="s">
        <v>978</v>
      </c>
      <c r="C789" s="109" t="s">
        <v>1</v>
      </c>
      <c r="D789" s="109" t="s">
        <v>899</v>
      </c>
      <c r="E789" s="109">
        <v>4</v>
      </c>
      <c r="F789" s="109" t="s">
        <v>811</v>
      </c>
      <c r="G789" s="110">
        <v>600</v>
      </c>
      <c r="H789" s="110">
        <f t="shared" si="24"/>
        <v>737.92431925492201</v>
      </c>
      <c r="I789" s="112"/>
      <c r="J789" s="431"/>
      <c r="K789" s="450"/>
      <c r="L789" s="101"/>
      <c r="M789" s="101"/>
    </row>
    <row r="790" spans="1:13" s="105" customFormat="1" ht="20.25" customHeight="1" x14ac:dyDescent="0.2">
      <c r="A790" s="109" t="s">
        <v>977</v>
      </c>
      <c r="B790" s="109" t="s">
        <v>978</v>
      </c>
      <c r="C790" s="109" t="s">
        <v>1</v>
      </c>
      <c r="D790" s="109" t="s">
        <v>899</v>
      </c>
      <c r="E790" s="109">
        <v>4</v>
      </c>
      <c r="F790" s="109" t="s">
        <v>811</v>
      </c>
      <c r="G790" s="110">
        <v>600</v>
      </c>
      <c r="H790" s="110">
        <f t="shared" si="24"/>
        <v>737.92431925492201</v>
      </c>
      <c r="I790" s="112"/>
      <c r="J790" s="431"/>
      <c r="K790" s="450"/>
      <c r="L790" s="101"/>
      <c r="M790" s="101"/>
    </row>
    <row r="791" spans="1:13" s="105" customFormat="1" ht="20.25" customHeight="1" x14ac:dyDescent="0.2">
      <c r="A791" s="109" t="s">
        <v>977</v>
      </c>
      <c r="B791" s="109" t="s">
        <v>978</v>
      </c>
      <c r="C791" s="109" t="s">
        <v>1</v>
      </c>
      <c r="D791" s="109" t="s">
        <v>899</v>
      </c>
      <c r="E791" s="109">
        <v>4</v>
      </c>
      <c r="F791" s="109" t="s">
        <v>811</v>
      </c>
      <c r="G791" s="110">
        <v>600</v>
      </c>
      <c r="H791" s="110">
        <f t="shared" si="24"/>
        <v>737.92431925492201</v>
      </c>
      <c r="I791" s="112"/>
      <c r="J791" s="431"/>
      <c r="K791" s="450"/>
      <c r="L791" s="101"/>
      <c r="M791" s="101"/>
    </row>
    <row r="792" spans="1:13" s="105" customFormat="1" ht="20.25" customHeight="1" x14ac:dyDescent="0.2">
      <c r="A792" s="109" t="s">
        <v>977</v>
      </c>
      <c r="B792" s="109" t="s">
        <v>978</v>
      </c>
      <c r="C792" s="109" t="s">
        <v>1</v>
      </c>
      <c r="D792" s="109" t="s">
        <v>899</v>
      </c>
      <c r="E792" s="109">
        <v>4</v>
      </c>
      <c r="F792" s="109" t="s">
        <v>811</v>
      </c>
      <c r="G792" s="110">
        <v>600</v>
      </c>
      <c r="H792" s="110">
        <f t="shared" si="24"/>
        <v>737.92431925492201</v>
      </c>
      <c r="I792" s="112"/>
      <c r="J792" s="431"/>
      <c r="K792" s="450"/>
      <c r="L792" s="101"/>
      <c r="M792" s="101"/>
    </row>
    <row r="793" spans="1:13" s="105" customFormat="1" ht="20.25" customHeight="1" x14ac:dyDescent="0.2">
      <c r="A793" s="109" t="s">
        <v>977</v>
      </c>
      <c r="B793" s="109" t="s">
        <v>978</v>
      </c>
      <c r="C793" s="109" t="s">
        <v>1</v>
      </c>
      <c r="D793" s="109" t="s">
        <v>899</v>
      </c>
      <c r="E793" s="109">
        <v>2</v>
      </c>
      <c r="F793" s="109" t="s">
        <v>811</v>
      </c>
      <c r="G793" s="110">
        <v>300</v>
      </c>
      <c r="H793" s="110">
        <f t="shared" si="24"/>
        <v>368.96215962746101</v>
      </c>
      <c r="I793" s="112"/>
      <c r="J793" s="431"/>
      <c r="K793" s="450"/>
      <c r="L793" s="101"/>
      <c r="M793" s="101"/>
    </row>
    <row r="794" spans="1:13" s="105" customFormat="1" ht="20.25" customHeight="1" x14ac:dyDescent="0.2">
      <c r="A794" s="109" t="s">
        <v>977</v>
      </c>
      <c r="B794" s="109" t="s">
        <v>978</v>
      </c>
      <c r="C794" s="109" t="s">
        <v>1</v>
      </c>
      <c r="D794" s="109" t="s">
        <v>899</v>
      </c>
      <c r="E794" s="109">
        <v>25</v>
      </c>
      <c r="F794" s="109" t="s">
        <v>811</v>
      </c>
      <c r="G794" s="110">
        <v>3750</v>
      </c>
      <c r="H794" s="110">
        <f t="shared" si="24"/>
        <v>4612.0269953432626</v>
      </c>
      <c r="I794" s="111"/>
      <c r="J794" s="431"/>
      <c r="K794" s="450"/>
      <c r="L794" s="101"/>
      <c r="M794" s="101"/>
    </row>
    <row r="795" spans="1:13" s="105" customFormat="1" ht="20.25" customHeight="1" x14ac:dyDescent="0.2">
      <c r="A795" s="109" t="s">
        <v>977</v>
      </c>
      <c r="B795" s="109" t="s">
        <v>978</v>
      </c>
      <c r="C795" s="109" t="s">
        <v>1</v>
      </c>
      <c r="D795" s="109" t="s">
        <v>899</v>
      </c>
      <c r="E795" s="109">
        <v>15</v>
      </c>
      <c r="F795" s="109" t="s">
        <v>811</v>
      </c>
      <c r="G795" s="110">
        <v>2250</v>
      </c>
      <c r="H795" s="110">
        <f t="shared" si="24"/>
        <v>2767.2161972059575</v>
      </c>
      <c r="I795" s="111"/>
      <c r="J795" s="431"/>
      <c r="K795" s="450"/>
      <c r="L795" s="101"/>
      <c r="M795" s="101"/>
    </row>
    <row r="796" spans="1:13" s="105" customFormat="1" ht="20.25" customHeight="1" x14ac:dyDescent="0.2">
      <c r="A796" s="109" t="s">
        <v>977</v>
      </c>
      <c r="B796" s="109" t="s">
        <v>978</v>
      </c>
      <c r="C796" s="109" t="s">
        <v>1</v>
      </c>
      <c r="D796" s="109" t="s">
        <v>899</v>
      </c>
      <c r="E796" s="109">
        <v>4</v>
      </c>
      <c r="F796" s="109" t="s">
        <v>811</v>
      </c>
      <c r="G796" s="110">
        <v>600</v>
      </c>
      <c r="H796" s="110">
        <f t="shared" si="24"/>
        <v>737.92431925492201</v>
      </c>
      <c r="I796" s="112"/>
      <c r="J796" s="431"/>
      <c r="K796" s="450"/>
      <c r="L796" s="101"/>
      <c r="M796" s="101"/>
    </row>
    <row r="797" spans="1:13" s="105" customFormat="1" ht="20.25" customHeight="1" x14ac:dyDescent="0.2">
      <c r="A797" s="109" t="s">
        <v>977</v>
      </c>
      <c r="B797" s="109" t="s">
        <v>978</v>
      </c>
      <c r="C797" s="109" t="s">
        <v>1</v>
      </c>
      <c r="D797" s="109" t="s">
        <v>899</v>
      </c>
      <c r="E797" s="109">
        <v>2</v>
      </c>
      <c r="F797" s="109" t="s">
        <v>811</v>
      </c>
      <c r="G797" s="110">
        <v>300</v>
      </c>
      <c r="H797" s="110">
        <f t="shared" si="24"/>
        <v>368.96215962746101</v>
      </c>
      <c r="I797" s="112"/>
      <c r="J797" s="431"/>
      <c r="K797" s="450"/>
      <c r="L797" s="101"/>
      <c r="M797" s="101"/>
    </row>
    <row r="798" spans="1:13" s="105" customFormat="1" ht="20.25" customHeight="1" x14ac:dyDescent="0.2">
      <c r="A798" s="109" t="s">
        <v>977</v>
      </c>
      <c r="B798" s="109" t="s">
        <v>978</v>
      </c>
      <c r="C798" s="109" t="s">
        <v>1</v>
      </c>
      <c r="D798" s="109" t="s">
        <v>899</v>
      </c>
      <c r="E798" s="109">
        <v>15</v>
      </c>
      <c r="F798" s="109" t="s">
        <v>811</v>
      </c>
      <c r="G798" s="110">
        <v>2250</v>
      </c>
      <c r="H798" s="110">
        <f t="shared" si="24"/>
        <v>2767.2161972059575</v>
      </c>
      <c r="I798" s="111"/>
      <c r="J798" s="431"/>
      <c r="K798" s="450"/>
      <c r="L798" s="101"/>
      <c r="M798" s="101"/>
    </row>
    <row r="799" spans="1:13" s="105" customFormat="1" ht="20.25" customHeight="1" x14ac:dyDescent="0.2">
      <c r="A799" s="109" t="s">
        <v>977</v>
      </c>
      <c r="B799" s="109" t="s">
        <v>978</v>
      </c>
      <c r="C799" s="109" t="s">
        <v>1</v>
      </c>
      <c r="D799" s="109" t="s">
        <v>899</v>
      </c>
      <c r="E799" s="109">
        <v>4</v>
      </c>
      <c r="F799" s="109" t="s">
        <v>811</v>
      </c>
      <c r="G799" s="110">
        <v>600</v>
      </c>
      <c r="H799" s="110">
        <f t="shared" si="24"/>
        <v>737.92431925492201</v>
      </c>
      <c r="I799" s="112"/>
      <c r="J799" s="431"/>
      <c r="K799" s="450"/>
      <c r="L799" s="101"/>
      <c r="M799" s="101"/>
    </row>
    <row r="800" spans="1:13" s="105" customFormat="1" ht="20.25" customHeight="1" x14ac:dyDescent="0.2">
      <c r="A800" s="109" t="s">
        <v>977</v>
      </c>
      <c r="B800" s="109" t="s">
        <v>978</v>
      </c>
      <c r="C800" s="109" t="s">
        <v>1</v>
      </c>
      <c r="D800" s="109" t="s">
        <v>899</v>
      </c>
      <c r="E800" s="109">
        <v>15</v>
      </c>
      <c r="F800" s="109" t="s">
        <v>811</v>
      </c>
      <c r="G800" s="110">
        <v>2250</v>
      </c>
      <c r="H800" s="110">
        <f t="shared" si="24"/>
        <v>2767.2161972059575</v>
      </c>
      <c r="I800" s="111"/>
      <c r="J800" s="431"/>
      <c r="K800" s="450"/>
      <c r="L800" s="101"/>
      <c r="M800" s="101"/>
    </row>
    <row r="801" spans="1:13" s="105" customFormat="1" ht="20.25" customHeight="1" x14ac:dyDescent="0.2">
      <c r="A801" s="109" t="s">
        <v>977</v>
      </c>
      <c r="B801" s="109" t="s">
        <v>978</v>
      </c>
      <c r="C801" s="109" t="s">
        <v>1</v>
      </c>
      <c r="D801" s="109" t="s">
        <v>899</v>
      </c>
      <c r="E801" s="109">
        <v>4</v>
      </c>
      <c r="F801" s="109" t="s">
        <v>811</v>
      </c>
      <c r="G801" s="110">
        <v>600</v>
      </c>
      <c r="H801" s="110">
        <f t="shared" si="24"/>
        <v>737.92431925492201</v>
      </c>
      <c r="I801" s="112"/>
      <c r="J801" s="431"/>
      <c r="K801" s="450"/>
      <c r="L801" s="101"/>
      <c r="M801" s="101"/>
    </row>
    <row r="802" spans="1:13" s="105" customFormat="1" ht="20.25" customHeight="1" x14ac:dyDescent="0.2">
      <c r="A802" s="109" t="s">
        <v>977</v>
      </c>
      <c r="B802" s="109" t="s">
        <v>978</v>
      </c>
      <c r="C802" s="109" t="s">
        <v>1</v>
      </c>
      <c r="D802" s="109" t="s">
        <v>899</v>
      </c>
      <c r="E802" s="109">
        <v>4</v>
      </c>
      <c r="F802" s="109" t="s">
        <v>811</v>
      </c>
      <c r="G802" s="110">
        <v>600</v>
      </c>
      <c r="H802" s="110">
        <f t="shared" si="24"/>
        <v>737.92431925492201</v>
      </c>
      <c r="I802" s="112"/>
      <c r="J802" s="431"/>
      <c r="K802" s="450"/>
      <c r="L802" s="101"/>
      <c r="M802" s="101"/>
    </row>
    <row r="803" spans="1:13" s="105" customFormat="1" ht="20.25" customHeight="1" x14ac:dyDescent="0.2">
      <c r="A803" s="109" t="s">
        <v>977</v>
      </c>
      <c r="B803" s="109" t="s">
        <v>978</v>
      </c>
      <c r="C803" s="109" t="s">
        <v>1</v>
      </c>
      <c r="D803" s="109" t="s">
        <v>899</v>
      </c>
      <c r="E803" s="109">
        <v>4</v>
      </c>
      <c r="F803" s="109" t="s">
        <v>811</v>
      </c>
      <c r="G803" s="110">
        <v>600</v>
      </c>
      <c r="H803" s="110">
        <f t="shared" si="24"/>
        <v>737.92431925492201</v>
      </c>
      <c r="I803" s="112"/>
      <c r="J803" s="431"/>
      <c r="K803" s="450"/>
      <c r="L803" s="101"/>
      <c r="M803" s="101"/>
    </row>
    <row r="804" spans="1:13" s="105" customFormat="1" ht="20.25" customHeight="1" x14ac:dyDescent="0.2">
      <c r="A804" s="109" t="s">
        <v>977</v>
      </c>
      <c r="B804" s="109" t="s">
        <v>978</v>
      </c>
      <c r="C804" s="109" t="s">
        <v>1</v>
      </c>
      <c r="D804" s="109" t="s">
        <v>899</v>
      </c>
      <c r="E804" s="109">
        <v>10</v>
      </c>
      <c r="F804" s="109" t="s">
        <v>811</v>
      </c>
      <c r="G804" s="110">
        <v>1500</v>
      </c>
      <c r="H804" s="110">
        <f t="shared" si="24"/>
        <v>1844.810798137305</v>
      </c>
      <c r="I804" s="111"/>
      <c r="J804" s="431"/>
      <c r="K804" s="450"/>
      <c r="L804" s="101"/>
      <c r="M804" s="101"/>
    </row>
    <row r="805" spans="1:13" s="105" customFormat="1" ht="20.25" customHeight="1" x14ac:dyDescent="0.2">
      <c r="A805" s="109" t="s">
        <v>977</v>
      </c>
      <c r="B805" s="109" t="s">
        <v>978</v>
      </c>
      <c r="C805" s="109" t="s">
        <v>1</v>
      </c>
      <c r="D805" s="109" t="s">
        <v>899</v>
      </c>
      <c r="E805" s="109">
        <v>50</v>
      </c>
      <c r="F805" s="109" t="s">
        <v>811</v>
      </c>
      <c r="G805" s="110">
        <v>7500</v>
      </c>
      <c r="H805" s="110">
        <f t="shared" si="24"/>
        <v>9224.0539906865251</v>
      </c>
      <c r="I805" s="111"/>
      <c r="J805" s="431"/>
      <c r="K805" s="450"/>
      <c r="L805" s="101"/>
      <c r="M805" s="101"/>
    </row>
    <row r="806" spans="1:13" s="105" customFormat="1" ht="20.25" customHeight="1" x14ac:dyDescent="0.2">
      <c r="A806" s="109" t="s">
        <v>977</v>
      </c>
      <c r="B806" s="109" t="s">
        <v>978</v>
      </c>
      <c r="C806" s="109" t="s">
        <v>1</v>
      </c>
      <c r="D806" s="109" t="s">
        <v>899</v>
      </c>
      <c r="E806" s="109">
        <v>5</v>
      </c>
      <c r="F806" s="109" t="s">
        <v>811</v>
      </c>
      <c r="G806" s="110">
        <v>750</v>
      </c>
      <c r="H806" s="110">
        <f t="shared" si="24"/>
        <v>922.40539906865251</v>
      </c>
      <c r="I806" s="112"/>
      <c r="J806" s="431"/>
      <c r="K806" s="450"/>
      <c r="L806" s="101"/>
      <c r="M806" s="101"/>
    </row>
    <row r="807" spans="1:13" s="105" customFormat="1" ht="20.25" customHeight="1" x14ac:dyDescent="0.2">
      <c r="A807" s="109" t="s">
        <v>977</v>
      </c>
      <c r="B807" s="109" t="s">
        <v>978</v>
      </c>
      <c r="C807" s="109" t="s">
        <v>1</v>
      </c>
      <c r="D807" s="109" t="s">
        <v>899</v>
      </c>
      <c r="E807" s="109">
        <v>4</v>
      </c>
      <c r="F807" s="109" t="s">
        <v>811</v>
      </c>
      <c r="G807" s="110">
        <v>600</v>
      </c>
      <c r="H807" s="110">
        <f t="shared" si="24"/>
        <v>737.92431925492201</v>
      </c>
      <c r="I807" s="112"/>
      <c r="J807" s="431"/>
      <c r="K807" s="450"/>
      <c r="L807" s="101"/>
      <c r="M807" s="101"/>
    </row>
    <row r="808" spans="1:13" s="105" customFormat="1" ht="20.25" customHeight="1" x14ac:dyDescent="0.2">
      <c r="A808" s="109" t="s">
        <v>977</v>
      </c>
      <c r="B808" s="109" t="s">
        <v>978</v>
      </c>
      <c r="C808" s="109" t="s">
        <v>1</v>
      </c>
      <c r="D808" s="109" t="s">
        <v>899</v>
      </c>
      <c r="E808" s="109">
        <v>4</v>
      </c>
      <c r="F808" s="109" t="s">
        <v>811</v>
      </c>
      <c r="G808" s="110">
        <v>600</v>
      </c>
      <c r="H808" s="110">
        <f t="shared" si="24"/>
        <v>737.92431925492201</v>
      </c>
      <c r="I808" s="112"/>
      <c r="J808" s="431"/>
      <c r="K808" s="450"/>
      <c r="L808" s="101"/>
      <c r="M808" s="101"/>
    </row>
    <row r="809" spans="1:13" s="105" customFormat="1" ht="20.25" customHeight="1" x14ac:dyDescent="0.2">
      <c r="A809" s="109" t="s">
        <v>977</v>
      </c>
      <c r="B809" s="109" t="s">
        <v>978</v>
      </c>
      <c r="C809" s="109" t="s">
        <v>1</v>
      </c>
      <c r="D809" s="109" t="s">
        <v>899</v>
      </c>
      <c r="E809" s="109">
        <v>20</v>
      </c>
      <c r="F809" s="109" t="s">
        <v>811</v>
      </c>
      <c r="G809" s="110">
        <v>3000</v>
      </c>
      <c r="H809" s="110">
        <f t="shared" si="24"/>
        <v>3689.6215962746101</v>
      </c>
      <c r="I809" s="111"/>
      <c r="J809" s="431"/>
      <c r="K809" s="450"/>
      <c r="L809" s="101"/>
      <c r="M809" s="101"/>
    </row>
    <row r="810" spans="1:13" s="105" customFormat="1" ht="20.25" customHeight="1" x14ac:dyDescent="0.2">
      <c r="A810" s="109" t="s">
        <v>977</v>
      </c>
      <c r="B810" s="109" t="s">
        <v>978</v>
      </c>
      <c r="C810" s="109" t="s">
        <v>1</v>
      </c>
      <c r="D810" s="109" t="s">
        <v>899</v>
      </c>
      <c r="E810" s="109">
        <v>4</v>
      </c>
      <c r="F810" s="109" t="s">
        <v>811</v>
      </c>
      <c r="G810" s="110">
        <v>600</v>
      </c>
      <c r="H810" s="110">
        <f t="shared" si="24"/>
        <v>737.92431925492201</v>
      </c>
      <c r="I810" s="112"/>
      <c r="J810" s="431"/>
      <c r="K810" s="450"/>
      <c r="L810" s="101"/>
      <c r="M810" s="101"/>
    </row>
    <row r="811" spans="1:13" s="105" customFormat="1" ht="20.25" customHeight="1" x14ac:dyDescent="0.2">
      <c r="A811" s="109" t="s">
        <v>977</v>
      </c>
      <c r="B811" s="109" t="s">
        <v>978</v>
      </c>
      <c r="C811" s="109" t="s">
        <v>1</v>
      </c>
      <c r="D811" s="109" t="s">
        <v>899</v>
      </c>
      <c r="E811" s="109">
        <v>4</v>
      </c>
      <c r="F811" s="109" t="s">
        <v>811</v>
      </c>
      <c r="G811" s="110">
        <v>600</v>
      </c>
      <c r="H811" s="110">
        <f t="shared" si="24"/>
        <v>737.92431925492201</v>
      </c>
      <c r="I811" s="112"/>
      <c r="J811" s="431"/>
      <c r="K811" s="450"/>
      <c r="L811" s="101"/>
      <c r="M811" s="101"/>
    </row>
    <row r="812" spans="1:13" s="105" customFormat="1" ht="20.25" customHeight="1" x14ac:dyDescent="0.2">
      <c r="A812" s="109" t="s">
        <v>977</v>
      </c>
      <c r="B812" s="109" t="s">
        <v>978</v>
      </c>
      <c r="C812" s="109" t="s">
        <v>1</v>
      </c>
      <c r="D812" s="109" t="s">
        <v>899</v>
      </c>
      <c r="E812" s="109">
        <v>4</v>
      </c>
      <c r="F812" s="109" t="s">
        <v>811</v>
      </c>
      <c r="G812" s="110">
        <v>600</v>
      </c>
      <c r="H812" s="110">
        <f t="shared" si="24"/>
        <v>737.92431925492201</v>
      </c>
      <c r="I812" s="112"/>
      <c r="J812" s="431"/>
      <c r="K812" s="450"/>
      <c r="L812" s="101"/>
      <c r="M812" s="101"/>
    </row>
    <row r="813" spans="1:13" s="105" customFormat="1" ht="20.25" customHeight="1" x14ac:dyDescent="0.2">
      <c r="A813" s="109" t="s">
        <v>977</v>
      </c>
      <c r="B813" s="109" t="s">
        <v>978</v>
      </c>
      <c r="C813" s="109" t="s">
        <v>1</v>
      </c>
      <c r="D813" s="109" t="s">
        <v>899</v>
      </c>
      <c r="E813" s="109">
        <v>4</v>
      </c>
      <c r="F813" s="109" t="s">
        <v>811</v>
      </c>
      <c r="G813" s="110">
        <v>600</v>
      </c>
      <c r="H813" s="110">
        <f t="shared" ref="H813:H844" si="25">E813*K$749</f>
        <v>737.92431925492201</v>
      </c>
      <c r="I813" s="112"/>
      <c r="J813" s="431"/>
      <c r="K813" s="450"/>
      <c r="L813" s="101"/>
      <c r="M813" s="101"/>
    </row>
    <row r="814" spans="1:13" s="105" customFormat="1" ht="20.25" customHeight="1" x14ac:dyDescent="0.2">
      <c r="A814" s="109" t="s">
        <v>977</v>
      </c>
      <c r="B814" s="109" t="s">
        <v>978</v>
      </c>
      <c r="C814" s="109" t="s">
        <v>1</v>
      </c>
      <c r="D814" s="109" t="s">
        <v>899</v>
      </c>
      <c r="E814" s="109">
        <v>4</v>
      </c>
      <c r="F814" s="109" t="s">
        <v>811</v>
      </c>
      <c r="G814" s="110">
        <v>600</v>
      </c>
      <c r="H814" s="110">
        <f t="shared" si="25"/>
        <v>737.92431925492201</v>
      </c>
      <c r="I814" s="112"/>
      <c r="J814" s="431"/>
      <c r="K814" s="450"/>
      <c r="L814" s="101"/>
      <c r="M814" s="101"/>
    </row>
    <row r="815" spans="1:13" s="105" customFormat="1" ht="20.25" customHeight="1" x14ac:dyDescent="0.2">
      <c r="A815" s="109" t="s">
        <v>977</v>
      </c>
      <c r="B815" s="109" t="s">
        <v>978</v>
      </c>
      <c r="C815" s="109" t="s">
        <v>1</v>
      </c>
      <c r="D815" s="109" t="s">
        <v>899</v>
      </c>
      <c r="E815" s="109">
        <v>25</v>
      </c>
      <c r="F815" s="109" t="s">
        <v>811</v>
      </c>
      <c r="G815" s="110">
        <v>3750</v>
      </c>
      <c r="H815" s="110">
        <f t="shared" si="25"/>
        <v>4612.0269953432626</v>
      </c>
      <c r="I815" s="111"/>
      <c r="J815" s="431"/>
      <c r="K815" s="450"/>
      <c r="L815" s="101"/>
      <c r="M815" s="101"/>
    </row>
    <row r="816" spans="1:13" s="105" customFormat="1" ht="20.25" customHeight="1" x14ac:dyDescent="0.2">
      <c r="A816" s="109" t="s">
        <v>979</v>
      </c>
      <c r="B816" s="109" t="s">
        <v>980</v>
      </c>
      <c r="C816" s="109" t="s">
        <v>1</v>
      </c>
      <c r="D816" s="109" t="s">
        <v>899</v>
      </c>
      <c r="E816" s="109">
        <v>4</v>
      </c>
      <c r="F816" s="109" t="s">
        <v>811</v>
      </c>
      <c r="G816" s="110">
        <v>600</v>
      </c>
      <c r="H816" s="110">
        <f t="shared" si="25"/>
        <v>737.92431925492201</v>
      </c>
      <c r="I816" s="112"/>
      <c r="J816" s="431"/>
      <c r="K816" s="450"/>
      <c r="L816" s="101"/>
      <c r="M816" s="101"/>
    </row>
    <row r="817" spans="1:13" s="105" customFormat="1" ht="20.25" customHeight="1" x14ac:dyDescent="0.2">
      <c r="A817" s="109" t="s">
        <v>979</v>
      </c>
      <c r="B817" s="109" t="s">
        <v>980</v>
      </c>
      <c r="C817" s="109" t="s">
        <v>1</v>
      </c>
      <c r="D817" s="109" t="s">
        <v>899</v>
      </c>
      <c r="E817" s="109">
        <v>4</v>
      </c>
      <c r="F817" s="109" t="s">
        <v>811</v>
      </c>
      <c r="G817" s="110">
        <v>600</v>
      </c>
      <c r="H817" s="110">
        <f t="shared" si="25"/>
        <v>737.92431925492201</v>
      </c>
      <c r="I817" s="112"/>
      <c r="J817" s="431"/>
      <c r="K817" s="450"/>
      <c r="L817" s="101"/>
      <c r="M817" s="101"/>
    </row>
    <row r="818" spans="1:13" s="105" customFormat="1" ht="20.25" customHeight="1" x14ac:dyDescent="0.2">
      <c r="A818" s="109" t="s">
        <v>979</v>
      </c>
      <c r="B818" s="109" t="s">
        <v>980</v>
      </c>
      <c r="C818" s="109" t="s">
        <v>1</v>
      </c>
      <c r="D818" s="109" t="s">
        <v>899</v>
      </c>
      <c r="E818" s="109">
        <v>4</v>
      </c>
      <c r="F818" s="109" t="s">
        <v>811</v>
      </c>
      <c r="G818" s="110">
        <v>600</v>
      </c>
      <c r="H818" s="110">
        <f t="shared" si="25"/>
        <v>737.92431925492201</v>
      </c>
      <c r="I818" s="112"/>
      <c r="J818" s="431"/>
      <c r="K818" s="450"/>
      <c r="L818" s="101"/>
      <c r="M818" s="101"/>
    </row>
    <row r="819" spans="1:13" s="105" customFormat="1" ht="20.25" customHeight="1" x14ac:dyDescent="0.2">
      <c r="A819" s="109" t="s">
        <v>979</v>
      </c>
      <c r="B819" s="109" t="s">
        <v>980</v>
      </c>
      <c r="C819" s="109" t="s">
        <v>1</v>
      </c>
      <c r="D819" s="109" t="s">
        <v>899</v>
      </c>
      <c r="E819" s="109">
        <v>4</v>
      </c>
      <c r="F819" s="109" t="s">
        <v>811</v>
      </c>
      <c r="G819" s="110">
        <v>600</v>
      </c>
      <c r="H819" s="110">
        <f t="shared" si="25"/>
        <v>737.92431925492201</v>
      </c>
      <c r="I819" s="112"/>
      <c r="J819" s="431"/>
      <c r="K819" s="450"/>
      <c r="L819" s="101"/>
      <c r="M819" s="101"/>
    </row>
    <row r="820" spans="1:13" s="105" customFormat="1" ht="20.25" customHeight="1" x14ac:dyDescent="0.2">
      <c r="A820" s="109" t="s">
        <v>979</v>
      </c>
      <c r="B820" s="109" t="s">
        <v>980</v>
      </c>
      <c r="C820" s="109" t="s">
        <v>1</v>
      </c>
      <c r="D820" s="109" t="s">
        <v>899</v>
      </c>
      <c r="E820" s="109">
        <v>4</v>
      </c>
      <c r="F820" s="109" t="s">
        <v>811</v>
      </c>
      <c r="G820" s="110">
        <v>600</v>
      </c>
      <c r="H820" s="110">
        <f t="shared" si="25"/>
        <v>737.92431925492201</v>
      </c>
      <c r="I820" s="112"/>
      <c r="J820" s="431"/>
      <c r="K820" s="450"/>
      <c r="L820" s="101"/>
      <c r="M820" s="101"/>
    </row>
    <row r="821" spans="1:13" s="105" customFormat="1" ht="20.25" customHeight="1" x14ac:dyDescent="0.2">
      <c r="A821" s="109" t="s">
        <v>979</v>
      </c>
      <c r="B821" s="109" t="s">
        <v>980</v>
      </c>
      <c r="C821" s="109" t="s">
        <v>1</v>
      </c>
      <c r="D821" s="109" t="s">
        <v>899</v>
      </c>
      <c r="E821" s="109">
        <v>4</v>
      </c>
      <c r="F821" s="109" t="s">
        <v>811</v>
      </c>
      <c r="G821" s="110">
        <v>600</v>
      </c>
      <c r="H821" s="110">
        <f t="shared" si="25"/>
        <v>737.92431925492201</v>
      </c>
      <c r="I821" s="112"/>
      <c r="J821" s="431"/>
      <c r="K821" s="450"/>
      <c r="L821" s="101"/>
      <c r="M821" s="101"/>
    </row>
    <row r="822" spans="1:13" s="105" customFormat="1" ht="20.25" customHeight="1" x14ac:dyDescent="0.2">
      <c r="A822" s="109" t="s">
        <v>979</v>
      </c>
      <c r="B822" s="109" t="s">
        <v>980</v>
      </c>
      <c r="C822" s="109" t="s">
        <v>1</v>
      </c>
      <c r="D822" s="109" t="s">
        <v>899</v>
      </c>
      <c r="E822" s="109">
        <v>4</v>
      </c>
      <c r="F822" s="109" t="s">
        <v>811</v>
      </c>
      <c r="G822" s="110">
        <v>600</v>
      </c>
      <c r="H822" s="110">
        <f t="shared" si="25"/>
        <v>737.92431925492201</v>
      </c>
      <c r="I822" s="112"/>
      <c r="J822" s="431"/>
      <c r="K822" s="450"/>
      <c r="L822" s="101"/>
      <c r="M822" s="101"/>
    </row>
    <row r="823" spans="1:13" s="105" customFormat="1" ht="20.25" customHeight="1" x14ac:dyDescent="0.2">
      <c r="A823" s="109" t="s">
        <v>979</v>
      </c>
      <c r="B823" s="109" t="s">
        <v>980</v>
      </c>
      <c r="C823" s="109" t="s">
        <v>1</v>
      </c>
      <c r="D823" s="109" t="s">
        <v>899</v>
      </c>
      <c r="E823" s="109">
        <v>2</v>
      </c>
      <c r="F823" s="109" t="s">
        <v>811</v>
      </c>
      <c r="G823" s="110">
        <v>300</v>
      </c>
      <c r="H823" s="110">
        <f t="shared" si="25"/>
        <v>368.96215962746101</v>
      </c>
      <c r="I823" s="112"/>
      <c r="J823" s="431"/>
      <c r="K823" s="450"/>
      <c r="L823" s="101"/>
      <c r="M823" s="101"/>
    </row>
    <row r="824" spans="1:13" s="105" customFormat="1" ht="20.25" customHeight="1" x14ac:dyDescent="0.2">
      <c r="A824" s="109" t="s">
        <v>979</v>
      </c>
      <c r="B824" s="109" t="s">
        <v>980</v>
      </c>
      <c r="C824" s="109" t="s">
        <v>1</v>
      </c>
      <c r="D824" s="109" t="s">
        <v>899</v>
      </c>
      <c r="E824" s="109">
        <v>4</v>
      </c>
      <c r="F824" s="109" t="s">
        <v>811</v>
      </c>
      <c r="G824" s="110">
        <v>600</v>
      </c>
      <c r="H824" s="110">
        <f t="shared" si="25"/>
        <v>737.92431925492201</v>
      </c>
      <c r="I824" s="112"/>
      <c r="J824" s="431"/>
      <c r="K824" s="450"/>
      <c r="L824" s="101"/>
      <c r="M824" s="101"/>
    </row>
    <row r="825" spans="1:13" s="105" customFormat="1" ht="20.25" customHeight="1" x14ac:dyDescent="0.2">
      <c r="A825" s="109" t="s">
        <v>979</v>
      </c>
      <c r="B825" s="109" t="s">
        <v>980</v>
      </c>
      <c r="C825" s="109" t="s">
        <v>1</v>
      </c>
      <c r="D825" s="109" t="s">
        <v>899</v>
      </c>
      <c r="E825" s="109">
        <v>4</v>
      </c>
      <c r="F825" s="109" t="s">
        <v>811</v>
      </c>
      <c r="G825" s="110">
        <v>600</v>
      </c>
      <c r="H825" s="110">
        <f t="shared" si="25"/>
        <v>737.92431925492201</v>
      </c>
      <c r="I825" s="112"/>
      <c r="J825" s="431"/>
      <c r="K825" s="450"/>
      <c r="L825" s="101"/>
      <c r="M825" s="101"/>
    </row>
    <row r="826" spans="1:13" s="105" customFormat="1" ht="20.25" customHeight="1" x14ac:dyDescent="0.2">
      <c r="A826" s="109" t="s">
        <v>979</v>
      </c>
      <c r="B826" s="109" t="s">
        <v>980</v>
      </c>
      <c r="C826" s="109" t="s">
        <v>1</v>
      </c>
      <c r="D826" s="109" t="s">
        <v>897</v>
      </c>
      <c r="E826" s="109">
        <v>1</v>
      </c>
      <c r="F826" s="109" t="s">
        <v>898</v>
      </c>
      <c r="G826" s="110">
        <v>150</v>
      </c>
      <c r="H826" s="110">
        <f t="shared" si="25"/>
        <v>184.4810798137305</v>
      </c>
      <c r="I826" s="112"/>
      <c r="J826" s="431"/>
      <c r="K826" s="450"/>
      <c r="L826" s="101"/>
      <c r="M826" s="101"/>
    </row>
    <row r="827" spans="1:13" s="105" customFormat="1" ht="20.25" customHeight="1" x14ac:dyDescent="0.2">
      <c r="A827" s="109" t="s">
        <v>979</v>
      </c>
      <c r="B827" s="109" t="s">
        <v>980</v>
      </c>
      <c r="C827" s="109" t="s">
        <v>1</v>
      </c>
      <c r="D827" s="109" t="s">
        <v>899</v>
      </c>
      <c r="E827" s="109">
        <v>6</v>
      </c>
      <c r="F827" s="109" t="s">
        <v>811</v>
      </c>
      <c r="G827" s="110">
        <v>900</v>
      </c>
      <c r="H827" s="110">
        <f t="shared" si="25"/>
        <v>1106.886478882383</v>
      </c>
      <c r="I827" s="112"/>
      <c r="J827" s="431"/>
      <c r="K827" s="450"/>
      <c r="L827" s="101"/>
      <c r="M827" s="101"/>
    </row>
    <row r="828" spans="1:13" s="105" customFormat="1" ht="20.25" customHeight="1" x14ac:dyDescent="0.2">
      <c r="A828" s="109" t="s">
        <v>979</v>
      </c>
      <c r="B828" s="109" t="s">
        <v>980</v>
      </c>
      <c r="C828" s="109" t="s">
        <v>1</v>
      </c>
      <c r="D828" s="109" t="s">
        <v>899</v>
      </c>
      <c r="E828" s="109">
        <v>8</v>
      </c>
      <c r="F828" s="109" t="s">
        <v>811</v>
      </c>
      <c r="G828" s="110">
        <v>1200</v>
      </c>
      <c r="H828" s="110">
        <f t="shared" si="25"/>
        <v>1475.848638509844</v>
      </c>
      <c r="I828" s="111"/>
      <c r="J828" s="431"/>
      <c r="K828" s="450"/>
      <c r="L828" s="101"/>
      <c r="M828" s="101"/>
    </row>
    <row r="829" spans="1:13" s="105" customFormat="1" ht="20.25" customHeight="1" x14ac:dyDescent="0.2">
      <c r="A829" s="109" t="s">
        <v>979</v>
      </c>
      <c r="B829" s="109" t="s">
        <v>980</v>
      </c>
      <c r="C829" s="109" t="s">
        <v>1</v>
      </c>
      <c r="D829" s="109" t="s">
        <v>899</v>
      </c>
      <c r="E829" s="109">
        <v>4</v>
      </c>
      <c r="F829" s="109" t="s">
        <v>811</v>
      </c>
      <c r="G829" s="110">
        <v>600</v>
      </c>
      <c r="H829" s="110">
        <f t="shared" si="25"/>
        <v>737.92431925492201</v>
      </c>
      <c r="I829" s="112"/>
      <c r="J829" s="431"/>
      <c r="K829" s="450"/>
      <c r="L829" s="101"/>
      <c r="M829" s="101"/>
    </row>
    <row r="830" spans="1:13" s="105" customFormat="1" ht="20.25" customHeight="1" x14ac:dyDescent="0.2">
      <c r="A830" s="109" t="s">
        <v>979</v>
      </c>
      <c r="B830" s="109" t="s">
        <v>980</v>
      </c>
      <c r="C830" s="109" t="s">
        <v>1</v>
      </c>
      <c r="D830" s="109" t="s">
        <v>899</v>
      </c>
      <c r="E830" s="109">
        <v>6</v>
      </c>
      <c r="F830" s="109" t="s">
        <v>811</v>
      </c>
      <c r="G830" s="110">
        <v>900</v>
      </c>
      <c r="H830" s="110">
        <f t="shared" si="25"/>
        <v>1106.886478882383</v>
      </c>
      <c r="I830" s="112"/>
      <c r="J830" s="431"/>
      <c r="K830" s="450"/>
      <c r="L830" s="101"/>
      <c r="M830" s="101"/>
    </row>
    <row r="831" spans="1:13" s="105" customFormat="1" ht="20.25" customHeight="1" x14ac:dyDescent="0.2">
      <c r="A831" s="109" t="s">
        <v>979</v>
      </c>
      <c r="B831" s="109" t="s">
        <v>980</v>
      </c>
      <c r="C831" s="109" t="s">
        <v>1</v>
      </c>
      <c r="D831" s="109" t="s">
        <v>899</v>
      </c>
      <c r="E831" s="109">
        <v>6</v>
      </c>
      <c r="F831" s="109" t="s">
        <v>811</v>
      </c>
      <c r="G831" s="110">
        <v>900</v>
      </c>
      <c r="H831" s="110">
        <f t="shared" si="25"/>
        <v>1106.886478882383</v>
      </c>
      <c r="I831" s="112"/>
      <c r="J831" s="431"/>
      <c r="K831" s="450"/>
      <c r="L831" s="101"/>
      <c r="M831" s="101"/>
    </row>
    <row r="832" spans="1:13" s="105" customFormat="1" ht="20.25" customHeight="1" x14ac:dyDescent="0.2">
      <c r="A832" s="109" t="s">
        <v>979</v>
      </c>
      <c r="B832" s="109" t="s">
        <v>980</v>
      </c>
      <c r="C832" s="109" t="s">
        <v>1</v>
      </c>
      <c r="D832" s="109" t="s">
        <v>899</v>
      </c>
      <c r="E832" s="109">
        <v>6</v>
      </c>
      <c r="F832" s="109" t="s">
        <v>811</v>
      </c>
      <c r="G832" s="110">
        <v>900</v>
      </c>
      <c r="H832" s="110">
        <f t="shared" si="25"/>
        <v>1106.886478882383</v>
      </c>
      <c r="I832" s="112"/>
      <c r="J832" s="431"/>
      <c r="K832" s="450"/>
      <c r="L832" s="101"/>
      <c r="M832" s="101"/>
    </row>
    <row r="833" spans="1:13" s="105" customFormat="1" ht="20.25" customHeight="1" x14ac:dyDescent="0.2">
      <c r="A833" s="109" t="s">
        <v>979</v>
      </c>
      <c r="B833" s="109" t="s">
        <v>980</v>
      </c>
      <c r="C833" s="109" t="s">
        <v>1</v>
      </c>
      <c r="D833" s="109" t="s">
        <v>899</v>
      </c>
      <c r="E833" s="109">
        <v>6</v>
      </c>
      <c r="F833" s="109" t="s">
        <v>811</v>
      </c>
      <c r="G833" s="110">
        <v>900</v>
      </c>
      <c r="H833" s="110">
        <f t="shared" si="25"/>
        <v>1106.886478882383</v>
      </c>
      <c r="I833" s="112"/>
      <c r="J833" s="431"/>
      <c r="K833" s="450"/>
      <c r="L833" s="101"/>
      <c r="M833" s="101"/>
    </row>
    <row r="834" spans="1:13" s="105" customFormat="1" ht="20.25" customHeight="1" x14ac:dyDescent="0.2">
      <c r="A834" s="109" t="s">
        <v>979</v>
      </c>
      <c r="B834" s="109" t="s">
        <v>980</v>
      </c>
      <c r="C834" s="109" t="s">
        <v>1</v>
      </c>
      <c r="D834" s="109" t="s">
        <v>899</v>
      </c>
      <c r="E834" s="109">
        <v>8</v>
      </c>
      <c r="F834" s="109" t="s">
        <v>811</v>
      </c>
      <c r="G834" s="110">
        <v>1200</v>
      </c>
      <c r="H834" s="110">
        <f t="shared" si="25"/>
        <v>1475.848638509844</v>
      </c>
      <c r="I834" s="111"/>
      <c r="J834" s="431"/>
      <c r="K834" s="450"/>
      <c r="L834" s="101"/>
      <c r="M834" s="101"/>
    </row>
    <row r="835" spans="1:13" s="105" customFormat="1" ht="20.25" customHeight="1" x14ac:dyDescent="0.2">
      <c r="A835" s="109" t="s">
        <v>979</v>
      </c>
      <c r="B835" s="109" t="s">
        <v>980</v>
      </c>
      <c r="C835" s="109" t="s">
        <v>1</v>
      </c>
      <c r="D835" s="109" t="s">
        <v>899</v>
      </c>
      <c r="E835" s="109">
        <v>4</v>
      </c>
      <c r="F835" s="109" t="s">
        <v>811</v>
      </c>
      <c r="G835" s="110">
        <v>600</v>
      </c>
      <c r="H835" s="110">
        <f t="shared" si="25"/>
        <v>737.92431925492201</v>
      </c>
      <c r="I835" s="112"/>
      <c r="J835" s="431"/>
      <c r="K835" s="450"/>
      <c r="L835" s="101"/>
      <c r="M835" s="101"/>
    </row>
    <row r="836" spans="1:13" s="105" customFormat="1" ht="20.25" customHeight="1" x14ac:dyDescent="0.2">
      <c r="A836" s="109" t="s">
        <v>979</v>
      </c>
      <c r="B836" s="109" t="s">
        <v>980</v>
      </c>
      <c r="C836" s="109" t="s">
        <v>1</v>
      </c>
      <c r="D836" s="109" t="s">
        <v>899</v>
      </c>
      <c r="E836" s="109">
        <v>4</v>
      </c>
      <c r="F836" s="109" t="s">
        <v>811</v>
      </c>
      <c r="G836" s="110">
        <v>600</v>
      </c>
      <c r="H836" s="110">
        <f t="shared" si="25"/>
        <v>737.92431925492201</v>
      </c>
      <c r="I836" s="112"/>
      <c r="J836" s="431"/>
      <c r="K836" s="450"/>
      <c r="L836" s="101"/>
      <c r="M836" s="101"/>
    </row>
    <row r="837" spans="1:13" s="105" customFormat="1" ht="20.25" customHeight="1" x14ac:dyDescent="0.2">
      <c r="A837" s="109" t="s">
        <v>979</v>
      </c>
      <c r="B837" s="109" t="s">
        <v>980</v>
      </c>
      <c r="C837" s="109" t="s">
        <v>1</v>
      </c>
      <c r="D837" s="109" t="s">
        <v>899</v>
      </c>
      <c r="E837" s="109">
        <v>10</v>
      </c>
      <c r="F837" s="109" t="s">
        <v>811</v>
      </c>
      <c r="G837" s="110">
        <v>1500</v>
      </c>
      <c r="H837" s="110">
        <f t="shared" si="25"/>
        <v>1844.810798137305</v>
      </c>
      <c r="I837" s="111"/>
      <c r="J837" s="431"/>
      <c r="K837" s="450"/>
      <c r="L837" s="101"/>
      <c r="M837" s="101"/>
    </row>
    <row r="838" spans="1:13" s="105" customFormat="1" ht="20.25" customHeight="1" x14ac:dyDescent="0.2">
      <c r="A838" s="109" t="s">
        <v>979</v>
      </c>
      <c r="B838" s="109" t="s">
        <v>980</v>
      </c>
      <c r="C838" s="109" t="s">
        <v>1</v>
      </c>
      <c r="D838" s="109" t="s">
        <v>899</v>
      </c>
      <c r="E838" s="109">
        <v>20</v>
      </c>
      <c r="F838" s="109" t="s">
        <v>811</v>
      </c>
      <c r="G838" s="110">
        <v>3000</v>
      </c>
      <c r="H838" s="110">
        <f t="shared" si="25"/>
        <v>3689.6215962746101</v>
      </c>
      <c r="I838" s="111"/>
      <c r="J838" s="431"/>
      <c r="K838" s="450"/>
      <c r="L838" s="101"/>
      <c r="M838" s="101"/>
    </row>
    <row r="839" spans="1:13" s="105" customFormat="1" ht="20.25" customHeight="1" x14ac:dyDescent="0.2">
      <c r="A839" s="109" t="s">
        <v>979</v>
      </c>
      <c r="B839" s="109" t="s">
        <v>980</v>
      </c>
      <c r="C839" s="109" t="s">
        <v>1</v>
      </c>
      <c r="D839" s="109" t="s">
        <v>899</v>
      </c>
      <c r="E839" s="109">
        <v>4</v>
      </c>
      <c r="F839" s="109" t="s">
        <v>811</v>
      </c>
      <c r="G839" s="110">
        <v>600</v>
      </c>
      <c r="H839" s="110">
        <f t="shared" si="25"/>
        <v>737.92431925492201</v>
      </c>
      <c r="I839" s="112"/>
      <c r="J839" s="431"/>
      <c r="K839" s="450"/>
      <c r="L839" s="101"/>
      <c r="M839" s="101"/>
    </row>
    <row r="840" spans="1:13" s="105" customFormat="1" ht="20.25" customHeight="1" x14ac:dyDescent="0.2">
      <c r="A840" s="109" t="s">
        <v>979</v>
      </c>
      <c r="B840" s="109" t="s">
        <v>980</v>
      </c>
      <c r="C840" s="109" t="s">
        <v>1</v>
      </c>
      <c r="D840" s="109" t="s">
        <v>899</v>
      </c>
      <c r="E840" s="109">
        <v>4</v>
      </c>
      <c r="F840" s="109" t="s">
        <v>811</v>
      </c>
      <c r="G840" s="110">
        <v>600</v>
      </c>
      <c r="H840" s="110">
        <f t="shared" si="25"/>
        <v>737.92431925492201</v>
      </c>
      <c r="I840" s="112"/>
      <c r="J840" s="431"/>
      <c r="K840" s="450"/>
      <c r="L840" s="101"/>
      <c r="M840" s="101"/>
    </row>
    <row r="841" spans="1:13" s="105" customFormat="1" ht="20.25" customHeight="1" x14ac:dyDescent="0.2">
      <c r="A841" s="109" t="s">
        <v>979</v>
      </c>
      <c r="B841" s="109" t="s">
        <v>980</v>
      </c>
      <c r="C841" s="109" t="s">
        <v>1</v>
      </c>
      <c r="D841" s="109" t="s">
        <v>899</v>
      </c>
      <c r="E841" s="109">
        <v>20</v>
      </c>
      <c r="F841" s="109" t="s">
        <v>811</v>
      </c>
      <c r="G841" s="110">
        <v>3000</v>
      </c>
      <c r="H841" s="110">
        <f t="shared" si="25"/>
        <v>3689.6215962746101</v>
      </c>
      <c r="I841" s="111"/>
      <c r="J841" s="431"/>
      <c r="K841" s="450"/>
      <c r="L841" s="101"/>
      <c r="M841" s="101"/>
    </row>
    <row r="842" spans="1:13" s="105" customFormat="1" ht="20.25" customHeight="1" x14ac:dyDescent="0.2">
      <c r="A842" s="109" t="s">
        <v>979</v>
      </c>
      <c r="B842" s="109" t="s">
        <v>980</v>
      </c>
      <c r="C842" s="109" t="s">
        <v>1</v>
      </c>
      <c r="D842" s="109" t="s">
        <v>899</v>
      </c>
      <c r="E842" s="109">
        <v>4</v>
      </c>
      <c r="F842" s="109" t="s">
        <v>811</v>
      </c>
      <c r="G842" s="110">
        <v>600</v>
      </c>
      <c r="H842" s="110">
        <f t="shared" si="25"/>
        <v>737.92431925492201</v>
      </c>
      <c r="I842" s="112"/>
      <c r="J842" s="431"/>
      <c r="K842" s="450"/>
      <c r="L842" s="101"/>
      <c r="M842" s="101"/>
    </row>
    <row r="843" spans="1:13" s="105" customFormat="1" ht="20.25" customHeight="1" x14ac:dyDescent="0.2">
      <c r="A843" s="109" t="s">
        <v>979</v>
      </c>
      <c r="B843" s="109" t="s">
        <v>980</v>
      </c>
      <c r="C843" s="109" t="s">
        <v>1</v>
      </c>
      <c r="D843" s="109" t="s">
        <v>899</v>
      </c>
      <c r="E843" s="109">
        <v>4</v>
      </c>
      <c r="F843" s="109" t="s">
        <v>811</v>
      </c>
      <c r="G843" s="110">
        <v>600</v>
      </c>
      <c r="H843" s="110">
        <f t="shared" si="25"/>
        <v>737.92431925492201</v>
      </c>
      <c r="I843" s="112"/>
      <c r="J843" s="431"/>
      <c r="K843" s="450"/>
      <c r="L843" s="101"/>
      <c r="M843" s="101"/>
    </row>
    <row r="844" spans="1:13" s="105" customFormat="1" ht="20.25" customHeight="1" x14ac:dyDescent="0.2">
      <c r="A844" s="109" t="s">
        <v>979</v>
      </c>
      <c r="B844" s="109" t="s">
        <v>980</v>
      </c>
      <c r="C844" s="109" t="s">
        <v>1</v>
      </c>
      <c r="D844" s="109" t="s">
        <v>899</v>
      </c>
      <c r="E844" s="109">
        <v>4</v>
      </c>
      <c r="F844" s="109" t="s">
        <v>811</v>
      </c>
      <c r="G844" s="110">
        <v>600</v>
      </c>
      <c r="H844" s="110">
        <f t="shared" si="25"/>
        <v>737.92431925492201</v>
      </c>
      <c r="I844" s="112"/>
      <c r="J844" s="431"/>
      <c r="K844" s="450"/>
      <c r="L844" s="101"/>
      <c r="M844" s="101"/>
    </row>
    <row r="845" spans="1:13" s="105" customFormat="1" ht="20.25" customHeight="1" x14ac:dyDescent="0.2">
      <c r="A845" s="109" t="s">
        <v>979</v>
      </c>
      <c r="B845" s="109" t="s">
        <v>980</v>
      </c>
      <c r="C845" s="109" t="s">
        <v>1</v>
      </c>
      <c r="D845" s="109" t="s">
        <v>899</v>
      </c>
      <c r="E845" s="109">
        <v>4</v>
      </c>
      <c r="F845" s="109" t="s">
        <v>811</v>
      </c>
      <c r="G845" s="110">
        <v>600</v>
      </c>
      <c r="H845" s="110">
        <f t="shared" ref="H845:H876" si="26">E845*K$749</f>
        <v>737.92431925492201</v>
      </c>
      <c r="I845" s="112"/>
      <c r="J845" s="431"/>
      <c r="K845" s="450"/>
      <c r="L845" s="101"/>
      <c r="M845" s="101"/>
    </row>
    <row r="846" spans="1:13" s="105" customFormat="1" ht="20.25" customHeight="1" x14ac:dyDescent="0.2">
      <c r="A846" s="109" t="s">
        <v>979</v>
      </c>
      <c r="B846" s="109" t="s">
        <v>980</v>
      </c>
      <c r="C846" s="109" t="s">
        <v>1</v>
      </c>
      <c r="D846" s="109" t="s">
        <v>899</v>
      </c>
      <c r="E846" s="109">
        <v>4</v>
      </c>
      <c r="F846" s="109" t="s">
        <v>811</v>
      </c>
      <c r="G846" s="110">
        <v>600</v>
      </c>
      <c r="H846" s="110">
        <f t="shared" si="26"/>
        <v>737.92431925492201</v>
      </c>
      <c r="I846" s="112"/>
      <c r="J846" s="431"/>
      <c r="K846" s="450"/>
      <c r="L846" s="101"/>
      <c r="M846" s="101"/>
    </row>
    <row r="847" spans="1:13" s="105" customFormat="1" ht="20.25" customHeight="1" x14ac:dyDescent="0.2">
      <c r="A847" s="109" t="s">
        <v>979</v>
      </c>
      <c r="B847" s="109" t="s">
        <v>980</v>
      </c>
      <c r="C847" s="109" t="s">
        <v>1</v>
      </c>
      <c r="D847" s="109" t="s">
        <v>899</v>
      </c>
      <c r="E847" s="109">
        <v>4</v>
      </c>
      <c r="F847" s="109" t="s">
        <v>811</v>
      </c>
      <c r="G847" s="110">
        <v>600</v>
      </c>
      <c r="H847" s="110">
        <f t="shared" si="26"/>
        <v>737.92431925492201</v>
      </c>
      <c r="I847" s="112"/>
      <c r="J847" s="431"/>
      <c r="K847" s="450"/>
      <c r="L847" s="101"/>
      <c r="M847" s="101"/>
    </row>
    <row r="848" spans="1:13" s="105" customFormat="1" ht="20.25" customHeight="1" x14ac:dyDescent="0.2">
      <c r="A848" s="109" t="s">
        <v>979</v>
      </c>
      <c r="B848" s="109" t="s">
        <v>980</v>
      </c>
      <c r="C848" s="109" t="s">
        <v>1</v>
      </c>
      <c r="D848" s="109" t="s">
        <v>899</v>
      </c>
      <c r="E848" s="109">
        <v>4</v>
      </c>
      <c r="F848" s="109" t="s">
        <v>811</v>
      </c>
      <c r="G848" s="110">
        <v>600</v>
      </c>
      <c r="H848" s="110">
        <f t="shared" si="26"/>
        <v>737.92431925492201</v>
      </c>
      <c r="I848" s="112"/>
      <c r="J848" s="431"/>
      <c r="K848" s="450"/>
      <c r="L848" s="101"/>
      <c r="M848" s="101"/>
    </row>
    <row r="849" spans="1:13" s="105" customFormat="1" ht="20.25" customHeight="1" x14ac:dyDescent="0.2">
      <c r="A849" s="109" t="s">
        <v>979</v>
      </c>
      <c r="B849" s="109" t="s">
        <v>980</v>
      </c>
      <c r="C849" s="109" t="s">
        <v>1</v>
      </c>
      <c r="D849" s="109" t="s">
        <v>899</v>
      </c>
      <c r="E849" s="109">
        <v>4</v>
      </c>
      <c r="F849" s="109" t="s">
        <v>811</v>
      </c>
      <c r="G849" s="110">
        <v>600</v>
      </c>
      <c r="H849" s="110">
        <f t="shared" si="26"/>
        <v>737.92431925492201</v>
      </c>
      <c r="I849" s="112"/>
      <c r="J849" s="431"/>
      <c r="K849" s="450"/>
      <c r="L849" s="101"/>
      <c r="M849" s="101"/>
    </row>
    <row r="850" spans="1:13" s="105" customFormat="1" ht="20.25" customHeight="1" x14ac:dyDescent="0.2">
      <c r="A850" s="109" t="s">
        <v>979</v>
      </c>
      <c r="B850" s="109" t="s">
        <v>980</v>
      </c>
      <c r="C850" s="109" t="s">
        <v>1</v>
      </c>
      <c r="D850" s="109" t="s">
        <v>899</v>
      </c>
      <c r="E850" s="109">
        <v>4</v>
      </c>
      <c r="F850" s="109" t="s">
        <v>811</v>
      </c>
      <c r="G850" s="110">
        <v>600</v>
      </c>
      <c r="H850" s="110">
        <f t="shared" si="26"/>
        <v>737.92431925492201</v>
      </c>
      <c r="I850" s="112"/>
      <c r="J850" s="431"/>
      <c r="K850" s="450"/>
      <c r="L850" s="101"/>
      <c r="M850" s="101"/>
    </row>
    <row r="851" spans="1:13" s="105" customFormat="1" ht="20.25" customHeight="1" x14ac:dyDescent="0.2">
      <c r="A851" s="109" t="s">
        <v>979</v>
      </c>
      <c r="B851" s="109" t="s">
        <v>980</v>
      </c>
      <c r="C851" s="109" t="s">
        <v>1</v>
      </c>
      <c r="D851" s="109" t="s">
        <v>899</v>
      </c>
      <c r="E851" s="109">
        <v>30</v>
      </c>
      <c r="F851" s="109" t="s">
        <v>811</v>
      </c>
      <c r="G851" s="110">
        <v>4500</v>
      </c>
      <c r="H851" s="110">
        <f t="shared" si="26"/>
        <v>5534.4323944119151</v>
      </c>
      <c r="I851" s="111"/>
      <c r="J851" s="431"/>
      <c r="K851" s="450"/>
      <c r="L851" s="101"/>
      <c r="M851" s="101"/>
    </row>
    <row r="852" spans="1:13" s="105" customFormat="1" ht="20.25" customHeight="1" x14ac:dyDescent="0.2">
      <c r="A852" s="109" t="s">
        <v>979</v>
      </c>
      <c r="B852" s="109" t="s">
        <v>980</v>
      </c>
      <c r="C852" s="109" t="s">
        <v>1</v>
      </c>
      <c r="D852" s="109" t="s">
        <v>899</v>
      </c>
      <c r="E852" s="109">
        <v>4</v>
      </c>
      <c r="F852" s="109" t="s">
        <v>811</v>
      </c>
      <c r="G852" s="110">
        <v>600</v>
      </c>
      <c r="H852" s="110">
        <f t="shared" si="26"/>
        <v>737.92431925492201</v>
      </c>
      <c r="I852" s="112"/>
      <c r="J852" s="431"/>
      <c r="K852" s="450"/>
      <c r="L852" s="101"/>
      <c r="M852" s="101"/>
    </row>
    <row r="853" spans="1:13" s="105" customFormat="1" ht="20.25" customHeight="1" x14ac:dyDescent="0.2">
      <c r="A853" s="109" t="s">
        <v>979</v>
      </c>
      <c r="B853" s="109" t="s">
        <v>980</v>
      </c>
      <c r="C853" s="109" t="s">
        <v>1</v>
      </c>
      <c r="D853" s="109" t="s">
        <v>899</v>
      </c>
      <c r="E853" s="109">
        <v>4</v>
      </c>
      <c r="F853" s="109" t="s">
        <v>811</v>
      </c>
      <c r="G853" s="110">
        <v>600</v>
      </c>
      <c r="H853" s="110">
        <f t="shared" si="26"/>
        <v>737.92431925492201</v>
      </c>
      <c r="I853" s="112"/>
      <c r="J853" s="431"/>
      <c r="K853" s="450"/>
      <c r="L853" s="101"/>
      <c r="M853" s="101"/>
    </row>
    <row r="854" spans="1:13" s="105" customFormat="1" ht="20.25" customHeight="1" x14ac:dyDescent="0.2">
      <c r="A854" s="109" t="s">
        <v>979</v>
      </c>
      <c r="B854" s="109" t="s">
        <v>980</v>
      </c>
      <c r="C854" s="109" t="s">
        <v>1</v>
      </c>
      <c r="D854" s="109" t="s">
        <v>899</v>
      </c>
      <c r="E854" s="109">
        <v>4</v>
      </c>
      <c r="F854" s="109" t="s">
        <v>811</v>
      </c>
      <c r="G854" s="110">
        <v>600</v>
      </c>
      <c r="H854" s="110">
        <f t="shared" si="26"/>
        <v>737.92431925492201</v>
      </c>
      <c r="I854" s="112"/>
      <c r="J854" s="431"/>
      <c r="K854" s="450"/>
      <c r="L854" s="101"/>
      <c r="M854" s="101"/>
    </row>
    <row r="855" spans="1:13" s="105" customFormat="1" ht="20.25" customHeight="1" x14ac:dyDescent="0.2">
      <c r="A855" s="109" t="s">
        <v>979</v>
      </c>
      <c r="B855" s="109" t="s">
        <v>980</v>
      </c>
      <c r="C855" s="109" t="s">
        <v>1</v>
      </c>
      <c r="D855" s="109" t="s">
        <v>899</v>
      </c>
      <c r="E855" s="109">
        <v>4</v>
      </c>
      <c r="F855" s="109" t="s">
        <v>811</v>
      </c>
      <c r="G855" s="110">
        <v>600</v>
      </c>
      <c r="H855" s="110">
        <f t="shared" si="26"/>
        <v>737.92431925492201</v>
      </c>
      <c r="I855" s="112"/>
      <c r="J855" s="431"/>
      <c r="K855" s="450"/>
      <c r="L855" s="101"/>
      <c r="M855" s="101"/>
    </row>
    <row r="856" spans="1:13" s="105" customFormat="1" ht="20.25" customHeight="1" x14ac:dyDescent="0.2">
      <c r="A856" s="109" t="s">
        <v>979</v>
      </c>
      <c r="B856" s="109" t="s">
        <v>980</v>
      </c>
      <c r="C856" s="109" t="s">
        <v>1</v>
      </c>
      <c r="D856" s="109" t="s">
        <v>899</v>
      </c>
      <c r="E856" s="109">
        <v>4</v>
      </c>
      <c r="F856" s="109" t="s">
        <v>811</v>
      </c>
      <c r="G856" s="110">
        <v>600</v>
      </c>
      <c r="H856" s="110">
        <f t="shared" si="26"/>
        <v>737.92431925492201</v>
      </c>
      <c r="I856" s="112"/>
      <c r="J856" s="431"/>
      <c r="K856" s="450"/>
      <c r="L856" s="101"/>
      <c r="M856" s="101"/>
    </row>
    <row r="857" spans="1:13" s="105" customFormat="1" ht="20.25" customHeight="1" x14ac:dyDescent="0.2">
      <c r="A857" s="109" t="s">
        <v>979</v>
      </c>
      <c r="B857" s="109" t="s">
        <v>980</v>
      </c>
      <c r="C857" s="109" t="s">
        <v>1</v>
      </c>
      <c r="D857" s="109" t="s">
        <v>1389</v>
      </c>
      <c r="E857" s="109">
        <v>20</v>
      </c>
      <c r="F857" s="109" t="s">
        <v>811</v>
      </c>
      <c r="G857" s="110">
        <v>3000</v>
      </c>
      <c r="H857" s="110">
        <f t="shared" si="26"/>
        <v>3689.6215962746101</v>
      </c>
      <c r="I857" s="111"/>
      <c r="J857" s="431"/>
      <c r="K857" s="450"/>
      <c r="L857" s="101"/>
      <c r="M857" s="101"/>
    </row>
    <row r="858" spans="1:13" s="105" customFormat="1" ht="20.25" customHeight="1" x14ac:dyDescent="0.2">
      <c r="A858" s="109" t="s">
        <v>979</v>
      </c>
      <c r="B858" s="109" t="s">
        <v>980</v>
      </c>
      <c r="C858" s="109" t="s">
        <v>1</v>
      </c>
      <c r="D858" s="109" t="s">
        <v>899</v>
      </c>
      <c r="E858" s="109">
        <v>8</v>
      </c>
      <c r="F858" s="109" t="s">
        <v>811</v>
      </c>
      <c r="G858" s="110">
        <v>1200</v>
      </c>
      <c r="H858" s="110">
        <f t="shared" si="26"/>
        <v>1475.848638509844</v>
      </c>
      <c r="I858" s="111"/>
      <c r="J858" s="431"/>
      <c r="K858" s="450"/>
      <c r="L858" s="101"/>
      <c r="M858" s="101"/>
    </row>
    <row r="859" spans="1:13" s="105" customFormat="1" ht="20.25" customHeight="1" x14ac:dyDescent="0.2">
      <c r="A859" s="109" t="s">
        <v>979</v>
      </c>
      <c r="B859" s="109" t="s">
        <v>980</v>
      </c>
      <c r="C859" s="109" t="s">
        <v>1</v>
      </c>
      <c r="D859" s="109" t="s">
        <v>899</v>
      </c>
      <c r="E859" s="109">
        <v>8</v>
      </c>
      <c r="F859" s="109" t="s">
        <v>811</v>
      </c>
      <c r="G859" s="110">
        <v>1200</v>
      </c>
      <c r="H859" s="110">
        <f t="shared" si="26"/>
        <v>1475.848638509844</v>
      </c>
      <c r="I859" s="111"/>
      <c r="J859" s="431"/>
      <c r="K859" s="450"/>
      <c r="L859" s="101"/>
      <c r="M859" s="101"/>
    </row>
    <row r="860" spans="1:13" s="105" customFormat="1" ht="20.25" customHeight="1" x14ac:dyDescent="0.2">
      <c r="A860" s="109" t="s">
        <v>979</v>
      </c>
      <c r="B860" s="109" t="s">
        <v>980</v>
      </c>
      <c r="C860" s="109" t="s">
        <v>1</v>
      </c>
      <c r="D860" s="109" t="s">
        <v>1390</v>
      </c>
      <c r="E860" s="109">
        <v>2</v>
      </c>
      <c r="F860" s="109" t="s">
        <v>811</v>
      </c>
      <c r="G860" s="110">
        <v>300</v>
      </c>
      <c r="H860" s="110">
        <f t="shared" si="26"/>
        <v>368.96215962746101</v>
      </c>
      <c r="I860" s="112"/>
      <c r="J860" s="431"/>
      <c r="K860" s="450"/>
      <c r="L860" s="101"/>
      <c r="M860" s="101"/>
    </row>
    <row r="861" spans="1:13" s="105" customFormat="1" ht="20.25" customHeight="1" x14ac:dyDescent="0.2">
      <c r="A861" s="109" t="s">
        <v>979</v>
      </c>
      <c r="B861" s="109" t="s">
        <v>980</v>
      </c>
      <c r="C861" s="109" t="s">
        <v>1</v>
      </c>
      <c r="D861" s="109" t="s">
        <v>899</v>
      </c>
      <c r="E861" s="109">
        <v>4</v>
      </c>
      <c r="F861" s="109" t="s">
        <v>811</v>
      </c>
      <c r="G861" s="110">
        <v>600</v>
      </c>
      <c r="H861" s="110">
        <f t="shared" si="26"/>
        <v>737.92431925492201</v>
      </c>
      <c r="I861" s="112"/>
      <c r="J861" s="431"/>
      <c r="K861" s="450"/>
      <c r="L861" s="101"/>
      <c r="M861" s="101"/>
    </row>
    <row r="862" spans="1:13" s="105" customFormat="1" ht="20.25" customHeight="1" x14ac:dyDescent="0.2">
      <c r="A862" s="109" t="s">
        <v>979</v>
      </c>
      <c r="B862" s="109" t="s">
        <v>980</v>
      </c>
      <c r="C862" s="109" t="s">
        <v>1</v>
      </c>
      <c r="D862" s="109" t="s">
        <v>899</v>
      </c>
      <c r="E862" s="109">
        <v>4</v>
      </c>
      <c r="F862" s="109" t="s">
        <v>811</v>
      </c>
      <c r="G862" s="110">
        <v>600</v>
      </c>
      <c r="H862" s="110">
        <f t="shared" si="26"/>
        <v>737.92431925492201</v>
      </c>
      <c r="I862" s="112"/>
      <c r="J862" s="431"/>
      <c r="K862" s="450"/>
      <c r="L862" s="101"/>
      <c r="M862" s="101"/>
    </row>
    <row r="863" spans="1:13" s="105" customFormat="1" ht="20.25" customHeight="1" x14ac:dyDescent="0.2">
      <c r="A863" s="109" t="s">
        <v>979</v>
      </c>
      <c r="B863" s="109" t="s">
        <v>980</v>
      </c>
      <c r="C863" s="109" t="s">
        <v>1</v>
      </c>
      <c r="D863" s="109" t="s">
        <v>899</v>
      </c>
      <c r="E863" s="109">
        <v>10</v>
      </c>
      <c r="F863" s="109" t="s">
        <v>811</v>
      </c>
      <c r="G863" s="110">
        <v>1500</v>
      </c>
      <c r="H863" s="110">
        <f t="shared" si="26"/>
        <v>1844.810798137305</v>
      </c>
      <c r="I863" s="111"/>
      <c r="J863" s="431"/>
      <c r="K863" s="450"/>
      <c r="L863" s="101"/>
      <c r="M863" s="101"/>
    </row>
    <row r="864" spans="1:13" s="105" customFormat="1" ht="20.25" customHeight="1" x14ac:dyDescent="0.2">
      <c r="A864" s="109" t="s">
        <v>979</v>
      </c>
      <c r="B864" s="109" t="s">
        <v>980</v>
      </c>
      <c r="C864" s="109" t="s">
        <v>1</v>
      </c>
      <c r="D864" s="109" t="s">
        <v>899</v>
      </c>
      <c r="E864" s="109">
        <v>15</v>
      </c>
      <c r="F864" s="109" t="s">
        <v>811</v>
      </c>
      <c r="G864" s="110">
        <v>2250</v>
      </c>
      <c r="H864" s="110">
        <f t="shared" si="26"/>
        <v>2767.2161972059575</v>
      </c>
      <c r="I864" s="111"/>
      <c r="J864" s="431"/>
      <c r="K864" s="450"/>
      <c r="L864" s="101"/>
      <c r="M864" s="101"/>
    </row>
    <row r="865" spans="1:13" s="105" customFormat="1" ht="20.25" customHeight="1" x14ac:dyDescent="0.2">
      <c r="A865" s="109" t="s">
        <v>979</v>
      </c>
      <c r="B865" s="109" t="s">
        <v>980</v>
      </c>
      <c r="C865" s="109" t="s">
        <v>1</v>
      </c>
      <c r="D865" s="109" t="s">
        <v>899</v>
      </c>
      <c r="E865" s="109">
        <v>15</v>
      </c>
      <c r="F865" s="109" t="s">
        <v>811</v>
      </c>
      <c r="G865" s="110">
        <v>2250</v>
      </c>
      <c r="H865" s="110">
        <f t="shared" si="26"/>
        <v>2767.2161972059575</v>
      </c>
      <c r="I865" s="111"/>
      <c r="J865" s="431"/>
      <c r="K865" s="450"/>
      <c r="L865" s="101"/>
      <c r="M865" s="101"/>
    </row>
    <row r="866" spans="1:13" s="105" customFormat="1" ht="20.25" customHeight="1" x14ac:dyDescent="0.2">
      <c r="A866" s="109" t="s">
        <v>981</v>
      </c>
      <c r="B866" s="109" t="s">
        <v>982</v>
      </c>
      <c r="C866" s="109" t="s">
        <v>77</v>
      </c>
      <c r="D866" s="109" t="s">
        <v>1033</v>
      </c>
      <c r="E866" s="109">
        <v>1</v>
      </c>
      <c r="F866" s="109" t="s">
        <v>811</v>
      </c>
      <c r="G866" s="110">
        <v>150</v>
      </c>
      <c r="H866" s="110">
        <f t="shared" si="26"/>
        <v>184.4810798137305</v>
      </c>
      <c r="I866" s="112"/>
      <c r="J866" s="431"/>
      <c r="K866" s="450"/>
      <c r="L866" s="101"/>
      <c r="M866" s="101"/>
    </row>
    <row r="867" spans="1:13" s="105" customFormat="1" ht="20.25" customHeight="1" x14ac:dyDescent="0.2">
      <c r="A867" s="109" t="s">
        <v>981</v>
      </c>
      <c r="B867" s="109" t="s">
        <v>982</v>
      </c>
      <c r="C867" s="109" t="s">
        <v>77</v>
      </c>
      <c r="D867" s="109" t="s">
        <v>899</v>
      </c>
      <c r="E867" s="109">
        <v>4</v>
      </c>
      <c r="F867" s="109" t="s">
        <v>811</v>
      </c>
      <c r="G867" s="110">
        <v>600</v>
      </c>
      <c r="H867" s="110">
        <f t="shared" si="26"/>
        <v>737.92431925492201</v>
      </c>
      <c r="I867" s="112"/>
      <c r="J867" s="431"/>
      <c r="K867" s="450"/>
      <c r="L867" s="101"/>
      <c r="M867" s="101"/>
    </row>
    <row r="868" spans="1:13" s="105" customFormat="1" ht="20.25" customHeight="1" x14ac:dyDescent="0.2">
      <c r="A868" s="109" t="s">
        <v>981</v>
      </c>
      <c r="B868" s="109" t="s">
        <v>982</v>
      </c>
      <c r="C868" s="109" t="s">
        <v>77</v>
      </c>
      <c r="D868" s="109" t="s">
        <v>899</v>
      </c>
      <c r="E868" s="109">
        <v>2</v>
      </c>
      <c r="F868" s="109" t="s">
        <v>811</v>
      </c>
      <c r="G868" s="110">
        <v>300</v>
      </c>
      <c r="H868" s="110">
        <f t="shared" si="26"/>
        <v>368.96215962746101</v>
      </c>
      <c r="I868" s="112"/>
      <c r="J868" s="431"/>
      <c r="K868" s="450"/>
      <c r="L868" s="101"/>
      <c r="M868" s="101"/>
    </row>
    <row r="869" spans="1:13" s="105" customFormat="1" ht="20.25" customHeight="1" x14ac:dyDescent="0.2">
      <c r="A869" s="109" t="s">
        <v>981</v>
      </c>
      <c r="B869" s="109" t="s">
        <v>982</v>
      </c>
      <c r="C869" s="109" t="s">
        <v>77</v>
      </c>
      <c r="D869" s="109" t="s">
        <v>899</v>
      </c>
      <c r="E869" s="109">
        <v>4</v>
      </c>
      <c r="F869" s="109" t="s">
        <v>811</v>
      </c>
      <c r="G869" s="110">
        <v>600</v>
      </c>
      <c r="H869" s="110">
        <f t="shared" si="26"/>
        <v>737.92431925492201</v>
      </c>
      <c r="I869" s="112"/>
      <c r="J869" s="431"/>
      <c r="K869" s="450"/>
      <c r="L869" s="101"/>
      <c r="M869" s="101"/>
    </row>
    <row r="870" spans="1:13" s="105" customFormat="1" ht="20.25" customHeight="1" x14ac:dyDescent="0.2">
      <c r="A870" s="109" t="s">
        <v>981</v>
      </c>
      <c r="B870" s="109" t="s">
        <v>982</v>
      </c>
      <c r="C870" s="109" t="s">
        <v>77</v>
      </c>
      <c r="D870" s="109" t="s">
        <v>899</v>
      </c>
      <c r="E870" s="109">
        <v>4</v>
      </c>
      <c r="F870" s="109" t="s">
        <v>811</v>
      </c>
      <c r="G870" s="110">
        <v>600</v>
      </c>
      <c r="H870" s="110">
        <f t="shared" si="26"/>
        <v>737.92431925492201</v>
      </c>
      <c r="I870" s="112"/>
      <c r="J870" s="431"/>
      <c r="K870" s="450"/>
      <c r="L870" s="101"/>
      <c r="M870" s="101"/>
    </row>
    <row r="871" spans="1:13" s="105" customFormat="1" ht="20.25" customHeight="1" x14ac:dyDescent="0.2">
      <c r="A871" s="109" t="s">
        <v>981</v>
      </c>
      <c r="B871" s="109" t="s">
        <v>982</v>
      </c>
      <c r="C871" s="109" t="s">
        <v>77</v>
      </c>
      <c r="D871" s="109" t="s">
        <v>899</v>
      </c>
      <c r="E871" s="109">
        <v>4</v>
      </c>
      <c r="F871" s="109" t="s">
        <v>811</v>
      </c>
      <c r="G871" s="110">
        <v>600</v>
      </c>
      <c r="H871" s="110">
        <f t="shared" si="26"/>
        <v>737.92431925492201</v>
      </c>
      <c r="I871" s="112"/>
      <c r="J871" s="431"/>
      <c r="K871" s="450"/>
      <c r="L871" s="101"/>
      <c r="M871" s="101"/>
    </row>
    <row r="872" spans="1:13" s="105" customFormat="1" ht="20.25" customHeight="1" x14ac:dyDescent="0.2">
      <c r="A872" s="109" t="s">
        <v>981</v>
      </c>
      <c r="B872" s="109" t="s">
        <v>982</v>
      </c>
      <c r="C872" s="109" t="s">
        <v>77</v>
      </c>
      <c r="D872" s="109" t="s">
        <v>899</v>
      </c>
      <c r="E872" s="109">
        <v>4</v>
      </c>
      <c r="F872" s="109" t="s">
        <v>811</v>
      </c>
      <c r="G872" s="110">
        <v>600</v>
      </c>
      <c r="H872" s="110">
        <f t="shared" si="26"/>
        <v>737.92431925492201</v>
      </c>
      <c r="I872" s="112"/>
      <c r="J872" s="431"/>
      <c r="K872" s="450"/>
      <c r="L872" s="101"/>
      <c r="M872" s="101"/>
    </row>
    <row r="873" spans="1:13" s="105" customFormat="1" ht="20.25" customHeight="1" x14ac:dyDescent="0.2">
      <c r="A873" s="109" t="s">
        <v>981</v>
      </c>
      <c r="B873" s="109" t="s">
        <v>982</v>
      </c>
      <c r="C873" s="109" t="s">
        <v>77</v>
      </c>
      <c r="D873" s="109" t="s">
        <v>899</v>
      </c>
      <c r="E873" s="109">
        <v>8</v>
      </c>
      <c r="F873" s="109" t="s">
        <v>811</v>
      </c>
      <c r="G873" s="110">
        <v>1200</v>
      </c>
      <c r="H873" s="110">
        <f t="shared" si="26"/>
        <v>1475.848638509844</v>
      </c>
      <c r="I873" s="111"/>
      <c r="J873" s="431"/>
      <c r="K873" s="450"/>
      <c r="L873" s="101"/>
      <c r="M873" s="101"/>
    </row>
    <row r="874" spans="1:13" s="105" customFormat="1" ht="20.25" customHeight="1" x14ac:dyDescent="0.2">
      <c r="A874" s="109" t="s">
        <v>981</v>
      </c>
      <c r="B874" s="109" t="s">
        <v>982</v>
      </c>
      <c r="C874" s="109" t="s">
        <v>77</v>
      </c>
      <c r="D874" s="109" t="s">
        <v>899</v>
      </c>
      <c r="E874" s="109">
        <v>4</v>
      </c>
      <c r="F874" s="109" t="s">
        <v>811</v>
      </c>
      <c r="G874" s="110">
        <v>600</v>
      </c>
      <c r="H874" s="110">
        <f t="shared" si="26"/>
        <v>737.92431925492201</v>
      </c>
      <c r="I874" s="112"/>
      <c r="J874" s="431"/>
      <c r="K874" s="450"/>
      <c r="L874" s="101"/>
      <c r="M874" s="101"/>
    </row>
    <row r="875" spans="1:13" s="105" customFormat="1" ht="20.25" customHeight="1" x14ac:dyDescent="0.2">
      <c r="A875" s="109" t="s">
        <v>981</v>
      </c>
      <c r="B875" s="109" t="s">
        <v>982</v>
      </c>
      <c r="C875" s="109" t="s">
        <v>77</v>
      </c>
      <c r="D875" s="109" t="s">
        <v>899</v>
      </c>
      <c r="E875" s="109">
        <v>12</v>
      </c>
      <c r="F875" s="109" t="s">
        <v>811</v>
      </c>
      <c r="G875" s="110">
        <v>1800</v>
      </c>
      <c r="H875" s="110">
        <f t="shared" si="26"/>
        <v>2213.772957764766</v>
      </c>
      <c r="I875" s="111"/>
      <c r="J875" s="431"/>
      <c r="K875" s="450"/>
      <c r="L875" s="101"/>
      <c r="M875" s="101"/>
    </row>
    <row r="876" spans="1:13" s="105" customFormat="1" ht="20.25" customHeight="1" x14ac:dyDescent="0.2">
      <c r="A876" s="109" t="s">
        <v>981</v>
      </c>
      <c r="B876" s="109" t="s">
        <v>982</v>
      </c>
      <c r="C876" s="109" t="s">
        <v>77</v>
      </c>
      <c r="D876" s="109" t="s">
        <v>899</v>
      </c>
      <c r="E876" s="109">
        <v>8</v>
      </c>
      <c r="F876" s="109" t="s">
        <v>811</v>
      </c>
      <c r="G876" s="110">
        <v>1200</v>
      </c>
      <c r="H876" s="110">
        <f t="shared" si="26"/>
        <v>1475.848638509844</v>
      </c>
      <c r="I876" s="111"/>
      <c r="J876" s="431"/>
      <c r="K876" s="450"/>
      <c r="L876" s="101"/>
      <c r="M876" s="101"/>
    </row>
    <row r="877" spans="1:13" s="105" customFormat="1" ht="20.25" customHeight="1" x14ac:dyDescent="0.2">
      <c r="A877" s="109" t="s">
        <v>981</v>
      </c>
      <c r="B877" s="109" t="s">
        <v>982</v>
      </c>
      <c r="C877" s="109" t="s">
        <v>77</v>
      </c>
      <c r="D877" s="109" t="s">
        <v>899</v>
      </c>
      <c r="E877" s="109">
        <v>4</v>
      </c>
      <c r="F877" s="109" t="s">
        <v>811</v>
      </c>
      <c r="G877" s="110">
        <v>600</v>
      </c>
      <c r="H877" s="110">
        <f t="shared" ref="H877:H891" si="27">E877*K$749</f>
        <v>737.92431925492201</v>
      </c>
      <c r="I877" s="112"/>
      <c r="J877" s="431"/>
      <c r="K877" s="450"/>
      <c r="L877" s="101"/>
      <c r="M877" s="101"/>
    </row>
    <row r="878" spans="1:13" s="105" customFormat="1" ht="20.25" customHeight="1" x14ac:dyDescent="0.2">
      <c r="A878" s="109" t="s">
        <v>981</v>
      </c>
      <c r="B878" s="109" t="s">
        <v>982</v>
      </c>
      <c r="C878" s="109" t="s">
        <v>77</v>
      </c>
      <c r="D878" s="109" t="s">
        <v>899</v>
      </c>
      <c r="E878" s="109">
        <v>4</v>
      </c>
      <c r="F878" s="109" t="s">
        <v>811</v>
      </c>
      <c r="G878" s="110">
        <v>600</v>
      </c>
      <c r="H878" s="110">
        <f t="shared" si="27"/>
        <v>737.92431925492201</v>
      </c>
      <c r="I878" s="112"/>
      <c r="J878" s="431"/>
      <c r="K878" s="450"/>
      <c r="L878" s="101"/>
      <c r="M878" s="101"/>
    </row>
    <row r="879" spans="1:13" s="105" customFormat="1" ht="20.25" customHeight="1" x14ac:dyDescent="0.2">
      <c r="A879" s="109" t="s">
        <v>981</v>
      </c>
      <c r="B879" s="109" t="s">
        <v>982</v>
      </c>
      <c r="C879" s="109" t="s">
        <v>77</v>
      </c>
      <c r="D879" s="109" t="s">
        <v>899</v>
      </c>
      <c r="E879" s="109">
        <v>4</v>
      </c>
      <c r="F879" s="109" t="s">
        <v>811</v>
      </c>
      <c r="G879" s="110">
        <v>600</v>
      </c>
      <c r="H879" s="110">
        <f t="shared" si="27"/>
        <v>737.92431925492201</v>
      </c>
      <c r="I879" s="112"/>
      <c r="J879" s="431"/>
      <c r="K879" s="450"/>
      <c r="L879" s="101"/>
      <c r="M879" s="101"/>
    </row>
    <row r="880" spans="1:13" s="105" customFormat="1" ht="20.25" customHeight="1" x14ac:dyDescent="0.2">
      <c r="A880" s="109" t="s">
        <v>981</v>
      </c>
      <c r="B880" s="109" t="s">
        <v>982</v>
      </c>
      <c r="C880" s="109" t="s">
        <v>77</v>
      </c>
      <c r="D880" s="109" t="s">
        <v>899</v>
      </c>
      <c r="E880" s="109">
        <v>4</v>
      </c>
      <c r="F880" s="109" t="s">
        <v>811</v>
      </c>
      <c r="G880" s="110">
        <v>600</v>
      </c>
      <c r="H880" s="110">
        <f t="shared" si="27"/>
        <v>737.92431925492201</v>
      </c>
      <c r="I880" s="112"/>
      <c r="J880" s="431"/>
      <c r="K880" s="450"/>
      <c r="L880" s="101"/>
      <c r="M880" s="101"/>
    </row>
    <row r="881" spans="1:13" s="105" customFormat="1" ht="20.25" customHeight="1" x14ac:dyDescent="0.2">
      <c r="A881" s="109" t="s">
        <v>981</v>
      </c>
      <c r="B881" s="109" t="s">
        <v>982</v>
      </c>
      <c r="C881" s="109" t="s">
        <v>77</v>
      </c>
      <c r="D881" s="109" t="s">
        <v>899</v>
      </c>
      <c r="E881" s="109">
        <v>4</v>
      </c>
      <c r="F881" s="109" t="s">
        <v>811</v>
      </c>
      <c r="G881" s="110">
        <v>600</v>
      </c>
      <c r="H881" s="110">
        <f t="shared" si="27"/>
        <v>737.92431925492201</v>
      </c>
      <c r="I881" s="112"/>
      <c r="J881" s="431"/>
      <c r="K881" s="450"/>
      <c r="L881" s="101"/>
      <c r="M881" s="101"/>
    </row>
    <row r="882" spans="1:13" s="105" customFormat="1" ht="20.25" customHeight="1" x14ac:dyDescent="0.2">
      <c r="A882" s="109" t="s">
        <v>981</v>
      </c>
      <c r="B882" s="109" t="s">
        <v>982</v>
      </c>
      <c r="C882" s="109" t="s">
        <v>77</v>
      </c>
      <c r="D882" s="109" t="s">
        <v>899</v>
      </c>
      <c r="E882" s="109">
        <v>4</v>
      </c>
      <c r="F882" s="109" t="s">
        <v>811</v>
      </c>
      <c r="G882" s="110">
        <v>600</v>
      </c>
      <c r="H882" s="110">
        <f t="shared" si="27"/>
        <v>737.92431925492201</v>
      </c>
      <c r="I882" s="112"/>
      <c r="J882" s="431"/>
      <c r="K882" s="450"/>
      <c r="L882" s="101"/>
      <c r="M882" s="101"/>
    </row>
    <row r="883" spans="1:13" s="105" customFormat="1" ht="20.25" customHeight="1" x14ac:dyDescent="0.2">
      <c r="A883" s="109" t="s">
        <v>981</v>
      </c>
      <c r="B883" s="109" t="s">
        <v>982</v>
      </c>
      <c r="C883" s="109" t="s">
        <v>77</v>
      </c>
      <c r="D883" s="109" t="s">
        <v>899</v>
      </c>
      <c r="E883" s="109">
        <v>4</v>
      </c>
      <c r="F883" s="109" t="s">
        <v>811</v>
      </c>
      <c r="G883" s="110">
        <v>600</v>
      </c>
      <c r="H883" s="110">
        <f t="shared" si="27"/>
        <v>737.92431925492201</v>
      </c>
      <c r="I883" s="112"/>
      <c r="J883" s="431"/>
      <c r="K883" s="450"/>
      <c r="L883" s="101"/>
      <c r="M883" s="101"/>
    </row>
    <row r="884" spans="1:13" s="105" customFormat="1" ht="20.25" customHeight="1" x14ac:dyDescent="0.2">
      <c r="A884" s="109" t="s">
        <v>981</v>
      </c>
      <c r="B884" s="109" t="s">
        <v>982</v>
      </c>
      <c r="C884" s="109" t="s">
        <v>77</v>
      </c>
      <c r="D884" s="109" t="s">
        <v>899</v>
      </c>
      <c r="E884" s="109">
        <v>8</v>
      </c>
      <c r="F884" s="109" t="s">
        <v>811</v>
      </c>
      <c r="G884" s="110">
        <v>1200</v>
      </c>
      <c r="H884" s="110">
        <f t="shared" si="27"/>
        <v>1475.848638509844</v>
      </c>
      <c r="I884" s="111"/>
      <c r="J884" s="431"/>
      <c r="K884" s="450"/>
      <c r="L884" s="101"/>
      <c r="M884" s="101"/>
    </row>
    <row r="885" spans="1:13" s="105" customFormat="1" ht="20.25" customHeight="1" x14ac:dyDescent="0.2">
      <c r="A885" s="109" t="s">
        <v>981</v>
      </c>
      <c r="B885" s="109" t="s">
        <v>982</v>
      </c>
      <c r="C885" s="109" t="s">
        <v>77</v>
      </c>
      <c r="D885" s="109" t="s">
        <v>899</v>
      </c>
      <c r="E885" s="109">
        <v>8</v>
      </c>
      <c r="F885" s="109" t="s">
        <v>811</v>
      </c>
      <c r="G885" s="110">
        <v>1200</v>
      </c>
      <c r="H885" s="110">
        <f t="shared" si="27"/>
        <v>1475.848638509844</v>
      </c>
      <c r="I885" s="111"/>
      <c r="J885" s="431"/>
      <c r="K885" s="450"/>
      <c r="L885" s="101"/>
      <c r="M885" s="101"/>
    </row>
    <row r="886" spans="1:13" s="105" customFormat="1" ht="20.25" customHeight="1" x14ac:dyDescent="0.2">
      <c r="A886" s="109" t="s">
        <v>981</v>
      </c>
      <c r="B886" s="109" t="s">
        <v>982</v>
      </c>
      <c r="C886" s="109" t="s">
        <v>77</v>
      </c>
      <c r="D886" s="109" t="s">
        <v>899</v>
      </c>
      <c r="E886" s="109">
        <v>4</v>
      </c>
      <c r="F886" s="109" t="s">
        <v>811</v>
      </c>
      <c r="G886" s="110">
        <v>600</v>
      </c>
      <c r="H886" s="110">
        <f t="shared" si="27"/>
        <v>737.92431925492201</v>
      </c>
      <c r="I886" s="112"/>
      <c r="J886" s="431"/>
      <c r="K886" s="450"/>
      <c r="L886" s="101"/>
      <c r="M886" s="101"/>
    </row>
    <row r="887" spans="1:13" s="105" customFormat="1" ht="20.25" customHeight="1" x14ac:dyDescent="0.2">
      <c r="A887" s="109" t="s">
        <v>981</v>
      </c>
      <c r="B887" s="109" t="s">
        <v>982</v>
      </c>
      <c r="C887" s="109" t="s">
        <v>77</v>
      </c>
      <c r="D887" s="109" t="s">
        <v>899</v>
      </c>
      <c r="E887" s="109">
        <v>4</v>
      </c>
      <c r="F887" s="109" t="s">
        <v>811</v>
      </c>
      <c r="G887" s="110">
        <v>600</v>
      </c>
      <c r="H887" s="110">
        <f t="shared" si="27"/>
        <v>737.92431925492201</v>
      </c>
      <c r="I887" s="112"/>
      <c r="J887" s="431"/>
      <c r="K887" s="450"/>
      <c r="L887" s="101"/>
      <c r="M887" s="101"/>
    </row>
    <row r="888" spans="1:13" ht="20.25" customHeight="1" x14ac:dyDescent="0.2">
      <c r="A888" s="109" t="s">
        <v>981</v>
      </c>
      <c r="B888" s="109" t="s">
        <v>982</v>
      </c>
      <c r="C888" s="109" t="s">
        <v>77</v>
      </c>
      <c r="D888" s="109" t="s">
        <v>899</v>
      </c>
      <c r="E888" s="109">
        <v>4</v>
      </c>
      <c r="F888" s="109" t="s">
        <v>811</v>
      </c>
      <c r="G888" s="110">
        <v>600</v>
      </c>
      <c r="H888" s="110">
        <f t="shared" si="27"/>
        <v>737.92431925492201</v>
      </c>
      <c r="I888" s="112"/>
      <c r="J888" s="431"/>
      <c r="K888" s="450"/>
    </row>
    <row r="889" spans="1:13" ht="20.25" customHeight="1" x14ac:dyDescent="0.2">
      <c r="A889" s="109" t="s">
        <v>981</v>
      </c>
      <c r="B889" s="109" t="s">
        <v>982</v>
      </c>
      <c r="C889" s="109" t="s">
        <v>77</v>
      </c>
      <c r="D889" s="109" t="s">
        <v>899</v>
      </c>
      <c r="E889" s="109">
        <v>4</v>
      </c>
      <c r="F889" s="109" t="s">
        <v>811</v>
      </c>
      <c r="G889" s="110">
        <v>600</v>
      </c>
      <c r="H889" s="110">
        <f t="shared" si="27"/>
        <v>737.92431925492201</v>
      </c>
      <c r="I889" s="112"/>
      <c r="J889" s="431"/>
      <c r="K889" s="450"/>
    </row>
    <row r="890" spans="1:13" ht="20.25" customHeight="1" x14ac:dyDescent="0.2">
      <c r="A890" s="109" t="s">
        <v>981</v>
      </c>
      <c r="B890" s="109" t="s">
        <v>982</v>
      </c>
      <c r="C890" s="109" t="s">
        <v>77</v>
      </c>
      <c r="D890" s="109" t="s">
        <v>899</v>
      </c>
      <c r="E890" s="109">
        <v>4</v>
      </c>
      <c r="F890" s="109" t="s">
        <v>811</v>
      </c>
      <c r="G890" s="110">
        <v>600</v>
      </c>
      <c r="H890" s="110">
        <f t="shared" si="27"/>
        <v>737.92431925492201</v>
      </c>
      <c r="I890" s="112"/>
      <c r="J890" s="431"/>
      <c r="K890" s="450"/>
    </row>
    <row r="891" spans="1:13" ht="20.25" customHeight="1" thickBot="1" x14ac:dyDescent="0.25">
      <c r="A891" s="109" t="s">
        <v>981</v>
      </c>
      <c r="B891" s="109" t="s">
        <v>982</v>
      </c>
      <c r="C891" s="109" t="s">
        <v>77</v>
      </c>
      <c r="D891" s="109" t="s">
        <v>899</v>
      </c>
      <c r="E891" s="109">
        <v>8</v>
      </c>
      <c r="F891" s="109" t="s">
        <v>811</v>
      </c>
      <c r="G891" s="110">
        <v>1200</v>
      </c>
      <c r="H891" s="110">
        <f t="shared" si="27"/>
        <v>1475.848638509844</v>
      </c>
      <c r="I891" s="111"/>
      <c r="J891" s="432"/>
      <c r="K891" s="451"/>
    </row>
    <row r="892" spans="1:13" ht="20.25" customHeight="1" thickBot="1" x14ac:dyDescent="0.3">
      <c r="A892" s="446" t="s">
        <v>1611</v>
      </c>
      <c r="B892" s="447"/>
      <c r="C892" s="448"/>
      <c r="D892" s="121"/>
      <c r="E892" s="122">
        <f>SUM(E749:E891)</f>
        <v>944</v>
      </c>
      <c r="F892" s="122"/>
      <c r="G892" s="122">
        <f>SUM(G749:G891)</f>
        <v>141600</v>
      </c>
      <c r="H892" s="122">
        <f>SUM(H749:H891)</f>
        <v>174150.13934416173</v>
      </c>
      <c r="I892" s="125">
        <v>174000</v>
      </c>
      <c r="J892" s="120" t="s">
        <v>236</v>
      </c>
      <c r="K892" s="121"/>
      <c r="M892" s="127"/>
    </row>
    <row r="893" spans="1:13" ht="20.25" customHeight="1" x14ac:dyDescent="0.2">
      <c r="A893" s="109" t="s">
        <v>981</v>
      </c>
      <c r="B893" s="109" t="s">
        <v>982</v>
      </c>
      <c r="C893" s="109" t="s">
        <v>77</v>
      </c>
      <c r="D893" s="109" t="s">
        <v>899</v>
      </c>
      <c r="E893" s="109">
        <v>4</v>
      </c>
      <c r="F893" s="109" t="s">
        <v>811</v>
      </c>
      <c r="G893" s="110">
        <v>600</v>
      </c>
      <c r="H893" s="110">
        <f>E893*K$893</f>
        <v>760.06204883256964</v>
      </c>
      <c r="I893" s="112"/>
      <c r="J893" s="430" t="s">
        <v>444</v>
      </c>
      <c r="K893" s="452">
        <f>K749*1.03</f>
        <v>190.01551220814241</v>
      </c>
    </row>
    <row r="894" spans="1:13" ht="20.25" customHeight="1" x14ac:dyDescent="0.2">
      <c r="A894" s="109" t="s">
        <v>981</v>
      </c>
      <c r="B894" s="109" t="s">
        <v>982</v>
      </c>
      <c r="C894" s="109" t="s">
        <v>77</v>
      </c>
      <c r="D894" s="109" t="s">
        <v>899</v>
      </c>
      <c r="E894" s="109">
        <v>4</v>
      </c>
      <c r="F894" s="109" t="s">
        <v>811</v>
      </c>
      <c r="G894" s="110">
        <v>600</v>
      </c>
      <c r="H894" s="110">
        <f>E894*K$893</f>
        <v>760.06204883256964</v>
      </c>
      <c r="I894" s="112"/>
      <c r="J894" s="431"/>
      <c r="K894" s="450"/>
    </row>
    <row r="895" spans="1:13" ht="20.25" customHeight="1" x14ac:dyDescent="0.2">
      <c r="A895" s="109" t="s">
        <v>981</v>
      </c>
      <c r="B895" s="109" t="s">
        <v>982</v>
      </c>
      <c r="C895" s="109" t="s">
        <v>77</v>
      </c>
      <c r="D895" s="109" t="s">
        <v>899</v>
      </c>
      <c r="E895" s="109">
        <v>4</v>
      </c>
      <c r="F895" s="109" t="s">
        <v>811</v>
      </c>
      <c r="G895" s="110">
        <v>600</v>
      </c>
      <c r="H895" s="110">
        <f t="shared" ref="H895:H905" si="28">E895*K$893</f>
        <v>760.06204883256964</v>
      </c>
      <c r="I895" s="112"/>
      <c r="J895" s="431"/>
      <c r="K895" s="450"/>
    </row>
    <row r="896" spans="1:13" ht="20.25" customHeight="1" x14ac:dyDescent="0.2">
      <c r="A896" s="109" t="s">
        <v>981</v>
      </c>
      <c r="B896" s="109" t="s">
        <v>982</v>
      </c>
      <c r="C896" s="109" t="s">
        <v>77</v>
      </c>
      <c r="D896" s="109" t="s">
        <v>899</v>
      </c>
      <c r="E896" s="109">
        <v>4</v>
      </c>
      <c r="F896" s="109" t="s">
        <v>811</v>
      </c>
      <c r="G896" s="110">
        <v>600</v>
      </c>
      <c r="H896" s="110">
        <f t="shared" si="28"/>
        <v>760.06204883256964</v>
      </c>
      <c r="I896" s="112"/>
      <c r="J896" s="431"/>
      <c r="K896" s="450"/>
    </row>
    <row r="897" spans="1:13" ht="20.25" customHeight="1" x14ac:dyDescent="0.2">
      <c r="A897" s="109" t="s">
        <v>981</v>
      </c>
      <c r="B897" s="109" t="s">
        <v>982</v>
      </c>
      <c r="C897" s="109" t="s">
        <v>77</v>
      </c>
      <c r="D897" s="109" t="s">
        <v>899</v>
      </c>
      <c r="E897" s="109">
        <v>4</v>
      </c>
      <c r="F897" s="109" t="s">
        <v>811</v>
      </c>
      <c r="G897" s="110">
        <v>600</v>
      </c>
      <c r="H897" s="110">
        <f t="shared" si="28"/>
        <v>760.06204883256964</v>
      </c>
      <c r="I897" s="112"/>
      <c r="J897" s="431"/>
      <c r="K897" s="450"/>
    </row>
    <row r="898" spans="1:13" ht="20.25" customHeight="1" x14ac:dyDescent="0.2">
      <c r="A898" s="109" t="s">
        <v>981</v>
      </c>
      <c r="B898" s="109" t="s">
        <v>982</v>
      </c>
      <c r="C898" s="109" t="s">
        <v>77</v>
      </c>
      <c r="D898" s="109" t="s">
        <v>899</v>
      </c>
      <c r="E898" s="109">
        <v>4</v>
      </c>
      <c r="F898" s="109" t="s">
        <v>811</v>
      </c>
      <c r="G898" s="110">
        <v>600</v>
      </c>
      <c r="H898" s="110">
        <f t="shared" si="28"/>
        <v>760.06204883256964</v>
      </c>
      <c r="I898" s="112"/>
      <c r="J898" s="431"/>
      <c r="K898" s="450"/>
    </row>
    <row r="899" spans="1:13" ht="20.25" customHeight="1" x14ac:dyDescent="0.2">
      <c r="A899" s="109" t="s">
        <v>981</v>
      </c>
      <c r="B899" s="109" t="s">
        <v>982</v>
      </c>
      <c r="C899" s="109" t="s">
        <v>77</v>
      </c>
      <c r="D899" s="109" t="s">
        <v>899</v>
      </c>
      <c r="E899" s="109">
        <v>8</v>
      </c>
      <c r="F899" s="109" t="s">
        <v>811</v>
      </c>
      <c r="G899" s="110">
        <v>1200</v>
      </c>
      <c r="H899" s="110">
        <f t="shared" si="28"/>
        <v>1520.1240976651393</v>
      </c>
      <c r="I899" s="111"/>
      <c r="J899" s="431"/>
      <c r="K899" s="450"/>
    </row>
    <row r="900" spans="1:13" ht="20.25" customHeight="1" x14ac:dyDescent="0.2">
      <c r="A900" s="109" t="s">
        <v>1113</v>
      </c>
      <c r="B900" s="109" t="s">
        <v>1114</v>
      </c>
      <c r="C900" s="109" t="s">
        <v>77</v>
      </c>
      <c r="D900" s="109" t="s">
        <v>899</v>
      </c>
      <c r="E900" s="109">
        <v>4</v>
      </c>
      <c r="F900" s="109" t="s">
        <v>811</v>
      </c>
      <c r="G900" s="110">
        <v>600</v>
      </c>
      <c r="H900" s="110">
        <f t="shared" si="28"/>
        <v>760.06204883256964</v>
      </c>
      <c r="I900" s="111"/>
      <c r="J900" s="431"/>
      <c r="K900" s="450"/>
    </row>
    <row r="901" spans="1:13" ht="20.25" customHeight="1" x14ac:dyDescent="0.2">
      <c r="A901" s="109" t="s">
        <v>1113</v>
      </c>
      <c r="B901" s="109" t="s">
        <v>1114</v>
      </c>
      <c r="C901" s="109" t="s">
        <v>77</v>
      </c>
      <c r="D901" s="109" t="s">
        <v>899</v>
      </c>
      <c r="E901" s="109">
        <v>4</v>
      </c>
      <c r="F901" s="109" t="s">
        <v>811</v>
      </c>
      <c r="G901" s="110">
        <v>600</v>
      </c>
      <c r="H901" s="110">
        <f t="shared" si="28"/>
        <v>760.06204883256964</v>
      </c>
      <c r="I901" s="111"/>
      <c r="J901" s="431"/>
      <c r="K901" s="450"/>
    </row>
    <row r="902" spans="1:13" ht="20.25" customHeight="1" x14ac:dyDescent="0.2">
      <c r="A902" s="109" t="s">
        <v>1113</v>
      </c>
      <c r="B902" s="109" t="s">
        <v>1114</v>
      </c>
      <c r="C902" s="109" t="s">
        <v>77</v>
      </c>
      <c r="D902" s="109" t="s">
        <v>899</v>
      </c>
      <c r="E902" s="109">
        <v>4</v>
      </c>
      <c r="F902" s="109" t="s">
        <v>811</v>
      </c>
      <c r="G902" s="110">
        <v>600</v>
      </c>
      <c r="H902" s="110">
        <f t="shared" si="28"/>
        <v>760.06204883256964</v>
      </c>
      <c r="I902" s="112"/>
      <c r="J902" s="431"/>
      <c r="K902" s="450"/>
    </row>
    <row r="903" spans="1:13" ht="20.25" customHeight="1" x14ac:dyDescent="0.2">
      <c r="A903" s="109" t="s">
        <v>1113</v>
      </c>
      <c r="B903" s="109" t="s">
        <v>1114</v>
      </c>
      <c r="C903" s="109" t="s">
        <v>77</v>
      </c>
      <c r="D903" s="109" t="s">
        <v>897</v>
      </c>
      <c r="E903" s="109">
        <v>1</v>
      </c>
      <c r="F903" s="109" t="s">
        <v>898</v>
      </c>
      <c r="G903" s="110">
        <v>150</v>
      </c>
      <c r="H903" s="110">
        <f t="shared" si="28"/>
        <v>190.01551220814241</v>
      </c>
      <c r="I903" s="112"/>
      <c r="J903" s="431"/>
      <c r="K903" s="450"/>
    </row>
    <row r="904" spans="1:13" ht="20.25" customHeight="1" x14ac:dyDescent="0.2">
      <c r="A904" s="109" t="s">
        <v>1113</v>
      </c>
      <c r="B904" s="109" t="s">
        <v>1114</v>
      </c>
      <c r="C904" s="109" t="s">
        <v>77</v>
      </c>
      <c r="D904" s="109" t="s">
        <v>899</v>
      </c>
      <c r="E904" s="109">
        <v>4</v>
      </c>
      <c r="F904" s="109" t="s">
        <v>811</v>
      </c>
      <c r="G904" s="110">
        <v>600</v>
      </c>
      <c r="H904" s="110">
        <f t="shared" si="28"/>
        <v>760.06204883256964</v>
      </c>
      <c r="I904" s="112"/>
      <c r="J904" s="431"/>
      <c r="K904" s="450"/>
    </row>
    <row r="905" spans="1:13" s="105" customFormat="1" ht="20.25" customHeight="1" x14ac:dyDescent="0.2">
      <c r="A905" s="109" t="s">
        <v>1113</v>
      </c>
      <c r="B905" s="109" t="s">
        <v>1114</v>
      </c>
      <c r="C905" s="109" t="s">
        <v>77</v>
      </c>
      <c r="D905" s="109" t="s">
        <v>899</v>
      </c>
      <c r="E905" s="109">
        <v>4</v>
      </c>
      <c r="F905" s="109" t="s">
        <v>811</v>
      </c>
      <c r="G905" s="110">
        <v>600</v>
      </c>
      <c r="H905" s="110">
        <f t="shared" si="28"/>
        <v>760.06204883256964</v>
      </c>
      <c r="I905" s="112"/>
      <c r="J905" s="431"/>
      <c r="K905" s="450"/>
      <c r="L905" s="101"/>
      <c r="M905" s="101"/>
    </row>
    <row r="906" spans="1:13" s="105" customFormat="1" ht="20.25" customHeight="1" x14ac:dyDescent="0.2">
      <c r="A906" s="109" t="s">
        <v>1113</v>
      </c>
      <c r="B906" s="109" t="s">
        <v>1114</v>
      </c>
      <c r="C906" s="109" t="s">
        <v>77</v>
      </c>
      <c r="D906" s="109" t="s">
        <v>899</v>
      </c>
      <c r="E906" s="109">
        <v>4</v>
      </c>
      <c r="F906" s="109" t="s">
        <v>811</v>
      </c>
      <c r="G906" s="110">
        <v>600</v>
      </c>
      <c r="H906" s="110">
        <f t="shared" ref="H906:H969" si="29">E906*K$893</f>
        <v>760.06204883256964</v>
      </c>
      <c r="I906" s="112"/>
      <c r="J906" s="431"/>
      <c r="K906" s="450"/>
      <c r="L906" s="101"/>
      <c r="M906" s="101"/>
    </row>
    <row r="907" spans="1:13" s="105" customFormat="1" ht="20.25" customHeight="1" x14ac:dyDescent="0.2">
      <c r="A907" s="109" t="s">
        <v>1113</v>
      </c>
      <c r="B907" s="109" t="s">
        <v>1114</v>
      </c>
      <c r="C907" s="109" t="s">
        <v>77</v>
      </c>
      <c r="D907" s="109" t="s">
        <v>899</v>
      </c>
      <c r="E907" s="109">
        <v>4</v>
      </c>
      <c r="F907" s="109" t="s">
        <v>811</v>
      </c>
      <c r="G907" s="110">
        <v>600</v>
      </c>
      <c r="H907" s="110">
        <f t="shared" si="29"/>
        <v>760.06204883256964</v>
      </c>
      <c r="I907" s="112"/>
      <c r="J907" s="431"/>
      <c r="K907" s="450"/>
      <c r="L907" s="101"/>
      <c r="M907" s="101"/>
    </row>
    <row r="908" spans="1:13" s="105" customFormat="1" ht="20.25" customHeight="1" x14ac:dyDescent="0.2">
      <c r="A908" s="109" t="s">
        <v>1113</v>
      </c>
      <c r="B908" s="109" t="s">
        <v>1114</v>
      </c>
      <c r="C908" s="109" t="s">
        <v>77</v>
      </c>
      <c r="D908" s="109" t="s">
        <v>899</v>
      </c>
      <c r="E908" s="109">
        <v>4</v>
      </c>
      <c r="F908" s="109" t="s">
        <v>811</v>
      </c>
      <c r="G908" s="110">
        <v>600</v>
      </c>
      <c r="H908" s="110">
        <f t="shared" si="29"/>
        <v>760.06204883256964</v>
      </c>
      <c r="I908" s="112"/>
      <c r="J908" s="431"/>
      <c r="K908" s="450"/>
      <c r="L908" s="101"/>
      <c r="M908" s="101"/>
    </row>
    <row r="909" spans="1:13" s="105" customFormat="1" ht="20.25" customHeight="1" x14ac:dyDescent="0.2">
      <c r="A909" s="109" t="s">
        <v>1113</v>
      </c>
      <c r="B909" s="109" t="s">
        <v>1114</v>
      </c>
      <c r="C909" s="109" t="s">
        <v>77</v>
      </c>
      <c r="D909" s="109" t="s">
        <v>1033</v>
      </c>
      <c r="E909" s="109">
        <v>4</v>
      </c>
      <c r="F909" s="109" t="s">
        <v>811</v>
      </c>
      <c r="G909" s="110">
        <v>600</v>
      </c>
      <c r="H909" s="110">
        <f t="shared" si="29"/>
        <v>760.06204883256964</v>
      </c>
      <c r="I909" s="112"/>
      <c r="J909" s="431"/>
      <c r="K909" s="450"/>
      <c r="L909" s="101"/>
      <c r="M909" s="101"/>
    </row>
    <row r="910" spans="1:13" s="105" customFormat="1" ht="20.25" customHeight="1" x14ac:dyDescent="0.2">
      <c r="A910" s="109" t="s">
        <v>1115</v>
      </c>
      <c r="B910" s="109" t="s">
        <v>1116</v>
      </c>
      <c r="C910" s="109" t="s">
        <v>77</v>
      </c>
      <c r="D910" s="109" t="s">
        <v>1390</v>
      </c>
      <c r="E910" s="109">
        <v>2</v>
      </c>
      <c r="F910" s="109" t="s">
        <v>811</v>
      </c>
      <c r="G910" s="110">
        <v>300</v>
      </c>
      <c r="H910" s="110">
        <f t="shared" si="29"/>
        <v>380.03102441628482</v>
      </c>
      <c r="I910" s="112"/>
      <c r="J910" s="431"/>
      <c r="K910" s="450"/>
      <c r="L910" s="101"/>
      <c r="M910" s="101"/>
    </row>
    <row r="911" spans="1:13" s="105" customFormat="1" ht="20.25" customHeight="1" x14ac:dyDescent="0.2">
      <c r="A911" s="109" t="s">
        <v>1093</v>
      </c>
      <c r="B911" s="109"/>
      <c r="C911" s="109" t="s">
        <v>809</v>
      </c>
      <c r="D911" s="109" t="s">
        <v>1390</v>
      </c>
      <c r="E911" s="109">
        <v>2</v>
      </c>
      <c r="F911" s="109" t="s">
        <v>811</v>
      </c>
      <c r="G911" s="110">
        <v>300</v>
      </c>
      <c r="H911" s="110">
        <f t="shared" si="29"/>
        <v>380.03102441628482</v>
      </c>
      <c r="I911" s="112"/>
      <c r="J911" s="431"/>
      <c r="K911" s="450"/>
      <c r="L911" s="101"/>
      <c r="M911" s="101"/>
    </row>
    <row r="912" spans="1:13" s="105" customFormat="1" ht="20.25" customHeight="1" x14ac:dyDescent="0.2">
      <c r="A912" s="109" t="s">
        <v>1093</v>
      </c>
      <c r="B912" s="109"/>
      <c r="C912" s="109" t="s">
        <v>809</v>
      </c>
      <c r="D912" s="109" t="s">
        <v>1390</v>
      </c>
      <c r="E912" s="109">
        <v>10</v>
      </c>
      <c r="F912" s="109" t="s">
        <v>811</v>
      </c>
      <c r="G912" s="110">
        <v>1500</v>
      </c>
      <c r="H912" s="110">
        <f t="shared" si="29"/>
        <v>1900.155122081424</v>
      </c>
      <c r="I912" s="111"/>
      <c r="J912" s="431"/>
      <c r="K912" s="450"/>
      <c r="L912" s="101"/>
      <c r="M912" s="101"/>
    </row>
    <row r="913" spans="1:13" s="105" customFormat="1" ht="20.25" customHeight="1" x14ac:dyDescent="0.2">
      <c r="A913" s="109" t="s">
        <v>1391</v>
      </c>
      <c r="B913" s="109"/>
      <c r="C913" s="109" t="s">
        <v>809</v>
      </c>
      <c r="D913" s="109" t="s">
        <v>958</v>
      </c>
      <c r="E913" s="109">
        <v>2</v>
      </c>
      <c r="F913" s="109" t="s">
        <v>811</v>
      </c>
      <c r="G913" s="110">
        <v>300</v>
      </c>
      <c r="H913" s="110">
        <f t="shared" si="29"/>
        <v>380.03102441628482</v>
      </c>
      <c r="I913" s="112"/>
      <c r="J913" s="431"/>
      <c r="K913" s="450"/>
      <c r="L913" s="101"/>
      <c r="M913" s="101"/>
    </row>
    <row r="914" spans="1:13" s="105" customFormat="1" ht="20.25" customHeight="1" x14ac:dyDescent="0.2">
      <c r="A914" s="109" t="s">
        <v>1391</v>
      </c>
      <c r="B914" s="109"/>
      <c r="C914" s="109" t="s">
        <v>809</v>
      </c>
      <c r="D914" s="109" t="s">
        <v>1033</v>
      </c>
      <c r="E914" s="109">
        <v>1</v>
      </c>
      <c r="F914" s="109" t="s">
        <v>811</v>
      </c>
      <c r="G914" s="110">
        <v>150</v>
      </c>
      <c r="H914" s="110">
        <f t="shared" si="29"/>
        <v>190.01551220814241</v>
      </c>
      <c r="I914" s="112"/>
      <c r="J914" s="431"/>
      <c r="K914" s="450"/>
      <c r="L914" s="101"/>
      <c r="M914" s="101"/>
    </row>
    <row r="915" spans="1:13" s="105" customFormat="1" ht="20.25" customHeight="1" x14ac:dyDescent="0.2">
      <c r="A915" s="109" t="s">
        <v>1392</v>
      </c>
      <c r="B915" s="109"/>
      <c r="C915" s="109" t="s">
        <v>9</v>
      </c>
      <c r="D915" s="109" t="s">
        <v>899</v>
      </c>
      <c r="E915" s="109">
        <v>2</v>
      </c>
      <c r="F915" s="109" t="s">
        <v>811</v>
      </c>
      <c r="G915" s="110">
        <v>300</v>
      </c>
      <c r="H915" s="110">
        <f t="shared" si="29"/>
        <v>380.03102441628482</v>
      </c>
      <c r="I915" s="112"/>
      <c r="J915" s="431"/>
      <c r="K915" s="450"/>
      <c r="L915" s="101"/>
      <c r="M915" s="101"/>
    </row>
    <row r="916" spans="1:13" s="105" customFormat="1" ht="20.25" customHeight="1" x14ac:dyDescent="0.2">
      <c r="A916" s="109" t="s">
        <v>1392</v>
      </c>
      <c r="B916" s="109"/>
      <c r="C916" s="109" t="s">
        <v>9</v>
      </c>
      <c r="D916" s="109" t="s">
        <v>899</v>
      </c>
      <c r="E916" s="109">
        <v>2</v>
      </c>
      <c r="F916" s="109" t="s">
        <v>811</v>
      </c>
      <c r="G916" s="110">
        <v>300</v>
      </c>
      <c r="H916" s="110">
        <f t="shared" si="29"/>
        <v>380.03102441628482</v>
      </c>
      <c r="I916" s="112"/>
      <c r="J916" s="431"/>
      <c r="K916" s="450"/>
      <c r="L916" s="101"/>
      <c r="M916" s="101"/>
    </row>
    <row r="917" spans="1:13" s="105" customFormat="1" ht="20.25" customHeight="1" x14ac:dyDescent="0.2">
      <c r="A917" s="109" t="s">
        <v>1392</v>
      </c>
      <c r="B917" s="109"/>
      <c r="C917" s="109" t="s">
        <v>9</v>
      </c>
      <c r="D917" s="109" t="s">
        <v>899</v>
      </c>
      <c r="E917" s="109">
        <v>6</v>
      </c>
      <c r="F917" s="109" t="s">
        <v>811</v>
      </c>
      <c r="G917" s="110">
        <v>900</v>
      </c>
      <c r="H917" s="110">
        <f t="shared" si="29"/>
        <v>1140.0930732488546</v>
      </c>
      <c r="I917" s="112"/>
      <c r="J917" s="431"/>
      <c r="K917" s="450"/>
      <c r="L917" s="101"/>
      <c r="M917" s="101"/>
    </row>
    <row r="918" spans="1:13" s="105" customFormat="1" ht="20.25" customHeight="1" x14ac:dyDescent="0.2">
      <c r="A918" s="109" t="s">
        <v>1392</v>
      </c>
      <c r="B918" s="109"/>
      <c r="C918" s="109" t="s">
        <v>9</v>
      </c>
      <c r="D918" s="109" t="s">
        <v>899</v>
      </c>
      <c r="E918" s="109">
        <v>2</v>
      </c>
      <c r="F918" s="109" t="s">
        <v>811</v>
      </c>
      <c r="G918" s="110">
        <v>300</v>
      </c>
      <c r="H918" s="110">
        <f t="shared" si="29"/>
        <v>380.03102441628482</v>
      </c>
      <c r="I918" s="112"/>
      <c r="J918" s="431"/>
      <c r="K918" s="450"/>
      <c r="L918" s="101"/>
      <c r="M918" s="101"/>
    </row>
    <row r="919" spans="1:13" s="105" customFormat="1" ht="20.25" customHeight="1" x14ac:dyDescent="0.2">
      <c r="A919" s="109" t="s">
        <v>1117</v>
      </c>
      <c r="B919" s="109"/>
      <c r="C919" s="109" t="s">
        <v>9</v>
      </c>
      <c r="D919" s="109" t="s">
        <v>1033</v>
      </c>
      <c r="E919" s="109"/>
      <c r="F919" s="109" t="s">
        <v>811</v>
      </c>
      <c r="G919" s="110">
        <v>1</v>
      </c>
      <c r="H919" s="110">
        <f t="shared" si="29"/>
        <v>0</v>
      </c>
      <c r="I919" s="112"/>
      <c r="J919" s="431"/>
      <c r="K919" s="450"/>
      <c r="L919" s="101"/>
      <c r="M919" s="101"/>
    </row>
    <row r="920" spans="1:13" s="105" customFormat="1" ht="20.25" customHeight="1" x14ac:dyDescent="0.2">
      <c r="A920" s="109" t="s">
        <v>1117</v>
      </c>
      <c r="B920" s="109"/>
      <c r="C920" s="109" t="s">
        <v>9</v>
      </c>
      <c r="D920" s="109" t="s">
        <v>1033</v>
      </c>
      <c r="E920" s="109"/>
      <c r="F920" s="109" t="s">
        <v>811</v>
      </c>
      <c r="G920" s="110">
        <v>1</v>
      </c>
      <c r="H920" s="110">
        <f t="shared" si="29"/>
        <v>0</v>
      </c>
      <c r="I920" s="112"/>
      <c r="J920" s="431"/>
      <c r="K920" s="450"/>
      <c r="L920" s="101"/>
      <c r="M920" s="101"/>
    </row>
    <row r="921" spans="1:13" s="106" customFormat="1" ht="20.25" customHeight="1" x14ac:dyDescent="0.2">
      <c r="A921" s="109" t="s">
        <v>1393</v>
      </c>
      <c r="B921" s="109"/>
      <c r="C921" s="109" t="s">
        <v>9</v>
      </c>
      <c r="D921" s="109" t="s">
        <v>1033</v>
      </c>
      <c r="E921" s="109"/>
      <c r="F921" s="109" t="s">
        <v>811</v>
      </c>
      <c r="G921" s="110">
        <v>1</v>
      </c>
      <c r="H921" s="110">
        <f t="shared" si="29"/>
        <v>0</v>
      </c>
      <c r="I921" s="112"/>
      <c r="J921" s="431"/>
      <c r="K921" s="450"/>
      <c r="L921" s="101"/>
      <c r="M921" s="101"/>
    </row>
    <row r="922" spans="1:13" s="106" customFormat="1" ht="20.25" customHeight="1" x14ac:dyDescent="0.2">
      <c r="A922" s="109" t="s">
        <v>1119</v>
      </c>
      <c r="B922" s="109" t="s">
        <v>1120</v>
      </c>
      <c r="C922" s="109" t="s">
        <v>9</v>
      </c>
      <c r="D922" s="109" t="s">
        <v>899</v>
      </c>
      <c r="E922" s="109">
        <v>4</v>
      </c>
      <c r="F922" s="109" t="s">
        <v>811</v>
      </c>
      <c r="G922" s="110">
        <v>600</v>
      </c>
      <c r="H922" s="110">
        <f t="shared" si="29"/>
        <v>760.06204883256964</v>
      </c>
      <c r="I922" s="112"/>
      <c r="J922" s="431"/>
      <c r="K922" s="450"/>
      <c r="L922" s="101"/>
      <c r="M922" s="101"/>
    </row>
    <row r="923" spans="1:13" s="106" customFormat="1" ht="20.25" customHeight="1" x14ac:dyDescent="0.2">
      <c r="A923" s="109" t="s">
        <v>1394</v>
      </c>
      <c r="B923" s="109" t="s">
        <v>1395</v>
      </c>
      <c r="C923" s="109" t="s">
        <v>9</v>
      </c>
      <c r="D923" s="109" t="s">
        <v>897</v>
      </c>
      <c r="E923" s="109">
        <v>1</v>
      </c>
      <c r="F923" s="109" t="s">
        <v>898</v>
      </c>
      <c r="G923" s="110">
        <v>150</v>
      </c>
      <c r="H923" s="110">
        <f t="shared" si="29"/>
        <v>190.01551220814241</v>
      </c>
      <c r="I923" s="112"/>
      <c r="J923" s="431"/>
      <c r="K923" s="450"/>
      <c r="L923" s="101"/>
      <c r="M923" s="101"/>
    </row>
    <row r="924" spans="1:13" s="106" customFormat="1" ht="20.25" customHeight="1" x14ac:dyDescent="0.2">
      <c r="A924" s="109" t="s">
        <v>1396</v>
      </c>
      <c r="B924" s="109" t="s">
        <v>1397</v>
      </c>
      <c r="C924" s="109" t="s">
        <v>9</v>
      </c>
      <c r="D924" s="109" t="s">
        <v>899</v>
      </c>
      <c r="E924" s="109">
        <v>4</v>
      </c>
      <c r="F924" s="109" t="s">
        <v>811</v>
      </c>
      <c r="G924" s="110">
        <v>600</v>
      </c>
      <c r="H924" s="110">
        <f t="shared" si="29"/>
        <v>760.06204883256964</v>
      </c>
      <c r="I924" s="112"/>
      <c r="J924" s="431"/>
      <c r="K924" s="450"/>
      <c r="L924" s="101"/>
      <c r="M924" s="101"/>
    </row>
    <row r="925" spans="1:13" s="106" customFormat="1" ht="20.25" customHeight="1" x14ac:dyDescent="0.2">
      <c r="A925" s="109" t="s">
        <v>1127</v>
      </c>
      <c r="B925" s="109" t="s">
        <v>1128</v>
      </c>
      <c r="C925" s="109" t="s">
        <v>9</v>
      </c>
      <c r="D925" s="109" t="s">
        <v>899</v>
      </c>
      <c r="E925" s="109">
        <v>2</v>
      </c>
      <c r="F925" s="109" t="s">
        <v>811</v>
      </c>
      <c r="G925" s="110">
        <v>300</v>
      </c>
      <c r="H925" s="110">
        <f t="shared" si="29"/>
        <v>380.03102441628482</v>
      </c>
      <c r="I925" s="112"/>
      <c r="J925" s="431"/>
      <c r="K925" s="450"/>
      <c r="L925" s="101"/>
      <c r="M925" s="101"/>
    </row>
    <row r="926" spans="1:13" s="106" customFormat="1" ht="20.25" customHeight="1" x14ac:dyDescent="0.2">
      <c r="A926" s="109" t="s">
        <v>1127</v>
      </c>
      <c r="B926" s="109" t="s">
        <v>1128</v>
      </c>
      <c r="C926" s="109" t="s">
        <v>9</v>
      </c>
      <c r="D926" s="109" t="s">
        <v>899</v>
      </c>
      <c r="E926" s="109">
        <v>2</v>
      </c>
      <c r="F926" s="109" t="s">
        <v>811</v>
      </c>
      <c r="G926" s="110">
        <v>300</v>
      </c>
      <c r="H926" s="110">
        <f t="shared" si="29"/>
        <v>380.03102441628482</v>
      </c>
      <c r="I926" s="112"/>
      <c r="J926" s="431"/>
      <c r="K926" s="450"/>
      <c r="L926" s="101"/>
      <c r="M926" s="101"/>
    </row>
    <row r="927" spans="1:13" s="106" customFormat="1" ht="20.25" customHeight="1" x14ac:dyDescent="0.2">
      <c r="A927" s="109" t="s">
        <v>1127</v>
      </c>
      <c r="B927" s="109" t="s">
        <v>1128</v>
      </c>
      <c r="C927" s="109" t="s">
        <v>9</v>
      </c>
      <c r="D927" s="109" t="s">
        <v>899</v>
      </c>
      <c r="E927" s="109">
        <v>2</v>
      </c>
      <c r="F927" s="109" t="s">
        <v>811</v>
      </c>
      <c r="G927" s="110">
        <v>300</v>
      </c>
      <c r="H927" s="110">
        <f t="shared" si="29"/>
        <v>380.03102441628482</v>
      </c>
      <c r="I927" s="112"/>
      <c r="J927" s="431"/>
      <c r="K927" s="450"/>
      <c r="L927" s="101"/>
      <c r="M927" s="101"/>
    </row>
    <row r="928" spans="1:13" s="106" customFormat="1" ht="20.25" customHeight="1" x14ac:dyDescent="0.2">
      <c r="A928" s="109" t="s">
        <v>1127</v>
      </c>
      <c r="B928" s="109" t="s">
        <v>1128</v>
      </c>
      <c r="C928" s="109" t="s">
        <v>9</v>
      </c>
      <c r="D928" s="109" t="s">
        <v>899</v>
      </c>
      <c r="E928" s="109">
        <v>2</v>
      </c>
      <c r="F928" s="109" t="s">
        <v>811</v>
      </c>
      <c r="G928" s="110">
        <v>300</v>
      </c>
      <c r="H928" s="110">
        <f t="shared" si="29"/>
        <v>380.03102441628482</v>
      </c>
      <c r="I928" s="112"/>
      <c r="J928" s="431"/>
      <c r="K928" s="450"/>
      <c r="L928" s="101"/>
      <c r="M928" s="101"/>
    </row>
    <row r="929" spans="1:13" s="106" customFormat="1" ht="20.25" customHeight="1" x14ac:dyDescent="0.2">
      <c r="A929" s="109" t="s">
        <v>1398</v>
      </c>
      <c r="B929" s="109" t="s">
        <v>1399</v>
      </c>
      <c r="C929" s="109" t="s">
        <v>9</v>
      </c>
      <c r="D929" s="109" t="s">
        <v>899</v>
      </c>
      <c r="E929" s="109">
        <v>2</v>
      </c>
      <c r="F929" s="109" t="s">
        <v>811</v>
      </c>
      <c r="G929" s="110">
        <v>300</v>
      </c>
      <c r="H929" s="110">
        <f t="shared" si="29"/>
        <v>380.03102441628482</v>
      </c>
      <c r="I929" s="112"/>
      <c r="J929" s="431"/>
      <c r="K929" s="450"/>
      <c r="L929" s="101"/>
      <c r="M929" s="101"/>
    </row>
    <row r="930" spans="1:13" s="106" customFormat="1" ht="20.25" customHeight="1" x14ac:dyDescent="0.2">
      <c r="A930" s="109" t="s">
        <v>1398</v>
      </c>
      <c r="B930" s="109" t="s">
        <v>1399</v>
      </c>
      <c r="C930" s="109" t="s">
        <v>9</v>
      </c>
      <c r="D930" s="109" t="s">
        <v>899</v>
      </c>
      <c r="E930" s="109">
        <v>2</v>
      </c>
      <c r="F930" s="109" t="s">
        <v>811</v>
      </c>
      <c r="G930" s="110">
        <v>300</v>
      </c>
      <c r="H930" s="110">
        <f t="shared" si="29"/>
        <v>380.03102441628482</v>
      </c>
      <c r="I930" s="112"/>
      <c r="J930" s="431"/>
      <c r="K930" s="450"/>
      <c r="L930" s="101"/>
      <c r="M930" s="101"/>
    </row>
    <row r="931" spans="1:13" s="106" customFormat="1" ht="20.25" customHeight="1" x14ac:dyDescent="0.2">
      <c r="A931" s="109" t="s">
        <v>1398</v>
      </c>
      <c r="B931" s="109" t="s">
        <v>1399</v>
      </c>
      <c r="C931" s="109" t="s">
        <v>9</v>
      </c>
      <c r="D931" s="109" t="s">
        <v>899</v>
      </c>
      <c r="E931" s="109">
        <v>2</v>
      </c>
      <c r="F931" s="109" t="s">
        <v>811</v>
      </c>
      <c r="G931" s="110">
        <v>300</v>
      </c>
      <c r="H931" s="110">
        <f t="shared" si="29"/>
        <v>380.03102441628482</v>
      </c>
      <c r="I931" s="112"/>
      <c r="J931" s="431"/>
      <c r="K931" s="450"/>
      <c r="L931" s="101"/>
      <c r="M931" s="101"/>
    </row>
    <row r="932" spans="1:13" s="106" customFormat="1" ht="20.25" customHeight="1" x14ac:dyDescent="0.2">
      <c r="A932" s="109" t="s">
        <v>1398</v>
      </c>
      <c r="B932" s="109" t="s">
        <v>1399</v>
      </c>
      <c r="C932" s="109" t="s">
        <v>9</v>
      </c>
      <c r="D932" s="109" t="s">
        <v>958</v>
      </c>
      <c r="E932" s="109">
        <v>1</v>
      </c>
      <c r="F932" s="109" t="s">
        <v>811</v>
      </c>
      <c r="G932" s="110">
        <v>150</v>
      </c>
      <c r="H932" s="110">
        <f t="shared" si="29"/>
        <v>190.01551220814241</v>
      </c>
      <c r="I932" s="112"/>
      <c r="J932" s="431"/>
      <c r="K932" s="450"/>
      <c r="L932" s="101"/>
      <c r="M932" s="101"/>
    </row>
    <row r="933" spans="1:13" s="106" customFormat="1" ht="20.25" customHeight="1" x14ac:dyDescent="0.2">
      <c r="A933" s="109" t="s">
        <v>1398</v>
      </c>
      <c r="B933" s="109" t="s">
        <v>1399</v>
      </c>
      <c r="C933" s="109" t="s">
        <v>9</v>
      </c>
      <c r="D933" s="109" t="s">
        <v>899</v>
      </c>
      <c r="E933" s="109">
        <v>4</v>
      </c>
      <c r="F933" s="109" t="s">
        <v>811</v>
      </c>
      <c r="G933" s="110">
        <v>600</v>
      </c>
      <c r="H933" s="110">
        <f t="shared" si="29"/>
        <v>760.06204883256964</v>
      </c>
      <c r="I933" s="112"/>
      <c r="J933" s="431"/>
      <c r="K933" s="450"/>
      <c r="L933" s="101"/>
      <c r="M933" s="101"/>
    </row>
    <row r="934" spans="1:13" s="106" customFormat="1" ht="20.25" customHeight="1" x14ac:dyDescent="0.2">
      <c r="A934" s="109" t="s">
        <v>1398</v>
      </c>
      <c r="B934" s="109" t="s">
        <v>1399</v>
      </c>
      <c r="C934" s="109" t="s">
        <v>9</v>
      </c>
      <c r="D934" s="109" t="s">
        <v>899</v>
      </c>
      <c r="E934" s="109">
        <v>1</v>
      </c>
      <c r="F934" s="109" t="s">
        <v>811</v>
      </c>
      <c r="G934" s="110">
        <v>150</v>
      </c>
      <c r="H934" s="110">
        <f t="shared" si="29"/>
        <v>190.01551220814241</v>
      </c>
      <c r="I934" s="112"/>
      <c r="J934" s="431"/>
      <c r="K934" s="450"/>
      <c r="L934" s="101"/>
      <c r="M934" s="101"/>
    </row>
    <row r="935" spans="1:13" s="106" customFormat="1" ht="20.25" customHeight="1" x14ac:dyDescent="0.2">
      <c r="A935" s="109" t="s">
        <v>1398</v>
      </c>
      <c r="B935" s="109" t="s">
        <v>1399</v>
      </c>
      <c r="C935" s="109" t="s">
        <v>9</v>
      </c>
      <c r="D935" s="109" t="s">
        <v>899</v>
      </c>
      <c r="E935" s="109">
        <v>2</v>
      </c>
      <c r="F935" s="109" t="s">
        <v>811</v>
      </c>
      <c r="G935" s="110">
        <v>300</v>
      </c>
      <c r="H935" s="110">
        <f t="shared" si="29"/>
        <v>380.03102441628482</v>
      </c>
      <c r="I935" s="112"/>
      <c r="J935" s="431"/>
      <c r="K935" s="450"/>
      <c r="L935" s="101"/>
      <c r="M935" s="101"/>
    </row>
    <row r="936" spans="1:13" s="106" customFormat="1" ht="20.25" customHeight="1" x14ac:dyDescent="0.2">
      <c r="A936" s="109" t="s">
        <v>1398</v>
      </c>
      <c r="B936" s="109" t="s">
        <v>1399</v>
      </c>
      <c r="C936" s="109" t="s">
        <v>9</v>
      </c>
      <c r="D936" s="109" t="s">
        <v>899</v>
      </c>
      <c r="E936" s="109">
        <v>2</v>
      </c>
      <c r="F936" s="109" t="s">
        <v>811</v>
      </c>
      <c r="G936" s="110">
        <v>300</v>
      </c>
      <c r="H936" s="110">
        <f t="shared" si="29"/>
        <v>380.03102441628482</v>
      </c>
      <c r="I936" s="112"/>
      <c r="J936" s="431"/>
      <c r="K936" s="450"/>
      <c r="L936" s="101"/>
      <c r="M936" s="101"/>
    </row>
    <row r="937" spans="1:13" s="105" customFormat="1" ht="20.25" customHeight="1" x14ac:dyDescent="0.2">
      <c r="A937" s="109" t="s">
        <v>1129</v>
      </c>
      <c r="B937" s="109" t="s">
        <v>1130</v>
      </c>
      <c r="C937" s="109" t="s">
        <v>9</v>
      </c>
      <c r="D937" s="109" t="s">
        <v>899</v>
      </c>
      <c r="E937" s="109">
        <v>2</v>
      </c>
      <c r="F937" s="109" t="s">
        <v>811</v>
      </c>
      <c r="G937" s="110">
        <v>300</v>
      </c>
      <c r="H937" s="110">
        <f t="shared" si="29"/>
        <v>380.03102441628482</v>
      </c>
      <c r="I937" s="112"/>
      <c r="J937" s="431"/>
      <c r="K937" s="450"/>
      <c r="L937" s="101"/>
      <c r="M937" s="101"/>
    </row>
    <row r="938" spans="1:13" s="105" customFormat="1" ht="20.25" customHeight="1" x14ac:dyDescent="0.2">
      <c r="A938" s="109" t="s">
        <v>1129</v>
      </c>
      <c r="B938" s="109" t="s">
        <v>1130</v>
      </c>
      <c r="C938" s="109" t="s">
        <v>9</v>
      </c>
      <c r="D938" s="109" t="s">
        <v>899</v>
      </c>
      <c r="E938" s="109">
        <v>5</v>
      </c>
      <c r="F938" s="109" t="s">
        <v>811</v>
      </c>
      <c r="G938" s="110">
        <v>750</v>
      </c>
      <c r="H938" s="110">
        <f t="shared" si="29"/>
        <v>950.077561040712</v>
      </c>
      <c r="I938" s="112"/>
      <c r="J938" s="431"/>
      <c r="K938" s="450"/>
      <c r="L938" s="101"/>
      <c r="M938" s="101"/>
    </row>
    <row r="939" spans="1:13" s="105" customFormat="1" ht="20.25" customHeight="1" x14ac:dyDescent="0.2">
      <c r="A939" s="109" t="s">
        <v>1124</v>
      </c>
      <c r="B939" s="109" t="s">
        <v>1125</v>
      </c>
      <c r="C939" s="109" t="s">
        <v>9</v>
      </c>
      <c r="D939" s="109" t="s">
        <v>899</v>
      </c>
      <c r="E939" s="109">
        <v>4</v>
      </c>
      <c r="F939" s="109" t="s">
        <v>811</v>
      </c>
      <c r="G939" s="110">
        <v>600</v>
      </c>
      <c r="H939" s="110">
        <f t="shared" si="29"/>
        <v>760.06204883256964</v>
      </c>
      <c r="I939" s="112"/>
      <c r="J939" s="431"/>
      <c r="K939" s="450"/>
      <c r="L939" s="101"/>
      <c r="M939" s="101"/>
    </row>
    <row r="940" spans="1:13" s="105" customFormat="1" ht="20.25" customHeight="1" x14ac:dyDescent="0.2">
      <c r="A940" s="109" t="s">
        <v>1400</v>
      </c>
      <c r="B940" s="109"/>
      <c r="C940" s="109" t="s">
        <v>1381</v>
      </c>
      <c r="D940" s="109" t="s">
        <v>1384</v>
      </c>
      <c r="E940" s="109">
        <v>40</v>
      </c>
      <c r="F940" s="109" t="s">
        <v>811</v>
      </c>
      <c r="G940" s="110">
        <v>6000</v>
      </c>
      <c r="H940" s="110">
        <f t="shared" si="29"/>
        <v>7600.620488325696</v>
      </c>
      <c r="I940" s="111"/>
      <c r="J940" s="431"/>
      <c r="K940" s="450"/>
      <c r="L940" s="101"/>
      <c r="M940" s="101"/>
    </row>
    <row r="941" spans="1:13" s="105" customFormat="1" ht="20.25" customHeight="1" x14ac:dyDescent="0.2">
      <c r="A941" s="109" t="s">
        <v>1401</v>
      </c>
      <c r="B941" s="109" t="s">
        <v>1402</v>
      </c>
      <c r="C941" s="109" t="s">
        <v>1133</v>
      </c>
      <c r="D941" s="109" t="s">
        <v>899</v>
      </c>
      <c r="E941" s="109">
        <v>2</v>
      </c>
      <c r="F941" s="109" t="s">
        <v>811</v>
      </c>
      <c r="G941" s="110">
        <v>300</v>
      </c>
      <c r="H941" s="110">
        <f t="shared" si="29"/>
        <v>380.03102441628482</v>
      </c>
      <c r="I941" s="112"/>
      <c r="J941" s="431"/>
      <c r="K941" s="450"/>
      <c r="L941" s="101"/>
      <c r="M941" s="101"/>
    </row>
    <row r="942" spans="1:13" s="105" customFormat="1" ht="20.25" customHeight="1" x14ac:dyDescent="0.2">
      <c r="A942" s="109" t="s">
        <v>1131</v>
      </c>
      <c r="B942" s="109" t="s">
        <v>1132</v>
      </c>
      <c r="C942" s="109" t="s">
        <v>1133</v>
      </c>
      <c r="D942" s="109" t="s">
        <v>899</v>
      </c>
      <c r="E942" s="109">
        <v>2</v>
      </c>
      <c r="F942" s="109" t="s">
        <v>811</v>
      </c>
      <c r="G942" s="110">
        <v>300</v>
      </c>
      <c r="H942" s="110">
        <f t="shared" si="29"/>
        <v>380.03102441628482</v>
      </c>
      <c r="I942" s="112"/>
      <c r="J942" s="431"/>
      <c r="K942" s="450"/>
      <c r="L942" s="101"/>
      <c r="M942" s="101"/>
    </row>
    <row r="943" spans="1:13" s="105" customFormat="1" ht="20.25" customHeight="1" x14ac:dyDescent="0.2">
      <c r="A943" s="109" t="s">
        <v>1131</v>
      </c>
      <c r="B943" s="109" t="s">
        <v>1132</v>
      </c>
      <c r="C943" s="109" t="s">
        <v>1133</v>
      </c>
      <c r="D943" s="109" t="s">
        <v>899</v>
      </c>
      <c r="E943" s="109">
        <v>2</v>
      </c>
      <c r="F943" s="109" t="s">
        <v>811</v>
      </c>
      <c r="G943" s="110">
        <v>300</v>
      </c>
      <c r="H943" s="110">
        <f t="shared" si="29"/>
        <v>380.03102441628482</v>
      </c>
      <c r="I943" s="112"/>
      <c r="J943" s="431"/>
      <c r="K943" s="450"/>
      <c r="L943" s="101"/>
      <c r="M943" s="101"/>
    </row>
    <row r="944" spans="1:13" s="105" customFormat="1" ht="20.25" customHeight="1" x14ac:dyDescent="0.2">
      <c r="A944" s="109" t="s">
        <v>1131</v>
      </c>
      <c r="B944" s="109" t="s">
        <v>1132</v>
      </c>
      <c r="C944" s="109" t="s">
        <v>1133</v>
      </c>
      <c r="D944" s="109" t="s">
        <v>899</v>
      </c>
      <c r="E944" s="109">
        <v>2</v>
      </c>
      <c r="F944" s="109" t="s">
        <v>811</v>
      </c>
      <c r="G944" s="110">
        <v>300</v>
      </c>
      <c r="H944" s="110">
        <f t="shared" si="29"/>
        <v>380.03102441628482</v>
      </c>
      <c r="I944" s="112"/>
      <c r="J944" s="431"/>
      <c r="K944" s="450"/>
      <c r="L944" s="101"/>
      <c r="M944" s="101"/>
    </row>
    <row r="945" spans="1:13" s="105" customFormat="1" ht="20.25" customHeight="1" x14ac:dyDescent="0.2">
      <c r="A945" s="109" t="s">
        <v>1403</v>
      </c>
      <c r="B945" s="109" t="s">
        <v>1404</v>
      </c>
      <c r="C945" s="109" t="s">
        <v>1405</v>
      </c>
      <c r="D945" s="109" t="s">
        <v>899</v>
      </c>
      <c r="E945" s="109">
        <v>4</v>
      </c>
      <c r="F945" s="109" t="s">
        <v>811</v>
      </c>
      <c r="G945" s="110">
        <v>600</v>
      </c>
      <c r="H945" s="110">
        <f t="shared" si="29"/>
        <v>760.06204883256964</v>
      </c>
      <c r="I945" s="112"/>
      <c r="J945" s="431"/>
      <c r="K945" s="450"/>
      <c r="L945" s="101"/>
      <c r="M945" s="101"/>
    </row>
    <row r="946" spans="1:13" s="105" customFormat="1" ht="20.25" customHeight="1" x14ac:dyDescent="0.2">
      <c r="A946" s="109" t="s">
        <v>1406</v>
      </c>
      <c r="B946" s="109" t="s">
        <v>1407</v>
      </c>
      <c r="C946" s="109" t="s">
        <v>1405</v>
      </c>
      <c r="D946" s="109" t="s">
        <v>899</v>
      </c>
      <c r="E946" s="109">
        <v>2</v>
      </c>
      <c r="F946" s="109" t="s">
        <v>811</v>
      </c>
      <c r="G946" s="110">
        <v>300</v>
      </c>
      <c r="H946" s="110">
        <f t="shared" si="29"/>
        <v>380.03102441628482</v>
      </c>
      <c r="I946" s="112"/>
      <c r="J946" s="431"/>
      <c r="K946" s="450"/>
      <c r="L946" s="101"/>
      <c r="M946" s="101"/>
    </row>
    <row r="947" spans="1:13" s="105" customFormat="1" ht="20.25" customHeight="1" x14ac:dyDescent="0.2">
      <c r="A947" s="109" t="s">
        <v>989</v>
      </c>
      <c r="B947" s="109"/>
      <c r="C947" s="109" t="s">
        <v>990</v>
      </c>
      <c r="D947" s="109" t="s">
        <v>912</v>
      </c>
      <c r="E947" s="109">
        <v>2</v>
      </c>
      <c r="F947" s="109" t="s">
        <v>913</v>
      </c>
      <c r="G947" s="110">
        <v>300</v>
      </c>
      <c r="H947" s="110">
        <f t="shared" si="29"/>
        <v>380.03102441628482</v>
      </c>
      <c r="I947" s="112"/>
      <c r="J947" s="431"/>
      <c r="K947" s="450"/>
      <c r="L947" s="101"/>
      <c r="M947" s="101"/>
    </row>
    <row r="948" spans="1:13" s="105" customFormat="1" ht="20.25" customHeight="1" x14ac:dyDescent="0.2">
      <c r="A948" s="109" t="s">
        <v>1408</v>
      </c>
      <c r="B948" s="109"/>
      <c r="C948" s="109" t="s">
        <v>990</v>
      </c>
      <c r="D948" s="109" t="s">
        <v>899</v>
      </c>
      <c r="E948" s="109">
        <v>6</v>
      </c>
      <c r="F948" s="109" t="s">
        <v>811</v>
      </c>
      <c r="G948" s="110">
        <v>900</v>
      </c>
      <c r="H948" s="110">
        <f t="shared" si="29"/>
        <v>1140.0930732488546</v>
      </c>
      <c r="I948" s="112"/>
      <c r="J948" s="431"/>
      <c r="K948" s="450"/>
      <c r="L948" s="101"/>
      <c r="M948" s="101"/>
    </row>
    <row r="949" spans="1:13" s="105" customFormat="1" ht="20.25" customHeight="1" x14ac:dyDescent="0.2">
      <c r="A949" s="109" t="s">
        <v>1408</v>
      </c>
      <c r="B949" s="109"/>
      <c r="C949" s="109" t="s">
        <v>990</v>
      </c>
      <c r="D949" s="109" t="s">
        <v>899</v>
      </c>
      <c r="E949" s="109">
        <v>4</v>
      </c>
      <c r="F949" s="109" t="s">
        <v>811</v>
      </c>
      <c r="G949" s="110">
        <v>600</v>
      </c>
      <c r="H949" s="110">
        <f t="shared" si="29"/>
        <v>760.06204883256964</v>
      </c>
      <c r="I949" s="112"/>
      <c r="J949" s="431"/>
      <c r="K949" s="450"/>
      <c r="L949" s="101"/>
      <c r="M949" s="101"/>
    </row>
    <row r="950" spans="1:13" s="105" customFormat="1" ht="20.25" customHeight="1" x14ac:dyDescent="0.2">
      <c r="A950" s="109" t="s">
        <v>1409</v>
      </c>
      <c r="B950" s="109" t="s">
        <v>1410</v>
      </c>
      <c r="C950" s="109" t="s">
        <v>990</v>
      </c>
      <c r="D950" s="109" t="s">
        <v>899</v>
      </c>
      <c r="E950" s="109">
        <v>2</v>
      </c>
      <c r="F950" s="109" t="s">
        <v>811</v>
      </c>
      <c r="G950" s="110">
        <v>300</v>
      </c>
      <c r="H950" s="110">
        <f t="shared" si="29"/>
        <v>380.03102441628482</v>
      </c>
      <c r="I950" s="112"/>
      <c r="J950" s="431"/>
      <c r="K950" s="450"/>
      <c r="L950" s="101"/>
      <c r="M950" s="101"/>
    </row>
    <row r="951" spans="1:13" s="105" customFormat="1" ht="20.25" customHeight="1" x14ac:dyDescent="0.2">
      <c r="A951" s="109" t="s">
        <v>1142</v>
      </c>
      <c r="B951" s="109"/>
      <c r="C951" s="109" t="s">
        <v>990</v>
      </c>
      <c r="D951" s="109" t="s">
        <v>899</v>
      </c>
      <c r="E951" s="109">
        <v>2</v>
      </c>
      <c r="F951" s="109" t="s">
        <v>811</v>
      </c>
      <c r="G951" s="110">
        <v>300</v>
      </c>
      <c r="H951" s="110">
        <f t="shared" si="29"/>
        <v>380.03102441628482</v>
      </c>
      <c r="I951" s="112"/>
      <c r="J951" s="431"/>
      <c r="K951" s="450"/>
      <c r="L951" s="101"/>
      <c r="M951" s="101"/>
    </row>
    <row r="952" spans="1:13" s="105" customFormat="1" ht="20.25" customHeight="1" x14ac:dyDescent="0.2">
      <c r="A952" s="109" t="s">
        <v>1142</v>
      </c>
      <c r="B952" s="109"/>
      <c r="C952" s="109" t="s">
        <v>990</v>
      </c>
      <c r="D952" s="109" t="s">
        <v>899</v>
      </c>
      <c r="E952" s="109">
        <v>2</v>
      </c>
      <c r="F952" s="109" t="s">
        <v>811</v>
      </c>
      <c r="G952" s="110">
        <v>300</v>
      </c>
      <c r="H952" s="110">
        <f t="shared" si="29"/>
        <v>380.03102441628482</v>
      </c>
      <c r="I952" s="112"/>
      <c r="J952" s="431"/>
      <c r="K952" s="450"/>
      <c r="L952" s="101"/>
      <c r="M952" s="101"/>
    </row>
    <row r="953" spans="1:13" s="105" customFormat="1" ht="20.25" customHeight="1" x14ac:dyDescent="0.2">
      <c r="A953" s="109" t="s">
        <v>1411</v>
      </c>
      <c r="B953" s="109"/>
      <c r="C953" s="109" t="s">
        <v>990</v>
      </c>
      <c r="D953" s="109" t="s">
        <v>899</v>
      </c>
      <c r="E953" s="109">
        <v>4</v>
      </c>
      <c r="F953" s="109" t="s">
        <v>811</v>
      </c>
      <c r="G953" s="110">
        <v>600</v>
      </c>
      <c r="H953" s="110">
        <f t="shared" si="29"/>
        <v>760.06204883256964</v>
      </c>
      <c r="I953" s="112"/>
      <c r="J953" s="431"/>
      <c r="K953" s="450"/>
      <c r="L953" s="101"/>
      <c r="M953" s="101"/>
    </row>
    <row r="954" spans="1:13" s="105" customFormat="1" ht="20.25" customHeight="1" x14ac:dyDescent="0.2">
      <c r="A954" s="109" t="s">
        <v>1143</v>
      </c>
      <c r="B954" s="109" t="s">
        <v>1144</v>
      </c>
      <c r="C954" s="109" t="s">
        <v>990</v>
      </c>
      <c r="D954" s="109" t="s">
        <v>899</v>
      </c>
      <c r="E954" s="109">
        <v>1</v>
      </c>
      <c r="F954" s="109" t="s">
        <v>811</v>
      </c>
      <c r="G954" s="110">
        <v>150</v>
      </c>
      <c r="H954" s="110">
        <f t="shared" si="29"/>
        <v>190.01551220814241</v>
      </c>
      <c r="I954" s="112"/>
      <c r="J954" s="431"/>
      <c r="K954" s="450"/>
      <c r="L954" s="101"/>
      <c r="M954" s="101"/>
    </row>
    <row r="955" spans="1:13" s="105" customFormat="1" ht="20.25" customHeight="1" x14ac:dyDescent="0.2">
      <c r="A955" s="109" t="s">
        <v>1143</v>
      </c>
      <c r="B955" s="109" t="s">
        <v>1144</v>
      </c>
      <c r="C955" s="109" t="s">
        <v>990</v>
      </c>
      <c r="D955" s="109" t="s">
        <v>899</v>
      </c>
      <c r="E955" s="109">
        <v>2</v>
      </c>
      <c r="F955" s="109" t="s">
        <v>811</v>
      </c>
      <c r="G955" s="110">
        <v>300</v>
      </c>
      <c r="H955" s="110">
        <f t="shared" si="29"/>
        <v>380.03102441628482</v>
      </c>
      <c r="I955" s="112"/>
      <c r="J955" s="431"/>
      <c r="K955" s="450"/>
      <c r="L955" s="101"/>
      <c r="M955" s="101"/>
    </row>
    <row r="956" spans="1:13" s="105" customFormat="1" ht="20.25" customHeight="1" x14ac:dyDescent="0.2">
      <c r="A956" s="109" t="s">
        <v>1143</v>
      </c>
      <c r="B956" s="109" t="s">
        <v>1144</v>
      </c>
      <c r="C956" s="109" t="s">
        <v>990</v>
      </c>
      <c r="D956" s="109" t="s">
        <v>899</v>
      </c>
      <c r="E956" s="109">
        <v>4</v>
      </c>
      <c r="F956" s="109" t="s">
        <v>811</v>
      </c>
      <c r="G956" s="110">
        <v>600</v>
      </c>
      <c r="H956" s="110">
        <f t="shared" si="29"/>
        <v>760.06204883256964</v>
      </c>
      <c r="I956" s="112"/>
      <c r="J956" s="431"/>
      <c r="K956" s="450"/>
      <c r="L956" s="101"/>
      <c r="M956" s="101"/>
    </row>
    <row r="957" spans="1:13" s="105" customFormat="1" ht="20.25" customHeight="1" x14ac:dyDescent="0.2">
      <c r="A957" s="109" t="s">
        <v>1145</v>
      </c>
      <c r="B957" s="109"/>
      <c r="C957" s="109" t="s">
        <v>990</v>
      </c>
      <c r="D957" s="109" t="s">
        <v>899</v>
      </c>
      <c r="E957" s="109">
        <v>5</v>
      </c>
      <c r="F957" s="109" t="s">
        <v>811</v>
      </c>
      <c r="G957" s="110">
        <v>750</v>
      </c>
      <c r="H957" s="110">
        <f t="shared" si="29"/>
        <v>950.077561040712</v>
      </c>
      <c r="I957" s="112"/>
      <c r="J957" s="431"/>
      <c r="K957" s="450"/>
      <c r="L957" s="101"/>
      <c r="M957" s="101"/>
    </row>
    <row r="958" spans="1:13" s="105" customFormat="1" ht="20.25" customHeight="1" x14ac:dyDescent="0.2">
      <c r="A958" s="109" t="s">
        <v>1145</v>
      </c>
      <c r="B958" s="109"/>
      <c r="C958" s="109" t="s">
        <v>990</v>
      </c>
      <c r="D958" s="109" t="s">
        <v>899</v>
      </c>
      <c r="E958" s="109">
        <v>4</v>
      </c>
      <c r="F958" s="109" t="s">
        <v>811</v>
      </c>
      <c r="G958" s="110">
        <v>600</v>
      </c>
      <c r="H958" s="110">
        <f t="shared" si="29"/>
        <v>760.06204883256964</v>
      </c>
      <c r="I958" s="112"/>
      <c r="J958" s="431"/>
      <c r="K958" s="450"/>
      <c r="L958" s="101"/>
      <c r="M958" s="101"/>
    </row>
    <row r="959" spans="1:13" s="105" customFormat="1" ht="20.25" customHeight="1" x14ac:dyDescent="0.2">
      <c r="A959" s="109" t="s">
        <v>1145</v>
      </c>
      <c r="B959" s="109"/>
      <c r="C959" s="109" t="s">
        <v>990</v>
      </c>
      <c r="D959" s="109" t="s">
        <v>899</v>
      </c>
      <c r="E959" s="109">
        <v>5</v>
      </c>
      <c r="F959" s="109" t="s">
        <v>811</v>
      </c>
      <c r="G959" s="110">
        <v>750</v>
      </c>
      <c r="H959" s="110">
        <f t="shared" si="29"/>
        <v>950.077561040712</v>
      </c>
      <c r="I959" s="112"/>
      <c r="J959" s="431"/>
      <c r="K959" s="450"/>
      <c r="L959" s="101"/>
      <c r="M959" s="101"/>
    </row>
    <row r="960" spans="1:13" s="105" customFormat="1" ht="20.25" customHeight="1" x14ac:dyDescent="0.2">
      <c r="A960" s="109" t="s">
        <v>1145</v>
      </c>
      <c r="B960" s="109"/>
      <c r="C960" s="109" t="s">
        <v>990</v>
      </c>
      <c r="D960" s="109" t="s">
        <v>899</v>
      </c>
      <c r="E960" s="109">
        <v>2</v>
      </c>
      <c r="F960" s="109" t="s">
        <v>811</v>
      </c>
      <c r="G960" s="110">
        <v>300</v>
      </c>
      <c r="H960" s="110">
        <f t="shared" si="29"/>
        <v>380.03102441628482</v>
      </c>
      <c r="I960" s="112"/>
      <c r="J960" s="431"/>
      <c r="K960" s="450"/>
      <c r="L960" s="101"/>
      <c r="M960" s="101"/>
    </row>
    <row r="961" spans="1:13" s="105" customFormat="1" ht="20.25" customHeight="1" x14ac:dyDescent="0.2">
      <c r="A961" s="109" t="s">
        <v>1145</v>
      </c>
      <c r="B961" s="109"/>
      <c r="C961" s="109" t="s">
        <v>990</v>
      </c>
      <c r="D961" s="109" t="s">
        <v>899</v>
      </c>
      <c r="E961" s="109">
        <v>5</v>
      </c>
      <c r="F961" s="109" t="s">
        <v>811</v>
      </c>
      <c r="G961" s="110">
        <v>750</v>
      </c>
      <c r="H961" s="110">
        <f t="shared" si="29"/>
        <v>950.077561040712</v>
      </c>
      <c r="I961" s="112"/>
      <c r="J961" s="431"/>
      <c r="K961" s="450"/>
      <c r="L961" s="101"/>
      <c r="M961" s="101"/>
    </row>
    <row r="962" spans="1:13" s="105" customFormat="1" ht="20.25" customHeight="1" x14ac:dyDescent="0.2">
      <c r="A962" s="109" t="s">
        <v>1145</v>
      </c>
      <c r="B962" s="109"/>
      <c r="C962" s="109" t="s">
        <v>990</v>
      </c>
      <c r="D962" s="109" t="s">
        <v>899</v>
      </c>
      <c r="E962" s="109">
        <v>10</v>
      </c>
      <c r="F962" s="109" t="s">
        <v>811</v>
      </c>
      <c r="G962" s="110">
        <v>1500</v>
      </c>
      <c r="H962" s="110">
        <f t="shared" si="29"/>
        <v>1900.155122081424</v>
      </c>
      <c r="I962" s="111"/>
      <c r="J962" s="431"/>
      <c r="K962" s="450"/>
      <c r="L962" s="101"/>
      <c r="M962" s="101"/>
    </row>
    <row r="963" spans="1:13" s="105" customFormat="1" ht="20.25" customHeight="1" x14ac:dyDescent="0.2">
      <c r="A963" s="109" t="s">
        <v>1145</v>
      </c>
      <c r="B963" s="109"/>
      <c r="C963" s="109" t="s">
        <v>990</v>
      </c>
      <c r="D963" s="109" t="s">
        <v>899</v>
      </c>
      <c r="E963" s="109">
        <v>2</v>
      </c>
      <c r="F963" s="109" t="s">
        <v>811</v>
      </c>
      <c r="G963" s="110">
        <v>300</v>
      </c>
      <c r="H963" s="110">
        <f t="shared" si="29"/>
        <v>380.03102441628482</v>
      </c>
      <c r="I963" s="112"/>
      <c r="J963" s="431"/>
      <c r="K963" s="450"/>
      <c r="L963" s="101"/>
      <c r="M963" s="101"/>
    </row>
    <row r="964" spans="1:13" s="105" customFormat="1" ht="20.25" customHeight="1" x14ac:dyDescent="0.2">
      <c r="A964" s="109" t="s">
        <v>1412</v>
      </c>
      <c r="B964" s="109"/>
      <c r="C964" s="109" t="s">
        <v>990</v>
      </c>
      <c r="D964" s="109" t="s">
        <v>899</v>
      </c>
      <c r="E964" s="109">
        <v>10</v>
      </c>
      <c r="F964" s="109" t="s">
        <v>811</v>
      </c>
      <c r="G964" s="110">
        <v>1500</v>
      </c>
      <c r="H964" s="110">
        <f t="shared" si="29"/>
        <v>1900.155122081424</v>
      </c>
      <c r="I964" s="111"/>
      <c r="J964" s="431"/>
      <c r="K964" s="450"/>
      <c r="L964" s="101"/>
      <c r="M964" s="101"/>
    </row>
    <row r="965" spans="1:13" s="105" customFormat="1" ht="20.25" customHeight="1" x14ac:dyDescent="0.2">
      <c r="A965" s="109" t="s">
        <v>1412</v>
      </c>
      <c r="B965" s="109"/>
      <c r="C965" s="109" t="s">
        <v>990</v>
      </c>
      <c r="D965" s="109" t="s">
        <v>899</v>
      </c>
      <c r="E965" s="109">
        <v>4</v>
      </c>
      <c r="F965" s="109" t="s">
        <v>811</v>
      </c>
      <c r="G965" s="110">
        <v>600</v>
      </c>
      <c r="H965" s="110">
        <f t="shared" si="29"/>
        <v>760.06204883256964</v>
      </c>
      <c r="I965" s="112"/>
      <c r="J965" s="431"/>
      <c r="K965" s="450"/>
      <c r="L965" s="101"/>
      <c r="M965" s="101"/>
    </row>
    <row r="966" spans="1:13" s="105" customFormat="1" ht="20.25" customHeight="1" x14ac:dyDescent="0.2">
      <c r="A966" s="109" t="s">
        <v>1413</v>
      </c>
      <c r="B966" s="109" t="s">
        <v>1414</v>
      </c>
      <c r="C966" s="109" t="s">
        <v>990</v>
      </c>
      <c r="D966" s="109" t="s">
        <v>899</v>
      </c>
      <c r="E966" s="109">
        <v>2</v>
      </c>
      <c r="F966" s="109" t="s">
        <v>811</v>
      </c>
      <c r="G966" s="110">
        <v>300</v>
      </c>
      <c r="H966" s="110">
        <f t="shared" si="29"/>
        <v>380.03102441628482</v>
      </c>
      <c r="I966" s="112"/>
      <c r="J966" s="431"/>
      <c r="K966" s="450"/>
      <c r="L966" s="101"/>
      <c r="M966" s="101"/>
    </row>
    <row r="967" spans="1:13" s="105" customFormat="1" ht="20.25" customHeight="1" x14ac:dyDescent="0.2">
      <c r="A967" s="109" t="s">
        <v>1413</v>
      </c>
      <c r="B967" s="109" t="s">
        <v>1414</v>
      </c>
      <c r="C967" s="109" t="s">
        <v>990</v>
      </c>
      <c r="D967" s="109" t="s">
        <v>899</v>
      </c>
      <c r="E967" s="109">
        <v>2</v>
      </c>
      <c r="F967" s="109" t="s">
        <v>811</v>
      </c>
      <c r="G967" s="110">
        <v>300</v>
      </c>
      <c r="H967" s="110">
        <f t="shared" si="29"/>
        <v>380.03102441628482</v>
      </c>
      <c r="I967" s="112"/>
      <c r="J967" s="431"/>
      <c r="K967" s="450"/>
      <c r="L967" s="101"/>
      <c r="M967" s="101"/>
    </row>
    <row r="968" spans="1:13" s="105" customFormat="1" ht="20.25" customHeight="1" x14ac:dyDescent="0.2">
      <c r="A968" s="109" t="s">
        <v>1413</v>
      </c>
      <c r="B968" s="109" t="s">
        <v>1414</v>
      </c>
      <c r="C968" s="109" t="s">
        <v>990</v>
      </c>
      <c r="D968" s="109" t="s">
        <v>899</v>
      </c>
      <c r="E968" s="109">
        <v>3</v>
      </c>
      <c r="F968" s="109" t="s">
        <v>811</v>
      </c>
      <c r="G968" s="110">
        <v>450</v>
      </c>
      <c r="H968" s="110">
        <f t="shared" si="29"/>
        <v>570.04653662442729</v>
      </c>
      <c r="I968" s="112"/>
      <c r="J968" s="431"/>
      <c r="K968" s="450"/>
      <c r="L968" s="101"/>
      <c r="M968" s="101"/>
    </row>
    <row r="969" spans="1:13" s="106" customFormat="1" ht="20.25" customHeight="1" x14ac:dyDescent="0.2">
      <c r="A969" s="109" t="s">
        <v>824</v>
      </c>
      <c r="B969" s="109" t="s">
        <v>1146</v>
      </c>
      <c r="C969" s="109" t="s">
        <v>990</v>
      </c>
      <c r="D969" s="109" t="s">
        <v>899</v>
      </c>
      <c r="E969" s="109">
        <v>5</v>
      </c>
      <c r="F969" s="109" t="s">
        <v>811</v>
      </c>
      <c r="G969" s="110">
        <v>750</v>
      </c>
      <c r="H969" s="110">
        <f t="shared" si="29"/>
        <v>950.077561040712</v>
      </c>
      <c r="I969" s="112"/>
      <c r="J969" s="431"/>
      <c r="K969" s="450"/>
      <c r="L969" s="101"/>
      <c r="M969" s="101"/>
    </row>
    <row r="970" spans="1:13" s="106" customFormat="1" ht="20.25" customHeight="1" x14ac:dyDescent="0.2">
      <c r="A970" s="109" t="s">
        <v>824</v>
      </c>
      <c r="B970" s="109" t="s">
        <v>1146</v>
      </c>
      <c r="C970" s="109" t="s">
        <v>990</v>
      </c>
      <c r="D970" s="109" t="s">
        <v>899</v>
      </c>
      <c r="E970" s="109">
        <v>2</v>
      </c>
      <c r="F970" s="109" t="s">
        <v>811</v>
      </c>
      <c r="G970" s="110">
        <v>300</v>
      </c>
      <c r="H970" s="110">
        <f t="shared" ref="H970:H1033" si="30">E970*K$893</f>
        <v>380.03102441628482</v>
      </c>
      <c r="I970" s="112"/>
      <c r="J970" s="431"/>
      <c r="K970" s="450"/>
      <c r="L970" s="101"/>
      <c r="M970" s="101"/>
    </row>
    <row r="971" spans="1:13" s="106" customFormat="1" ht="20.25" customHeight="1" x14ac:dyDescent="0.2">
      <c r="A971" s="109" t="s">
        <v>991</v>
      </c>
      <c r="B971" s="109" t="s">
        <v>992</v>
      </c>
      <c r="C971" s="109" t="s">
        <v>9</v>
      </c>
      <c r="D971" s="109" t="s">
        <v>899</v>
      </c>
      <c r="E971" s="109">
        <v>1</v>
      </c>
      <c r="F971" s="109" t="s">
        <v>811</v>
      </c>
      <c r="G971" s="110">
        <v>150</v>
      </c>
      <c r="H971" s="110">
        <f t="shared" si="30"/>
        <v>190.01551220814241</v>
      </c>
      <c r="I971" s="112"/>
      <c r="J971" s="431"/>
      <c r="K971" s="450"/>
      <c r="L971" s="101"/>
      <c r="M971" s="101"/>
    </row>
    <row r="972" spans="1:13" s="106" customFormat="1" ht="20.25" customHeight="1" x14ac:dyDescent="0.2">
      <c r="A972" s="109" t="s">
        <v>991</v>
      </c>
      <c r="B972" s="109" t="s">
        <v>992</v>
      </c>
      <c r="C972" s="109" t="s">
        <v>9</v>
      </c>
      <c r="D972" s="109" t="s">
        <v>897</v>
      </c>
      <c r="E972" s="109">
        <v>1</v>
      </c>
      <c r="F972" s="109" t="s">
        <v>898</v>
      </c>
      <c r="G972" s="110">
        <v>150</v>
      </c>
      <c r="H972" s="110">
        <f t="shared" si="30"/>
        <v>190.01551220814241</v>
      </c>
      <c r="I972" s="112"/>
      <c r="J972" s="431"/>
      <c r="K972" s="450"/>
      <c r="L972" s="101"/>
      <c r="M972" s="101"/>
    </row>
    <row r="973" spans="1:13" s="106" customFormat="1" ht="20.25" customHeight="1" x14ac:dyDescent="0.2">
      <c r="A973" s="109" t="s">
        <v>991</v>
      </c>
      <c r="B973" s="109" t="s">
        <v>992</v>
      </c>
      <c r="C973" s="109" t="s">
        <v>9</v>
      </c>
      <c r="D973" s="109" t="s">
        <v>899</v>
      </c>
      <c r="E973" s="109">
        <v>2</v>
      </c>
      <c r="F973" s="109" t="s">
        <v>811</v>
      </c>
      <c r="G973" s="110">
        <v>300</v>
      </c>
      <c r="H973" s="110">
        <f t="shared" si="30"/>
        <v>380.03102441628482</v>
      </c>
      <c r="I973" s="112"/>
      <c r="J973" s="431"/>
      <c r="K973" s="450"/>
      <c r="L973" s="101"/>
      <c r="M973" s="101"/>
    </row>
    <row r="974" spans="1:13" s="106" customFormat="1" ht="20.25" customHeight="1" x14ac:dyDescent="0.2">
      <c r="A974" s="109" t="s">
        <v>991</v>
      </c>
      <c r="B974" s="109" t="s">
        <v>992</v>
      </c>
      <c r="C974" s="109" t="s">
        <v>9</v>
      </c>
      <c r="D974" s="109" t="s">
        <v>899</v>
      </c>
      <c r="E974" s="109">
        <v>2</v>
      </c>
      <c r="F974" s="109" t="s">
        <v>811</v>
      </c>
      <c r="G974" s="110">
        <v>300</v>
      </c>
      <c r="H974" s="110">
        <f t="shared" si="30"/>
        <v>380.03102441628482</v>
      </c>
      <c r="I974" s="112"/>
      <c r="J974" s="431"/>
      <c r="K974" s="450"/>
      <c r="L974" s="101"/>
      <c r="M974" s="101"/>
    </row>
    <row r="975" spans="1:13" s="106" customFormat="1" ht="20.25" customHeight="1" x14ac:dyDescent="0.2">
      <c r="A975" s="109" t="s">
        <v>991</v>
      </c>
      <c r="B975" s="109" t="s">
        <v>992</v>
      </c>
      <c r="C975" s="109" t="s">
        <v>9</v>
      </c>
      <c r="D975" s="109" t="s">
        <v>899</v>
      </c>
      <c r="E975" s="109">
        <v>1</v>
      </c>
      <c r="F975" s="109" t="s">
        <v>811</v>
      </c>
      <c r="G975" s="110">
        <v>150</v>
      </c>
      <c r="H975" s="110">
        <f t="shared" si="30"/>
        <v>190.01551220814241</v>
      </c>
      <c r="I975" s="112"/>
      <c r="J975" s="431"/>
      <c r="K975" s="450"/>
      <c r="L975" s="101"/>
      <c r="M975" s="101"/>
    </row>
    <row r="976" spans="1:13" s="106" customFormat="1" ht="20.25" customHeight="1" x14ac:dyDescent="0.2">
      <c r="A976" s="109" t="s">
        <v>1149</v>
      </c>
      <c r="B976" s="109" t="s">
        <v>1150</v>
      </c>
      <c r="C976" s="109" t="s">
        <v>9</v>
      </c>
      <c r="D976" s="109" t="s">
        <v>899</v>
      </c>
      <c r="E976" s="109">
        <v>2</v>
      </c>
      <c r="F976" s="109" t="s">
        <v>811</v>
      </c>
      <c r="G976" s="110">
        <v>300</v>
      </c>
      <c r="H976" s="110">
        <f t="shared" si="30"/>
        <v>380.03102441628482</v>
      </c>
      <c r="I976" s="112"/>
      <c r="J976" s="431"/>
      <c r="K976" s="450"/>
      <c r="L976" s="101"/>
      <c r="M976" s="101"/>
    </row>
    <row r="977" spans="1:13" s="106" customFormat="1" ht="20.25" customHeight="1" x14ac:dyDescent="0.2">
      <c r="A977" s="109" t="s">
        <v>1149</v>
      </c>
      <c r="B977" s="109" t="s">
        <v>1150</v>
      </c>
      <c r="C977" s="109" t="s">
        <v>9</v>
      </c>
      <c r="D977" s="109" t="s">
        <v>897</v>
      </c>
      <c r="E977" s="109">
        <v>1</v>
      </c>
      <c r="F977" s="109" t="s">
        <v>898</v>
      </c>
      <c r="G977" s="110">
        <v>150</v>
      </c>
      <c r="H977" s="110">
        <f t="shared" si="30"/>
        <v>190.01551220814241</v>
      </c>
      <c r="I977" s="112"/>
      <c r="J977" s="431"/>
      <c r="K977" s="450"/>
      <c r="L977" s="101"/>
      <c r="M977" s="101"/>
    </row>
    <row r="978" spans="1:13" s="106" customFormat="1" ht="20.25" customHeight="1" x14ac:dyDescent="0.2">
      <c r="A978" s="109" t="s">
        <v>1415</v>
      </c>
      <c r="B978" s="109"/>
      <c r="C978" s="109" t="s">
        <v>995</v>
      </c>
      <c r="D978" s="109" t="s">
        <v>899</v>
      </c>
      <c r="E978" s="109">
        <v>4</v>
      </c>
      <c r="F978" s="109" t="s">
        <v>811</v>
      </c>
      <c r="G978" s="110">
        <v>600</v>
      </c>
      <c r="H978" s="110">
        <f t="shared" si="30"/>
        <v>760.06204883256964</v>
      </c>
      <c r="I978" s="112"/>
      <c r="J978" s="431"/>
      <c r="K978" s="450"/>
      <c r="L978" s="101"/>
      <c r="M978" s="101"/>
    </row>
    <row r="979" spans="1:13" s="106" customFormat="1" ht="20.25" customHeight="1" x14ac:dyDescent="0.2">
      <c r="A979" s="109" t="s">
        <v>1415</v>
      </c>
      <c r="B979" s="109"/>
      <c r="C979" s="109" t="s">
        <v>995</v>
      </c>
      <c r="D979" s="109" t="s">
        <v>899</v>
      </c>
      <c r="E979" s="109">
        <v>4</v>
      </c>
      <c r="F979" s="109" t="s">
        <v>811</v>
      </c>
      <c r="G979" s="110">
        <v>600</v>
      </c>
      <c r="H979" s="110">
        <f t="shared" si="30"/>
        <v>760.06204883256964</v>
      </c>
      <c r="I979" s="112"/>
      <c r="J979" s="431"/>
      <c r="K979" s="450"/>
      <c r="L979" s="101"/>
      <c r="M979" s="101"/>
    </row>
    <row r="980" spans="1:13" s="106" customFormat="1" ht="20.25" customHeight="1" x14ac:dyDescent="0.2">
      <c r="A980" s="109" t="s">
        <v>1415</v>
      </c>
      <c r="B980" s="109"/>
      <c r="C980" s="109" t="s">
        <v>995</v>
      </c>
      <c r="D980" s="109" t="s">
        <v>899</v>
      </c>
      <c r="E980" s="109">
        <v>4</v>
      </c>
      <c r="F980" s="109" t="s">
        <v>811</v>
      </c>
      <c r="G980" s="110">
        <v>600</v>
      </c>
      <c r="H980" s="110">
        <f t="shared" si="30"/>
        <v>760.06204883256964</v>
      </c>
      <c r="I980" s="112"/>
      <c r="J980" s="431"/>
      <c r="K980" s="450"/>
      <c r="L980" s="101"/>
      <c r="M980" s="101"/>
    </row>
    <row r="981" spans="1:13" s="106" customFormat="1" ht="20.25" customHeight="1" x14ac:dyDescent="0.2">
      <c r="A981" s="109" t="s">
        <v>1415</v>
      </c>
      <c r="B981" s="109"/>
      <c r="C981" s="109" t="s">
        <v>995</v>
      </c>
      <c r="D981" s="109" t="s">
        <v>899</v>
      </c>
      <c r="E981" s="109">
        <v>4</v>
      </c>
      <c r="F981" s="109" t="s">
        <v>811</v>
      </c>
      <c r="G981" s="110">
        <v>600</v>
      </c>
      <c r="H981" s="110">
        <f t="shared" si="30"/>
        <v>760.06204883256964</v>
      </c>
      <c r="I981" s="112"/>
      <c r="J981" s="431"/>
      <c r="K981" s="450"/>
      <c r="L981" s="101"/>
      <c r="M981" s="101"/>
    </row>
    <row r="982" spans="1:13" s="106" customFormat="1" ht="20.25" customHeight="1" x14ac:dyDescent="0.2">
      <c r="A982" s="109" t="s">
        <v>1152</v>
      </c>
      <c r="B982" s="109" t="s">
        <v>1153</v>
      </c>
      <c r="C982" s="109" t="s">
        <v>995</v>
      </c>
      <c r="D982" s="109" t="s">
        <v>899</v>
      </c>
      <c r="E982" s="109">
        <v>4</v>
      </c>
      <c r="F982" s="109" t="s">
        <v>811</v>
      </c>
      <c r="G982" s="110">
        <v>600</v>
      </c>
      <c r="H982" s="110">
        <f t="shared" si="30"/>
        <v>760.06204883256964</v>
      </c>
      <c r="I982" s="112"/>
      <c r="J982" s="431"/>
      <c r="K982" s="450"/>
      <c r="L982" s="101"/>
      <c r="M982" s="101"/>
    </row>
    <row r="983" spans="1:13" s="106" customFormat="1" ht="20.25" customHeight="1" x14ac:dyDescent="0.2">
      <c r="A983" s="109" t="s">
        <v>1152</v>
      </c>
      <c r="B983" s="109" t="s">
        <v>1153</v>
      </c>
      <c r="C983" s="109" t="s">
        <v>995</v>
      </c>
      <c r="D983" s="109" t="s">
        <v>899</v>
      </c>
      <c r="E983" s="109">
        <v>4</v>
      </c>
      <c r="F983" s="109" t="s">
        <v>811</v>
      </c>
      <c r="G983" s="110">
        <v>600</v>
      </c>
      <c r="H983" s="110">
        <f t="shared" si="30"/>
        <v>760.06204883256964</v>
      </c>
      <c r="I983" s="112"/>
      <c r="J983" s="431"/>
      <c r="K983" s="450"/>
      <c r="L983" s="101"/>
      <c r="M983" s="101"/>
    </row>
    <row r="984" spans="1:13" s="106" customFormat="1" ht="20.25" customHeight="1" x14ac:dyDescent="0.2">
      <c r="A984" s="109" t="s">
        <v>1416</v>
      </c>
      <c r="B984" s="109" t="s">
        <v>1417</v>
      </c>
      <c r="C984" s="109" t="s">
        <v>995</v>
      </c>
      <c r="D984" s="109" t="s">
        <v>899</v>
      </c>
      <c r="E984" s="109">
        <v>2</v>
      </c>
      <c r="F984" s="109" t="s">
        <v>811</v>
      </c>
      <c r="G984" s="110">
        <v>300</v>
      </c>
      <c r="H984" s="110">
        <f t="shared" si="30"/>
        <v>380.03102441628482</v>
      </c>
      <c r="I984" s="112"/>
      <c r="J984" s="431"/>
      <c r="K984" s="450"/>
      <c r="L984" s="101"/>
      <c r="M984" s="101"/>
    </row>
    <row r="985" spans="1:13" s="106" customFormat="1" ht="20.25" customHeight="1" x14ac:dyDescent="0.2">
      <c r="A985" s="109" t="s">
        <v>1416</v>
      </c>
      <c r="B985" s="109" t="s">
        <v>1417</v>
      </c>
      <c r="C985" s="109" t="s">
        <v>995</v>
      </c>
      <c r="D985" s="109" t="s">
        <v>899</v>
      </c>
      <c r="E985" s="109">
        <v>2</v>
      </c>
      <c r="F985" s="109" t="s">
        <v>811</v>
      </c>
      <c r="G985" s="110">
        <v>300</v>
      </c>
      <c r="H985" s="110">
        <f t="shared" si="30"/>
        <v>380.03102441628482</v>
      </c>
      <c r="I985" s="112"/>
      <c r="J985" s="431"/>
      <c r="K985" s="450"/>
      <c r="L985" s="101"/>
      <c r="M985" s="101"/>
    </row>
    <row r="986" spans="1:13" s="106" customFormat="1" ht="20.25" customHeight="1" x14ac:dyDescent="0.2">
      <c r="A986" s="109" t="s">
        <v>1416</v>
      </c>
      <c r="B986" s="109" t="s">
        <v>1417</v>
      </c>
      <c r="C986" s="109" t="s">
        <v>995</v>
      </c>
      <c r="D986" s="109" t="s">
        <v>899</v>
      </c>
      <c r="E986" s="109">
        <v>2</v>
      </c>
      <c r="F986" s="109" t="s">
        <v>811</v>
      </c>
      <c r="G986" s="110">
        <v>300</v>
      </c>
      <c r="H986" s="110">
        <f t="shared" si="30"/>
        <v>380.03102441628482</v>
      </c>
      <c r="I986" s="112"/>
      <c r="J986" s="431"/>
      <c r="K986" s="450"/>
      <c r="L986" s="101"/>
      <c r="M986" s="101"/>
    </row>
    <row r="987" spans="1:13" s="106" customFormat="1" ht="20.25" customHeight="1" x14ac:dyDescent="0.2">
      <c r="A987" s="109" t="s">
        <v>1416</v>
      </c>
      <c r="B987" s="109" t="s">
        <v>1417</v>
      </c>
      <c r="C987" s="109" t="s">
        <v>995</v>
      </c>
      <c r="D987" s="109" t="s">
        <v>899</v>
      </c>
      <c r="E987" s="109">
        <v>2</v>
      </c>
      <c r="F987" s="109" t="s">
        <v>811</v>
      </c>
      <c r="G987" s="110">
        <v>300</v>
      </c>
      <c r="H987" s="110">
        <f t="shared" si="30"/>
        <v>380.03102441628482</v>
      </c>
      <c r="I987" s="112"/>
      <c r="J987" s="431"/>
      <c r="K987" s="450"/>
      <c r="L987" s="101"/>
      <c r="M987" s="101"/>
    </row>
    <row r="988" spans="1:13" s="106" customFormat="1" ht="20.25" customHeight="1" x14ac:dyDescent="0.2">
      <c r="A988" s="109" t="s">
        <v>1154</v>
      </c>
      <c r="B988" s="109" t="s">
        <v>1155</v>
      </c>
      <c r="C988" s="109" t="s">
        <v>995</v>
      </c>
      <c r="D988" s="109" t="s">
        <v>899</v>
      </c>
      <c r="E988" s="109">
        <v>2</v>
      </c>
      <c r="F988" s="109" t="s">
        <v>811</v>
      </c>
      <c r="G988" s="110">
        <v>300</v>
      </c>
      <c r="H988" s="110">
        <f t="shared" si="30"/>
        <v>380.03102441628482</v>
      </c>
      <c r="I988" s="112"/>
      <c r="J988" s="431"/>
      <c r="K988" s="450"/>
      <c r="L988" s="101"/>
      <c r="M988" s="101"/>
    </row>
    <row r="989" spans="1:13" s="106" customFormat="1" ht="20.25" customHeight="1" x14ac:dyDescent="0.2">
      <c r="A989" s="109" t="s">
        <v>1416</v>
      </c>
      <c r="B989" s="109" t="s">
        <v>1417</v>
      </c>
      <c r="C989" s="109" t="s">
        <v>995</v>
      </c>
      <c r="D989" s="109" t="s">
        <v>899</v>
      </c>
      <c r="E989" s="109">
        <v>2</v>
      </c>
      <c r="F989" s="109" t="s">
        <v>811</v>
      </c>
      <c r="G989" s="110">
        <v>300</v>
      </c>
      <c r="H989" s="110">
        <f t="shared" si="30"/>
        <v>380.03102441628482</v>
      </c>
      <c r="I989" s="112"/>
      <c r="J989" s="431"/>
      <c r="K989" s="450"/>
      <c r="L989" s="101"/>
      <c r="M989" s="101"/>
    </row>
    <row r="990" spans="1:13" s="106" customFormat="1" ht="20.25" customHeight="1" x14ac:dyDescent="0.2">
      <c r="A990" s="109" t="s">
        <v>1154</v>
      </c>
      <c r="B990" s="109" t="s">
        <v>1155</v>
      </c>
      <c r="C990" s="109" t="s">
        <v>995</v>
      </c>
      <c r="D990" s="109" t="s">
        <v>899</v>
      </c>
      <c r="E990" s="109">
        <v>2</v>
      </c>
      <c r="F990" s="109" t="s">
        <v>811</v>
      </c>
      <c r="G990" s="110">
        <v>300</v>
      </c>
      <c r="H990" s="110">
        <f t="shared" si="30"/>
        <v>380.03102441628482</v>
      </c>
      <c r="I990" s="112"/>
      <c r="J990" s="431"/>
      <c r="K990" s="450"/>
      <c r="L990" s="101"/>
      <c r="M990" s="101"/>
    </row>
    <row r="991" spans="1:13" s="106" customFormat="1" ht="20.25" customHeight="1" x14ac:dyDescent="0.2">
      <c r="A991" s="109" t="s">
        <v>1154</v>
      </c>
      <c r="B991" s="109" t="s">
        <v>1155</v>
      </c>
      <c r="C991" s="109" t="s">
        <v>995</v>
      </c>
      <c r="D991" s="109" t="s">
        <v>899</v>
      </c>
      <c r="E991" s="109">
        <v>2</v>
      </c>
      <c r="F991" s="109" t="s">
        <v>811</v>
      </c>
      <c r="G991" s="110">
        <v>300</v>
      </c>
      <c r="H991" s="110">
        <f t="shared" si="30"/>
        <v>380.03102441628482</v>
      </c>
      <c r="I991" s="112"/>
      <c r="J991" s="431"/>
      <c r="K991" s="450"/>
      <c r="L991" s="101"/>
      <c r="M991" s="101"/>
    </row>
    <row r="992" spans="1:13" s="106" customFormat="1" ht="20.25" customHeight="1" x14ac:dyDescent="0.2">
      <c r="A992" s="109" t="s">
        <v>1154</v>
      </c>
      <c r="B992" s="109" t="s">
        <v>1155</v>
      </c>
      <c r="C992" s="109" t="s">
        <v>995</v>
      </c>
      <c r="D992" s="109" t="s">
        <v>899</v>
      </c>
      <c r="E992" s="109">
        <v>2</v>
      </c>
      <c r="F992" s="109" t="s">
        <v>811</v>
      </c>
      <c r="G992" s="110">
        <v>300</v>
      </c>
      <c r="H992" s="110">
        <f t="shared" si="30"/>
        <v>380.03102441628482</v>
      </c>
      <c r="I992" s="112"/>
      <c r="J992" s="431"/>
      <c r="K992" s="450"/>
      <c r="L992" s="101"/>
      <c r="M992" s="101"/>
    </row>
    <row r="993" spans="1:13" s="106" customFormat="1" ht="20.25" customHeight="1" x14ac:dyDescent="0.2">
      <c r="A993" s="109" t="s">
        <v>1154</v>
      </c>
      <c r="B993" s="109" t="s">
        <v>1155</v>
      </c>
      <c r="C993" s="109" t="s">
        <v>995</v>
      </c>
      <c r="D993" s="109" t="s">
        <v>899</v>
      </c>
      <c r="E993" s="109">
        <v>2</v>
      </c>
      <c r="F993" s="109" t="s">
        <v>811</v>
      </c>
      <c r="G993" s="110">
        <v>300</v>
      </c>
      <c r="H993" s="110">
        <f t="shared" si="30"/>
        <v>380.03102441628482</v>
      </c>
      <c r="I993" s="112"/>
      <c r="J993" s="431"/>
      <c r="K993" s="450"/>
      <c r="L993" s="101"/>
      <c r="M993" s="101"/>
    </row>
    <row r="994" spans="1:13" s="106" customFormat="1" ht="20.25" customHeight="1" x14ac:dyDescent="0.2">
      <c r="A994" s="109" t="s">
        <v>1154</v>
      </c>
      <c r="B994" s="109" t="s">
        <v>1155</v>
      </c>
      <c r="C994" s="109" t="s">
        <v>995</v>
      </c>
      <c r="D994" s="109" t="s">
        <v>899</v>
      </c>
      <c r="E994" s="109">
        <v>2</v>
      </c>
      <c r="F994" s="109" t="s">
        <v>811</v>
      </c>
      <c r="G994" s="110">
        <v>300</v>
      </c>
      <c r="H994" s="110">
        <f t="shared" si="30"/>
        <v>380.03102441628482</v>
      </c>
      <c r="I994" s="112"/>
      <c r="J994" s="431"/>
      <c r="K994" s="450"/>
      <c r="L994" s="101"/>
      <c r="M994" s="101"/>
    </row>
    <row r="995" spans="1:13" s="106" customFormat="1" ht="20.25" customHeight="1" x14ac:dyDescent="0.2">
      <c r="A995" s="109" t="s">
        <v>1154</v>
      </c>
      <c r="B995" s="109" t="s">
        <v>1155</v>
      </c>
      <c r="C995" s="109" t="s">
        <v>995</v>
      </c>
      <c r="D995" s="109" t="s">
        <v>899</v>
      </c>
      <c r="E995" s="109">
        <v>2</v>
      </c>
      <c r="F995" s="109" t="s">
        <v>811</v>
      </c>
      <c r="G995" s="110">
        <v>300</v>
      </c>
      <c r="H995" s="110">
        <f t="shared" si="30"/>
        <v>380.03102441628482</v>
      </c>
      <c r="I995" s="112"/>
      <c r="J995" s="431"/>
      <c r="K995" s="450"/>
      <c r="L995" s="101"/>
      <c r="M995" s="101"/>
    </row>
    <row r="996" spans="1:13" s="106" customFormat="1" ht="20.25" customHeight="1" x14ac:dyDescent="0.2">
      <c r="A996" s="109" t="s">
        <v>1154</v>
      </c>
      <c r="B996" s="109" t="s">
        <v>1155</v>
      </c>
      <c r="C996" s="109" t="s">
        <v>995</v>
      </c>
      <c r="D996" s="109" t="s">
        <v>899</v>
      </c>
      <c r="E996" s="109">
        <v>2</v>
      </c>
      <c r="F996" s="109" t="s">
        <v>811</v>
      </c>
      <c r="G996" s="110">
        <v>300</v>
      </c>
      <c r="H996" s="110">
        <f t="shared" si="30"/>
        <v>380.03102441628482</v>
      </c>
      <c r="I996" s="112"/>
      <c r="J996" s="431"/>
      <c r="K996" s="450"/>
      <c r="L996" s="101"/>
      <c r="M996" s="101"/>
    </row>
    <row r="997" spans="1:13" s="106" customFormat="1" ht="20.25" customHeight="1" x14ac:dyDescent="0.2">
      <c r="A997" s="109" t="s">
        <v>1154</v>
      </c>
      <c r="B997" s="109" t="s">
        <v>1155</v>
      </c>
      <c r="C997" s="109" t="s">
        <v>995</v>
      </c>
      <c r="D997" s="109" t="s">
        <v>899</v>
      </c>
      <c r="E997" s="109">
        <v>2</v>
      </c>
      <c r="F997" s="109" t="s">
        <v>811</v>
      </c>
      <c r="G997" s="110">
        <v>300</v>
      </c>
      <c r="H997" s="110">
        <f t="shared" si="30"/>
        <v>380.03102441628482</v>
      </c>
      <c r="I997" s="112"/>
      <c r="J997" s="431"/>
      <c r="K997" s="450"/>
      <c r="L997" s="101"/>
      <c r="M997" s="101"/>
    </row>
    <row r="998" spans="1:13" s="106" customFormat="1" ht="20.25" customHeight="1" x14ac:dyDescent="0.2">
      <c r="A998" s="109" t="s">
        <v>1154</v>
      </c>
      <c r="B998" s="109" t="s">
        <v>1155</v>
      </c>
      <c r="C998" s="109" t="s">
        <v>995</v>
      </c>
      <c r="D998" s="109" t="s">
        <v>899</v>
      </c>
      <c r="E998" s="109">
        <v>2</v>
      </c>
      <c r="F998" s="109" t="s">
        <v>811</v>
      </c>
      <c r="G998" s="110">
        <v>300</v>
      </c>
      <c r="H998" s="110">
        <f t="shared" si="30"/>
        <v>380.03102441628482</v>
      </c>
      <c r="I998" s="112"/>
      <c r="J998" s="431"/>
      <c r="K998" s="450"/>
      <c r="L998" s="101"/>
      <c r="M998" s="101"/>
    </row>
    <row r="999" spans="1:13" s="106" customFormat="1" ht="20.25" customHeight="1" x14ac:dyDescent="0.2">
      <c r="A999" s="109" t="s">
        <v>1154</v>
      </c>
      <c r="B999" s="109" t="s">
        <v>1155</v>
      </c>
      <c r="C999" s="109" t="s">
        <v>995</v>
      </c>
      <c r="D999" s="109" t="s">
        <v>899</v>
      </c>
      <c r="E999" s="109">
        <v>2</v>
      </c>
      <c r="F999" s="109" t="s">
        <v>811</v>
      </c>
      <c r="G999" s="110">
        <v>300</v>
      </c>
      <c r="H999" s="110">
        <f t="shared" si="30"/>
        <v>380.03102441628482</v>
      </c>
      <c r="I999" s="112"/>
      <c r="J999" s="431"/>
      <c r="K999" s="450"/>
      <c r="L999" s="101"/>
      <c r="M999" s="101"/>
    </row>
    <row r="1000" spans="1:13" s="106" customFormat="1" ht="20.25" customHeight="1" x14ac:dyDescent="0.2">
      <c r="A1000" s="109" t="s">
        <v>1154</v>
      </c>
      <c r="B1000" s="109" t="s">
        <v>1155</v>
      </c>
      <c r="C1000" s="109" t="s">
        <v>995</v>
      </c>
      <c r="D1000" s="109" t="s">
        <v>899</v>
      </c>
      <c r="E1000" s="109">
        <v>1</v>
      </c>
      <c r="F1000" s="109" t="s">
        <v>811</v>
      </c>
      <c r="G1000" s="110">
        <v>150</v>
      </c>
      <c r="H1000" s="110">
        <f t="shared" si="30"/>
        <v>190.01551220814241</v>
      </c>
      <c r="I1000" s="112"/>
      <c r="J1000" s="431"/>
      <c r="K1000" s="450"/>
      <c r="L1000" s="101"/>
      <c r="M1000" s="101"/>
    </row>
    <row r="1001" spans="1:13" s="106" customFormat="1" ht="20.25" customHeight="1" x14ac:dyDescent="0.2">
      <c r="A1001" s="109" t="s">
        <v>1156</v>
      </c>
      <c r="B1001" s="109" t="s">
        <v>1157</v>
      </c>
      <c r="C1001" s="109" t="s">
        <v>995</v>
      </c>
      <c r="D1001" s="109" t="s">
        <v>1418</v>
      </c>
      <c r="E1001" s="109">
        <v>2</v>
      </c>
      <c r="F1001" s="109" t="s">
        <v>913</v>
      </c>
      <c r="G1001" s="110">
        <v>300</v>
      </c>
      <c r="H1001" s="110">
        <f t="shared" si="30"/>
        <v>380.03102441628482</v>
      </c>
      <c r="I1001" s="112"/>
      <c r="J1001" s="431"/>
      <c r="K1001" s="450"/>
      <c r="L1001" s="101"/>
      <c r="M1001" s="101"/>
    </row>
    <row r="1002" spans="1:13" s="106" customFormat="1" ht="20.25" customHeight="1" x14ac:dyDescent="0.2">
      <c r="A1002" s="109" t="s">
        <v>1419</v>
      </c>
      <c r="B1002" s="109" t="s">
        <v>1420</v>
      </c>
      <c r="C1002" s="109" t="s">
        <v>995</v>
      </c>
      <c r="D1002" s="109" t="s">
        <v>899</v>
      </c>
      <c r="E1002" s="109">
        <v>2</v>
      </c>
      <c r="F1002" s="109" t="s">
        <v>811</v>
      </c>
      <c r="G1002" s="110">
        <v>300</v>
      </c>
      <c r="H1002" s="110">
        <f t="shared" si="30"/>
        <v>380.03102441628482</v>
      </c>
      <c r="I1002" s="112"/>
      <c r="J1002" s="431"/>
      <c r="K1002" s="450"/>
      <c r="L1002" s="101"/>
      <c r="M1002" s="101"/>
    </row>
    <row r="1003" spans="1:13" s="106" customFormat="1" ht="20.25" customHeight="1" x14ac:dyDescent="0.2">
      <c r="A1003" s="109" t="s">
        <v>996</v>
      </c>
      <c r="B1003" s="109" t="s">
        <v>997</v>
      </c>
      <c r="C1003" s="109" t="s">
        <v>995</v>
      </c>
      <c r="D1003" s="109" t="s">
        <v>899</v>
      </c>
      <c r="E1003" s="109">
        <v>2</v>
      </c>
      <c r="F1003" s="109" t="s">
        <v>811</v>
      </c>
      <c r="G1003" s="110">
        <v>300</v>
      </c>
      <c r="H1003" s="110">
        <f t="shared" si="30"/>
        <v>380.03102441628482</v>
      </c>
      <c r="I1003" s="112"/>
      <c r="J1003" s="431"/>
      <c r="K1003" s="450"/>
      <c r="L1003" s="101"/>
      <c r="M1003" s="101"/>
    </row>
    <row r="1004" spans="1:13" s="106" customFormat="1" ht="20.25" customHeight="1" x14ac:dyDescent="0.2">
      <c r="A1004" s="109" t="s">
        <v>996</v>
      </c>
      <c r="B1004" s="109" t="s">
        <v>997</v>
      </c>
      <c r="C1004" s="109" t="s">
        <v>995</v>
      </c>
      <c r="D1004" s="109" t="s">
        <v>899</v>
      </c>
      <c r="E1004" s="109">
        <v>2</v>
      </c>
      <c r="F1004" s="109" t="s">
        <v>811</v>
      </c>
      <c r="G1004" s="110">
        <v>300</v>
      </c>
      <c r="H1004" s="110">
        <f t="shared" si="30"/>
        <v>380.03102441628482</v>
      </c>
      <c r="I1004" s="112"/>
      <c r="J1004" s="431"/>
      <c r="K1004" s="450"/>
      <c r="L1004" s="101"/>
      <c r="M1004" s="101"/>
    </row>
    <row r="1005" spans="1:13" s="106" customFormat="1" ht="20.25" customHeight="1" x14ac:dyDescent="0.2">
      <c r="A1005" s="109" t="s">
        <v>996</v>
      </c>
      <c r="B1005" s="109" t="s">
        <v>997</v>
      </c>
      <c r="C1005" s="109" t="s">
        <v>995</v>
      </c>
      <c r="D1005" s="109" t="s">
        <v>899</v>
      </c>
      <c r="E1005" s="109">
        <v>1</v>
      </c>
      <c r="F1005" s="109" t="s">
        <v>811</v>
      </c>
      <c r="G1005" s="110">
        <v>150</v>
      </c>
      <c r="H1005" s="110">
        <f t="shared" si="30"/>
        <v>190.01551220814241</v>
      </c>
      <c r="I1005" s="112"/>
      <c r="J1005" s="431"/>
      <c r="K1005" s="450"/>
      <c r="L1005" s="101"/>
      <c r="M1005" s="101"/>
    </row>
    <row r="1006" spans="1:13" s="106" customFormat="1" ht="20.25" customHeight="1" x14ac:dyDescent="0.2">
      <c r="A1006" s="109" t="s">
        <v>996</v>
      </c>
      <c r="B1006" s="109" t="s">
        <v>997</v>
      </c>
      <c r="C1006" s="109" t="s">
        <v>995</v>
      </c>
      <c r="D1006" s="109" t="s">
        <v>899</v>
      </c>
      <c r="E1006" s="109">
        <v>2</v>
      </c>
      <c r="F1006" s="109" t="s">
        <v>811</v>
      </c>
      <c r="G1006" s="110">
        <v>300</v>
      </c>
      <c r="H1006" s="110">
        <f t="shared" si="30"/>
        <v>380.03102441628482</v>
      </c>
      <c r="I1006" s="112"/>
      <c r="J1006" s="431"/>
      <c r="K1006" s="450"/>
      <c r="L1006" s="101"/>
      <c r="M1006" s="101"/>
    </row>
    <row r="1007" spans="1:13" s="106" customFormat="1" ht="20.25" customHeight="1" x14ac:dyDescent="0.2">
      <c r="A1007" s="109" t="s">
        <v>996</v>
      </c>
      <c r="B1007" s="109" t="s">
        <v>997</v>
      </c>
      <c r="C1007" s="109" t="s">
        <v>995</v>
      </c>
      <c r="D1007" s="109" t="s">
        <v>899</v>
      </c>
      <c r="E1007" s="109">
        <v>2</v>
      </c>
      <c r="F1007" s="109" t="s">
        <v>811</v>
      </c>
      <c r="G1007" s="110">
        <v>300</v>
      </c>
      <c r="H1007" s="110">
        <f t="shared" si="30"/>
        <v>380.03102441628482</v>
      </c>
      <c r="I1007" s="112"/>
      <c r="J1007" s="431"/>
      <c r="K1007" s="450"/>
      <c r="L1007" s="101"/>
      <c r="M1007" s="101"/>
    </row>
    <row r="1008" spans="1:13" s="106" customFormat="1" ht="20.25" customHeight="1" x14ac:dyDescent="0.2">
      <c r="A1008" s="109" t="s">
        <v>996</v>
      </c>
      <c r="B1008" s="109" t="s">
        <v>997</v>
      </c>
      <c r="C1008" s="109" t="s">
        <v>995</v>
      </c>
      <c r="D1008" s="109" t="s">
        <v>899</v>
      </c>
      <c r="E1008" s="109">
        <v>2</v>
      </c>
      <c r="F1008" s="109" t="s">
        <v>811</v>
      </c>
      <c r="G1008" s="110">
        <v>300</v>
      </c>
      <c r="H1008" s="110">
        <f t="shared" si="30"/>
        <v>380.03102441628482</v>
      </c>
      <c r="I1008" s="112"/>
      <c r="J1008" s="431"/>
      <c r="K1008" s="450"/>
      <c r="L1008" s="101"/>
      <c r="M1008" s="101"/>
    </row>
    <row r="1009" spans="1:13" s="106" customFormat="1" ht="20.25" customHeight="1" x14ac:dyDescent="0.2">
      <c r="A1009" s="109" t="s">
        <v>996</v>
      </c>
      <c r="B1009" s="109" t="s">
        <v>997</v>
      </c>
      <c r="C1009" s="109" t="s">
        <v>995</v>
      </c>
      <c r="D1009" s="109" t="s">
        <v>899</v>
      </c>
      <c r="E1009" s="109">
        <v>2</v>
      </c>
      <c r="F1009" s="109" t="s">
        <v>811</v>
      </c>
      <c r="G1009" s="110">
        <v>300</v>
      </c>
      <c r="H1009" s="110">
        <f t="shared" si="30"/>
        <v>380.03102441628482</v>
      </c>
      <c r="I1009" s="112"/>
      <c r="J1009" s="431"/>
      <c r="K1009" s="450"/>
      <c r="L1009" s="101"/>
      <c r="M1009" s="101"/>
    </row>
    <row r="1010" spans="1:13" s="106" customFormat="1" ht="20.25" customHeight="1" x14ac:dyDescent="0.2">
      <c r="A1010" s="109" t="s">
        <v>996</v>
      </c>
      <c r="B1010" s="109" t="s">
        <v>997</v>
      </c>
      <c r="C1010" s="109" t="s">
        <v>995</v>
      </c>
      <c r="D1010" s="109" t="s">
        <v>899</v>
      </c>
      <c r="E1010" s="109">
        <v>2</v>
      </c>
      <c r="F1010" s="109" t="s">
        <v>811</v>
      </c>
      <c r="G1010" s="110">
        <v>300</v>
      </c>
      <c r="H1010" s="110">
        <f t="shared" si="30"/>
        <v>380.03102441628482</v>
      </c>
      <c r="I1010" s="112"/>
      <c r="J1010" s="431"/>
      <c r="K1010" s="450"/>
      <c r="L1010" s="101"/>
      <c r="M1010" s="101"/>
    </row>
    <row r="1011" spans="1:13" s="106" customFormat="1" ht="20.25" customHeight="1" x14ac:dyDescent="0.2">
      <c r="A1011" s="109" t="s">
        <v>996</v>
      </c>
      <c r="B1011" s="109" t="s">
        <v>997</v>
      </c>
      <c r="C1011" s="109" t="s">
        <v>995</v>
      </c>
      <c r="D1011" s="109" t="s">
        <v>899</v>
      </c>
      <c r="E1011" s="109">
        <v>2</v>
      </c>
      <c r="F1011" s="109" t="s">
        <v>811</v>
      </c>
      <c r="G1011" s="110">
        <v>300</v>
      </c>
      <c r="H1011" s="110">
        <f t="shared" si="30"/>
        <v>380.03102441628482</v>
      </c>
      <c r="I1011" s="112"/>
      <c r="J1011" s="431"/>
      <c r="K1011" s="450"/>
      <c r="L1011" s="101"/>
      <c r="M1011" s="101"/>
    </row>
    <row r="1012" spans="1:13" s="106" customFormat="1" ht="20.25" customHeight="1" x14ac:dyDescent="0.2">
      <c r="A1012" s="109" t="s">
        <v>1158</v>
      </c>
      <c r="B1012" s="109" t="s">
        <v>1159</v>
      </c>
      <c r="C1012" s="109" t="s">
        <v>38</v>
      </c>
      <c r="D1012" s="109" t="s">
        <v>899</v>
      </c>
      <c r="E1012" s="109">
        <v>5</v>
      </c>
      <c r="F1012" s="109" t="s">
        <v>811</v>
      </c>
      <c r="G1012" s="110">
        <v>750</v>
      </c>
      <c r="H1012" s="110">
        <f t="shared" si="30"/>
        <v>950.077561040712</v>
      </c>
      <c r="I1012" s="112"/>
      <c r="J1012" s="431"/>
      <c r="K1012" s="450"/>
      <c r="L1012" s="101"/>
      <c r="M1012" s="101"/>
    </row>
    <row r="1013" spans="1:13" s="106" customFormat="1" ht="20.25" customHeight="1" x14ac:dyDescent="0.2">
      <c r="A1013" s="109" t="s">
        <v>1158</v>
      </c>
      <c r="B1013" s="109" t="s">
        <v>1159</v>
      </c>
      <c r="C1013" s="109" t="s">
        <v>38</v>
      </c>
      <c r="D1013" s="109" t="s">
        <v>899</v>
      </c>
      <c r="E1013" s="109">
        <v>4</v>
      </c>
      <c r="F1013" s="109" t="s">
        <v>811</v>
      </c>
      <c r="G1013" s="110">
        <v>600</v>
      </c>
      <c r="H1013" s="110">
        <f t="shared" si="30"/>
        <v>760.06204883256964</v>
      </c>
      <c r="I1013" s="112"/>
      <c r="J1013" s="431"/>
      <c r="K1013" s="450"/>
      <c r="L1013" s="101"/>
      <c r="M1013" s="101"/>
    </row>
    <row r="1014" spans="1:13" s="106" customFormat="1" ht="20.25" customHeight="1" x14ac:dyDescent="0.2">
      <c r="A1014" s="109" t="s">
        <v>1160</v>
      </c>
      <c r="B1014" s="109" t="s">
        <v>1161</v>
      </c>
      <c r="C1014" s="109" t="s">
        <v>38</v>
      </c>
      <c r="D1014" s="109" t="s">
        <v>897</v>
      </c>
      <c r="E1014" s="109">
        <v>1</v>
      </c>
      <c r="F1014" s="109" t="s">
        <v>898</v>
      </c>
      <c r="G1014" s="110">
        <v>150</v>
      </c>
      <c r="H1014" s="110">
        <f t="shared" si="30"/>
        <v>190.01551220814241</v>
      </c>
      <c r="I1014" s="112"/>
      <c r="J1014" s="431"/>
      <c r="K1014" s="450"/>
      <c r="L1014" s="101"/>
      <c r="M1014" s="101"/>
    </row>
    <row r="1015" spans="1:13" s="106" customFormat="1" ht="20.25" customHeight="1" x14ac:dyDescent="0.2">
      <c r="A1015" s="109" t="s">
        <v>1160</v>
      </c>
      <c r="B1015" s="109" t="s">
        <v>1161</v>
      </c>
      <c r="C1015" s="109" t="s">
        <v>38</v>
      </c>
      <c r="D1015" s="109" t="s">
        <v>899</v>
      </c>
      <c r="E1015" s="109">
        <v>1</v>
      </c>
      <c r="F1015" s="109" t="s">
        <v>811</v>
      </c>
      <c r="G1015" s="110">
        <v>150</v>
      </c>
      <c r="H1015" s="110">
        <f t="shared" si="30"/>
        <v>190.01551220814241</v>
      </c>
      <c r="I1015" s="112"/>
      <c r="J1015" s="431"/>
      <c r="K1015" s="450"/>
      <c r="L1015" s="101"/>
      <c r="M1015" s="101"/>
    </row>
    <row r="1016" spans="1:13" s="106" customFormat="1" ht="20.25" customHeight="1" x14ac:dyDescent="0.2">
      <c r="A1016" s="109" t="s">
        <v>1160</v>
      </c>
      <c r="B1016" s="109" t="s">
        <v>1161</v>
      </c>
      <c r="C1016" s="109" t="s">
        <v>38</v>
      </c>
      <c r="D1016" s="109" t="s">
        <v>912</v>
      </c>
      <c r="E1016" s="109">
        <v>1</v>
      </c>
      <c r="F1016" s="109" t="s">
        <v>913</v>
      </c>
      <c r="G1016" s="110">
        <v>150</v>
      </c>
      <c r="H1016" s="110">
        <f t="shared" si="30"/>
        <v>190.01551220814241</v>
      </c>
      <c r="I1016" s="112"/>
      <c r="J1016" s="431"/>
      <c r="K1016" s="450"/>
      <c r="L1016" s="101"/>
      <c r="M1016" s="101"/>
    </row>
    <row r="1017" spans="1:13" s="106" customFormat="1" ht="20.25" customHeight="1" x14ac:dyDescent="0.2">
      <c r="A1017" s="109" t="s">
        <v>1160</v>
      </c>
      <c r="B1017" s="109" t="s">
        <v>1161</v>
      </c>
      <c r="C1017" s="109" t="s">
        <v>38</v>
      </c>
      <c r="D1017" s="109" t="s">
        <v>899</v>
      </c>
      <c r="E1017" s="109">
        <v>2</v>
      </c>
      <c r="F1017" s="109" t="s">
        <v>811</v>
      </c>
      <c r="G1017" s="110">
        <v>300</v>
      </c>
      <c r="H1017" s="110">
        <f t="shared" si="30"/>
        <v>380.03102441628482</v>
      </c>
      <c r="I1017" s="112"/>
      <c r="J1017" s="431"/>
      <c r="K1017" s="450"/>
      <c r="L1017" s="101"/>
      <c r="M1017" s="101"/>
    </row>
    <row r="1018" spans="1:13" s="106" customFormat="1" ht="20.25" customHeight="1" x14ac:dyDescent="0.2">
      <c r="A1018" s="109" t="s">
        <v>1421</v>
      </c>
      <c r="B1018" s="109"/>
      <c r="C1018" s="109" t="s">
        <v>1004</v>
      </c>
      <c r="D1018" s="109" t="s">
        <v>912</v>
      </c>
      <c r="E1018" s="109">
        <v>1</v>
      </c>
      <c r="F1018" s="109" t="s">
        <v>1422</v>
      </c>
      <c r="G1018" s="110">
        <v>150</v>
      </c>
      <c r="H1018" s="110">
        <f t="shared" si="30"/>
        <v>190.01551220814241</v>
      </c>
      <c r="I1018" s="112"/>
      <c r="J1018" s="431"/>
      <c r="K1018" s="450"/>
      <c r="L1018" s="101"/>
      <c r="M1018" s="101"/>
    </row>
    <row r="1019" spans="1:13" s="106" customFormat="1" ht="20.25" customHeight="1" x14ac:dyDescent="0.2">
      <c r="A1019" s="109" t="s">
        <v>1423</v>
      </c>
      <c r="B1019" s="109" t="s">
        <v>1424</v>
      </c>
      <c r="C1019" s="109" t="s">
        <v>1004</v>
      </c>
      <c r="D1019" s="109" t="s">
        <v>899</v>
      </c>
      <c r="E1019" s="109">
        <v>2</v>
      </c>
      <c r="F1019" s="109" t="s">
        <v>811</v>
      </c>
      <c r="G1019" s="110">
        <v>300</v>
      </c>
      <c r="H1019" s="110">
        <f t="shared" si="30"/>
        <v>380.03102441628482</v>
      </c>
      <c r="I1019" s="112"/>
      <c r="J1019" s="431"/>
      <c r="K1019" s="450"/>
      <c r="L1019" s="101"/>
      <c r="M1019" s="101"/>
    </row>
    <row r="1020" spans="1:13" s="106" customFormat="1" ht="20.25" customHeight="1" x14ac:dyDescent="0.2">
      <c r="A1020" s="109" t="s">
        <v>1425</v>
      </c>
      <c r="B1020" s="109" t="s">
        <v>1426</v>
      </c>
      <c r="C1020" s="109" t="s">
        <v>1004</v>
      </c>
      <c r="D1020" s="109" t="s">
        <v>899</v>
      </c>
      <c r="E1020" s="109">
        <v>5</v>
      </c>
      <c r="F1020" s="109" t="s">
        <v>811</v>
      </c>
      <c r="G1020" s="110">
        <v>750</v>
      </c>
      <c r="H1020" s="110">
        <f t="shared" si="30"/>
        <v>950.077561040712</v>
      </c>
      <c r="I1020" s="112"/>
      <c r="J1020" s="431"/>
      <c r="K1020" s="450"/>
      <c r="L1020" s="101"/>
      <c r="M1020" s="101"/>
    </row>
    <row r="1021" spans="1:13" s="106" customFormat="1" ht="20.25" customHeight="1" x14ac:dyDescent="0.2">
      <c r="A1021" s="109" t="s">
        <v>1425</v>
      </c>
      <c r="B1021" s="109" t="s">
        <v>1426</v>
      </c>
      <c r="C1021" s="109" t="s">
        <v>1004</v>
      </c>
      <c r="D1021" s="109" t="s">
        <v>899</v>
      </c>
      <c r="E1021" s="109">
        <v>2</v>
      </c>
      <c r="F1021" s="109" t="s">
        <v>811</v>
      </c>
      <c r="G1021" s="110">
        <v>300</v>
      </c>
      <c r="H1021" s="110">
        <f t="shared" si="30"/>
        <v>380.03102441628482</v>
      </c>
      <c r="I1021" s="112"/>
      <c r="J1021" s="431"/>
      <c r="K1021" s="450"/>
      <c r="L1021" s="101"/>
      <c r="M1021" s="101"/>
    </row>
    <row r="1022" spans="1:13" s="106" customFormat="1" ht="20.25" customHeight="1" x14ac:dyDescent="0.2">
      <c r="A1022" s="109" t="s">
        <v>1427</v>
      </c>
      <c r="B1022" s="109" t="s">
        <v>1428</v>
      </c>
      <c r="C1022" s="109" t="s">
        <v>1429</v>
      </c>
      <c r="D1022" s="109" t="s">
        <v>899</v>
      </c>
      <c r="E1022" s="109">
        <v>2</v>
      </c>
      <c r="F1022" s="109" t="s">
        <v>811</v>
      </c>
      <c r="G1022" s="110">
        <v>300</v>
      </c>
      <c r="H1022" s="110">
        <f t="shared" si="30"/>
        <v>380.03102441628482</v>
      </c>
      <c r="I1022" s="112"/>
      <c r="J1022" s="431"/>
      <c r="K1022" s="450"/>
      <c r="L1022" s="101"/>
      <c r="M1022" s="101"/>
    </row>
    <row r="1023" spans="1:13" s="106" customFormat="1" ht="20.25" customHeight="1" x14ac:dyDescent="0.2">
      <c r="A1023" s="109" t="s">
        <v>1430</v>
      </c>
      <c r="B1023" s="109" t="s">
        <v>1431</v>
      </c>
      <c r="C1023" s="109" t="s">
        <v>1429</v>
      </c>
      <c r="D1023" s="109" t="s">
        <v>899</v>
      </c>
      <c r="E1023" s="109">
        <v>3</v>
      </c>
      <c r="F1023" s="109" t="s">
        <v>811</v>
      </c>
      <c r="G1023" s="110">
        <v>450</v>
      </c>
      <c r="H1023" s="110">
        <f t="shared" si="30"/>
        <v>570.04653662442729</v>
      </c>
      <c r="I1023" s="112"/>
      <c r="J1023" s="431"/>
      <c r="K1023" s="450"/>
      <c r="L1023" s="101"/>
      <c r="M1023" s="101"/>
    </row>
    <row r="1024" spans="1:13" s="106" customFormat="1" ht="20.25" customHeight="1" x14ac:dyDescent="0.2">
      <c r="A1024" s="109" t="s">
        <v>1432</v>
      </c>
      <c r="B1024" s="109" t="s">
        <v>1433</v>
      </c>
      <c r="C1024" s="109" t="s">
        <v>1429</v>
      </c>
      <c r="D1024" s="109" t="s">
        <v>899</v>
      </c>
      <c r="E1024" s="109">
        <v>2</v>
      </c>
      <c r="F1024" s="109" t="s">
        <v>811</v>
      </c>
      <c r="G1024" s="110">
        <v>300</v>
      </c>
      <c r="H1024" s="110">
        <f t="shared" si="30"/>
        <v>380.03102441628482</v>
      </c>
      <c r="I1024" s="112"/>
      <c r="J1024" s="431"/>
      <c r="K1024" s="450"/>
      <c r="L1024" s="101"/>
      <c r="M1024" s="101"/>
    </row>
    <row r="1025" spans="1:13" s="106" customFormat="1" ht="20.25" customHeight="1" x14ac:dyDescent="0.2">
      <c r="A1025" s="109" t="s">
        <v>1432</v>
      </c>
      <c r="B1025" s="109" t="s">
        <v>1433</v>
      </c>
      <c r="C1025" s="109" t="s">
        <v>1429</v>
      </c>
      <c r="D1025" s="109" t="s">
        <v>899</v>
      </c>
      <c r="E1025" s="109">
        <v>2</v>
      </c>
      <c r="F1025" s="109" t="s">
        <v>811</v>
      </c>
      <c r="G1025" s="110">
        <v>300</v>
      </c>
      <c r="H1025" s="110">
        <f t="shared" si="30"/>
        <v>380.03102441628482</v>
      </c>
      <c r="I1025" s="112"/>
      <c r="J1025" s="431"/>
      <c r="K1025" s="450"/>
      <c r="L1025" s="101"/>
      <c r="M1025" s="101"/>
    </row>
    <row r="1026" spans="1:13" s="106" customFormat="1" ht="20.25" customHeight="1" x14ac:dyDescent="0.2">
      <c r="A1026" s="109" t="s">
        <v>1434</v>
      </c>
      <c r="B1026" s="109"/>
      <c r="C1026" s="109" t="s">
        <v>1429</v>
      </c>
      <c r="D1026" s="109" t="s">
        <v>912</v>
      </c>
      <c r="E1026" s="109">
        <v>1</v>
      </c>
      <c r="F1026" s="109" t="s">
        <v>913</v>
      </c>
      <c r="G1026" s="110">
        <v>150</v>
      </c>
      <c r="H1026" s="110">
        <f t="shared" si="30"/>
        <v>190.01551220814241</v>
      </c>
      <c r="I1026" s="112"/>
      <c r="J1026" s="431"/>
      <c r="K1026" s="450"/>
      <c r="L1026" s="101"/>
      <c r="M1026" s="101"/>
    </row>
    <row r="1027" spans="1:13" s="106" customFormat="1" ht="20.25" customHeight="1" x14ac:dyDescent="0.2">
      <c r="A1027" s="109" t="s">
        <v>1435</v>
      </c>
      <c r="B1027" s="109" t="s">
        <v>1436</v>
      </c>
      <c r="C1027" s="109" t="s">
        <v>1</v>
      </c>
      <c r="D1027" s="109" t="s">
        <v>1390</v>
      </c>
      <c r="E1027" s="109">
        <v>1</v>
      </c>
      <c r="F1027" s="109" t="s">
        <v>811</v>
      </c>
      <c r="G1027" s="110">
        <v>150</v>
      </c>
      <c r="H1027" s="110">
        <f t="shared" si="30"/>
        <v>190.01551220814241</v>
      </c>
      <c r="I1027" s="112"/>
      <c r="J1027" s="431"/>
      <c r="K1027" s="450"/>
      <c r="L1027" s="101"/>
      <c r="M1027" s="101"/>
    </row>
    <row r="1028" spans="1:13" s="106" customFormat="1" ht="20.25" customHeight="1" x14ac:dyDescent="0.2">
      <c r="A1028" s="109" t="s">
        <v>1435</v>
      </c>
      <c r="B1028" s="109" t="s">
        <v>1436</v>
      </c>
      <c r="C1028" s="109" t="s">
        <v>1</v>
      </c>
      <c r="D1028" s="109" t="s">
        <v>912</v>
      </c>
      <c r="E1028" s="109">
        <v>1</v>
      </c>
      <c r="F1028" s="109" t="s">
        <v>913</v>
      </c>
      <c r="G1028" s="110">
        <v>150</v>
      </c>
      <c r="H1028" s="110">
        <f t="shared" si="30"/>
        <v>190.01551220814241</v>
      </c>
      <c r="I1028" s="112"/>
      <c r="J1028" s="431"/>
      <c r="K1028" s="450"/>
      <c r="L1028" s="101"/>
      <c r="M1028" s="101"/>
    </row>
    <row r="1029" spans="1:13" s="106" customFormat="1" ht="20.25" customHeight="1" x14ac:dyDescent="0.2">
      <c r="A1029" s="109" t="s">
        <v>1435</v>
      </c>
      <c r="B1029" s="109" t="s">
        <v>1436</v>
      </c>
      <c r="C1029" s="109" t="s">
        <v>1</v>
      </c>
      <c r="D1029" s="109" t="s">
        <v>1390</v>
      </c>
      <c r="E1029" s="109">
        <v>4</v>
      </c>
      <c r="F1029" s="109" t="s">
        <v>811</v>
      </c>
      <c r="G1029" s="110">
        <v>600</v>
      </c>
      <c r="H1029" s="110">
        <f t="shared" si="30"/>
        <v>760.06204883256964</v>
      </c>
      <c r="I1029" s="112"/>
      <c r="J1029" s="431"/>
      <c r="K1029" s="450"/>
      <c r="L1029" s="101"/>
      <c r="M1029" s="101"/>
    </row>
    <row r="1030" spans="1:13" s="106" customFormat="1" ht="20.25" customHeight="1" x14ac:dyDescent="0.2">
      <c r="A1030" s="109" t="s">
        <v>1437</v>
      </c>
      <c r="B1030" s="109" t="s">
        <v>1438</v>
      </c>
      <c r="C1030" s="109" t="s">
        <v>1</v>
      </c>
      <c r="D1030" s="109" t="s">
        <v>912</v>
      </c>
      <c r="E1030" s="109">
        <v>0.5</v>
      </c>
      <c r="F1030" s="109" t="s">
        <v>913</v>
      </c>
      <c r="G1030" s="110">
        <v>75</v>
      </c>
      <c r="H1030" s="110">
        <f t="shared" si="30"/>
        <v>95.007756104071206</v>
      </c>
      <c r="I1030" s="112"/>
      <c r="J1030" s="431"/>
      <c r="K1030" s="450"/>
      <c r="L1030" s="101"/>
      <c r="M1030" s="101"/>
    </row>
    <row r="1031" spans="1:13" s="106" customFormat="1" ht="20.25" customHeight="1" x14ac:dyDescent="0.2">
      <c r="A1031" s="109" t="s">
        <v>1437</v>
      </c>
      <c r="B1031" s="109" t="s">
        <v>1438</v>
      </c>
      <c r="C1031" s="109" t="s">
        <v>1</v>
      </c>
      <c r="D1031" s="109" t="s">
        <v>912</v>
      </c>
      <c r="E1031" s="109">
        <v>2</v>
      </c>
      <c r="F1031" s="109" t="s">
        <v>913</v>
      </c>
      <c r="G1031" s="110">
        <v>300</v>
      </c>
      <c r="H1031" s="110">
        <f t="shared" si="30"/>
        <v>380.03102441628482</v>
      </c>
      <c r="I1031" s="112"/>
      <c r="J1031" s="431"/>
      <c r="K1031" s="450"/>
      <c r="L1031" s="101"/>
      <c r="M1031" s="101"/>
    </row>
    <row r="1032" spans="1:13" s="106" customFormat="1" ht="20.25" customHeight="1" x14ac:dyDescent="0.2">
      <c r="A1032" s="109" t="s">
        <v>1167</v>
      </c>
      <c r="B1032" s="109" t="s">
        <v>1168</v>
      </c>
      <c r="C1032" s="109" t="s">
        <v>1</v>
      </c>
      <c r="D1032" s="109" t="s">
        <v>1418</v>
      </c>
      <c r="E1032" s="109">
        <v>4</v>
      </c>
      <c r="F1032" s="109" t="s">
        <v>913</v>
      </c>
      <c r="G1032" s="110">
        <v>600</v>
      </c>
      <c r="H1032" s="110">
        <f t="shared" si="30"/>
        <v>760.06204883256964</v>
      </c>
      <c r="I1032" s="112"/>
      <c r="J1032" s="431"/>
      <c r="K1032" s="450"/>
      <c r="L1032" s="101"/>
      <c r="M1032" s="101"/>
    </row>
    <row r="1033" spans="1:13" s="106" customFormat="1" ht="20.25" customHeight="1" x14ac:dyDescent="0.2">
      <c r="A1033" s="109" t="s">
        <v>1439</v>
      </c>
      <c r="B1033" s="109" t="s">
        <v>1440</v>
      </c>
      <c r="C1033" s="109" t="s">
        <v>1</v>
      </c>
      <c r="D1033" s="109" t="s">
        <v>1418</v>
      </c>
      <c r="E1033" s="109">
        <v>3</v>
      </c>
      <c r="F1033" s="109" t="s">
        <v>913</v>
      </c>
      <c r="G1033" s="110">
        <v>450</v>
      </c>
      <c r="H1033" s="110">
        <f t="shared" si="30"/>
        <v>570.04653662442729</v>
      </c>
      <c r="I1033" s="112"/>
      <c r="J1033" s="431"/>
      <c r="K1033" s="450"/>
      <c r="L1033" s="101"/>
      <c r="M1033" s="101"/>
    </row>
    <row r="1034" spans="1:13" s="106" customFormat="1" ht="20.25" customHeight="1" x14ac:dyDescent="0.2">
      <c r="A1034" s="109" t="s">
        <v>1169</v>
      </c>
      <c r="B1034" s="109" t="s">
        <v>1170</v>
      </c>
      <c r="C1034" s="109" t="s">
        <v>28</v>
      </c>
      <c r="D1034" s="109" t="s">
        <v>899</v>
      </c>
      <c r="E1034" s="109">
        <v>4</v>
      </c>
      <c r="F1034" s="109" t="s">
        <v>811</v>
      </c>
      <c r="G1034" s="110">
        <v>600</v>
      </c>
      <c r="H1034" s="110">
        <f t="shared" ref="H1034:H1097" si="31">E1034*K$893</f>
        <v>760.06204883256964</v>
      </c>
      <c r="I1034" s="112"/>
      <c r="J1034" s="431"/>
      <c r="K1034" s="450"/>
      <c r="L1034" s="101"/>
      <c r="M1034" s="101"/>
    </row>
    <row r="1035" spans="1:13" s="106" customFormat="1" ht="20.25" customHeight="1" x14ac:dyDescent="0.2">
      <c r="A1035" s="109" t="s">
        <v>1007</v>
      </c>
      <c r="B1035" s="109" t="s">
        <v>1008</v>
      </c>
      <c r="C1035" s="109" t="s">
        <v>28</v>
      </c>
      <c r="D1035" s="109" t="s">
        <v>912</v>
      </c>
      <c r="E1035" s="109">
        <v>2</v>
      </c>
      <c r="F1035" s="109" t="s">
        <v>913</v>
      </c>
      <c r="G1035" s="110">
        <v>300</v>
      </c>
      <c r="H1035" s="110">
        <f t="shared" si="31"/>
        <v>380.03102441628482</v>
      </c>
      <c r="I1035" s="112"/>
      <c r="J1035" s="431"/>
      <c r="K1035" s="450"/>
      <c r="L1035" s="101"/>
      <c r="M1035" s="101"/>
    </row>
    <row r="1036" spans="1:13" s="106" customFormat="1" ht="20.25" customHeight="1" x14ac:dyDescent="0.2">
      <c r="A1036" s="109" t="s">
        <v>1441</v>
      </c>
      <c r="B1036" s="109" t="s">
        <v>1442</v>
      </c>
      <c r="C1036" s="109" t="s">
        <v>28</v>
      </c>
      <c r="D1036" s="109" t="s">
        <v>897</v>
      </c>
      <c r="E1036" s="109">
        <v>1</v>
      </c>
      <c r="F1036" s="109" t="s">
        <v>898</v>
      </c>
      <c r="G1036" s="110">
        <v>150</v>
      </c>
      <c r="H1036" s="110">
        <f t="shared" si="31"/>
        <v>190.01551220814241</v>
      </c>
      <c r="I1036" s="112"/>
      <c r="J1036" s="431"/>
      <c r="K1036" s="450"/>
      <c r="L1036" s="101"/>
      <c r="M1036" s="101"/>
    </row>
    <row r="1037" spans="1:13" s="106" customFormat="1" ht="20.25" customHeight="1" x14ac:dyDescent="0.2">
      <c r="A1037" s="109" t="s">
        <v>1173</v>
      </c>
      <c r="B1037" s="109" t="s">
        <v>1174</v>
      </c>
      <c r="C1037" s="109" t="s">
        <v>28</v>
      </c>
      <c r="D1037" s="109" t="s">
        <v>899</v>
      </c>
      <c r="E1037" s="109">
        <v>2</v>
      </c>
      <c r="F1037" s="109" t="s">
        <v>811</v>
      </c>
      <c r="G1037" s="110">
        <v>300</v>
      </c>
      <c r="H1037" s="110">
        <f t="shared" si="31"/>
        <v>380.03102441628482</v>
      </c>
      <c r="I1037" s="112"/>
      <c r="J1037" s="431"/>
      <c r="K1037" s="450"/>
      <c r="L1037" s="101"/>
      <c r="M1037" s="101"/>
    </row>
    <row r="1038" spans="1:13" s="106" customFormat="1" ht="20.25" customHeight="1" x14ac:dyDescent="0.2">
      <c r="A1038" s="109" t="s">
        <v>1175</v>
      </c>
      <c r="B1038" s="109" t="s">
        <v>1176</v>
      </c>
      <c r="C1038" s="109" t="s">
        <v>28</v>
      </c>
      <c r="D1038" s="109" t="s">
        <v>899</v>
      </c>
      <c r="E1038" s="109">
        <v>1</v>
      </c>
      <c r="F1038" s="109" t="s">
        <v>811</v>
      </c>
      <c r="G1038" s="110">
        <v>150</v>
      </c>
      <c r="H1038" s="110">
        <f t="shared" si="31"/>
        <v>190.01551220814241</v>
      </c>
      <c r="I1038" s="112"/>
      <c r="J1038" s="431"/>
      <c r="K1038" s="450"/>
      <c r="L1038" s="101"/>
      <c r="M1038" s="101"/>
    </row>
    <row r="1039" spans="1:13" s="106" customFormat="1" ht="20.25" customHeight="1" x14ac:dyDescent="0.2">
      <c r="A1039" s="109" t="s">
        <v>1175</v>
      </c>
      <c r="B1039" s="109" t="s">
        <v>1176</v>
      </c>
      <c r="C1039" s="109" t="s">
        <v>28</v>
      </c>
      <c r="D1039" s="109" t="s">
        <v>899</v>
      </c>
      <c r="E1039" s="109">
        <v>6</v>
      </c>
      <c r="F1039" s="109" t="s">
        <v>811</v>
      </c>
      <c r="G1039" s="110">
        <v>900</v>
      </c>
      <c r="H1039" s="110">
        <f t="shared" si="31"/>
        <v>1140.0930732488546</v>
      </c>
      <c r="I1039" s="112"/>
      <c r="J1039" s="431"/>
      <c r="K1039" s="450"/>
      <c r="L1039" s="101"/>
      <c r="M1039" s="101"/>
    </row>
    <row r="1040" spans="1:13" s="106" customFormat="1" ht="20.25" customHeight="1" x14ac:dyDescent="0.2">
      <c r="A1040" s="109" t="s">
        <v>1443</v>
      </c>
      <c r="B1040" s="109" t="s">
        <v>1444</v>
      </c>
      <c r="C1040" s="109" t="s">
        <v>28</v>
      </c>
      <c r="D1040" s="109" t="s">
        <v>899</v>
      </c>
      <c r="E1040" s="109">
        <v>4</v>
      </c>
      <c r="F1040" s="109" t="s">
        <v>811</v>
      </c>
      <c r="G1040" s="110">
        <v>600</v>
      </c>
      <c r="H1040" s="110">
        <f t="shared" si="31"/>
        <v>760.06204883256964</v>
      </c>
      <c r="I1040" s="112"/>
      <c r="J1040" s="431"/>
      <c r="K1040" s="450"/>
      <c r="L1040" s="101"/>
      <c r="M1040" s="101"/>
    </row>
    <row r="1041" spans="1:13" s="106" customFormat="1" ht="20.25" customHeight="1" x14ac:dyDescent="0.2">
      <c r="A1041" s="109" t="s">
        <v>1445</v>
      </c>
      <c r="B1041" s="109" t="s">
        <v>1446</v>
      </c>
      <c r="C1041" s="109" t="s">
        <v>28</v>
      </c>
      <c r="D1041" s="109" t="s">
        <v>912</v>
      </c>
      <c r="E1041" s="109">
        <v>1</v>
      </c>
      <c r="F1041" s="109" t="s">
        <v>913</v>
      </c>
      <c r="G1041" s="110">
        <v>150</v>
      </c>
      <c r="H1041" s="110">
        <f t="shared" si="31"/>
        <v>190.01551220814241</v>
      </c>
      <c r="I1041" s="112"/>
      <c r="J1041" s="431"/>
      <c r="K1041" s="450"/>
      <c r="L1041" s="101"/>
      <c r="M1041" s="101"/>
    </row>
    <row r="1042" spans="1:13" s="106" customFormat="1" ht="20.25" customHeight="1" x14ac:dyDescent="0.2">
      <c r="A1042" s="109" t="s">
        <v>1445</v>
      </c>
      <c r="B1042" s="109" t="s">
        <v>1446</v>
      </c>
      <c r="C1042" s="109" t="s">
        <v>28</v>
      </c>
      <c r="D1042" s="109" t="s">
        <v>912</v>
      </c>
      <c r="E1042" s="109">
        <v>1</v>
      </c>
      <c r="F1042" s="109" t="s">
        <v>913</v>
      </c>
      <c r="G1042" s="110">
        <v>150</v>
      </c>
      <c r="H1042" s="110">
        <f t="shared" si="31"/>
        <v>190.01551220814241</v>
      </c>
      <c r="I1042" s="112"/>
      <c r="J1042" s="431"/>
      <c r="K1042" s="450"/>
      <c r="L1042" s="101"/>
      <c r="M1042" s="101"/>
    </row>
    <row r="1043" spans="1:13" s="106" customFormat="1" ht="20.25" customHeight="1" x14ac:dyDescent="0.2">
      <c r="A1043" s="109" t="s">
        <v>1445</v>
      </c>
      <c r="B1043" s="109" t="s">
        <v>1446</v>
      </c>
      <c r="C1043" s="109" t="s">
        <v>28</v>
      </c>
      <c r="D1043" s="109" t="s">
        <v>1418</v>
      </c>
      <c r="E1043" s="109">
        <v>1</v>
      </c>
      <c r="F1043" s="109" t="s">
        <v>913</v>
      </c>
      <c r="G1043" s="110">
        <v>150</v>
      </c>
      <c r="H1043" s="110">
        <f t="shared" si="31"/>
        <v>190.01551220814241</v>
      </c>
      <c r="I1043" s="112"/>
      <c r="J1043" s="431"/>
      <c r="K1043" s="450"/>
      <c r="L1043" s="101"/>
      <c r="M1043" s="101"/>
    </row>
    <row r="1044" spans="1:13" s="106" customFormat="1" ht="20.25" customHeight="1" x14ac:dyDescent="0.2">
      <c r="A1044" s="109" t="s">
        <v>1447</v>
      </c>
      <c r="B1044" s="109" t="s">
        <v>1448</v>
      </c>
      <c r="C1044" s="109" t="s">
        <v>28</v>
      </c>
      <c r="D1044" s="109" t="s">
        <v>1418</v>
      </c>
      <c r="E1044" s="109">
        <v>2</v>
      </c>
      <c r="F1044" s="109" t="s">
        <v>913</v>
      </c>
      <c r="G1044" s="110">
        <v>300</v>
      </c>
      <c r="H1044" s="110">
        <f t="shared" si="31"/>
        <v>380.03102441628482</v>
      </c>
      <c r="I1044" s="112"/>
      <c r="J1044" s="431"/>
      <c r="K1044" s="450"/>
      <c r="L1044" s="101"/>
      <c r="M1044" s="101"/>
    </row>
    <row r="1045" spans="1:13" s="106" customFormat="1" ht="20.25" customHeight="1" x14ac:dyDescent="0.2">
      <c r="A1045" s="109" t="s">
        <v>1449</v>
      </c>
      <c r="B1045" s="109" t="s">
        <v>1450</v>
      </c>
      <c r="C1045" s="109" t="s">
        <v>1</v>
      </c>
      <c r="D1045" s="109" t="s">
        <v>912</v>
      </c>
      <c r="E1045" s="109">
        <v>1</v>
      </c>
      <c r="F1045" s="109" t="s">
        <v>913</v>
      </c>
      <c r="G1045" s="110">
        <v>150</v>
      </c>
      <c r="H1045" s="110">
        <f t="shared" si="31"/>
        <v>190.01551220814241</v>
      </c>
      <c r="I1045" s="112"/>
      <c r="J1045" s="431"/>
      <c r="K1045" s="450"/>
      <c r="L1045" s="101"/>
      <c r="M1045" s="101"/>
    </row>
    <row r="1046" spans="1:13" s="106" customFormat="1" ht="20.25" customHeight="1" x14ac:dyDescent="0.2">
      <c r="A1046" s="109" t="s">
        <v>1451</v>
      </c>
      <c r="B1046" s="109" t="s">
        <v>1452</v>
      </c>
      <c r="C1046" s="109" t="s">
        <v>1</v>
      </c>
      <c r="D1046" s="109" t="s">
        <v>1418</v>
      </c>
      <c r="E1046" s="109">
        <v>1</v>
      </c>
      <c r="F1046" s="109" t="s">
        <v>913</v>
      </c>
      <c r="G1046" s="110">
        <v>150</v>
      </c>
      <c r="H1046" s="110">
        <f t="shared" si="31"/>
        <v>190.01551220814241</v>
      </c>
      <c r="I1046" s="112"/>
      <c r="J1046" s="431"/>
      <c r="K1046" s="450"/>
      <c r="L1046" s="101"/>
      <c r="M1046" s="101"/>
    </row>
    <row r="1047" spans="1:13" s="106" customFormat="1" ht="20.25" customHeight="1" x14ac:dyDescent="0.2">
      <c r="A1047" s="109" t="s">
        <v>1453</v>
      </c>
      <c r="B1047" s="109" t="s">
        <v>1454</v>
      </c>
      <c r="C1047" s="109" t="s">
        <v>1</v>
      </c>
      <c r="D1047" s="109" t="s">
        <v>899</v>
      </c>
      <c r="E1047" s="109">
        <v>4</v>
      </c>
      <c r="F1047" s="109" t="s">
        <v>811</v>
      </c>
      <c r="G1047" s="110">
        <v>600</v>
      </c>
      <c r="H1047" s="110">
        <f t="shared" si="31"/>
        <v>760.06204883256964</v>
      </c>
      <c r="I1047" s="112"/>
      <c r="J1047" s="431"/>
      <c r="K1047" s="450"/>
      <c r="L1047" s="101"/>
      <c r="M1047" s="101"/>
    </row>
    <row r="1048" spans="1:13" s="106" customFormat="1" ht="20.25" customHeight="1" x14ac:dyDescent="0.2">
      <c r="A1048" s="109" t="s">
        <v>1455</v>
      </c>
      <c r="B1048" s="109" t="s">
        <v>1456</v>
      </c>
      <c r="C1048" s="109" t="s">
        <v>1</v>
      </c>
      <c r="D1048" s="109" t="s">
        <v>899</v>
      </c>
      <c r="E1048" s="109">
        <v>4</v>
      </c>
      <c r="F1048" s="109" t="s">
        <v>811</v>
      </c>
      <c r="G1048" s="110">
        <v>600</v>
      </c>
      <c r="H1048" s="110">
        <f t="shared" si="31"/>
        <v>760.06204883256964</v>
      </c>
      <c r="I1048" s="112"/>
      <c r="J1048" s="431"/>
      <c r="K1048" s="450"/>
      <c r="L1048" s="101"/>
      <c r="M1048" s="101"/>
    </row>
    <row r="1049" spans="1:13" s="106" customFormat="1" ht="20.25" customHeight="1" x14ac:dyDescent="0.2">
      <c r="A1049" s="109" t="s">
        <v>1455</v>
      </c>
      <c r="B1049" s="109" t="s">
        <v>1456</v>
      </c>
      <c r="C1049" s="109" t="s">
        <v>1</v>
      </c>
      <c r="D1049" s="109" t="s">
        <v>899</v>
      </c>
      <c r="E1049" s="109">
        <v>4</v>
      </c>
      <c r="F1049" s="109" t="s">
        <v>811</v>
      </c>
      <c r="G1049" s="110">
        <v>600</v>
      </c>
      <c r="H1049" s="110">
        <f t="shared" si="31"/>
        <v>760.06204883256964</v>
      </c>
      <c r="I1049" s="112"/>
      <c r="J1049" s="431"/>
      <c r="K1049" s="450"/>
      <c r="L1049" s="101"/>
      <c r="M1049" s="101"/>
    </row>
    <row r="1050" spans="1:13" s="106" customFormat="1" ht="20.25" customHeight="1" x14ac:dyDescent="0.2">
      <c r="A1050" s="109" t="s">
        <v>1455</v>
      </c>
      <c r="B1050" s="109" t="s">
        <v>1456</v>
      </c>
      <c r="C1050" s="109" t="s">
        <v>1</v>
      </c>
      <c r="D1050" s="109" t="s">
        <v>899</v>
      </c>
      <c r="E1050" s="109">
        <v>4</v>
      </c>
      <c r="F1050" s="109" t="s">
        <v>811</v>
      </c>
      <c r="G1050" s="110">
        <v>600</v>
      </c>
      <c r="H1050" s="110">
        <f t="shared" si="31"/>
        <v>760.06204883256964</v>
      </c>
      <c r="I1050" s="112"/>
      <c r="J1050" s="431"/>
      <c r="K1050" s="450"/>
      <c r="L1050" s="101"/>
      <c r="M1050" s="101"/>
    </row>
    <row r="1051" spans="1:13" s="106" customFormat="1" ht="20.25" customHeight="1" x14ac:dyDescent="0.2">
      <c r="A1051" s="109" t="s">
        <v>1183</v>
      </c>
      <c r="B1051" s="109"/>
      <c r="C1051" s="109" t="s">
        <v>1012</v>
      </c>
      <c r="D1051" s="109" t="s">
        <v>1389</v>
      </c>
      <c r="E1051" s="109">
        <v>1</v>
      </c>
      <c r="F1051" s="109" t="s">
        <v>811</v>
      </c>
      <c r="G1051" s="110">
        <v>150</v>
      </c>
      <c r="H1051" s="110">
        <f t="shared" si="31"/>
        <v>190.01551220814241</v>
      </c>
      <c r="I1051" s="112"/>
      <c r="J1051" s="431"/>
      <c r="K1051" s="450"/>
      <c r="L1051" s="101"/>
      <c r="M1051" s="101"/>
    </row>
    <row r="1052" spans="1:13" s="106" customFormat="1" ht="20.25" customHeight="1" x14ac:dyDescent="0.2">
      <c r="A1052" s="109" t="s">
        <v>1183</v>
      </c>
      <c r="B1052" s="109"/>
      <c r="C1052" s="109" t="s">
        <v>1012</v>
      </c>
      <c r="D1052" s="109" t="s">
        <v>1389</v>
      </c>
      <c r="E1052" s="109">
        <v>2</v>
      </c>
      <c r="F1052" s="109" t="s">
        <v>811</v>
      </c>
      <c r="G1052" s="110">
        <v>300</v>
      </c>
      <c r="H1052" s="110">
        <f t="shared" si="31"/>
        <v>380.03102441628482</v>
      </c>
      <c r="I1052" s="112"/>
      <c r="J1052" s="431"/>
      <c r="K1052" s="450"/>
      <c r="L1052" s="101"/>
      <c r="M1052" s="101"/>
    </row>
    <row r="1053" spans="1:13" s="106" customFormat="1" ht="20.25" customHeight="1" x14ac:dyDescent="0.2">
      <c r="A1053" s="109" t="s">
        <v>1183</v>
      </c>
      <c r="B1053" s="109"/>
      <c r="C1053" s="109" t="s">
        <v>1012</v>
      </c>
      <c r="D1053" s="109" t="s">
        <v>1389</v>
      </c>
      <c r="E1053" s="109">
        <v>2</v>
      </c>
      <c r="F1053" s="109" t="s">
        <v>811</v>
      </c>
      <c r="G1053" s="110">
        <v>300</v>
      </c>
      <c r="H1053" s="110">
        <f t="shared" si="31"/>
        <v>380.03102441628482</v>
      </c>
      <c r="I1053" s="112"/>
      <c r="J1053" s="431"/>
      <c r="K1053" s="450"/>
      <c r="L1053" s="101"/>
      <c r="M1053" s="101"/>
    </row>
    <row r="1054" spans="1:13" s="106" customFormat="1" ht="20.25" customHeight="1" x14ac:dyDescent="0.2">
      <c r="A1054" s="109" t="s">
        <v>1457</v>
      </c>
      <c r="B1054" s="109"/>
      <c r="C1054" s="109" t="s">
        <v>1012</v>
      </c>
      <c r="D1054" s="109" t="s">
        <v>1033</v>
      </c>
      <c r="E1054" s="109">
        <v>1</v>
      </c>
      <c r="F1054" s="109" t="s">
        <v>811</v>
      </c>
      <c r="G1054" s="110">
        <v>150</v>
      </c>
      <c r="H1054" s="110">
        <f t="shared" si="31"/>
        <v>190.01551220814241</v>
      </c>
      <c r="I1054" s="112"/>
      <c r="J1054" s="431"/>
      <c r="K1054" s="450"/>
      <c r="L1054" s="101"/>
      <c r="M1054" s="101"/>
    </row>
    <row r="1055" spans="1:13" s="106" customFormat="1" ht="20.25" customHeight="1" x14ac:dyDescent="0.2">
      <c r="A1055" s="109" t="s">
        <v>1458</v>
      </c>
      <c r="B1055" s="109" t="s">
        <v>1459</v>
      </c>
      <c r="C1055" s="109" t="s">
        <v>1012</v>
      </c>
      <c r="D1055" s="109" t="s">
        <v>1384</v>
      </c>
      <c r="E1055" s="109">
        <v>5</v>
      </c>
      <c r="F1055" s="109" t="s">
        <v>811</v>
      </c>
      <c r="G1055" s="110">
        <v>750</v>
      </c>
      <c r="H1055" s="110">
        <f t="shared" si="31"/>
        <v>950.077561040712</v>
      </c>
      <c r="I1055" s="112"/>
      <c r="J1055" s="431"/>
      <c r="K1055" s="450"/>
      <c r="L1055" s="101"/>
      <c r="M1055" s="101"/>
    </row>
    <row r="1056" spans="1:13" s="106" customFormat="1" ht="20.25" customHeight="1" x14ac:dyDescent="0.2">
      <c r="A1056" s="109" t="s">
        <v>1188</v>
      </c>
      <c r="B1056" s="109" t="s">
        <v>1189</v>
      </c>
      <c r="C1056" s="109" t="s">
        <v>1012</v>
      </c>
      <c r="D1056" s="109" t="s">
        <v>899</v>
      </c>
      <c r="E1056" s="109">
        <v>2</v>
      </c>
      <c r="F1056" s="109" t="s">
        <v>811</v>
      </c>
      <c r="G1056" s="110">
        <v>300</v>
      </c>
      <c r="H1056" s="110">
        <f t="shared" si="31"/>
        <v>380.03102441628482</v>
      </c>
      <c r="I1056" s="112"/>
      <c r="J1056" s="431"/>
      <c r="K1056" s="450"/>
      <c r="L1056" s="101"/>
      <c r="M1056" s="101"/>
    </row>
    <row r="1057" spans="1:13" s="106" customFormat="1" ht="20.25" customHeight="1" x14ac:dyDescent="0.2">
      <c r="A1057" s="109" t="s">
        <v>1188</v>
      </c>
      <c r="B1057" s="109" t="s">
        <v>1189</v>
      </c>
      <c r="C1057" s="109" t="s">
        <v>1012</v>
      </c>
      <c r="D1057" s="109" t="s">
        <v>899</v>
      </c>
      <c r="E1057" s="109">
        <v>4</v>
      </c>
      <c r="F1057" s="109" t="s">
        <v>811</v>
      </c>
      <c r="G1057" s="110">
        <v>600</v>
      </c>
      <c r="H1057" s="110">
        <f t="shared" si="31"/>
        <v>760.06204883256964</v>
      </c>
      <c r="I1057" s="112"/>
      <c r="J1057" s="431"/>
      <c r="K1057" s="450"/>
      <c r="L1057" s="101"/>
      <c r="M1057" s="101"/>
    </row>
    <row r="1058" spans="1:13" s="106" customFormat="1" ht="20.25" customHeight="1" x14ac:dyDescent="0.2">
      <c r="A1058" s="109" t="s">
        <v>1188</v>
      </c>
      <c r="B1058" s="109" t="s">
        <v>1189</v>
      </c>
      <c r="C1058" s="109" t="s">
        <v>1012</v>
      </c>
      <c r="D1058" s="109" t="s">
        <v>899</v>
      </c>
      <c r="E1058" s="109">
        <v>2</v>
      </c>
      <c r="F1058" s="109" t="s">
        <v>811</v>
      </c>
      <c r="G1058" s="110">
        <v>300</v>
      </c>
      <c r="H1058" s="110">
        <f t="shared" si="31"/>
        <v>380.03102441628482</v>
      </c>
      <c r="I1058" s="112"/>
      <c r="J1058" s="431"/>
      <c r="K1058" s="450"/>
      <c r="L1058" s="101"/>
      <c r="M1058" s="101"/>
    </row>
    <row r="1059" spans="1:13" s="106" customFormat="1" ht="20.25" customHeight="1" x14ac:dyDescent="0.2">
      <c r="A1059" s="109" t="s">
        <v>1190</v>
      </c>
      <c r="B1059" s="109" t="s">
        <v>1191</v>
      </c>
      <c r="C1059" s="109" t="s">
        <v>1012</v>
      </c>
      <c r="D1059" s="109" t="s">
        <v>899</v>
      </c>
      <c r="E1059" s="109">
        <v>2</v>
      </c>
      <c r="F1059" s="109" t="s">
        <v>811</v>
      </c>
      <c r="G1059" s="110">
        <v>300</v>
      </c>
      <c r="H1059" s="110">
        <f t="shared" si="31"/>
        <v>380.03102441628482</v>
      </c>
      <c r="I1059" s="112"/>
      <c r="J1059" s="431"/>
      <c r="K1059" s="450"/>
      <c r="L1059" s="101"/>
      <c r="M1059" s="101"/>
    </row>
    <row r="1060" spans="1:13" s="106" customFormat="1" ht="20.25" customHeight="1" x14ac:dyDescent="0.2">
      <c r="A1060" s="109" t="s">
        <v>1192</v>
      </c>
      <c r="B1060" s="109" t="s">
        <v>1193</v>
      </c>
      <c r="C1060" s="109" t="s">
        <v>1012</v>
      </c>
      <c r="D1060" s="109" t="s">
        <v>899</v>
      </c>
      <c r="E1060" s="109">
        <v>2</v>
      </c>
      <c r="F1060" s="109" t="s">
        <v>811</v>
      </c>
      <c r="G1060" s="110">
        <v>300</v>
      </c>
      <c r="H1060" s="110">
        <f t="shared" si="31"/>
        <v>380.03102441628482</v>
      </c>
      <c r="I1060" s="112"/>
      <c r="J1060" s="431"/>
      <c r="K1060" s="450"/>
      <c r="L1060" s="101"/>
      <c r="M1060" s="101"/>
    </row>
    <row r="1061" spans="1:13" s="106" customFormat="1" ht="20.25" customHeight="1" x14ac:dyDescent="0.2">
      <c r="A1061" s="109" t="s">
        <v>1192</v>
      </c>
      <c r="B1061" s="109" t="s">
        <v>1193</v>
      </c>
      <c r="C1061" s="109" t="s">
        <v>1012</v>
      </c>
      <c r="D1061" s="109" t="s">
        <v>899</v>
      </c>
      <c r="E1061" s="109">
        <v>1</v>
      </c>
      <c r="F1061" s="109" t="s">
        <v>811</v>
      </c>
      <c r="G1061" s="110">
        <v>150</v>
      </c>
      <c r="H1061" s="110">
        <f t="shared" si="31"/>
        <v>190.01551220814241</v>
      </c>
      <c r="I1061" s="112"/>
      <c r="J1061" s="431"/>
      <c r="K1061" s="450"/>
      <c r="L1061" s="101"/>
      <c r="M1061" s="101"/>
    </row>
    <row r="1062" spans="1:13" s="106" customFormat="1" ht="20.25" customHeight="1" x14ac:dyDescent="0.2">
      <c r="A1062" s="109" t="s">
        <v>1192</v>
      </c>
      <c r="B1062" s="109" t="s">
        <v>1193</v>
      </c>
      <c r="C1062" s="109" t="s">
        <v>1012</v>
      </c>
      <c r="D1062" s="109" t="s">
        <v>899</v>
      </c>
      <c r="E1062" s="109">
        <v>2</v>
      </c>
      <c r="F1062" s="109" t="s">
        <v>811</v>
      </c>
      <c r="G1062" s="110">
        <v>300</v>
      </c>
      <c r="H1062" s="110">
        <f t="shared" si="31"/>
        <v>380.03102441628482</v>
      </c>
      <c r="I1062" s="112"/>
      <c r="J1062" s="431"/>
      <c r="K1062" s="450"/>
      <c r="L1062" s="101"/>
      <c r="M1062" s="101"/>
    </row>
    <row r="1063" spans="1:13" s="106" customFormat="1" ht="20.25" customHeight="1" x14ac:dyDescent="0.2">
      <c r="A1063" s="109" t="s">
        <v>1192</v>
      </c>
      <c r="B1063" s="109" t="s">
        <v>1193</v>
      </c>
      <c r="C1063" s="109" t="s">
        <v>1012</v>
      </c>
      <c r="D1063" s="109" t="s">
        <v>899</v>
      </c>
      <c r="E1063" s="109">
        <v>2</v>
      </c>
      <c r="F1063" s="109" t="s">
        <v>811</v>
      </c>
      <c r="G1063" s="110">
        <v>300</v>
      </c>
      <c r="H1063" s="110">
        <f t="shared" si="31"/>
        <v>380.03102441628482</v>
      </c>
      <c r="I1063" s="112"/>
      <c r="J1063" s="431"/>
      <c r="K1063" s="450"/>
      <c r="L1063" s="101"/>
      <c r="M1063" s="101"/>
    </row>
    <row r="1064" spans="1:13" s="106" customFormat="1" ht="20.25" customHeight="1" x14ac:dyDescent="0.2">
      <c r="A1064" s="109" t="s">
        <v>1016</v>
      </c>
      <c r="B1064" s="109" t="s">
        <v>1017</v>
      </c>
      <c r="C1064" s="109" t="s">
        <v>1012</v>
      </c>
      <c r="D1064" s="109" t="s">
        <v>897</v>
      </c>
      <c r="E1064" s="109">
        <v>3</v>
      </c>
      <c r="F1064" s="109" t="s">
        <v>898</v>
      </c>
      <c r="G1064" s="110">
        <v>450</v>
      </c>
      <c r="H1064" s="110">
        <f t="shared" si="31"/>
        <v>570.04653662442729</v>
      </c>
      <c r="I1064" s="112"/>
      <c r="J1064" s="431"/>
      <c r="K1064" s="450"/>
      <c r="L1064" s="101"/>
      <c r="M1064" s="101"/>
    </row>
    <row r="1065" spans="1:13" s="105" customFormat="1" ht="20.25" customHeight="1" x14ac:dyDescent="0.2">
      <c r="A1065" s="109" t="s">
        <v>1016</v>
      </c>
      <c r="B1065" s="109" t="s">
        <v>1017</v>
      </c>
      <c r="C1065" s="109" t="s">
        <v>1012</v>
      </c>
      <c r="D1065" s="109" t="s">
        <v>899</v>
      </c>
      <c r="E1065" s="109">
        <v>2</v>
      </c>
      <c r="F1065" s="109" t="s">
        <v>811</v>
      </c>
      <c r="G1065" s="110">
        <v>300</v>
      </c>
      <c r="H1065" s="110">
        <f t="shared" si="31"/>
        <v>380.03102441628482</v>
      </c>
      <c r="I1065" s="112"/>
      <c r="J1065" s="431"/>
      <c r="K1065" s="450"/>
      <c r="L1065" s="101"/>
      <c r="M1065" s="101"/>
    </row>
    <row r="1066" spans="1:13" s="105" customFormat="1" ht="20.25" customHeight="1" x14ac:dyDescent="0.2">
      <c r="A1066" s="109" t="s">
        <v>1016</v>
      </c>
      <c r="B1066" s="109" t="s">
        <v>1017</v>
      </c>
      <c r="C1066" s="109" t="s">
        <v>1012</v>
      </c>
      <c r="D1066" s="109" t="s">
        <v>958</v>
      </c>
      <c r="E1066" s="109">
        <v>8</v>
      </c>
      <c r="F1066" s="109" t="s">
        <v>811</v>
      </c>
      <c r="G1066" s="110">
        <v>1200</v>
      </c>
      <c r="H1066" s="110">
        <f t="shared" si="31"/>
        <v>1520.1240976651393</v>
      </c>
      <c r="I1066" s="111"/>
      <c r="J1066" s="431"/>
      <c r="K1066" s="450"/>
      <c r="L1066" s="101"/>
      <c r="M1066" s="101"/>
    </row>
    <row r="1067" spans="1:13" s="105" customFormat="1" ht="20.25" customHeight="1" x14ac:dyDescent="0.2">
      <c r="A1067" s="109" t="s">
        <v>1016</v>
      </c>
      <c r="B1067" s="109" t="s">
        <v>1017</v>
      </c>
      <c r="C1067" s="109" t="s">
        <v>1012</v>
      </c>
      <c r="D1067" s="109" t="s">
        <v>899</v>
      </c>
      <c r="E1067" s="109">
        <v>2</v>
      </c>
      <c r="F1067" s="109" t="s">
        <v>811</v>
      </c>
      <c r="G1067" s="110">
        <v>300</v>
      </c>
      <c r="H1067" s="110">
        <f t="shared" si="31"/>
        <v>380.03102441628482</v>
      </c>
      <c r="I1067" s="112"/>
      <c r="J1067" s="431"/>
      <c r="K1067" s="450"/>
      <c r="L1067" s="101"/>
      <c r="M1067" s="101"/>
    </row>
    <row r="1068" spans="1:13" s="105" customFormat="1" ht="20.25" customHeight="1" x14ac:dyDescent="0.2">
      <c r="A1068" s="109" t="s">
        <v>1460</v>
      </c>
      <c r="B1068" s="109" t="s">
        <v>1461</v>
      </c>
      <c r="C1068" s="109" t="s">
        <v>1</v>
      </c>
      <c r="D1068" s="109" t="s">
        <v>899</v>
      </c>
      <c r="E1068" s="109">
        <v>9</v>
      </c>
      <c r="F1068" s="109" t="s">
        <v>811</v>
      </c>
      <c r="G1068" s="110">
        <v>1350</v>
      </c>
      <c r="H1068" s="110">
        <f t="shared" si="31"/>
        <v>1710.1396098732816</v>
      </c>
      <c r="I1068" s="111"/>
      <c r="J1068" s="431"/>
      <c r="K1068" s="450"/>
      <c r="L1068" s="101"/>
      <c r="M1068" s="101"/>
    </row>
    <row r="1069" spans="1:13" s="105" customFormat="1" ht="20.25" customHeight="1" x14ac:dyDescent="0.2">
      <c r="A1069" s="109" t="s">
        <v>1462</v>
      </c>
      <c r="B1069" s="109" t="s">
        <v>1463</v>
      </c>
      <c r="C1069" s="109" t="s">
        <v>1</v>
      </c>
      <c r="D1069" s="109" t="s">
        <v>899</v>
      </c>
      <c r="E1069" s="109">
        <v>8</v>
      </c>
      <c r="F1069" s="109" t="s">
        <v>811</v>
      </c>
      <c r="G1069" s="110">
        <v>1200</v>
      </c>
      <c r="H1069" s="110">
        <f t="shared" si="31"/>
        <v>1520.1240976651393</v>
      </c>
      <c r="I1069" s="111"/>
      <c r="J1069" s="431"/>
      <c r="K1069" s="450"/>
      <c r="L1069" s="101"/>
      <c r="M1069" s="101"/>
    </row>
    <row r="1070" spans="1:13" s="105" customFormat="1" ht="20.25" customHeight="1" x14ac:dyDescent="0.2">
      <c r="A1070" s="109" t="s">
        <v>1462</v>
      </c>
      <c r="B1070" s="109" t="s">
        <v>1463</v>
      </c>
      <c r="C1070" s="109" t="s">
        <v>1</v>
      </c>
      <c r="D1070" s="109" t="s">
        <v>899</v>
      </c>
      <c r="E1070" s="109">
        <v>8</v>
      </c>
      <c r="F1070" s="109" t="s">
        <v>811</v>
      </c>
      <c r="G1070" s="110">
        <v>1200</v>
      </c>
      <c r="H1070" s="110">
        <f t="shared" si="31"/>
        <v>1520.1240976651393</v>
      </c>
      <c r="I1070" s="111"/>
      <c r="J1070" s="431"/>
      <c r="K1070" s="450"/>
      <c r="L1070" s="101"/>
      <c r="M1070" s="101"/>
    </row>
    <row r="1071" spans="1:13" s="105" customFormat="1" ht="20.25" customHeight="1" x14ac:dyDescent="0.2">
      <c r="A1071" s="109" t="s">
        <v>1462</v>
      </c>
      <c r="B1071" s="109" t="s">
        <v>1463</v>
      </c>
      <c r="C1071" s="109" t="s">
        <v>1</v>
      </c>
      <c r="D1071" s="109" t="s">
        <v>899</v>
      </c>
      <c r="E1071" s="109">
        <v>6</v>
      </c>
      <c r="F1071" s="109" t="s">
        <v>811</v>
      </c>
      <c r="G1071" s="110">
        <v>900</v>
      </c>
      <c r="H1071" s="110">
        <f t="shared" si="31"/>
        <v>1140.0930732488546</v>
      </c>
      <c r="I1071" s="112"/>
      <c r="J1071" s="431"/>
      <c r="K1071" s="450"/>
      <c r="L1071" s="101"/>
      <c r="M1071" s="101"/>
    </row>
    <row r="1072" spans="1:13" s="105" customFormat="1" ht="20.25" customHeight="1" x14ac:dyDescent="0.2">
      <c r="A1072" s="109" t="s">
        <v>1462</v>
      </c>
      <c r="B1072" s="109" t="s">
        <v>1463</v>
      </c>
      <c r="C1072" s="109" t="s">
        <v>1</v>
      </c>
      <c r="D1072" s="109" t="s">
        <v>899</v>
      </c>
      <c r="E1072" s="109">
        <v>4</v>
      </c>
      <c r="F1072" s="109" t="s">
        <v>811</v>
      </c>
      <c r="G1072" s="110">
        <v>600</v>
      </c>
      <c r="H1072" s="110">
        <f t="shared" si="31"/>
        <v>760.06204883256964</v>
      </c>
      <c r="I1072" s="112"/>
      <c r="J1072" s="431"/>
      <c r="K1072" s="450"/>
      <c r="L1072" s="101"/>
      <c r="M1072" s="101"/>
    </row>
    <row r="1073" spans="1:13" s="105" customFormat="1" ht="20.25" customHeight="1" x14ac:dyDescent="0.2">
      <c r="A1073" s="109" t="s">
        <v>1194</v>
      </c>
      <c r="B1073" s="109" t="s">
        <v>1195</v>
      </c>
      <c r="C1073" s="109" t="s">
        <v>1</v>
      </c>
      <c r="D1073" s="109" t="s">
        <v>899</v>
      </c>
      <c r="E1073" s="109">
        <v>6</v>
      </c>
      <c r="F1073" s="109" t="s">
        <v>811</v>
      </c>
      <c r="G1073" s="110">
        <v>900</v>
      </c>
      <c r="H1073" s="110">
        <f t="shared" si="31"/>
        <v>1140.0930732488546</v>
      </c>
      <c r="I1073" s="112"/>
      <c r="J1073" s="431"/>
      <c r="K1073" s="450"/>
      <c r="L1073" s="101"/>
      <c r="M1073" s="101"/>
    </row>
    <row r="1074" spans="1:13" s="105" customFormat="1" ht="20.25" customHeight="1" x14ac:dyDescent="0.2">
      <c r="A1074" s="109" t="s">
        <v>1196</v>
      </c>
      <c r="B1074" s="109" t="s">
        <v>1197</v>
      </c>
      <c r="C1074" s="109" t="s">
        <v>1</v>
      </c>
      <c r="D1074" s="109" t="s">
        <v>899</v>
      </c>
      <c r="E1074" s="109">
        <v>5</v>
      </c>
      <c r="F1074" s="109" t="s">
        <v>811</v>
      </c>
      <c r="G1074" s="110">
        <v>750</v>
      </c>
      <c r="H1074" s="110">
        <f t="shared" si="31"/>
        <v>950.077561040712</v>
      </c>
      <c r="I1074" s="112"/>
      <c r="J1074" s="431"/>
      <c r="K1074" s="450"/>
      <c r="L1074" s="101"/>
      <c r="M1074" s="101"/>
    </row>
    <row r="1075" spans="1:13" s="105" customFormat="1" ht="20.25" customHeight="1" x14ac:dyDescent="0.2">
      <c r="A1075" s="109" t="s">
        <v>1196</v>
      </c>
      <c r="B1075" s="109" t="s">
        <v>1197</v>
      </c>
      <c r="C1075" s="109" t="s">
        <v>1</v>
      </c>
      <c r="D1075" s="109" t="s">
        <v>899</v>
      </c>
      <c r="E1075" s="109">
        <v>2</v>
      </c>
      <c r="F1075" s="109" t="s">
        <v>811</v>
      </c>
      <c r="G1075" s="110">
        <v>300</v>
      </c>
      <c r="H1075" s="110">
        <f t="shared" si="31"/>
        <v>380.03102441628482</v>
      </c>
      <c r="I1075" s="112"/>
      <c r="J1075" s="431"/>
      <c r="K1075" s="450"/>
      <c r="L1075" s="101"/>
      <c r="M1075" s="101"/>
    </row>
    <row r="1076" spans="1:13" s="105" customFormat="1" ht="20.25" customHeight="1" x14ac:dyDescent="0.2">
      <c r="A1076" s="109" t="s">
        <v>1196</v>
      </c>
      <c r="B1076" s="109" t="s">
        <v>1197</v>
      </c>
      <c r="C1076" s="109" t="s">
        <v>1</v>
      </c>
      <c r="D1076" s="109" t="s">
        <v>899</v>
      </c>
      <c r="E1076" s="109">
        <v>2</v>
      </c>
      <c r="F1076" s="109" t="s">
        <v>811</v>
      </c>
      <c r="G1076" s="110">
        <v>300</v>
      </c>
      <c r="H1076" s="110">
        <f t="shared" si="31"/>
        <v>380.03102441628482</v>
      </c>
      <c r="I1076" s="112"/>
      <c r="J1076" s="431"/>
      <c r="K1076" s="450"/>
      <c r="L1076" s="101"/>
      <c r="M1076" s="101"/>
    </row>
    <row r="1077" spans="1:13" s="105" customFormat="1" ht="20.25" customHeight="1" x14ac:dyDescent="0.2">
      <c r="A1077" s="109" t="s">
        <v>1196</v>
      </c>
      <c r="B1077" s="109" t="s">
        <v>1197</v>
      </c>
      <c r="C1077" s="109" t="s">
        <v>1</v>
      </c>
      <c r="D1077" s="109" t="s">
        <v>899</v>
      </c>
      <c r="E1077" s="109">
        <v>4</v>
      </c>
      <c r="F1077" s="109" t="s">
        <v>811</v>
      </c>
      <c r="G1077" s="110">
        <v>600</v>
      </c>
      <c r="H1077" s="110">
        <f t="shared" si="31"/>
        <v>760.06204883256964</v>
      </c>
      <c r="I1077" s="112"/>
      <c r="J1077" s="431"/>
      <c r="K1077" s="450"/>
      <c r="L1077" s="101"/>
      <c r="M1077" s="101"/>
    </row>
    <row r="1078" spans="1:13" s="105" customFormat="1" ht="20.25" customHeight="1" x14ac:dyDescent="0.2">
      <c r="A1078" s="109" t="s">
        <v>1196</v>
      </c>
      <c r="B1078" s="109" t="s">
        <v>1197</v>
      </c>
      <c r="C1078" s="109" t="s">
        <v>1</v>
      </c>
      <c r="D1078" s="109" t="s">
        <v>899</v>
      </c>
      <c r="E1078" s="109">
        <v>2</v>
      </c>
      <c r="F1078" s="109" t="s">
        <v>811</v>
      </c>
      <c r="G1078" s="110">
        <v>300</v>
      </c>
      <c r="H1078" s="110">
        <f t="shared" si="31"/>
        <v>380.03102441628482</v>
      </c>
      <c r="I1078" s="112"/>
      <c r="J1078" s="431"/>
      <c r="K1078" s="450"/>
      <c r="L1078" s="101"/>
      <c r="M1078" s="101"/>
    </row>
    <row r="1079" spans="1:13" s="105" customFormat="1" ht="20.25" customHeight="1" x14ac:dyDescent="0.2">
      <c r="A1079" s="109" t="s">
        <v>1196</v>
      </c>
      <c r="B1079" s="109" t="s">
        <v>1197</v>
      </c>
      <c r="C1079" s="109" t="s">
        <v>1</v>
      </c>
      <c r="D1079" s="109" t="s">
        <v>899</v>
      </c>
      <c r="E1079" s="109">
        <v>2</v>
      </c>
      <c r="F1079" s="109" t="s">
        <v>811</v>
      </c>
      <c r="G1079" s="110">
        <v>300</v>
      </c>
      <c r="H1079" s="110">
        <f t="shared" si="31"/>
        <v>380.03102441628482</v>
      </c>
      <c r="I1079" s="112"/>
      <c r="J1079" s="431"/>
      <c r="K1079" s="450"/>
      <c r="L1079" s="101"/>
      <c r="M1079" s="101"/>
    </row>
    <row r="1080" spans="1:13" s="105" customFormat="1" ht="20.25" customHeight="1" x14ac:dyDescent="0.2">
      <c r="A1080" s="109" t="s">
        <v>1464</v>
      </c>
      <c r="B1080" s="109" t="s">
        <v>1465</v>
      </c>
      <c r="C1080" s="109" t="s">
        <v>1</v>
      </c>
      <c r="D1080" s="109" t="s">
        <v>1033</v>
      </c>
      <c r="E1080" s="109">
        <v>1</v>
      </c>
      <c r="F1080" s="109" t="s">
        <v>811</v>
      </c>
      <c r="G1080" s="110">
        <v>150</v>
      </c>
      <c r="H1080" s="110">
        <f t="shared" si="31"/>
        <v>190.01551220814241</v>
      </c>
      <c r="I1080" s="112"/>
      <c r="J1080" s="431"/>
      <c r="K1080" s="450"/>
      <c r="L1080" s="101"/>
      <c r="M1080" s="101"/>
    </row>
    <row r="1081" spans="1:13" s="106" customFormat="1" ht="20.25" customHeight="1" x14ac:dyDescent="0.2">
      <c r="A1081" s="109" t="s">
        <v>1200</v>
      </c>
      <c r="B1081" s="109" t="s">
        <v>1201</v>
      </c>
      <c r="C1081" s="109" t="s">
        <v>1</v>
      </c>
      <c r="D1081" s="109" t="s">
        <v>897</v>
      </c>
      <c r="E1081" s="109">
        <v>1</v>
      </c>
      <c r="F1081" s="109" t="s">
        <v>898</v>
      </c>
      <c r="G1081" s="110">
        <v>150</v>
      </c>
      <c r="H1081" s="110">
        <f t="shared" si="31"/>
        <v>190.01551220814241</v>
      </c>
      <c r="I1081" s="112"/>
      <c r="J1081" s="431"/>
      <c r="K1081" s="450"/>
      <c r="L1081" s="101"/>
      <c r="M1081" s="101"/>
    </row>
    <row r="1082" spans="1:13" s="106" customFormat="1" ht="20.25" customHeight="1" x14ac:dyDescent="0.2">
      <c r="A1082" s="109" t="s">
        <v>1466</v>
      </c>
      <c r="B1082" s="109" t="s">
        <v>1467</v>
      </c>
      <c r="C1082" s="109" t="s">
        <v>1</v>
      </c>
      <c r="D1082" s="109" t="s">
        <v>899</v>
      </c>
      <c r="E1082" s="109">
        <v>2</v>
      </c>
      <c r="F1082" s="109" t="s">
        <v>811</v>
      </c>
      <c r="G1082" s="110">
        <v>300</v>
      </c>
      <c r="H1082" s="110">
        <f t="shared" si="31"/>
        <v>380.03102441628482</v>
      </c>
      <c r="I1082" s="112"/>
      <c r="J1082" s="431"/>
      <c r="K1082" s="450"/>
      <c r="L1082" s="101"/>
      <c r="M1082" s="101"/>
    </row>
    <row r="1083" spans="1:13" s="106" customFormat="1" ht="20.25" customHeight="1" x14ac:dyDescent="0.2">
      <c r="A1083" s="109" t="s">
        <v>1466</v>
      </c>
      <c r="B1083" s="109" t="s">
        <v>1467</v>
      </c>
      <c r="C1083" s="109" t="s">
        <v>1</v>
      </c>
      <c r="D1083" s="109" t="s">
        <v>899</v>
      </c>
      <c r="E1083" s="109">
        <v>2</v>
      </c>
      <c r="F1083" s="109" t="s">
        <v>811</v>
      </c>
      <c r="G1083" s="110">
        <v>300</v>
      </c>
      <c r="H1083" s="110">
        <f t="shared" si="31"/>
        <v>380.03102441628482</v>
      </c>
      <c r="I1083" s="112"/>
      <c r="J1083" s="431"/>
      <c r="K1083" s="450"/>
      <c r="L1083" s="101"/>
      <c r="M1083" s="101"/>
    </row>
    <row r="1084" spans="1:13" s="106" customFormat="1" ht="20.25" customHeight="1" x14ac:dyDescent="0.2">
      <c r="A1084" s="109" t="s">
        <v>1466</v>
      </c>
      <c r="B1084" s="109" t="s">
        <v>1467</v>
      </c>
      <c r="C1084" s="109" t="s">
        <v>1</v>
      </c>
      <c r="D1084" s="109" t="s">
        <v>899</v>
      </c>
      <c r="E1084" s="109">
        <v>2</v>
      </c>
      <c r="F1084" s="109" t="s">
        <v>811</v>
      </c>
      <c r="G1084" s="110">
        <v>300</v>
      </c>
      <c r="H1084" s="110">
        <f t="shared" si="31"/>
        <v>380.03102441628482</v>
      </c>
      <c r="I1084" s="112"/>
      <c r="J1084" s="431"/>
      <c r="K1084" s="450"/>
      <c r="L1084" s="101"/>
      <c r="M1084" s="101"/>
    </row>
    <row r="1085" spans="1:13" s="106" customFormat="1" ht="20.25" customHeight="1" x14ac:dyDescent="0.2">
      <c r="A1085" s="109" t="s">
        <v>1018</v>
      </c>
      <c r="B1085" s="109" t="s">
        <v>1019</v>
      </c>
      <c r="C1085" s="109" t="s">
        <v>1</v>
      </c>
      <c r="D1085" s="109" t="s">
        <v>899</v>
      </c>
      <c r="E1085" s="109">
        <v>2</v>
      </c>
      <c r="F1085" s="109" t="s">
        <v>811</v>
      </c>
      <c r="G1085" s="110">
        <v>300</v>
      </c>
      <c r="H1085" s="110">
        <f t="shared" si="31"/>
        <v>380.03102441628482</v>
      </c>
      <c r="I1085" s="112"/>
      <c r="J1085" s="431"/>
      <c r="K1085" s="450"/>
      <c r="L1085" s="101"/>
      <c r="M1085" s="101"/>
    </row>
    <row r="1086" spans="1:13" s="106" customFormat="1" ht="20.25" customHeight="1" x14ac:dyDescent="0.2">
      <c r="A1086" s="109" t="s">
        <v>1018</v>
      </c>
      <c r="B1086" s="109" t="s">
        <v>1019</v>
      </c>
      <c r="C1086" s="109" t="s">
        <v>1</v>
      </c>
      <c r="D1086" s="109" t="s">
        <v>897</v>
      </c>
      <c r="E1086" s="109">
        <v>1</v>
      </c>
      <c r="F1086" s="109" t="s">
        <v>898</v>
      </c>
      <c r="G1086" s="110">
        <v>150</v>
      </c>
      <c r="H1086" s="110">
        <f t="shared" si="31"/>
        <v>190.01551220814241</v>
      </c>
      <c r="I1086" s="112"/>
      <c r="J1086" s="431"/>
      <c r="K1086" s="450"/>
      <c r="L1086" s="101"/>
      <c r="M1086" s="101"/>
    </row>
    <row r="1087" spans="1:13" s="106" customFormat="1" ht="20.25" customHeight="1" x14ac:dyDescent="0.2">
      <c r="A1087" s="109" t="s">
        <v>1468</v>
      </c>
      <c r="B1087" s="109"/>
      <c r="C1087" s="109" t="s">
        <v>1</v>
      </c>
      <c r="D1087" s="109" t="s">
        <v>1033</v>
      </c>
      <c r="E1087" s="109">
        <v>1</v>
      </c>
      <c r="F1087" s="109" t="s">
        <v>811</v>
      </c>
      <c r="G1087" s="110">
        <v>150</v>
      </c>
      <c r="H1087" s="110">
        <f t="shared" si="31"/>
        <v>190.01551220814241</v>
      </c>
      <c r="I1087" s="112"/>
      <c r="J1087" s="431"/>
      <c r="K1087" s="450"/>
      <c r="L1087" s="101"/>
      <c r="M1087" s="101"/>
    </row>
    <row r="1088" spans="1:13" s="106" customFormat="1" ht="20.25" customHeight="1" x14ac:dyDescent="0.2">
      <c r="A1088" s="109" t="s">
        <v>1469</v>
      </c>
      <c r="B1088" s="109" t="s">
        <v>1470</v>
      </c>
      <c r="C1088" s="109" t="s">
        <v>1</v>
      </c>
      <c r="D1088" s="109" t="s">
        <v>912</v>
      </c>
      <c r="E1088" s="109">
        <v>2</v>
      </c>
      <c r="F1088" s="109" t="s">
        <v>913</v>
      </c>
      <c r="G1088" s="110">
        <v>300</v>
      </c>
      <c r="H1088" s="110">
        <f t="shared" si="31"/>
        <v>380.03102441628482</v>
      </c>
      <c r="I1088" s="112"/>
      <c r="J1088" s="431"/>
      <c r="K1088" s="450"/>
      <c r="L1088" s="101"/>
      <c r="M1088" s="101"/>
    </row>
    <row r="1089" spans="1:13" s="106" customFormat="1" ht="20.25" customHeight="1" x14ac:dyDescent="0.2">
      <c r="A1089" s="109" t="s">
        <v>1202</v>
      </c>
      <c r="B1089" s="109" t="s">
        <v>1203</v>
      </c>
      <c r="C1089" s="109" t="s">
        <v>1</v>
      </c>
      <c r="D1089" s="109" t="s">
        <v>899</v>
      </c>
      <c r="E1089" s="109">
        <v>4</v>
      </c>
      <c r="F1089" s="109" t="s">
        <v>811</v>
      </c>
      <c r="G1089" s="110">
        <v>600</v>
      </c>
      <c r="H1089" s="110">
        <f t="shared" si="31"/>
        <v>760.06204883256964</v>
      </c>
      <c r="I1089" s="112"/>
      <c r="J1089" s="431"/>
      <c r="K1089" s="450"/>
      <c r="L1089" s="101"/>
      <c r="M1089" s="101"/>
    </row>
    <row r="1090" spans="1:13" s="106" customFormat="1" ht="20.25" customHeight="1" x14ac:dyDescent="0.2">
      <c r="A1090" s="109" t="s">
        <v>1202</v>
      </c>
      <c r="B1090" s="109" t="s">
        <v>1203</v>
      </c>
      <c r="C1090" s="109" t="s">
        <v>1</v>
      </c>
      <c r="D1090" s="109" t="s">
        <v>899</v>
      </c>
      <c r="E1090" s="109">
        <v>3</v>
      </c>
      <c r="F1090" s="109" t="s">
        <v>811</v>
      </c>
      <c r="G1090" s="110">
        <v>450</v>
      </c>
      <c r="H1090" s="110">
        <f t="shared" si="31"/>
        <v>570.04653662442729</v>
      </c>
      <c r="I1090" s="112"/>
      <c r="J1090" s="431"/>
      <c r="K1090" s="450"/>
      <c r="L1090" s="101"/>
      <c r="M1090" s="101"/>
    </row>
    <row r="1091" spans="1:13" s="106" customFormat="1" ht="20.25" customHeight="1" x14ac:dyDescent="0.2">
      <c r="A1091" s="109" t="s">
        <v>1471</v>
      </c>
      <c r="B1091" s="109" t="s">
        <v>1472</v>
      </c>
      <c r="C1091" s="109" t="s">
        <v>1</v>
      </c>
      <c r="D1091" s="109" t="s">
        <v>899</v>
      </c>
      <c r="E1091" s="109">
        <v>4</v>
      </c>
      <c r="F1091" s="109" t="s">
        <v>811</v>
      </c>
      <c r="G1091" s="110">
        <v>600</v>
      </c>
      <c r="H1091" s="110">
        <f t="shared" si="31"/>
        <v>760.06204883256964</v>
      </c>
      <c r="I1091" s="112"/>
      <c r="J1091" s="431"/>
      <c r="K1091" s="450"/>
      <c r="L1091" s="101"/>
      <c r="M1091" s="101"/>
    </row>
    <row r="1092" spans="1:13" s="106" customFormat="1" ht="20.25" customHeight="1" x14ac:dyDescent="0.2">
      <c r="A1092" s="109" t="s">
        <v>1473</v>
      </c>
      <c r="B1092" s="109" t="s">
        <v>1474</v>
      </c>
      <c r="C1092" s="109" t="s">
        <v>1</v>
      </c>
      <c r="D1092" s="109" t="s">
        <v>899</v>
      </c>
      <c r="E1092" s="109">
        <v>1</v>
      </c>
      <c r="F1092" s="109" t="s">
        <v>811</v>
      </c>
      <c r="G1092" s="110">
        <v>150</v>
      </c>
      <c r="H1092" s="110">
        <f t="shared" si="31"/>
        <v>190.01551220814241</v>
      </c>
      <c r="I1092" s="112"/>
      <c r="J1092" s="431"/>
      <c r="K1092" s="450"/>
      <c r="L1092" s="101"/>
      <c r="M1092" s="101"/>
    </row>
    <row r="1093" spans="1:13" s="106" customFormat="1" ht="20.25" customHeight="1" x14ac:dyDescent="0.2">
      <c r="A1093" s="109" t="s">
        <v>1475</v>
      </c>
      <c r="B1093" s="109" t="s">
        <v>1476</v>
      </c>
      <c r="C1093" s="109" t="s">
        <v>1</v>
      </c>
      <c r="D1093" s="109" t="s">
        <v>899</v>
      </c>
      <c r="E1093" s="109">
        <v>2</v>
      </c>
      <c r="F1093" s="109" t="s">
        <v>811</v>
      </c>
      <c r="G1093" s="110">
        <v>300</v>
      </c>
      <c r="H1093" s="110">
        <f t="shared" si="31"/>
        <v>380.03102441628482</v>
      </c>
      <c r="I1093" s="112"/>
      <c r="J1093" s="431"/>
      <c r="K1093" s="450"/>
      <c r="L1093" s="101"/>
      <c r="M1093" s="101"/>
    </row>
    <row r="1094" spans="1:13" s="106" customFormat="1" ht="20.25" customHeight="1" x14ac:dyDescent="0.2">
      <c r="A1094" s="109" t="s">
        <v>1208</v>
      </c>
      <c r="B1094" s="109" t="s">
        <v>1209</v>
      </c>
      <c r="C1094" s="109" t="s">
        <v>1</v>
      </c>
      <c r="D1094" s="109" t="s">
        <v>899</v>
      </c>
      <c r="E1094" s="109">
        <v>2</v>
      </c>
      <c r="F1094" s="109" t="s">
        <v>811</v>
      </c>
      <c r="G1094" s="110">
        <v>300</v>
      </c>
      <c r="H1094" s="110">
        <f t="shared" si="31"/>
        <v>380.03102441628482</v>
      </c>
      <c r="I1094" s="112"/>
      <c r="J1094" s="431"/>
      <c r="K1094" s="450"/>
      <c r="L1094" s="101"/>
      <c r="M1094" s="101"/>
    </row>
    <row r="1095" spans="1:13" s="106" customFormat="1" ht="20.25" customHeight="1" x14ac:dyDescent="0.2">
      <c r="A1095" s="109" t="s">
        <v>1477</v>
      </c>
      <c r="B1095" s="109" t="s">
        <v>1478</v>
      </c>
      <c r="C1095" s="109" t="s">
        <v>1</v>
      </c>
      <c r="D1095" s="109" t="s">
        <v>899</v>
      </c>
      <c r="E1095" s="109">
        <v>1</v>
      </c>
      <c r="F1095" s="109" t="s">
        <v>811</v>
      </c>
      <c r="G1095" s="110">
        <v>150</v>
      </c>
      <c r="H1095" s="110">
        <f t="shared" si="31"/>
        <v>190.01551220814241</v>
      </c>
      <c r="I1095" s="112"/>
      <c r="J1095" s="431"/>
      <c r="K1095" s="450"/>
      <c r="L1095" s="101"/>
      <c r="M1095" s="101"/>
    </row>
    <row r="1096" spans="1:13" s="106" customFormat="1" ht="20.25" customHeight="1" x14ac:dyDescent="0.2">
      <c r="A1096" s="109" t="s">
        <v>1210</v>
      </c>
      <c r="B1096" s="109" t="s">
        <v>1211</v>
      </c>
      <c r="C1096" s="109" t="s">
        <v>1</v>
      </c>
      <c r="D1096" s="109" t="s">
        <v>899</v>
      </c>
      <c r="E1096" s="109">
        <v>5</v>
      </c>
      <c r="F1096" s="109" t="s">
        <v>811</v>
      </c>
      <c r="G1096" s="110">
        <v>750</v>
      </c>
      <c r="H1096" s="110">
        <f t="shared" si="31"/>
        <v>950.077561040712</v>
      </c>
      <c r="I1096" s="112"/>
      <c r="J1096" s="431"/>
      <c r="K1096" s="450"/>
      <c r="L1096" s="101"/>
      <c r="M1096" s="101"/>
    </row>
    <row r="1097" spans="1:13" s="106" customFormat="1" ht="20.25" customHeight="1" x14ac:dyDescent="0.2">
      <c r="A1097" s="109" t="s">
        <v>1210</v>
      </c>
      <c r="B1097" s="109" t="s">
        <v>1211</v>
      </c>
      <c r="C1097" s="109" t="s">
        <v>1</v>
      </c>
      <c r="D1097" s="109" t="s">
        <v>899</v>
      </c>
      <c r="E1097" s="109">
        <v>3</v>
      </c>
      <c r="F1097" s="109" t="s">
        <v>811</v>
      </c>
      <c r="G1097" s="110">
        <v>450</v>
      </c>
      <c r="H1097" s="110">
        <f t="shared" si="31"/>
        <v>570.04653662442729</v>
      </c>
      <c r="I1097" s="112"/>
      <c r="J1097" s="431"/>
      <c r="K1097" s="450"/>
      <c r="L1097" s="101"/>
      <c r="M1097" s="101"/>
    </row>
    <row r="1098" spans="1:13" s="106" customFormat="1" ht="20.25" customHeight="1" x14ac:dyDescent="0.2">
      <c r="A1098" s="109" t="s">
        <v>1219</v>
      </c>
      <c r="B1098" s="109" t="s">
        <v>1220</v>
      </c>
      <c r="C1098" s="109" t="s">
        <v>1</v>
      </c>
      <c r="D1098" s="109" t="s">
        <v>1418</v>
      </c>
      <c r="E1098" s="109">
        <v>1</v>
      </c>
      <c r="F1098" s="109" t="s">
        <v>913</v>
      </c>
      <c r="G1098" s="110">
        <v>150</v>
      </c>
      <c r="H1098" s="110">
        <f t="shared" ref="H1098:H1150" si="32">E1098*K$893</f>
        <v>190.01551220814241</v>
      </c>
      <c r="I1098" s="112"/>
      <c r="J1098" s="431"/>
      <c r="K1098" s="450"/>
      <c r="L1098" s="101"/>
      <c r="M1098" s="101"/>
    </row>
    <row r="1099" spans="1:13" s="106" customFormat="1" ht="20.25" customHeight="1" x14ac:dyDescent="0.2">
      <c r="A1099" s="109" t="s">
        <v>1479</v>
      </c>
      <c r="B1099" s="109" t="s">
        <v>1480</v>
      </c>
      <c r="C1099" s="109" t="s">
        <v>1</v>
      </c>
      <c r="D1099" s="109" t="s">
        <v>899</v>
      </c>
      <c r="E1099" s="109">
        <v>2</v>
      </c>
      <c r="F1099" s="109" t="s">
        <v>811</v>
      </c>
      <c r="G1099" s="110">
        <v>300</v>
      </c>
      <c r="H1099" s="110">
        <f t="shared" si="32"/>
        <v>380.03102441628482</v>
      </c>
      <c r="I1099" s="112"/>
      <c r="J1099" s="431"/>
      <c r="K1099" s="450"/>
      <c r="L1099" s="101"/>
      <c r="M1099" s="101"/>
    </row>
    <row r="1100" spans="1:13" s="106" customFormat="1" ht="20.25" customHeight="1" x14ac:dyDescent="0.2">
      <c r="A1100" s="109" t="s">
        <v>1025</v>
      </c>
      <c r="B1100" s="109" t="s">
        <v>1026</v>
      </c>
      <c r="C1100" s="109" t="s">
        <v>1</v>
      </c>
      <c r="D1100" s="109" t="s">
        <v>912</v>
      </c>
      <c r="E1100" s="109">
        <v>1</v>
      </c>
      <c r="F1100" s="109" t="s">
        <v>913</v>
      </c>
      <c r="G1100" s="110">
        <v>150</v>
      </c>
      <c r="H1100" s="110">
        <f t="shared" si="32"/>
        <v>190.01551220814241</v>
      </c>
      <c r="I1100" s="112"/>
      <c r="J1100" s="431"/>
      <c r="K1100" s="450"/>
      <c r="L1100" s="101"/>
      <c r="M1100" s="101"/>
    </row>
    <row r="1101" spans="1:13" s="106" customFormat="1" ht="20.25" customHeight="1" x14ac:dyDescent="0.2">
      <c r="A1101" s="109" t="s">
        <v>1027</v>
      </c>
      <c r="B1101" s="109" t="s">
        <v>1028</v>
      </c>
      <c r="C1101" s="109" t="s">
        <v>1</v>
      </c>
      <c r="D1101" s="109" t="s">
        <v>897</v>
      </c>
      <c r="E1101" s="109">
        <v>1</v>
      </c>
      <c r="F1101" s="109" t="s">
        <v>898</v>
      </c>
      <c r="G1101" s="110">
        <v>150</v>
      </c>
      <c r="H1101" s="110">
        <f t="shared" si="32"/>
        <v>190.01551220814241</v>
      </c>
      <c r="I1101" s="112"/>
      <c r="J1101" s="431"/>
      <c r="K1101" s="450"/>
      <c r="L1101" s="101"/>
      <c r="M1101" s="101"/>
    </row>
    <row r="1102" spans="1:13" s="106" customFormat="1" ht="20.25" customHeight="1" x14ac:dyDescent="0.2">
      <c r="A1102" s="109" t="s">
        <v>1226</v>
      </c>
      <c r="B1102" s="109" t="s">
        <v>1227</v>
      </c>
      <c r="C1102" s="109" t="s">
        <v>1</v>
      </c>
      <c r="D1102" s="109" t="s">
        <v>1033</v>
      </c>
      <c r="E1102" s="109">
        <v>1</v>
      </c>
      <c r="F1102" s="109" t="s">
        <v>811</v>
      </c>
      <c r="G1102" s="110">
        <v>150</v>
      </c>
      <c r="H1102" s="110">
        <f t="shared" si="32"/>
        <v>190.01551220814241</v>
      </c>
      <c r="I1102" s="112"/>
      <c r="J1102" s="431"/>
      <c r="K1102" s="450"/>
      <c r="L1102" s="101"/>
      <c r="M1102" s="101"/>
    </row>
    <row r="1103" spans="1:13" s="106" customFormat="1" ht="20.25" customHeight="1" x14ac:dyDescent="0.2">
      <c r="A1103" s="109" t="s">
        <v>1228</v>
      </c>
      <c r="B1103" s="109" t="s">
        <v>1229</v>
      </c>
      <c r="C1103" s="109" t="s">
        <v>1</v>
      </c>
      <c r="D1103" s="109" t="s">
        <v>899</v>
      </c>
      <c r="E1103" s="109">
        <v>2</v>
      </c>
      <c r="F1103" s="109" t="s">
        <v>811</v>
      </c>
      <c r="G1103" s="110">
        <v>300</v>
      </c>
      <c r="H1103" s="110">
        <f t="shared" si="32"/>
        <v>380.03102441628482</v>
      </c>
      <c r="I1103" s="112"/>
      <c r="J1103" s="431"/>
      <c r="K1103" s="450"/>
      <c r="L1103" s="101"/>
      <c r="M1103" s="101"/>
    </row>
    <row r="1104" spans="1:13" s="106" customFormat="1" ht="20.25" customHeight="1" x14ac:dyDescent="0.2">
      <c r="A1104" s="109" t="s">
        <v>1031</v>
      </c>
      <c r="B1104" s="109" t="s">
        <v>1032</v>
      </c>
      <c r="C1104" s="109" t="s">
        <v>1</v>
      </c>
      <c r="D1104" s="109" t="s">
        <v>897</v>
      </c>
      <c r="E1104" s="109">
        <v>1</v>
      </c>
      <c r="F1104" s="109" t="s">
        <v>898</v>
      </c>
      <c r="G1104" s="110">
        <v>150</v>
      </c>
      <c r="H1104" s="110">
        <f t="shared" si="32"/>
        <v>190.01551220814241</v>
      </c>
      <c r="I1104" s="112"/>
      <c r="J1104" s="431"/>
      <c r="K1104" s="450"/>
      <c r="L1104" s="101"/>
      <c r="M1104" s="101"/>
    </row>
    <row r="1105" spans="1:13" s="106" customFormat="1" ht="20.25" customHeight="1" x14ac:dyDescent="0.2">
      <c r="A1105" s="109" t="s">
        <v>1228</v>
      </c>
      <c r="B1105" s="109" t="s">
        <v>1229</v>
      </c>
      <c r="C1105" s="109" t="s">
        <v>1</v>
      </c>
      <c r="D1105" s="109" t="s">
        <v>1418</v>
      </c>
      <c r="E1105" s="109">
        <v>2</v>
      </c>
      <c r="F1105" s="109" t="s">
        <v>913</v>
      </c>
      <c r="G1105" s="110">
        <v>300</v>
      </c>
      <c r="H1105" s="110">
        <f t="shared" si="32"/>
        <v>380.03102441628482</v>
      </c>
      <c r="I1105" s="112"/>
      <c r="J1105" s="431"/>
      <c r="K1105" s="450"/>
      <c r="L1105" s="101"/>
      <c r="M1105" s="101"/>
    </row>
    <row r="1106" spans="1:13" s="106" customFormat="1" ht="20.25" customHeight="1" x14ac:dyDescent="0.2">
      <c r="A1106" s="109" t="s">
        <v>1228</v>
      </c>
      <c r="B1106" s="109" t="s">
        <v>1229</v>
      </c>
      <c r="C1106" s="109" t="s">
        <v>1</v>
      </c>
      <c r="D1106" s="109" t="s">
        <v>912</v>
      </c>
      <c r="E1106" s="109">
        <v>2</v>
      </c>
      <c r="F1106" s="109" t="s">
        <v>913</v>
      </c>
      <c r="G1106" s="110">
        <v>300</v>
      </c>
      <c r="H1106" s="110">
        <f t="shared" si="32"/>
        <v>380.03102441628482</v>
      </c>
      <c r="I1106" s="112"/>
      <c r="J1106" s="431"/>
      <c r="K1106" s="450"/>
      <c r="L1106" s="101"/>
      <c r="M1106" s="101"/>
    </row>
    <row r="1107" spans="1:13" s="106" customFormat="1" ht="20.25" customHeight="1" x14ac:dyDescent="0.2">
      <c r="A1107" s="109" t="s">
        <v>1228</v>
      </c>
      <c r="B1107" s="109" t="s">
        <v>1229</v>
      </c>
      <c r="C1107" s="109" t="s">
        <v>1</v>
      </c>
      <c r="D1107" s="109" t="s">
        <v>897</v>
      </c>
      <c r="E1107" s="109">
        <v>1</v>
      </c>
      <c r="F1107" s="109" t="s">
        <v>898</v>
      </c>
      <c r="G1107" s="110">
        <v>150</v>
      </c>
      <c r="H1107" s="110">
        <f t="shared" si="32"/>
        <v>190.01551220814241</v>
      </c>
      <c r="I1107" s="112"/>
      <c r="J1107" s="431"/>
      <c r="K1107" s="450"/>
      <c r="L1107" s="101"/>
      <c r="M1107" s="101"/>
    </row>
    <row r="1108" spans="1:13" s="106" customFormat="1" ht="20.25" customHeight="1" x14ac:dyDescent="0.2">
      <c r="A1108" s="109" t="s">
        <v>1228</v>
      </c>
      <c r="B1108" s="109" t="s">
        <v>1229</v>
      </c>
      <c r="C1108" s="109" t="s">
        <v>1</v>
      </c>
      <c r="D1108" s="109" t="s">
        <v>1418</v>
      </c>
      <c r="E1108" s="109">
        <v>2</v>
      </c>
      <c r="F1108" s="109" t="s">
        <v>913</v>
      </c>
      <c r="G1108" s="110">
        <v>300</v>
      </c>
      <c r="H1108" s="110">
        <f t="shared" si="32"/>
        <v>380.03102441628482</v>
      </c>
      <c r="I1108" s="112"/>
      <c r="J1108" s="431"/>
      <c r="K1108" s="450"/>
      <c r="L1108" s="101"/>
      <c r="M1108" s="101"/>
    </row>
    <row r="1109" spans="1:13" s="106" customFormat="1" ht="20.25" customHeight="1" x14ac:dyDescent="0.2">
      <c r="A1109" s="109" t="s">
        <v>1481</v>
      </c>
      <c r="B1109" s="109" t="s">
        <v>1482</v>
      </c>
      <c r="C1109" s="109" t="s">
        <v>1</v>
      </c>
      <c r="D1109" s="109" t="s">
        <v>1483</v>
      </c>
      <c r="E1109" s="109">
        <v>1</v>
      </c>
      <c r="F1109" s="109" t="s">
        <v>1098</v>
      </c>
      <c r="G1109" s="110">
        <v>150</v>
      </c>
      <c r="H1109" s="110">
        <f t="shared" si="32"/>
        <v>190.01551220814241</v>
      </c>
      <c r="I1109" s="112"/>
      <c r="J1109" s="431"/>
      <c r="K1109" s="450"/>
      <c r="L1109" s="101"/>
      <c r="M1109" s="101"/>
    </row>
    <row r="1110" spans="1:13" s="106" customFormat="1" ht="20.25" customHeight="1" x14ac:dyDescent="0.2">
      <c r="A1110" s="109" t="s">
        <v>1484</v>
      </c>
      <c r="B1110" s="109" t="s">
        <v>1485</v>
      </c>
      <c r="C1110" s="109" t="s">
        <v>1</v>
      </c>
      <c r="D1110" s="109" t="s">
        <v>899</v>
      </c>
      <c r="E1110" s="109">
        <v>6</v>
      </c>
      <c r="F1110" s="109" t="s">
        <v>811</v>
      </c>
      <c r="G1110" s="110">
        <v>900</v>
      </c>
      <c r="H1110" s="110">
        <f t="shared" si="32"/>
        <v>1140.0930732488546</v>
      </c>
      <c r="I1110" s="112"/>
      <c r="J1110" s="431"/>
      <c r="K1110" s="450"/>
      <c r="L1110" s="101"/>
      <c r="M1110" s="101"/>
    </row>
    <row r="1111" spans="1:13" s="106" customFormat="1" ht="20.25" customHeight="1" x14ac:dyDescent="0.2">
      <c r="A1111" s="109" t="s">
        <v>1486</v>
      </c>
      <c r="B1111" s="109" t="s">
        <v>1487</v>
      </c>
      <c r="C1111" s="109" t="s">
        <v>1</v>
      </c>
      <c r="D1111" s="109" t="s">
        <v>1418</v>
      </c>
      <c r="E1111" s="109">
        <v>2</v>
      </c>
      <c r="F1111" s="109" t="s">
        <v>913</v>
      </c>
      <c r="G1111" s="110">
        <v>300</v>
      </c>
      <c r="H1111" s="110">
        <f t="shared" si="32"/>
        <v>380.03102441628482</v>
      </c>
      <c r="I1111" s="112"/>
      <c r="J1111" s="431"/>
      <c r="K1111" s="450"/>
      <c r="L1111" s="101"/>
      <c r="M1111" s="101"/>
    </row>
    <row r="1112" spans="1:13" s="106" customFormat="1" ht="20.25" customHeight="1" x14ac:dyDescent="0.2">
      <c r="A1112" s="109" t="s">
        <v>1488</v>
      </c>
      <c r="B1112" s="109" t="s">
        <v>1489</v>
      </c>
      <c r="C1112" s="109" t="s">
        <v>1</v>
      </c>
      <c r="D1112" s="109" t="s">
        <v>1033</v>
      </c>
      <c r="E1112" s="109">
        <v>1</v>
      </c>
      <c r="F1112" s="109" t="s">
        <v>811</v>
      </c>
      <c r="G1112" s="110">
        <v>150</v>
      </c>
      <c r="H1112" s="110">
        <f t="shared" si="32"/>
        <v>190.01551220814241</v>
      </c>
      <c r="I1112" s="112"/>
      <c r="J1112" s="431"/>
      <c r="K1112" s="450"/>
      <c r="L1112" s="101"/>
      <c r="M1112" s="101"/>
    </row>
    <row r="1113" spans="1:13" s="105" customFormat="1" ht="20.25" customHeight="1" x14ac:dyDescent="0.2">
      <c r="A1113" s="109" t="s">
        <v>1232</v>
      </c>
      <c r="B1113" s="109" t="s">
        <v>1233</v>
      </c>
      <c r="C1113" s="109" t="s">
        <v>1</v>
      </c>
      <c r="D1113" s="109" t="s">
        <v>899</v>
      </c>
      <c r="E1113" s="109">
        <v>6</v>
      </c>
      <c r="F1113" s="109" t="s">
        <v>811</v>
      </c>
      <c r="G1113" s="110">
        <v>900</v>
      </c>
      <c r="H1113" s="110">
        <f t="shared" si="32"/>
        <v>1140.0930732488546</v>
      </c>
      <c r="I1113" s="112"/>
      <c r="J1113" s="431"/>
      <c r="K1113" s="450"/>
      <c r="L1113" s="101"/>
      <c r="M1113" s="101"/>
    </row>
    <row r="1114" spans="1:13" s="105" customFormat="1" ht="20.25" customHeight="1" x14ac:dyDescent="0.2">
      <c r="A1114" s="109" t="s">
        <v>1232</v>
      </c>
      <c r="B1114" s="109" t="s">
        <v>1233</v>
      </c>
      <c r="C1114" s="109" t="s">
        <v>1</v>
      </c>
      <c r="D1114" s="109" t="s">
        <v>899</v>
      </c>
      <c r="E1114" s="109">
        <v>5</v>
      </c>
      <c r="F1114" s="109" t="s">
        <v>811</v>
      </c>
      <c r="G1114" s="110">
        <v>750</v>
      </c>
      <c r="H1114" s="110">
        <f t="shared" si="32"/>
        <v>950.077561040712</v>
      </c>
      <c r="I1114" s="112"/>
      <c r="J1114" s="431"/>
      <c r="K1114" s="450"/>
      <c r="L1114" s="101"/>
      <c r="M1114" s="101"/>
    </row>
    <row r="1115" spans="1:13" s="105" customFormat="1" ht="20.25" customHeight="1" x14ac:dyDescent="0.2">
      <c r="A1115" s="109" t="s">
        <v>1234</v>
      </c>
      <c r="B1115" s="109"/>
      <c r="C1115" s="109" t="s">
        <v>1</v>
      </c>
      <c r="D1115" s="109" t="s">
        <v>899</v>
      </c>
      <c r="E1115" s="109">
        <v>28</v>
      </c>
      <c r="F1115" s="109" t="s">
        <v>811</v>
      </c>
      <c r="G1115" s="110">
        <v>4200</v>
      </c>
      <c r="H1115" s="110">
        <f t="shared" si="32"/>
        <v>5320.4343418279877</v>
      </c>
      <c r="I1115" s="111"/>
      <c r="J1115" s="431"/>
      <c r="K1115" s="450"/>
      <c r="L1115" s="101"/>
      <c r="M1115" s="101"/>
    </row>
    <row r="1116" spans="1:13" s="105" customFormat="1" ht="20.25" customHeight="1" x14ac:dyDescent="0.2">
      <c r="A1116" s="109" t="s">
        <v>1234</v>
      </c>
      <c r="B1116" s="109"/>
      <c r="C1116" s="109" t="s">
        <v>1</v>
      </c>
      <c r="D1116" s="109" t="s">
        <v>899</v>
      </c>
      <c r="E1116" s="109">
        <v>50</v>
      </c>
      <c r="F1116" s="109" t="s">
        <v>811</v>
      </c>
      <c r="G1116" s="110">
        <v>7500</v>
      </c>
      <c r="H1116" s="110">
        <f t="shared" si="32"/>
        <v>9500.7756104071213</v>
      </c>
      <c r="I1116" s="111"/>
      <c r="J1116" s="431"/>
      <c r="K1116" s="450"/>
      <c r="L1116" s="101"/>
      <c r="M1116" s="101"/>
    </row>
    <row r="1117" spans="1:13" s="105" customFormat="1" ht="20.25" customHeight="1" x14ac:dyDescent="0.2">
      <c r="A1117" s="109" t="s">
        <v>1234</v>
      </c>
      <c r="B1117" s="109"/>
      <c r="C1117" s="109" t="s">
        <v>1</v>
      </c>
      <c r="D1117" s="109" t="s">
        <v>899</v>
      </c>
      <c r="E1117" s="109">
        <v>10</v>
      </c>
      <c r="F1117" s="109" t="s">
        <v>811</v>
      </c>
      <c r="G1117" s="110">
        <v>1500</v>
      </c>
      <c r="H1117" s="110">
        <f t="shared" si="32"/>
        <v>1900.155122081424</v>
      </c>
      <c r="I1117" s="111"/>
      <c r="J1117" s="431"/>
      <c r="K1117" s="450"/>
      <c r="L1117" s="101"/>
      <c r="M1117" s="101"/>
    </row>
    <row r="1118" spans="1:13" s="105" customFormat="1" ht="20.25" customHeight="1" x14ac:dyDescent="0.2">
      <c r="A1118" s="109" t="s">
        <v>1234</v>
      </c>
      <c r="B1118" s="109"/>
      <c r="C1118" s="109" t="s">
        <v>1</v>
      </c>
      <c r="D1118" s="109" t="s">
        <v>899</v>
      </c>
      <c r="E1118" s="109">
        <v>4</v>
      </c>
      <c r="F1118" s="109" t="s">
        <v>811</v>
      </c>
      <c r="G1118" s="110">
        <v>600</v>
      </c>
      <c r="H1118" s="110">
        <f t="shared" si="32"/>
        <v>760.06204883256964</v>
      </c>
      <c r="I1118" s="112"/>
      <c r="J1118" s="431"/>
      <c r="K1118" s="450"/>
      <c r="L1118" s="101"/>
      <c r="M1118" s="101"/>
    </row>
    <row r="1119" spans="1:13" s="105" customFormat="1" ht="20.25" customHeight="1" x14ac:dyDescent="0.2">
      <c r="A1119" s="109" t="s">
        <v>1490</v>
      </c>
      <c r="B1119" s="109" t="s">
        <v>1491</v>
      </c>
      <c r="C1119" s="109" t="s">
        <v>1</v>
      </c>
      <c r="D1119" s="109" t="s">
        <v>899</v>
      </c>
      <c r="E1119" s="109">
        <v>2</v>
      </c>
      <c r="F1119" s="109" t="s">
        <v>811</v>
      </c>
      <c r="G1119" s="110">
        <v>300</v>
      </c>
      <c r="H1119" s="110">
        <f t="shared" si="32"/>
        <v>380.03102441628482</v>
      </c>
      <c r="I1119" s="112"/>
      <c r="J1119" s="431"/>
      <c r="K1119" s="450"/>
      <c r="L1119" s="101"/>
      <c r="M1119" s="101"/>
    </row>
    <row r="1120" spans="1:13" s="105" customFormat="1" ht="20.25" customHeight="1" x14ac:dyDescent="0.2">
      <c r="A1120" s="109" t="s">
        <v>1492</v>
      </c>
      <c r="B1120" s="109" t="s">
        <v>1493</v>
      </c>
      <c r="C1120" s="109" t="s">
        <v>1</v>
      </c>
      <c r="D1120" s="109" t="s">
        <v>899</v>
      </c>
      <c r="E1120" s="109">
        <v>8</v>
      </c>
      <c r="F1120" s="109" t="s">
        <v>811</v>
      </c>
      <c r="G1120" s="110">
        <v>1200</v>
      </c>
      <c r="H1120" s="110">
        <f t="shared" si="32"/>
        <v>1520.1240976651393</v>
      </c>
      <c r="I1120" s="111"/>
      <c r="J1120" s="431"/>
      <c r="K1120" s="450"/>
      <c r="L1120" s="101"/>
      <c r="M1120" s="101"/>
    </row>
    <row r="1121" spans="1:13" s="105" customFormat="1" ht="20.25" customHeight="1" x14ac:dyDescent="0.2">
      <c r="A1121" s="109" t="s">
        <v>1494</v>
      </c>
      <c r="B1121" s="109" t="s">
        <v>1495</v>
      </c>
      <c r="C1121" s="109" t="s">
        <v>1</v>
      </c>
      <c r="D1121" s="109" t="s">
        <v>1418</v>
      </c>
      <c r="E1121" s="109">
        <v>1</v>
      </c>
      <c r="F1121" s="109" t="s">
        <v>913</v>
      </c>
      <c r="G1121" s="110">
        <v>150</v>
      </c>
      <c r="H1121" s="110">
        <f t="shared" si="32"/>
        <v>190.01551220814241</v>
      </c>
      <c r="I1121" s="112"/>
      <c r="J1121" s="431"/>
      <c r="K1121" s="450"/>
      <c r="L1121" s="101"/>
      <c r="M1121" s="101"/>
    </row>
    <row r="1122" spans="1:13" s="105" customFormat="1" ht="20.25" customHeight="1" x14ac:dyDescent="0.2">
      <c r="A1122" s="109" t="s">
        <v>1494</v>
      </c>
      <c r="B1122" s="109" t="s">
        <v>1495</v>
      </c>
      <c r="C1122" s="109" t="s">
        <v>1</v>
      </c>
      <c r="D1122" s="109" t="s">
        <v>897</v>
      </c>
      <c r="E1122" s="109">
        <v>1</v>
      </c>
      <c r="F1122" s="109" t="s">
        <v>898</v>
      </c>
      <c r="G1122" s="110">
        <v>150</v>
      </c>
      <c r="H1122" s="110">
        <f t="shared" si="32"/>
        <v>190.01551220814241</v>
      </c>
      <c r="I1122" s="112"/>
      <c r="J1122" s="431"/>
      <c r="K1122" s="450"/>
      <c r="L1122" s="101"/>
      <c r="M1122" s="101"/>
    </row>
    <row r="1123" spans="1:13" s="105" customFormat="1" ht="20.25" customHeight="1" x14ac:dyDescent="0.2">
      <c r="A1123" s="109" t="s">
        <v>1496</v>
      </c>
      <c r="B1123" s="109" t="s">
        <v>1497</v>
      </c>
      <c r="C1123" s="109" t="s">
        <v>1</v>
      </c>
      <c r="D1123" s="109" t="s">
        <v>899</v>
      </c>
      <c r="E1123" s="109">
        <v>5</v>
      </c>
      <c r="F1123" s="109" t="s">
        <v>811</v>
      </c>
      <c r="G1123" s="110">
        <v>750</v>
      </c>
      <c r="H1123" s="110">
        <f t="shared" si="32"/>
        <v>950.077561040712</v>
      </c>
      <c r="I1123" s="112"/>
      <c r="J1123" s="431"/>
      <c r="K1123" s="450"/>
      <c r="L1123" s="101"/>
      <c r="M1123" s="101"/>
    </row>
    <row r="1124" spans="1:13" s="105" customFormat="1" ht="20.25" customHeight="1" x14ac:dyDescent="0.2">
      <c r="A1124" s="109" t="s">
        <v>1496</v>
      </c>
      <c r="B1124" s="109" t="s">
        <v>1497</v>
      </c>
      <c r="C1124" s="109" t="s">
        <v>1</v>
      </c>
      <c r="D1124" s="109" t="s">
        <v>1418</v>
      </c>
      <c r="E1124" s="109">
        <v>1</v>
      </c>
      <c r="F1124" s="109" t="s">
        <v>913</v>
      </c>
      <c r="G1124" s="110">
        <v>150</v>
      </c>
      <c r="H1124" s="110">
        <f t="shared" si="32"/>
        <v>190.01551220814241</v>
      </c>
      <c r="I1124" s="112"/>
      <c r="J1124" s="431"/>
      <c r="K1124" s="450"/>
      <c r="L1124" s="101"/>
      <c r="M1124" s="101"/>
    </row>
    <row r="1125" spans="1:13" s="105" customFormat="1" ht="20.25" customHeight="1" x14ac:dyDescent="0.2">
      <c r="A1125" s="109" t="s">
        <v>1243</v>
      </c>
      <c r="B1125" s="109" t="s">
        <v>1244</v>
      </c>
      <c r="C1125" s="109" t="s">
        <v>1</v>
      </c>
      <c r="D1125" s="109" t="s">
        <v>899</v>
      </c>
      <c r="E1125" s="109">
        <v>2</v>
      </c>
      <c r="F1125" s="109" t="s">
        <v>811</v>
      </c>
      <c r="G1125" s="110">
        <v>300</v>
      </c>
      <c r="H1125" s="110">
        <f t="shared" si="32"/>
        <v>380.03102441628482</v>
      </c>
      <c r="I1125" s="112"/>
      <c r="J1125" s="431"/>
      <c r="K1125" s="450"/>
      <c r="L1125" s="101"/>
      <c r="M1125" s="101"/>
    </row>
    <row r="1126" spans="1:13" s="105" customFormat="1" ht="20.25" customHeight="1" x14ac:dyDescent="0.2">
      <c r="A1126" s="109" t="s">
        <v>1243</v>
      </c>
      <c r="B1126" s="109" t="s">
        <v>1244</v>
      </c>
      <c r="C1126" s="109" t="s">
        <v>1</v>
      </c>
      <c r="D1126" s="109" t="s">
        <v>899</v>
      </c>
      <c r="E1126" s="109">
        <v>2</v>
      </c>
      <c r="F1126" s="109" t="s">
        <v>811</v>
      </c>
      <c r="G1126" s="110">
        <v>300</v>
      </c>
      <c r="H1126" s="110">
        <f t="shared" si="32"/>
        <v>380.03102441628482</v>
      </c>
      <c r="I1126" s="112"/>
      <c r="J1126" s="431"/>
      <c r="K1126" s="450"/>
      <c r="L1126" s="101"/>
      <c r="M1126" s="101"/>
    </row>
    <row r="1127" spans="1:13" s="105" customFormat="1" ht="20.25" customHeight="1" x14ac:dyDescent="0.2">
      <c r="A1127" s="109" t="s">
        <v>1243</v>
      </c>
      <c r="B1127" s="109" t="s">
        <v>1244</v>
      </c>
      <c r="C1127" s="109" t="s">
        <v>1</v>
      </c>
      <c r="D1127" s="109" t="s">
        <v>899</v>
      </c>
      <c r="E1127" s="109">
        <v>2</v>
      </c>
      <c r="F1127" s="109" t="s">
        <v>811</v>
      </c>
      <c r="G1127" s="110">
        <v>300</v>
      </c>
      <c r="H1127" s="110">
        <f t="shared" si="32"/>
        <v>380.03102441628482</v>
      </c>
      <c r="I1127" s="112"/>
      <c r="J1127" s="431"/>
      <c r="K1127" s="450"/>
      <c r="L1127" s="101"/>
      <c r="M1127" s="101"/>
    </row>
    <row r="1128" spans="1:13" s="105" customFormat="1" ht="20.25" customHeight="1" x14ac:dyDescent="0.2">
      <c r="A1128" s="109" t="s">
        <v>1245</v>
      </c>
      <c r="B1128" s="109" t="s">
        <v>1246</v>
      </c>
      <c r="C1128" s="109" t="s">
        <v>1</v>
      </c>
      <c r="D1128" s="109" t="s">
        <v>899</v>
      </c>
      <c r="E1128" s="109">
        <v>5</v>
      </c>
      <c r="F1128" s="109" t="s">
        <v>811</v>
      </c>
      <c r="G1128" s="110">
        <v>750</v>
      </c>
      <c r="H1128" s="110">
        <f t="shared" si="32"/>
        <v>950.077561040712</v>
      </c>
      <c r="I1128" s="112"/>
      <c r="J1128" s="431"/>
      <c r="K1128" s="450"/>
      <c r="L1128" s="101"/>
      <c r="M1128" s="101"/>
    </row>
    <row r="1129" spans="1:13" s="105" customFormat="1" ht="20.25" customHeight="1" x14ac:dyDescent="0.2">
      <c r="A1129" s="109" t="s">
        <v>1245</v>
      </c>
      <c r="B1129" s="109" t="s">
        <v>1246</v>
      </c>
      <c r="C1129" s="109" t="s">
        <v>1</v>
      </c>
      <c r="D1129" s="109" t="s">
        <v>899</v>
      </c>
      <c r="E1129" s="109">
        <v>2</v>
      </c>
      <c r="F1129" s="109" t="s">
        <v>811</v>
      </c>
      <c r="G1129" s="110">
        <v>300</v>
      </c>
      <c r="H1129" s="110">
        <f t="shared" si="32"/>
        <v>380.03102441628482</v>
      </c>
      <c r="I1129" s="112"/>
      <c r="J1129" s="431"/>
      <c r="K1129" s="450"/>
      <c r="L1129" s="101"/>
      <c r="M1129" s="101"/>
    </row>
    <row r="1130" spans="1:13" s="105" customFormat="1" ht="20.25" customHeight="1" x14ac:dyDescent="0.2">
      <c r="A1130" s="109" t="s">
        <v>1498</v>
      </c>
      <c r="B1130" s="109" t="s">
        <v>1499</v>
      </c>
      <c r="C1130" s="109" t="s">
        <v>1</v>
      </c>
      <c r="D1130" s="109" t="s">
        <v>1500</v>
      </c>
      <c r="E1130" s="109">
        <v>1</v>
      </c>
      <c r="F1130" s="109" t="s">
        <v>1098</v>
      </c>
      <c r="G1130" s="110">
        <v>150</v>
      </c>
      <c r="H1130" s="110">
        <f t="shared" si="32"/>
        <v>190.01551220814241</v>
      </c>
      <c r="I1130" s="112"/>
      <c r="J1130" s="431"/>
      <c r="K1130" s="450"/>
      <c r="L1130" s="101"/>
      <c r="M1130" s="101"/>
    </row>
    <row r="1131" spans="1:13" s="105" customFormat="1" ht="20.25" customHeight="1" x14ac:dyDescent="0.2">
      <c r="A1131" s="109" t="s">
        <v>1501</v>
      </c>
      <c r="B1131" s="109" t="s">
        <v>1502</v>
      </c>
      <c r="C1131" s="109" t="s">
        <v>1</v>
      </c>
      <c r="D1131" s="109" t="s">
        <v>897</v>
      </c>
      <c r="E1131" s="109">
        <v>1</v>
      </c>
      <c r="F1131" s="109" t="s">
        <v>898</v>
      </c>
      <c r="G1131" s="110">
        <v>150</v>
      </c>
      <c r="H1131" s="110">
        <f t="shared" si="32"/>
        <v>190.01551220814241</v>
      </c>
      <c r="I1131" s="112"/>
      <c r="J1131" s="431"/>
      <c r="K1131" s="450"/>
      <c r="L1131" s="101"/>
      <c r="M1131" s="101"/>
    </row>
    <row r="1132" spans="1:13" s="105" customFormat="1" ht="20.25" customHeight="1" x14ac:dyDescent="0.2">
      <c r="A1132" s="109" t="s">
        <v>1115</v>
      </c>
      <c r="B1132" s="109" t="s">
        <v>1116</v>
      </c>
      <c r="C1132" s="109" t="s">
        <v>77</v>
      </c>
      <c r="D1132" s="109" t="s">
        <v>912</v>
      </c>
      <c r="E1132" s="109">
        <v>4</v>
      </c>
      <c r="F1132" s="109" t="s">
        <v>913</v>
      </c>
      <c r="G1132" s="110">
        <v>600</v>
      </c>
      <c r="H1132" s="110">
        <f t="shared" si="32"/>
        <v>760.06204883256964</v>
      </c>
      <c r="I1132" s="112"/>
      <c r="J1132" s="431"/>
      <c r="K1132" s="450"/>
      <c r="L1132" s="101"/>
      <c r="M1132" s="101"/>
    </row>
    <row r="1133" spans="1:13" s="105" customFormat="1" ht="20.25" customHeight="1" x14ac:dyDescent="0.2">
      <c r="A1133" s="109" t="s">
        <v>1115</v>
      </c>
      <c r="B1133" s="109" t="s">
        <v>1116</v>
      </c>
      <c r="C1133" s="109" t="s">
        <v>77</v>
      </c>
      <c r="D1133" s="109" t="s">
        <v>912</v>
      </c>
      <c r="E1133" s="109">
        <v>1</v>
      </c>
      <c r="F1133" s="109" t="s">
        <v>913</v>
      </c>
      <c r="G1133" s="110">
        <v>150</v>
      </c>
      <c r="H1133" s="110">
        <f t="shared" si="32"/>
        <v>190.01551220814241</v>
      </c>
      <c r="I1133" s="112"/>
      <c r="J1133" s="431"/>
      <c r="K1133" s="450"/>
      <c r="L1133" s="101"/>
      <c r="M1133" s="101"/>
    </row>
    <row r="1134" spans="1:13" s="105" customFormat="1" ht="20.25" customHeight="1" x14ac:dyDescent="0.2">
      <c r="A1134" s="109" t="s">
        <v>824</v>
      </c>
      <c r="B1134" s="109" t="s">
        <v>1146</v>
      </c>
      <c r="C1134" s="109" t="s">
        <v>990</v>
      </c>
      <c r="D1134" s="109" t="s">
        <v>897</v>
      </c>
      <c r="E1134" s="109">
        <v>1.2</v>
      </c>
      <c r="F1134" s="109" t="s">
        <v>1084</v>
      </c>
      <c r="G1134" s="110">
        <v>180</v>
      </c>
      <c r="H1134" s="110">
        <f t="shared" si="32"/>
        <v>228.01861464977088</v>
      </c>
      <c r="I1134" s="112"/>
      <c r="J1134" s="431"/>
      <c r="K1134" s="450"/>
      <c r="L1134" s="101"/>
      <c r="M1134" s="101"/>
    </row>
    <row r="1135" spans="1:13" s="105" customFormat="1" ht="20.25" customHeight="1" x14ac:dyDescent="0.2">
      <c r="A1135" s="109" t="s">
        <v>1503</v>
      </c>
      <c r="B1135" s="109" t="s">
        <v>1504</v>
      </c>
      <c r="C1135" s="109" t="s">
        <v>1</v>
      </c>
      <c r="D1135" s="109" t="s">
        <v>1384</v>
      </c>
      <c r="E1135" s="109">
        <v>100</v>
      </c>
      <c r="F1135" s="109" t="s">
        <v>811</v>
      </c>
      <c r="G1135" s="110">
        <v>15000</v>
      </c>
      <c r="H1135" s="110">
        <f t="shared" si="32"/>
        <v>19001.551220814243</v>
      </c>
      <c r="I1135" s="111"/>
      <c r="J1135" s="431"/>
      <c r="K1135" s="450"/>
      <c r="L1135" s="101"/>
      <c r="M1135" s="101"/>
    </row>
    <row r="1136" spans="1:13" s="105" customFormat="1" ht="20.25" customHeight="1" x14ac:dyDescent="0.2">
      <c r="A1136" s="109" t="s">
        <v>1253</v>
      </c>
      <c r="B1136" s="109" t="s">
        <v>1254</v>
      </c>
      <c r="C1136" s="109" t="s">
        <v>1</v>
      </c>
      <c r="D1136" s="109" t="s">
        <v>899</v>
      </c>
      <c r="E1136" s="109">
        <v>1</v>
      </c>
      <c r="F1136" s="109" t="s">
        <v>811</v>
      </c>
      <c r="G1136" s="110">
        <v>150</v>
      </c>
      <c r="H1136" s="110">
        <f t="shared" si="32"/>
        <v>190.01551220814241</v>
      </c>
      <c r="I1136" s="112"/>
      <c r="J1136" s="431"/>
      <c r="K1136" s="450"/>
      <c r="L1136" s="101"/>
      <c r="M1136" s="101"/>
    </row>
    <row r="1137" spans="1:13" s="105" customFormat="1" ht="20.25" customHeight="1" x14ac:dyDescent="0.2">
      <c r="A1137" s="109" t="s">
        <v>1038</v>
      </c>
      <c r="B1137" s="109" t="s">
        <v>1039</v>
      </c>
      <c r="C1137" s="109" t="s">
        <v>1</v>
      </c>
      <c r="D1137" s="109" t="s">
        <v>899</v>
      </c>
      <c r="E1137" s="109">
        <v>5</v>
      </c>
      <c r="F1137" s="109" t="s">
        <v>811</v>
      </c>
      <c r="G1137" s="110">
        <v>750</v>
      </c>
      <c r="H1137" s="110">
        <f t="shared" si="32"/>
        <v>950.077561040712</v>
      </c>
      <c r="I1137" s="112"/>
      <c r="J1137" s="431"/>
      <c r="K1137" s="450"/>
      <c r="L1137" s="101"/>
      <c r="M1137" s="101"/>
    </row>
    <row r="1138" spans="1:13" s="105" customFormat="1" ht="20.25" customHeight="1" x14ac:dyDescent="0.2">
      <c r="A1138" s="109" t="s">
        <v>1255</v>
      </c>
      <c r="B1138" s="109" t="s">
        <v>1256</v>
      </c>
      <c r="C1138" s="109" t="s">
        <v>1</v>
      </c>
      <c r="D1138" s="109" t="s">
        <v>897</v>
      </c>
      <c r="E1138" s="109">
        <v>4</v>
      </c>
      <c r="F1138" s="109" t="s">
        <v>898</v>
      </c>
      <c r="G1138" s="110">
        <v>600</v>
      </c>
      <c r="H1138" s="110">
        <f t="shared" si="32"/>
        <v>760.06204883256964</v>
      </c>
      <c r="I1138" s="112"/>
      <c r="J1138" s="431"/>
      <c r="K1138" s="450"/>
      <c r="L1138" s="101"/>
      <c r="M1138" s="101"/>
    </row>
    <row r="1139" spans="1:13" s="105" customFormat="1" ht="20.25" customHeight="1" x14ac:dyDescent="0.2">
      <c r="A1139" s="109" t="s">
        <v>1257</v>
      </c>
      <c r="B1139" s="109" t="s">
        <v>1258</v>
      </c>
      <c r="C1139" s="109" t="s">
        <v>1</v>
      </c>
      <c r="D1139" s="109" t="s">
        <v>899</v>
      </c>
      <c r="E1139" s="109">
        <v>4</v>
      </c>
      <c r="F1139" s="109" t="s">
        <v>811</v>
      </c>
      <c r="G1139" s="110">
        <v>600</v>
      </c>
      <c r="H1139" s="110">
        <f t="shared" si="32"/>
        <v>760.06204883256964</v>
      </c>
      <c r="I1139" s="112"/>
      <c r="J1139" s="431"/>
      <c r="K1139" s="450"/>
      <c r="L1139" s="101"/>
      <c r="M1139" s="101"/>
    </row>
    <row r="1140" spans="1:13" s="105" customFormat="1" ht="20.25" customHeight="1" x14ac:dyDescent="0.2">
      <c r="A1140" s="109" t="s">
        <v>1505</v>
      </c>
      <c r="B1140" s="109" t="s">
        <v>1506</v>
      </c>
      <c r="C1140" s="109" t="s">
        <v>1</v>
      </c>
      <c r="D1140" s="109" t="s">
        <v>1384</v>
      </c>
      <c r="E1140" s="109">
        <v>20</v>
      </c>
      <c r="F1140" s="109" t="s">
        <v>811</v>
      </c>
      <c r="G1140" s="110">
        <v>3000</v>
      </c>
      <c r="H1140" s="110">
        <f t="shared" si="32"/>
        <v>3800.310244162848</v>
      </c>
      <c r="I1140" s="111"/>
      <c r="J1140" s="431"/>
      <c r="K1140" s="450"/>
      <c r="L1140" s="101"/>
      <c r="M1140" s="101"/>
    </row>
    <row r="1141" spans="1:13" s="105" customFormat="1" ht="20.25" customHeight="1" x14ac:dyDescent="0.2">
      <c r="A1141" s="109" t="s">
        <v>1509</v>
      </c>
      <c r="B1141" s="109" t="s">
        <v>1510</v>
      </c>
      <c r="C1141" s="109" t="s">
        <v>1</v>
      </c>
      <c r="D1141" s="109" t="s">
        <v>1384</v>
      </c>
      <c r="E1141" s="109">
        <v>4</v>
      </c>
      <c r="F1141" s="109" t="s">
        <v>811</v>
      </c>
      <c r="G1141" s="110">
        <v>600</v>
      </c>
      <c r="H1141" s="110">
        <f t="shared" si="32"/>
        <v>760.06204883256964</v>
      </c>
      <c r="I1141" s="112"/>
      <c r="J1141" s="431"/>
      <c r="K1141" s="450"/>
      <c r="L1141" s="101"/>
      <c r="M1141" s="101"/>
    </row>
    <row r="1142" spans="1:13" s="105" customFormat="1" ht="20.25" customHeight="1" x14ac:dyDescent="0.2">
      <c r="A1142" s="109" t="s">
        <v>1263</v>
      </c>
      <c r="B1142" s="109" t="s">
        <v>1264</v>
      </c>
      <c r="C1142" s="109" t="s">
        <v>1</v>
      </c>
      <c r="D1142" s="109" t="s">
        <v>1384</v>
      </c>
      <c r="E1142" s="109">
        <v>1</v>
      </c>
      <c r="F1142" s="109" t="s">
        <v>811</v>
      </c>
      <c r="G1142" s="110">
        <v>150</v>
      </c>
      <c r="H1142" s="110">
        <f t="shared" si="32"/>
        <v>190.01551220814241</v>
      </c>
      <c r="I1142" s="112"/>
      <c r="J1142" s="431"/>
      <c r="K1142" s="450"/>
      <c r="L1142" s="101"/>
      <c r="M1142" s="101"/>
    </row>
    <row r="1143" spans="1:13" s="105" customFormat="1" ht="20.25" customHeight="1" x14ac:dyDescent="0.2">
      <c r="A1143" s="109" t="s">
        <v>1263</v>
      </c>
      <c r="B1143" s="109" t="s">
        <v>1264</v>
      </c>
      <c r="C1143" s="109" t="s">
        <v>1</v>
      </c>
      <c r="D1143" s="109" t="s">
        <v>1384</v>
      </c>
      <c r="E1143" s="109">
        <v>1</v>
      </c>
      <c r="F1143" s="109" t="s">
        <v>811</v>
      </c>
      <c r="G1143" s="110">
        <v>150</v>
      </c>
      <c r="H1143" s="110">
        <f t="shared" si="32"/>
        <v>190.01551220814241</v>
      </c>
      <c r="I1143" s="112"/>
      <c r="J1143" s="431"/>
      <c r="K1143" s="450"/>
      <c r="L1143" s="101"/>
      <c r="M1143" s="101"/>
    </row>
    <row r="1144" spans="1:13" ht="20.25" customHeight="1" x14ac:dyDescent="0.2">
      <c r="A1144" s="109" t="s">
        <v>1263</v>
      </c>
      <c r="B1144" s="109" t="s">
        <v>1264</v>
      </c>
      <c r="C1144" s="109" t="s">
        <v>1</v>
      </c>
      <c r="D1144" s="109" t="s">
        <v>1389</v>
      </c>
      <c r="E1144" s="109">
        <v>1</v>
      </c>
      <c r="F1144" s="109" t="s">
        <v>811</v>
      </c>
      <c r="G1144" s="110">
        <v>150</v>
      </c>
      <c r="H1144" s="110">
        <f t="shared" si="32"/>
        <v>190.01551220814241</v>
      </c>
      <c r="I1144" s="112"/>
      <c r="J1144" s="431"/>
      <c r="K1144" s="450"/>
    </row>
    <row r="1145" spans="1:13" ht="20.25" customHeight="1" x14ac:dyDescent="0.2">
      <c r="A1145" s="109" t="s">
        <v>1267</v>
      </c>
      <c r="B1145" s="109" t="s">
        <v>1268</v>
      </c>
      <c r="C1145" s="109" t="s">
        <v>1</v>
      </c>
      <c r="D1145" s="109" t="s">
        <v>899</v>
      </c>
      <c r="E1145" s="109">
        <v>5</v>
      </c>
      <c r="F1145" s="109" t="s">
        <v>811</v>
      </c>
      <c r="G1145" s="110">
        <v>750</v>
      </c>
      <c r="H1145" s="110">
        <f t="shared" si="32"/>
        <v>950.077561040712</v>
      </c>
      <c r="I1145" s="112"/>
      <c r="J1145" s="431"/>
      <c r="K1145" s="450"/>
    </row>
    <row r="1146" spans="1:13" ht="20.25" customHeight="1" x14ac:dyDescent="0.2">
      <c r="A1146" s="109" t="s">
        <v>1267</v>
      </c>
      <c r="B1146" s="109" t="s">
        <v>1268</v>
      </c>
      <c r="C1146" s="109" t="s">
        <v>1</v>
      </c>
      <c r="D1146" s="109" t="s">
        <v>899</v>
      </c>
      <c r="E1146" s="109">
        <v>5</v>
      </c>
      <c r="F1146" s="109" t="s">
        <v>811</v>
      </c>
      <c r="G1146" s="110">
        <v>750</v>
      </c>
      <c r="H1146" s="110">
        <f t="shared" si="32"/>
        <v>950.077561040712</v>
      </c>
      <c r="I1146" s="112"/>
      <c r="J1146" s="431"/>
      <c r="K1146" s="450"/>
    </row>
    <row r="1147" spans="1:13" ht="20.25" customHeight="1" x14ac:dyDescent="0.2">
      <c r="A1147" s="109" t="s">
        <v>1267</v>
      </c>
      <c r="B1147" s="109" t="s">
        <v>1268</v>
      </c>
      <c r="C1147" s="109" t="s">
        <v>1</v>
      </c>
      <c r="D1147" s="109" t="s">
        <v>897</v>
      </c>
      <c r="E1147" s="109">
        <v>1</v>
      </c>
      <c r="F1147" s="109" t="s">
        <v>811</v>
      </c>
      <c r="G1147" s="110">
        <v>150</v>
      </c>
      <c r="H1147" s="110">
        <f t="shared" si="32"/>
        <v>190.01551220814241</v>
      </c>
      <c r="I1147" s="112"/>
      <c r="J1147" s="431"/>
      <c r="K1147" s="450"/>
    </row>
    <row r="1148" spans="1:13" ht="20.25" customHeight="1" x14ac:dyDescent="0.2">
      <c r="A1148" s="109" t="s">
        <v>1277</v>
      </c>
      <c r="B1148" s="109" t="s">
        <v>1278</v>
      </c>
      <c r="C1148" s="109" t="s">
        <v>1</v>
      </c>
      <c r="D1148" s="109" t="s">
        <v>897</v>
      </c>
      <c r="E1148" s="109">
        <v>2</v>
      </c>
      <c r="F1148" s="109" t="s">
        <v>811</v>
      </c>
      <c r="G1148" s="110">
        <v>300</v>
      </c>
      <c r="H1148" s="110">
        <f t="shared" si="32"/>
        <v>380.03102441628482</v>
      </c>
      <c r="I1148" s="112"/>
      <c r="J1148" s="431"/>
      <c r="K1148" s="450"/>
    </row>
    <row r="1149" spans="1:13" ht="20.25" customHeight="1" x14ac:dyDescent="0.2">
      <c r="A1149" s="109" t="s">
        <v>1511</v>
      </c>
      <c r="B1149" s="109" t="s">
        <v>1512</v>
      </c>
      <c r="C1149" s="109" t="s">
        <v>1</v>
      </c>
      <c r="D1149" s="109" t="s">
        <v>897</v>
      </c>
      <c r="E1149" s="109">
        <v>1</v>
      </c>
      <c r="F1149" s="109" t="s">
        <v>811</v>
      </c>
      <c r="G1149" s="110">
        <v>150</v>
      </c>
      <c r="H1149" s="110">
        <f t="shared" si="32"/>
        <v>190.01551220814241</v>
      </c>
      <c r="I1149" s="112"/>
      <c r="J1149" s="431"/>
      <c r="K1149" s="450"/>
    </row>
    <row r="1150" spans="1:13" ht="20.25" customHeight="1" x14ac:dyDescent="0.2">
      <c r="A1150" s="109" t="s">
        <v>1511</v>
      </c>
      <c r="B1150" s="109" t="s">
        <v>1512</v>
      </c>
      <c r="C1150" s="109" t="s">
        <v>1</v>
      </c>
      <c r="D1150" s="109" t="s">
        <v>897</v>
      </c>
      <c r="E1150" s="109">
        <v>2</v>
      </c>
      <c r="F1150" s="109" t="s">
        <v>811</v>
      </c>
      <c r="G1150" s="110">
        <v>300</v>
      </c>
      <c r="H1150" s="110">
        <f t="shared" si="32"/>
        <v>380.03102441628482</v>
      </c>
      <c r="I1150" s="112"/>
      <c r="J1150" s="431"/>
      <c r="K1150" s="450"/>
    </row>
    <row r="1151" spans="1:13" ht="20.25" customHeight="1" x14ac:dyDescent="0.2">
      <c r="A1151" s="109" t="s">
        <v>1513</v>
      </c>
      <c r="B1151" s="109" t="s">
        <v>1514</v>
      </c>
      <c r="C1151" s="109" t="s">
        <v>1</v>
      </c>
      <c r="D1151" s="109" t="s">
        <v>899</v>
      </c>
      <c r="E1151" s="109">
        <v>3</v>
      </c>
      <c r="F1151" s="109" t="s">
        <v>811</v>
      </c>
      <c r="G1151" s="110">
        <v>450</v>
      </c>
      <c r="H1151" s="110">
        <f t="shared" ref="H1151:H1153" si="33">E1151*K$893</f>
        <v>570.04653662442729</v>
      </c>
      <c r="I1151" s="112"/>
      <c r="J1151" s="431"/>
      <c r="K1151" s="450"/>
    </row>
    <row r="1152" spans="1:13" ht="20.25" customHeight="1" x14ac:dyDescent="0.2">
      <c r="A1152" s="109" t="s">
        <v>1277</v>
      </c>
      <c r="B1152" s="109" t="s">
        <v>1278</v>
      </c>
      <c r="C1152" s="109" t="s">
        <v>1</v>
      </c>
      <c r="D1152" s="109" t="s">
        <v>899</v>
      </c>
      <c r="E1152" s="109">
        <v>3</v>
      </c>
      <c r="F1152" s="109" t="s">
        <v>811</v>
      </c>
      <c r="G1152" s="110">
        <v>450</v>
      </c>
      <c r="H1152" s="110">
        <f t="shared" si="33"/>
        <v>570.04653662442729</v>
      </c>
      <c r="I1152" s="111"/>
      <c r="J1152" s="431"/>
      <c r="K1152" s="450"/>
    </row>
    <row r="1153" spans="1:13" ht="20.25" customHeight="1" thickBot="1" x14ac:dyDescent="0.25">
      <c r="A1153" s="109" t="s">
        <v>1277</v>
      </c>
      <c r="B1153" s="109" t="s">
        <v>1278</v>
      </c>
      <c r="C1153" s="109" t="s">
        <v>1</v>
      </c>
      <c r="D1153" s="109" t="s">
        <v>899</v>
      </c>
      <c r="E1153" s="109">
        <v>4</v>
      </c>
      <c r="F1153" s="109" t="s">
        <v>811</v>
      </c>
      <c r="G1153" s="110">
        <v>600</v>
      </c>
      <c r="H1153" s="110">
        <f t="shared" si="33"/>
        <v>760.06204883256964</v>
      </c>
      <c r="I1153" s="112"/>
      <c r="J1153" s="432"/>
      <c r="K1153" s="451"/>
    </row>
    <row r="1154" spans="1:13" ht="20.25" customHeight="1" thickBot="1" x14ac:dyDescent="0.3">
      <c r="A1154" s="446" t="s">
        <v>1612</v>
      </c>
      <c r="B1154" s="447"/>
      <c r="C1154" s="448"/>
      <c r="D1154" s="121"/>
      <c r="E1154" s="122">
        <f t="shared" ref="E1154:G1154" si="34">SUM(E893:E1153)</f>
        <v>941.7</v>
      </c>
      <c r="F1154" s="122">
        <f t="shared" si="34"/>
        <v>0</v>
      </c>
      <c r="G1154" s="122">
        <f t="shared" si="34"/>
        <v>141258</v>
      </c>
      <c r="H1154" s="122">
        <f>SUM(H893:H1153)</f>
        <v>178937.60784640771</v>
      </c>
      <c r="I1154" s="125">
        <v>179000</v>
      </c>
      <c r="J1154" s="120" t="s">
        <v>237</v>
      </c>
      <c r="K1154" s="121"/>
      <c r="M1154" s="127"/>
    </row>
    <row r="1155" spans="1:13" s="105" customFormat="1" ht="20.25" customHeight="1" x14ac:dyDescent="0.2">
      <c r="A1155" s="109" t="s">
        <v>1507</v>
      </c>
      <c r="B1155" s="109" t="s">
        <v>1508</v>
      </c>
      <c r="C1155" s="109" t="s">
        <v>1</v>
      </c>
      <c r="D1155" s="109" t="s">
        <v>1384</v>
      </c>
      <c r="E1155" s="109">
        <v>50</v>
      </c>
      <c r="F1155" s="109" t="s">
        <v>811</v>
      </c>
      <c r="G1155" s="110">
        <v>7500</v>
      </c>
      <c r="H1155" s="110">
        <f t="shared" ref="H1155:H1186" si="35">E1155*K$1155</f>
        <v>9785.7988787193353</v>
      </c>
      <c r="I1155" s="111"/>
      <c r="J1155" s="430" t="s">
        <v>368</v>
      </c>
      <c r="K1155" s="452">
        <f>K893*1.03</f>
        <v>195.7159775743867</v>
      </c>
      <c r="L1155" s="101"/>
      <c r="M1155" s="101"/>
    </row>
    <row r="1156" spans="1:13" ht="20.25" customHeight="1" x14ac:dyDescent="0.2">
      <c r="A1156" s="109" t="s">
        <v>1277</v>
      </c>
      <c r="B1156" s="109" t="s">
        <v>1278</v>
      </c>
      <c r="C1156" s="109" t="s">
        <v>1</v>
      </c>
      <c r="D1156" s="109" t="s">
        <v>899</v>
      </c>
      <c r="E1156" s="109">
        <v>2</v>
      </c>
      <c r="F1156" s="109" t="s">
        <v>811</v>
      </c>
      <c r="G1156" s="110">
        <v>300</v>
      </c>
      <c r="H1156" s="110">
        <f t="shared" si="35"/>
        <v>391.4319551487734</v>
      </c>
      <c r="I1156" s="112"/>
      <c r="J1156" s="431"/>
      <c r="K1156" s="450"/>
    </row>
    <row r="1157" spans="1:13" ht="20.25" customHeight="1" x14ac:dyDescent="0.2">
      <c r="A1157" s="109" t="s">
        <v>1277</v>
      </c>
      <c r="B1157" s="109" t="s">
        <v>1278</v>
      </c>
      <c r="C1157" s="109" t="s">
        <v>1</v>
      </c>
      <c r="D1157" s="109" t="s">
        <v>899</v>
      </c>
      <c r="E1157" s="109">
        <v>8</v>
      </c>
      <c r="F1157" s="109" t="s">
        <v>811</v>
      </c>
      <c r="G1157" s="110">
        <v>1200</v>
      </c>
      <c r="H1157" s="110">
        <f t="shared" si="35"/>
        <v>1565.7278205950936</v>
      </c>
      <c r="I1157" s="111"/>
      <c r="J1157" s="431"/>
      <c r="K1157" s="450"/>
    </row>
    <row r="1158" spans="1:13" ht="20.25" customHeight="1" x14ac:dyDescent="0.2">
      <c r="A1158" s="109" t="s">
        <v>1277</v>
      </c>
      <c r="B1158" s="109" t="s">
        <v>1278</v>
      </c>
      <c r="C1158" s="109" t="s">
        <v>1</v>
      </c>
      <c r="D1158" s="109" t="s">
        <v>899</v>
      </c>
      <c r="E1158" s="109">
        <v>2</v>
      </c>
      <c r="F1158" s="109" t="s">
        <v>811</v>
      </c>
      <c r="G1158" s="110">
        <v>300</v>
      </c>
      <c r="H1158" s="110">
        <f t="shared" si="35"/>
        <v>391.4319551487734</v>
      </c>
      <c r="I1158" s="111"/>
      <c r="J1158" s="431"/>
      <c r="K1158" s="450"/>
    </row>
    <row r="1159" spans="1:13" ht="20.25" customHeight="1" x14ac:dyDescent="0.2">
      <c r="A1159" s="109" t="s">
        <v>1277</v>
      </c>
      <c r="B1159" s="109" t="s">
        <v>1278</v>
      </c>
      <c r="C1159" s="109" t="s">
        <v>1</v>
      </c>
      <c r="D1159" s="109" t="s">
        <v>899</v>
      </c>
      <c r="E1159" s="109">
        <v>8</v>
      </c>
      <c r="F1159" s="109" t="s">
        <v>811</v>
      </c>
      <c r="G1159" s="110">
        <v>1200</v>
      </c>
      <c r="H1159" s="110">
        <f t="shared" si="35"/>
        <v>1565.7278205950936</v>
      </c>
      <c r="I1159" s="111"/>
      <c r="J1159" s="431"/>
      <c r="K1159" s="450"/>
    </row>
    <row r="1160" spans="1:13" ht="20.25" customHeight="1" x14ac:dyDescent="0.2">
      <c r="A1160" s="109" t="s">
        <v>1277</v>
      </c>
      <c r="B1160" s="109" t="s">
        <v>1278</v>
      </c>
      <c r="C1160" s="109" t="s">
        <v>1</v>
      </c>
      <c r="D1160" s="109" t="s">
        <v>1033</v>
      </c>
      <c r="E1160" s="109">
        <v>2</v>
      </c>
      <c r="F1160" s="109" t="s">
        <v>811</v>
      </c>
      <c r="G1160" s="110">
        <v>300</v>
      </c>
      <c r="H1160" s="110">
        <f t="shared" si="35"/>
        <v>391.4319551487734</v>
      </c>
      <c r="I1160" s="112"/>
      <c r="J1160" s="431"/>
      <c r="K1160" s="450"/>
    </row>
    <row r="1161" spans="1:13" ht="20.25" customHeight="1" x14ac:dyDescent="0.2">
      <c r="A1161" s="109" t="s">
        <v>1277</v>
      </c>
      <c r="B1161" s="109" t="s">
        <v>1278</v>
      </c>
      <c r="C1161" s="109" t="s">
        <v>1</v>
      </c>
      <c r="D1161" s="109" t="s">
        <v>899</v>
      </c>
      <c r="E1161" s="109">
        <v>2</v>
      </c>
      <c r="F1161" s="109" t="s">
        <v>811</v>
      </c>
      <c r="G1161" s="110">
        <v>300</v>
      </c>
      <c r="H1161" s="110">
        <f t="shared" si="35"/>
        <v>391.4319551487734</v>
      </c>
      <c r="I1161" s="112"/>
      <c r="J1161" s="431"/>
      <c r="K1161" s="450"/>
    </row>
    <row r="1162" spans="1:13" s="105" customFormat="1" ht="20.25" customHeight="1" x14ac:dyDescent="0.2">
      <c r="A1162" s="109" t="s">
        <v>1281</v>
      </c>
      <c r="B1162" s="109" t="s">
        <v>1282</v>
      </c>
      <c r="C1162" s="109" t="s">
        <v>1</v>
      </c>
      <c r="D1162" s="109" t="s">
        <v>899</v>
      </c>
      <c r="E1162" s="109">
        <v>2</v>
      </c>
      <c r="F1162" s="109" t="s">
        <v>811</v>
      </c>
      <c r="G1162" s="110">
        <v>300</v>
      </c>
      <c r="H1162" s="110">
        <f t="shared" si="35"/>
        <v>391.4319551487734</v>
      </c>
      <c r="I1162" s="112"/>
      <c r="J1162" s="431"/>
      <c r="K1162" s="450"/>
      <c r="L1162" s="101"/>
      <c r="M1162" s="101"/>
    </row>
    <row r="1163" spans="1:13" s="105" customFormat="1" ht="20.25" customHeight="1" x14ac:dyDescent="0.2">
      <c r="A1163" s="109" t="s">
        <v>1281</v>
      </c>
      <c r="B1163" s="109" t="s">
        <v>1282</v>
      </c>
      <c r="C1163" s="109" t="s">
        <v>1</v>
      </c>
      <c r="D1163" s="109" t="s">
        <v>899</v>
      </c>
      <c r="E1163" s="109">
        <v>2</v>
      </c>
      <c r="F1163" s="109" t="s">
        <v>811</v>
      </c>
      <c r="G1163" s="110">
        <v>300</v>
      </c>
      <c r="H1163" s="110">
        <f t="shared" si="35"/>
        <v>391.4319551487734</v>
      </c>
      <c r="I1163" s="112"/>
      <c r="J1163" s="431"/>
      <c r="K1163" s="450"/>
      <c r="L1163" s="101"/>
      <c r="M1163" s="101"/>
    </row>
    <row r="1164" spans="1:13" s="105" customFormat="1" ht="20.25" customHeight="1" x14ac:dyDescent="0.2">
      <c r="A1164" s="109" t="s">
        <v>1515</v>
      </c>
      <c r="B1164" s="109" t="s">
        <v>1516</v>
      </c>
      <c r="C1164" s="109" t="s">
        <v>1</v>
      </c>
      <c r="D1164" s="109" t="s">
        <v>899</v>
      </c>
      <c r="E1164" s="109">
        <v>4</v>
      </c>
      <c r="F1164" s="109" t="s">
        <v>811</v>
      </c>
      <c r="G1164" s="110">
        <v>600</v>
      </c>
      <c r="H1164" s="110">
        <f t="shared" si="35"/>
        <v>782.86391029754679</v>
      </c>
      <c r="I1164" s="112"/>
      <c r="J1164" s="431"/>
      <c r="K1164" s="450"/>
      <c r="L1164" s="101"/>
      <c r="M1164" s="101"/>
    </row>
    <row r="1165" spans="1:13" s="105" customFormat="1" ht="20.25" customHeight="1" x14ac:dyDescent="0.2">
      <c r="A1165" s="109" t="s">
        <v>1283</v>
      </c>
      <c r="B1165" s="109" t="s">
        <v>1284</v>
      </c>
      <c r="C1165" s="109" t="s">
        <v>1</v>
      </c>
      <c r="D1165" s="109" t="s">
        <v>899</v>
      </c>
      <c r="E1165" s="109">
        <v>5</v>
      </c>
      <c r="F1165" s="109" t="s">
        <v>811</v>
      </c>
      <c r="G1165" s="110">
        <v>750</v>
      </c>
      <c r="H1165" s="110">
        <f t="shared" si="35"/>
        <v>978.57988787193347</v>
      </c>
      <c r="I1165" s="112"/>
      <c r="J1165" s="431"/>
      <c r="K1165" s="450"/>
      <c r="L1165" s="101"/>
      <c r="M1165" s="101"/>
    </row>
    <row r="1166" spans="1:13" s="105" customFormat="1" ht="20.25" customHeight="1" x14ac:dyDescent="0.2">
      <c r="A1166" s="109" t="s">
        <v>1517</v>
      </c>
      <c r="B1166" s="109" t="s">
        <v>1518</v>
      </c>
      <c r="C1166" s="109" t="s">
        <v>1</v>
      </c>
      <c r="D1166" s="109" t="s">
        <v>899</v>
      </c>
      <c r="E1166" s="109">
        <v>20</v>
      </c>
      <c r="F1166" s="109" t="s">
        <v>811</v>
      </c>
      <c r="G1166" s="110">
        <v>3000</v>
      </c>
      <c r="H1166" s="110">
        <f t="shared" si="35"/>
        <v>3914.3195514877339</v>
      </c>
      <c r="I1166" s="111"/>
      <c r="J1166" s="431"/>
      <c r="K1166" s="450"/>
      <c r="L1166" s="101"/>
      <c r="M1166" s="101"/>
    </row>
    <row r="1167" spans="1:13" s="105" customFormat="1" ht="20.25" customHeight="1" x14ac:dyDescent="0.2">
      <c r="A1167" s="109" t="s">
        <v>1287</v>
      </c>
      <c r="B1167" s="109" t="s">
        <v>1288</v>
      </c>
      <c r="C1167" s="109" t="s">
        <v>1</v>
      </c>
      <c r="D1167" s="109" t="s">
        <v>899</v>
      </c>
      <c r="E1167" s="109">
        <v>4</v>
      </c>
      <c r="F1167" s="109" t="s">
        <v>811</v>
      </c>
      <c r="G1167" s="110">
        <v>600</v>
      </c>
      <c r="H1167" s="110">
        <f t="shared" si="35"/>
        <v>782.86391029754679</v>
      </c>
      <c r="I1167" s="112"/>
      <c r="J1167" s="431"/>
      <c r="K1167" s="450"/>
      <c r="L1167" s="101"/>
      <c r="M1167" s="101"/>
    </row>
    <row r="1168" spans="1:13" s="105" customFormat="1" ht="20.25" customHeight="1" x14ac:dyDescent="0.2">
      <c r="A1168" s="109" t="s">
        <v>1519</v>
      </c>
      <c r="B1168" s="109" t="s">
        <v>1520</v>
      </c>
      <c r="C1168" s="109" t="s">
        <v>1</v>
      </c>
      <c r="D1168" s="109" t="s">
        <v>899</v>
      </c>
      <c r="E1168" s="109">
        <v>5</v>
      </c>
      <c r="F1168" s="109" t="s">
        <v>811</v>
      </c>
      <c r="G1168" s="110">
        <v>750</v>
      </c>
      <c r="H1168" s="110">
        <f t="shared" si="35"/>
        <v>978.57988787193347</v>
      </c>
      <c r="I1168" s="112"/>
      <c r="J1168" s="431"/>
      <c r="K1168" s="450"/>
      <c r="L1168" s="101"/>
      <c r="M1168" s="101"/>
    </row>
    <row r="1169" spans="1:13" s="105" customFormat="1" ht="20.25" customHeight="1" x14ac:dyDescent="0.2">
      <c r="A1169" s="109" t="s">
        <v>1521</v>
      </c>
      <c r="B1169" s="109" t="s">
        <v>1522</v>
      </c>
      <c r="C1169" s="109" t="s">
        <v>1</v>
      </c>
      <c r="D1169" s="109" t="s">
        <v>899</v>
      </c>
      <c r="E1169" s="109">
        <v>1</v>
      </c>
      <c r="F1169" s="109" t="s">
        <v>811</v>
      </c>
      <c r="G1169" s="110">
        <v>150</v>
      </c>
      <c r="H1169" s="110">
        <f t="shared" si="35"/>
        <v>195.7159775743867</v>
      </c>
      <c r="I1169" s="112"/>
      <c r="J1169" s="431"/>
      <c r="K1169" s="450"/>
      <c r="L1169" s="101"/>
      <c r="M1169" s="101"/>
    </row>
    <row r="1170" spans="1:13" s="105" customFormat="1" ht="20.25" customHeight="1" x14ac:dyDescent="0.2">
      <c r="A1170" s="109" t="s">
        <v>1291</v>
      </c>
      <c r="B1170" s="109" t="s">
        <v>1292</v>
      </c>
      <c r="C1170" s="109" t="s">
        <v>1</v>
      </c>
      <c r="D1170" s="109" t="s">
        <v>897</v>
      </c>
      <c r="E1170" s="109">
        <v>2</v>
      </c>
      <c r="F1170" s="109" t="s">
        <v>811</v>
      </c>
      <c r="G1170" s="110">
        <v>300</v>
      </c>
      <c r="H1170" s="110">
        <f t="shared" si="35"/>
        <v>391.4319551487734</v>
      </c>
      <c r="I1170" s="112"/>
      <c r="J1170" s="431"/>
      <c r="K1170" s="450"/>
      <c r="L1170" s="101"/>
      <c r="M1170" s="101"/>
    </row>
    <row r="1171" spans="1:13" s="105" customFormat="1" ht="20.25" customHeight="1" x14ac:dyDescent="0.2">
      <c r="A1171" s="109" t="s">
        <v>1291</v>
      </c>
      <c r="B1171" s="109" t="s">
        <v>1292</v>
      </c>
      <c r="C1171" s="109" t="s">
        <v>1</v>
      </c>
      <c r="D1171" s="109" t="s">
        <v>897</v>
      </c>
      <c r="E1171" s="109">
        <v>1</v>
      </c>
      <c r="F1171" s="109" t="s">
        <v>898</v>
      </c>
      <c r="G1171" s="110">
        <v>150</v>
      </c>
      <c r="H1171" s="110">
        <f t="shared" si="35"/>
        <v>195.7159775743867</v>
      </c>
      <c r="I1171" s="112"/>
      <c r="J1171" s="431"/>
      <c r="K1171" s="450"/>
      <c r="L1171" s="101"/>
      <c r="M1171" s="101"/>
    </row>
    <row r="1172" spans="1:13" s="105" customFormat="1" ht="20.25" customHeight="1" x14ac:dyDescent="0.2">
      <c r="A1172" s="109" t="s">
        <v>1523</v>
      </c>
      <c r="B1172" s="109" t="s">
        <v>1524</v>
      </c>
      <c r="C1172" s="109" t="s">
        <v>1</v>
      </c>
      <c r="D1172" s="109" t="s">
        <v>897</v>
      </c>
      <c r="E1172" s="109">
        <v>2</v>
      </c>
      <c r="F1172" s="109" t="s">
        <v>811</v>
      </c>
      <c r="G1172" s="110">
        <v>300</v>
      </c>
      <c r="H1172" s="110">
        <f t="shared" si="35"/>
        <v>391.4319551487734</v>
      </c>
      <c r="I1172" s="112"/>
      <c r="J1172" s="431"/>
      <c r="K1172" s="450"/>
      <c r="L1172" s="101"/>
      <c r="M1172" s="101"/>
    </row>
    <row r="1173" spans="1:13" s="105" customFormat="1" ht="20.25" customHeight="1" x14ac:dyDescent="0.2">
      <c r="A1173" s="109" t="s">
        <v>1295</v>
      </c>
      <c r="B1173" s="109" t="s">
        <v>1296</v>
      </c>
      <c r="C1173" s="109" t="s">
        <v>1</v>
      </c>
      <c r="D1173" s="109" t="s">
        <v>897</v>
      </c>
      <c r="E1173" s="109">
        <v>1</v>
      </c>
      <c r="F1173" s="109" t="s">
        <v>811</v>
      </c>
      <c r="G1173" s="110">
        <v>150</v>
      </c>
      <c r="H1173" s="110">
        <f t="shared" si="35"/>
        <v>195.7159775743867</v>
      </c>
      <c r="I1173" s="112"/>
      <c r="J1173" s="431"/>
      <c r="K1173" s="450"/>
      <c r="L1173" s="101"/>
      <c r="M1173" s="101"/>
    </row>
    <row r="1174" spans="1:13" s="105" customFormat="1" ht="20.25" customHeight="1" x14ac:dyDescent="0.2">
      <c r="A1174" s="109" t="s">
        <v>1525</v>
      </c>
      <c r="B1174" s="109" t="s">
        <v>1526</v>
      </c>
      <c r="C1174" s="109" t="s">
        <v>1</v>
      </c>
      <c r="D1174" s="109" t="s">
        <v>899</v>
      </c>
      <c r="E1174" s="109">
        <v>4</v>
      </c>
      <c r="F1174" s="109" t="s">
        <v>811</v>
      </c>
      <c r="G1174" s="110">
        <v>600</v>
      </c>
      <c r="H1174" s="110">
        <f t="shared" si="35"/>
        <v>782.86391029754679</v>
      </c>
      <c r="I1174" s="112"/>
      <c r="J1174" s="431"/>
      <c r="K1174" s="450"/>
      <c r="L1174" s="101"/>
      <c r="M1174" s="101"/>
    </row>
    <row r="1175" spans="1:13" s="105" customFormat="1" ht="20.25" customHeight="1" x14ac:dyDescent="0.2">
      <c r="A1175" s="109" t="s">
        <v>1527</v>
      </c>
      <c r="B1175" s="109" t="s">
        <v>1528</v>
      </c>
      <c r="C1175" s="109" t="s">
        <v>1</v>
      </c>
      <c r="D1175" s="109" t="s">
        <v>899</v>
      </c>
      <c r="E1175" s="109">
        <v>6</v>
      </c>
      <c r="F1175" s="109" t="s">
        <v>811</v>
      </c>
      <c r="G1175" s="110">
        <v>900</v>
      </c>
      <c r="H1175" s="110">
        <f t="shared" si="35"/>
        <v>1174.2958654463202</v>
      </c>
      <c r="I1175" s="112"/>
      <c r="J1175" s="431"/>
      <c r="K1175" s="450"/>
      <c r="L1175" s="101"/>
      <c r="M1175" s="101"/>
    </row>
    <row r="1176" spans="1:13" s="105" customFormat="1" ht="20.25" customHeight="1" x14ac:dyDescent="0.2">
      <c r="A1176" s="109" t="s">
        <v>1529</v>
      </c>
      <c r="B1176" s="109" t="s">
        <v>1530</v>
      </c>
      <c r="C1176" s="109" t="s">
        <v>1</v>
      </c>
      <c r="D1176" s="109" t="s">
        <v>899</v>
      </c>
      <c r="E1176" s="109">
        <v>8</v>
      </c>
      <c r="F1176" s="109" t="s">
        <v>811</v>
      </c>
      <c r="G1176" s="110">
        <v>1200</v>
      </c>
      <c r="H1176" s="110">
        <f t="shared" si="35"/>
        <v>1565.7278205950936</v>
      </c>
      <c r="I1176" s="111"/>
      <c r="J1176" s="431"/>
      <c r="K1176" s="450"/>
      <c r="L1176" s="101"/>
      <c r="M1176" s="101"/>
    </row>
    <row r="1177" spans="1:13" s="105" customFormat="1" ht="20.25" customHeight="1" x14ac:dyDescent="0.2">
      <c r="A1177" s="109" t="s">
        <v>1299</v>
      </c>
      <c r="B1177" s="109" t="s">
        <v>1300</v>
      </c>
      <c r="C1177" s="109" t="s">
        <v>1</v>
      </c>
      <c r="D1177" s="109" t="s">
        <v>899</v>
      </c>
      <c r="E1177" s="109">
        <v>5</v>
      </c>
      <c r="F1177" s="109" t="s">
        <v>811</v>
      </c>
      <c r="G1177" s="110">
        <v>750</v>
      </c>
      <c r="H1177" s="110">
        <f t="shared" si="35"/>
        <v>978.57988787193347</v>
      </c>
      <c r="I1177" s="112"/>
      <c r="J1177" s="431"/>
      <c r="K1177" s="450"/>
      <c r="L1177" s="101"/>
      <c r="M1177" s="101"/>
    </row>
    <row r="1178" spans="1:13" s="105" customFormat="1" ht="20.25" customHeight="1" x14ac:dyDescent="0.2">
      <c r="A1178" s="109" t="s">
        <v>1301</v>
      </c>
      <c r="B1178" s="109" t="s">
        <v>1302</v>
      </c>
      <c r="C1178" s="109" t="s">
        <v>1</v>
      </c>
      <c r="D1178" s="109" t="s">
        <v>899</v>
      </c>
      <c r="E1178" s="109">
        <v>1.5</v>
      </c>
      <c r="F1178" s="109" t="s">
        <v>811</v>
      </c>
      <c r="G1178" s="110">
        <v>225</v>
      </c>
      <c r="H1178" s="110">
        <f t="shared" si="35"/>
        <v>293.57396636158006</v>
      </c>
      <c r="I1178" s="112"/>
      <c r="J1178" s="431"/>
      <c r="K1178" s="450"/>
      <c r="L1178" s="101"/>
      <c r="M1178" s="101"/>
    </row>
    <row r="1179" spans="1:13" s="105" customFormat="1" ht="20.25" customHeight="1" x14ac:dyDescent="0.2">
      <c r="A1179" s="109" t="s">
        <v>1531</v>
      </c>
      <c r="B1179" s="109" t="s">
        <v>1532</v>
      </c>
      <c r="C1179" s="109" t="s">
        <v>1</v>
      </c>
      <c r="D1179" s="109" t="s">
        <v>1033</v>
      </c>
      <c r="E1179" s="109">
        <v>1</v>
      </c>
      <c r="F1179" s="109" t="s">
        <v>811</v>
      </c>
      <c r="G1179" s="110">
        <v>150</v>
      </c>
      <c r="H1179" s="110">
        <f t="shared" si="35"/>
        <v>195.7159775743867</v>
      </c>
      <c r="I1179" s="112"/>
      <c r="J1179" s="431"/>
      <c r="K1179" s="450"/>
      <c r="L1179" s="101"/>
      <c r="M1179" s="101"/>
    </row>
    <row r="1180" spans="1:13" s="105" customFormat="1" ht="20.25" customHeight="1" x14ac:dyDescent="0.2">
      <c r="A1180" s="109" t="s">
        <v>1533</v>
      </c>
      <c r="B1180" s="109" t="s">
        <v>1534</v>
      </c>
      <c r="C1180" s="109" t="s">
        <v>1</v>
      </c>
      <c r="D1180" s="109" t="s">
        <v>899</v>
      </c>
      <c r="E1180" s="109">
        <v>5</v>
      </c>
      <c r="F1180" s="109" t="s">
        <v>811</v>
      </c>
      <c r="G1180" s="110">
        <v>750</v>
      </c>
      <c r="H1180" s="110">
        <f t="shared" si="35"/>
        <v>978.57988787193347</v>
      </c>
      <c r="I1180" s="112"/>
      <c r="J1180" s="431"/>
      <c r="K1180" s="450"/>
      <c r="L1180" s="101"/>
      <c r="M1180" s="101"/>
    </row>
    <row r="1181" spans="1:13" s="105" customFormat="1" ht="20.25" customHeight="1" x14ac:dyDescent="0.2">
      <c r="A1181" s="109" t="s">
        <v>1535</v>
      </c>
      <c r="B1181" s="109"/>
      <c r="C1181" s="109" t="s">
        <v>1</v>
      </c>
      <c r="D1181" s="109" t="s">
        <v>899</v>
      </c>
      <c r="E1181" s="109">
        <v>5</v>
      </c>
      <c r="F1181" s="109" t="s">
        <v>811</v>
      </c>
      <c r="G1181" s="110">
        <v>750</v>
      </c>
      <c r="H1181" s="110">
        <f t="shared" si="35"/>
        <v>978.57988787193347</v>
      </c>
      <c r="I1181" s="112"/>
      <c r="J1181" s="431"/>
      <c r="K1181" s="450"/>
      <c r="L1181" s="101"/>
      <c r="M1181" s="101"/>
    </row>
    <row r="1182" spans="1:13" s="105" customFormat="1" ht="20.25" customHeight="1" x14ac:dyDescent="0.2">
      <c r="A1182" s="109" t="s">
        <v>1309</v>
      </c>
      <c r="B1182" s="109" t="s">
        <v>1310</v>
      </c>
      <c r="C1182" s="109" t="s">
        <v>1</v>
      </c>
      <c r="D1182" s="109" t="s">
        <v>899</v>
      </c>
      <c r="E1182" s="109">
        <v>2</v>
      </c>
      <c r="F1182" s="109" t="s">
        <v>811</v>
      </c>
      <c r="G1182" s="110">
        <v>300</v>
      </c>
      <c r="H1182" s="110">
        <f t="shared" si="35"/>
        <v>391.4319551487734</v>
      </c>
      <c r="I1182" s="112"/>
      <c r="J1182" s="431"/>
      <c r="K1182" s="450"/>
      <c r="L1182" s="101"/>
      <c r="M1182" s="101"/>
    </row>
    <row r="1183" spans="1:13" s="105" customFormat="1" ht="20.25" customHeight="1" x14ac:dyDescent="0.2">
      <c r="A1183" s="109" t="s">
        <v>1536</v>
      </c>
      <c r="B1183" s="109" t="s">
        <v>1537</v>
      </c>
      <c r="C1183" s="109" t="s">
        <v>1</v>
      </c>
      <c r="D1183" s="109" t="s">
        <v>899</v>
      </c>
      <c r="E1183" s="109">
        <v>5</v>
      </c>
      <c r="F1183" s="109" t="s">
        <v>811</v>
      </c>
      <c r="G1183" s="110">
        <v>750</v>
      </c>
      <c r="H1183" s="110">
        <f t="shared" si="35"/>
        <v>978.57988787193347</v>
      </c>
      <c r="I1183" s="112"/>
      <c r="J1183" s="431"/>
      <c r="K1183" s="450"/>
      <c r="L1183" s="101"/>
      <c r="M1183" s="101"/>
    </row>
    <row r="1184" spans="1:13" s="105" customFormat="1" ht="20.25" customHeight="1" x14ac:dyDescent="0.2">
      <c r="A1184" s="109" t="s">
        <v>1536</v>
      </c>
      <c r="B1184" s="109" t="s">
        <v>1537</v>
      </c>
      <c r="C1184" s="109" t="s">
        <v>1</v>
      </c>
      <c r="D1184" s="109" t="s">
        <v>899</v>
      </c>
      <c r="E1184" s="109">
        <v>9</v>
      </c>
      <c r="F1184" s="109" t="s">
        <v>811</v>
      </c>
      <c r="G1184" s="110">
        <v>1350</v>
      </c>
      <c r="H1184" s="110">
        <f t="shared" si="35"/>
        <v>1761.4437981694803</v>
      </c>
      <c r="I1184" s="111"/>
      <c r="J1184" s="431"/>
      <c r="K1184" s="450"/>
      <c r="L1184" s="101"/>
      <c r="M1184" s="101"/>
    </row>
    <row r="1185" spans="1:13" s="105" customFormat="1" ht="20.25" customHeight="1" x14ac:dyDescent="0.2">
      <c r="A1185" s="109" t="s">
        <v>1311</v>
      </c>
      <c r="B1185" s="109" t="s">
        <v>1312</v>
      </c>
      <c r="C1185" s="109" t="s">
        <v>1</v>
      </c>
      <c r="D1185" s="109" t="s">
        <v>1033</v>
      </c>
      <c r="E1185" s="109">
        <v>1</v>
      </c>
      <c r="F1185" s="109" t="s">
        <v>811</v>
      </c>
      <c r="G1185" s="110">
        <v>150</v>
      </c>
      <c r="H1185" s="110">
        <f t="shared" si="35"/>
        <v>195.7159775743867</v>
      </c>
      <c r="I1185" s="112"/>
      <c r="J1185" s="431"/>
      <c r="K1185" s="450"/>
      <c r="L1185" s="101"/>
      <c r="M1185" s="101"/>
    </row>
    <row r="1186" spans="1:13" s="105" customFormat="1" ht="20.25" customHeight="1" x14ac:dyDescent="0.2">
      <c r="A1186" s="109" t="s">
        <v>1538</v>
      </c>
      <c r="B1186" s="109" t="s">
        <v>1539</v>
      </c>
      <c r="C1186" s="109" t="s">
        <v>1</v>
      </c>
      <c r="D1186" s="109" t="s">
        <v>899</v>
      </c>
      <c r="E1186" s="109">
        <v>6</v>
      </c>
      <c r="F1186" s="109" t="s">
        <v>811</v>
      </c>
      <c r="G1186" s="110">
        <v>900</v>
      </c>
      <c r="H1186" s="110">
        <f t="shared" si="35"/>
        <v>1174.2958654463202</v>
      </c>
      <c r="I1186" s="112"/>
      <c r="J1186" s="431"/>
      <c r="K1186" s="450"/>
      <c r="L1186" s="101"/>
      <c r="M1186" s="101"/>
    </row>
    <row r="1187" spans="1:13" s="105" customFormat="1" ht="20.25" customHeight="1" x14ac:dyDescent="0.2">
      <c r="A1187" s="109" t="s">
        <v>1317</v>
      </c>
      <c r="B1187" s="109" t="s">
        <v>1318</v>
      </c>
      <c r="C1187" s="109" t="s">
        <v>1</v>
      </c>
      <c r="D1187" s="109" t="s">
        <v>897</v>
      </c>
      <c r="E1187" s="109">
        <v>2</v>
      </c>
      <c r="F1187" s="109" t="s">
        <v>898</v>
      </c>
      <c r="G1187" s="110">
        <v>300</v>
      </c>
      <c r="H1187" s="110">
        <f t="shared" ref="H1187:H1218" si="36">E1187*K$1155</f>
        <v>391.4319551487734</v>
      </c>
      <c r="I1187" s="112"/>
      <c r="J1187" s="431"/>
      <c r="K1187" s="450"/>
      <c r="L1187" s="101"/>
      <c r="M1187" s="101"/>
    </row>
    <row r="1188" spans="1:13" s="105" customFormat="1" ht="20.25" customHeight="1" x14ac:dyDescent="0.2">
      <c r="A1188" s="109" t="s">
        <v>1317</v>
      </c>
      <c r="B1188" s="109" t="s">
        <v>1318</v>
      </c>
      <c r="C1188" s="109" t="s">
        <v>1</v>
      </c>
      <c r="D1188" s="109" t="s">
        <v>899</v>
      </c>
      <c r="E1188" s="109">
        <v>6</v>
      </c>
      <c r="F1188" s="109" t="s">
        <v>811</v>
      </c>
      <c r="G1188" s="110">
        <v>900</v>
      </c>
      <c r="H1188" s="110">
        <f t="shared" si="36"/>
        <v>1174.2958654463202</v>
      </c>
      <c r="I1188" s="112"/>
      <c r="J1188" s="431"/>
      <c r="K1188" s="450"/>
      <c r="L1188" s="101"/>
      <c r="M1188" s="101"/>
    </row>
    <row r="1189" spans="1:13" s="105" customFormat="1" ht="20.25" customHeight="1" x14ac:dyDescent="0.2">
      <c r="A1189" s="109" t="s">
        <v>1540</v>
      </c>
      <c r="B1189" s="109" t="s">
        <v>1541</v>
      </c>
      <c r="C1189" s="109" t="s">
        <v>1</v>
      </c>
      <c r="D1189" s="109" t="s">
        <v>899</v>
      </c>
      <c r="E1189" s="109">
        <v>5</v>
      </c>
      <c r="F1189" s="109" t="s">
        <v>811</v>
      </c>
      <c r="G1189" s="110">
        <v>750</v>
      </c>
      <c r="H1189" s="110">
        <f t="shared" si="36"/>
        <v>978.57988787193347</v>
      </c>
      <c r="I1189" s="112"/>
      <c r="J1189" s="431"/>
      <c r="K1189" s="450"/>
      <c r="L1189" s="101"/>
      <c r="M1189" s="101"/>
    </row>
    <row r="1190" spans="1:13" s="105" customFormat="1" ht="20.25" customHeight="1" x14ac:dyDescent="0.2">
      <c r="A1190" s="109" t="s">
        <v>1542</v>
      </c>
      <c r="B1190" s="109" t="s">
        <v>1543</v>
      </c>
      <c r="C1190" s="109" t="s">
        <v>1</v>
      </c>
      <c r="D1190" s="109" t="s">
        <v>897</v>
      </c>
      <c r="E1190" s="109">
        <v>1</v>
      </c>
      <c r="F1190" s="109" t="s">
        <v>898</v>
      </c>
      <c r="G1190" s="110">
        <v>150</v>
      </c>
      <c r="H1190" s="110">
        <f t="shared" si="36"/>
        <v>195.7159775743867</v>
      </c>
      <c r="I1190" s="112"/>
      <c r="J1190" s="431"/>
      <c r="K1190" s="450"/>
      <c r="L1190" s="101"/>
      <c r="M1190" s="101"/>
    </row>
    <row r="1191" spans="1:13" s="105" customFormat="1" ht="20.25" customHeight="1" x14ac:dyDescent="0.2">
      <c r="A1191" s="109" t="s">
        <v>1542</v>
      </c>
      <c r="B1191" s="109" t="s">
        <v>1543</v>
      </c>
      <c r="C1191" s="109" t="s">
        <v>1</v>
      </c>
      <c r="D1191" s="109" t="s">
        <v>899</v>
      </c>
      <c r="E1191" s="109">
        <v>3</v>
      </c>
      <c r="F1191" s="109" t="s">
        <v>811</v>
      </c>
      <c r="G1191" s="110">
        <v>450</v>
      </c>
      <c r="H1191" s="110">
        <f t="shared" si="36"/>
        <v>587.14793272316012</v>
      </c>
      <c r="I1191" s="112"/>
      <c r="J1191" s="431"/>
      <c r="K1191" s="450"/>
      <c r="L1191" s="101"/>
      <c r="M1191" s="101"/>
    </row>
    <row r="1192" spans="1:13" s="105" customFormat="1" ht="20.25" customHeight="1" x14ac:dyDescent="0.2">
      <c r="A1192" s="109" t="s">
        <v>1542</v>
      </c>
      <c r="B1192" s="109" t="s">
        <v>1543</v>
      </c>
      <c r="C1192" s="109" t="s">
        <v>1</v>
      </c>
      <c r="D1192" s="109" t="s">
        <v>897</v>
      </c>
      <c r="E1192" s="109">
        <v>1</v>
      </c>
      <c r="F1192" s="109" t="s">
        <v>898</v>
      </c>
      <c r="G1192" s="110">
        <v>150</v>
      </c>
      <c r="H1192" s="110">
        <f t="shared" si="36"/>
        <v>195.7159775743867</v>
      </c>
      <c r="I1192" s="112"/>
      <c r="J1192" s="431"/>
      <c r="K1192" s="450"/>
      <c r="L1192" s="101"/>
      <c r="M1192" s="101"/>
    </row>
    <row r="1193" spans="1:13" s="105" customFormat="1" ht="20.25" customHeight="1" x14ac:dyDescent="0.2">
      <c r="A1193" s="109" t="s">
        <v>1544</v>
      </c>
      <c r="B1193" s="109" t="s">
        <v>1545</v>
      </c>
      <c r="C1193" s="109" t="s">
        <v>77</v>
      </c>
      <c r="D1193" s="109" t="s">
        <v>899</v>
      </c>
      <c r="E1193" s="109">
        <v>2</v>
      </c>
      <c r="F1193" s="109" t="s">
        <v>811</v>
      </c>
      <c r="G1193" s="110">
        <v>300</v>
      </c>
      <c r="H1193" s="110">
        <f t="shared" si="36"/>
        <v>391.4319551487734</v>
      </c>
      <c r="I1193" s="112"/>
      <c r="J1193" s="431"/>
      <c r="K1193" s="450"/>
      <c r="L1193" s="101"/>
      <c r="M1193" s="101"/>
    </row>
    <row r="1194" spans="1:13" s="105" customFormat="1" ht="20.25" customHeight="1" x14ac:dyDescent="0.2">
      <c r="A1194" s="109" t="s">
        <v>1546</v>
      </c>
      <c r="B1194" s="109"/>
      <c r="C1194" s="109" t="s">
        <v>7</v>
      </c>
      <c r="D1194" s="109" t="s">
        <v>899</v>
      </c>
      <c r="E1194" s="109">
        <v>2</v>
      </c>
      <c r="F1194" s="109" t="s">
        <v>811</v>
      </c>
      <c r="G1194" s="110">
        <v>300</v>
      </c>
      <c r="H1194" s="110">
        <f t="shared" si="36"/>
        <v>391.4319551487734</v>
      </c>
      <c r="I1194" s="112"/>
      <c r="J1194" s="431"/>
      <c r="K1194" s="450"/>
      <c r="L1194" s="101"/>
      <c r="M1194" s="101"/>
    </row>
    <row r="1195" spans="1:13" s="105" customFormat="1" ht="20.25" customHeight="1" x14ac:dyDescent="0.2">
      <c r="A1195" s="109" t="s">
        <v>1547</v>
      </c>
      <c r="B1195" s="109" t="s">
        <v>1548</v>
      </c>
      <c r="C1195" s="109" t="s">
        <v>7</v>
      </c>
      <c r="D1195" s="109" t="s">
        <v>958</v>
      </c>
      <c r="E1195" s="109">
        <v>5</v>
      </c>
      <c r="F1195" s="109" t="s">
        <v>811</v>
      </c>
      <c r="G1195" s="110">
        <v>750</v>
      </c>
      <c r="H1195" s="110">
        <f t="shared" si="36"/>
        <v>978.57988787193347</v>
      </c>
      <c r="I1195" s="112"/>
      <c r="J1195" s="431"/>
      <c r="K1195" s="450"/>
      <c r="L1195" s="101"/>
      <c r="M1195" s="101"/>
    </row>
    <row r="1196" spans="1:13" s="105" customFormat="1" ht="20.25" customHeight="1" x14ac:dyDescent="0.2">
      <c r="A1196" s="109" t="s">
        <v>1324</v>
      </c>
      <c r="B1196" s="109"/>
      <c r="C1196" s="109" t="s">
        <v>7</v>
      </c>
      <c r="D1196" s="109" t="s">
        <v>899</v>
      </c>
      <c r="E1196" s="109">
        <v>2</v>
      </c>
      <c r="F1196" s="109" t="s">
        <v>811</v>
      </c>
      <c r="G1196" s="110">
        <v>300</v>
      </c>
      <c r="H1196" s="110">
        <f t="shared" si="36"/>
        <v>391.4319551487734</v>
      </c>
      <c r="I1196" s="112"/>
      <c r="J1196" s="431"/>
      <c r="K1196" s="450"/>
      <c r="L1196" s="101"/>
      <c r="M1196" s="101"/>
    </row>
    <row r="1197" spans="1:13" s="105" customFormat="1" ht="20.25" customHeight="1" x14ac:dyDescent="0.2">
      <c r="A1197" s="109" t="s">
        <v>1325</v>
      </c>
      <c r="B1197" s="109" t="s">
        <v>1326</v>
      </c>
      <c r="C1197" s="109" t="s">
        <v>7</v>
      </c>
      <c r="D1197" s="109" t="s">
        <v>897</v>
      </c>
      <c r="E1197" s="109">
        <v>1</v>
      </c>
      <c r="F1197" s="109" t="s">
        <v>811</v>
      </c>
      <c r="G1197" s="110">
        <v>150</v>
      </c>
      <c r="H1197" s="110">
        <f t="shared" si="36"/>
        <v>195.7159775743867</v>
      </c>
      <c r="I1197" s="112"/>
      <c r="J1197" s="431"/>
      <c r="K1197" s="450"/>
      <c r="L1197" s="101"/>
      <c r="M1197" s="101"/>
    </row>
    <row r="1198" spans="1:13" s="105" customFormat="1" ht="20.25" customHeight="1" x14ac:dyDescent="0.2">
      <c r="A1198" s="109" t="s">
        <v>1327</v>
      </c>
      <c r="B1198" s="109" t="s">
        <v>1328</v>
      </c>
      <c r="C1198" s="109" t="s">
        <v>7</v>
      </c>
      <c r="D1198" s="109" t="s">
        <v>897</v>
      </c>
      <c r="E1198" s="109">
        <v>1</v>
      </c>
      <c r="F1198" s="109" t="s">
        <v>1084</v>
      </c>
      <c r="G1198" s="110">
        <v>150</v>
      </c>
      <c r="H1198" s="110">
        <f t="shared" si="36"/>
        <v>195.7159775743867</v>
      </c>
      <c r="I1198" s="112"/>
      <c r="J1198" s="431"/>
      <c r="K1198" s="450"/>
      <c r="L1198" s="101"/>
      <c r="M1198" s="101"/>
    </row>
    <row r="1199" spans="1:13" s="105" customFormat="1" ht="20.25" customHeight="1" x14ac:dyDescent="0.2">
      <c r="A1199" s="109" t="s">
        <v>1329</v>
      </c>
      <c r="B1199" s="109" t="s">
        <v>1330</v>
      </c>
      <c r="C1199" s="109" t="s">
        <v>77</v>
      </c>
      <c r="D1199" s="109" t="s">
        <v>899</v>
      </c>
      <c r="E1199" s="109">
        <v>2</v>
      </c>
      <c r="F1199" s="109" t="s">
        <v>811</v>
      </c>
      <c r="G1199" s="110">
        <v>300</v>
      </c>
      <c r="H1199" s="110">
        <f t="shared" si="36"/>
        <v>391.4319551487734</v>
      </c>
      <c r="I1199" s="112"/>
      <c r="J1199" s="431"/>
      <c r="K1199" s="450"/>
      <c r="L1199" s="101"/>
      <c r="M1199" s="101"/>
    </row>
    <row r="1200" spans="1:13" s="105" customFormat="1" ht="20.25" customHeight="1" x14ac:dyDescent="0.2">
      <c r="A1200" s="109" t="s">
        <v>1329</v>
      </c>
      <c r="B1200" s="109" t="s">
        <v>1330</v>
      </c>
      <c r="C1200" s="109" t="s">
        <v>77</v>
      </c>
      <c r="D1200" s="109" t="s">
        <v>899</v>
      </c>
      <c r="E1200" s="109">
        <v>2</v>
      </c>
      <c r="F1200" s="109" t="s">
        <v>811</v>
      </c>
      <c r="G1200" s="110">
        <v>300</v>
      </c>
      <c r="H1200" s="110">
        <f t="shared" si="36"/>
        <v>391.4319551487734</v>
      </c>
      <c r="I1200" s="112"/>
      <c r="J1200" s="431"/>
      <c r="K1200" s="450"/>
      <c r="L1200" s="101"/>
      <c r="M1200" s="101"/>
    </row>
    <row r="1201" spans="1:13" s="105" customFormat="1" ht="20.25" customHeight="1" x14ac:dyDescent="0.2">
      <c r="A1201" s="109" t="s">
        <v>1549</v>
      </c>
      <c r="B1201" s="109" t="s">
        <v>1550</v>
      </c>
      <c r="C1201" s="109" t="s">
        <v>77</v>
      </c>
      <c r="D1201" s="109" t="s">
        <v>899</v>
      </c>
      <c r="E1201" s="109">
        <v>2</v>
      </c>
      <c r="F1201" s="109" t="s">
        <v>811</v>
      </c>
      <c r="G1201" s="110">
        <v>300</v>
      </c>
      <c r="H1201" s="110">
        <f t="shared" si="36"/>
        <v>391.4319551487734</v>
      </c>
      <c r="I1201" s="112"/>
      <c r="J1201" s="431"/>
      <c r="K1201" s="450"/>
      <c r="L1201" s="101"/>
      <c r="M1201" s="101"/>
    </row>
    <row r="1202" spans="1:13" s="105" customFormat="1" ht="20.25" customHeight="1" x14ac:dyDescent="0.2">
      <c r="A1202" s="109" t="s">
        <v>1551</v>
      </c>
      <c r="B1202" s="109" t="s">
        <v>1552</v>
      </c>
      <c r="C1202" s="109" t="s">
        <v>77</v>
      </c>
      <c r="D1202" s="109" t="s">
        <v>899</v>
      </c>
      <c r="E1202" s="109">
        <v>3</v>
      </c>
      <c r="F1202" s="109" t="s">
        <v>811</v>
      </c>
      <c r="G1202" s="110">
        <v>450</v>
      </c>
      <c r="H1202" s="110">
        <f t="shared" si="36"/>
        <v>587.14793272316012</v>
      </c>
      <c r="I1202" s="112"/>
      <c r="J1202" s="431"/>
      <c r="K1202" s="450"/>
      <c r="L1202" s="101"/>
      <c r="M1202" s="101"/>
    </row>
    <row r="1203" spans="1:13" s="105" customFormat="1" ht="20.25" customHeight="1" x14ac:dyDescent="0.2">
      <c r="A1203" s="109" t="s">
        <v>1064</v>
      </c>
      <c r="B1203" s="109" t="s">
        <v>1065</v>
      </c>
      <c r="C1203" s="109" t="s">
        <v>77</v>
      </c>
      <c r="D1203" s="109" t="s">
        <v>897</v>
      </c>
      <c r="E1203" s="109">
        <v>1</v>
      </c>
      <c r="F1203" s="109" t="s">
        <v>1084</v>
      </c>
      <c r="G1203" s="110">
        <v>150</v>
      </c>
      <c r="H1203" s="110">
        <f t="shared" si="36"/>
        <v>195.7159775743867</v>
      </c>
      <c r="I1203" s="112"/>
      <c r="J1203" s="431"/>
      <c r="K1203" s="450"/>
      <c r="L1203" s="101"/>
      <c r="M1203" s="101"/>
    </row>
    <row r="1204" spans="1:13" s="105" customFormat="1" ht="20.25" customHeight="1" x14ac:dyDescent="0.2">
      <c r="A1204" s="109" t="s">
        <v>1553</v>
      </c>
      <c r="B1204" s="109" t="s">
        <v>1554</v>
      </c>
      <c r="C1204" s="109" t="s">
        <v>77</v>
      </c>
      <c r="D1204" s="109" t="s">
        <v>897</v>
      </c>
      <c r="E1204" s="109">
        <v>1</v>
      </c>
      <c r="F1204" s="109" t="s">
        <v>1084</v>
      </c>
      <c r="G1204" s="110">
        <v>150</v>
      </c>
      <c r="H1204" s="110">
        <f t="shared" si="36"/>
        <v>195.7159775743867</v>
      </c>
      <c r="I1204" s="112"/>
      <c r="J1204" s="431"/>
      <c r="K1204" s="450"/>
      <c r="L1204" s="101"/>
      <c r="M1204" s="101"/>
    </row>
    <row r="1205" spans="1:13" s="105" customFormat="1" ht="20.25" customHeight="1" x14ac:dyDescent="0.2">
      <c r="A1205" s="109" t="s">
        <v>1555</v>
      </c>
      <c r="B1205" s="109" t="s">
        <v>1556</v>
      </c>
      <c r="C1205" s="109" t="s">
        <v>77</v>
      </c>
      <c r="D1205" s="109" t="s">
        <v>897</v>
      </c>
      <c r="E1205" s="109">
        <v>1</v>
      </c>
      <c r="F1205" s="109" t="s">
        <v>1084</v>
      </c>
      <c r="G1205" s="110">
        <v>150</v>
      </c>
      <c r="H1205" s="110">
        <f t="shared" si="36"/>
        <v>195.7159775743867</v>
      </c>
      <c r="I1205" s="112"/>
      <c r="J1205" s="431"/>
      <c r="K1205" s="450"/>
      <c r="L1205" s="101"/>
      <c r="M1205" s="101"/>
    </row>
    <row r="1206" spans="1:13" s="105" customFormat="1" ht="20.25" customHeight="1" x14ac:dyDescent="0.2">
      <c r="A1206" s="109" t="s">
        <v>1335</v>
      </c>
      <c r="B1206" s="109" t="s">
        <v>1336</v>
      </c>
      <c r="C1206" s="109" t="s">
        <v>77</v>
      </c>
      <c r="D1206" s="109" t="s">
        <v>899</v>
      </c>
      <c r="E1206" s="109">
        <v>8</v>
      </c>
      <c r="F1206" s="109" t="s">
        <v>811</v>
      </c>
      <c r="G1206" s="110">
        <v>1200</v>
      </c>
      <c r="H1206" s="110">
        <f t="shared" si="36"/>
        <v>1565.7278205950936</v>
      </c>
      <c r="I1206" s="111"/>
      <c r="J1206" s="431"/>
      <c r="K1206" s="450"/>
      <c r="L1206" s="101"/>
      <c r="M1206" s="101"/>
    </row>
    <row r="1207" spans="1:13" s="105" customFormat="1" ht="20.25" customHeight="1" x14ac:dyDescent="0.2">
      <c r="A1207" s="109" t="s">
        <v>1335</v>
      </c>
      <c r="B1207" s="109" t="s">
        <v>1336</v>
      </c>
      <c r="C1207" s="109" t="s">
        <v>77</v>
      </c>
      <c r="D1207" s="109" t="s">
        <v>899</v>
      </c>
      <c r="E1207" s="109">
        <v>4</v>
      </c>
      <c r="F1207" s="109" t="s">
        <v>811</v>
      </c>
      <c r="G1207" s="110">
        <v>600</v>
      </c>
      <c r="H1207" s="110">
        <f t="shared" si="36"/>
        <v>782.86391029754679</v>
      </c>
      <c r="I1207" s="112"/>
      <c r="J1207" s="431"/>
      <c r="K1207" s="450"/>
      <c r="L1207" s="101"/>
      <c r="M1207" s="101"/>
    </row>
    <row r="1208" spans="1:13" s="105" customFormat="1" ht="20.25" customHeight="1" x14ac:dyDescent="0.2">
      <c r="A1208" s="109" t="s">
        <v>1557</v>
      </c>
      <c r="B1208" s="109" t="s">
        <v>1558</v>
      </c>
      <c r="C1208" s="109" t="s">
        <v>1070</v>
      </c>
      <c r="D1208" s="109" t="s">
        <v>899</v>
      </c>
      <c r="E1208" s="109">
        <v>5</v>
      </c>
      <c r="F1208" s="109" t="s">
        <v>811</v>
      </c>
      <c r="G1208" s="110">
        <v>750</v>
      </c>
      <c r="H1208" s="110">
        <f t="shared" si="36"/>
        <v>978.57988787193347</v>
      </c>
      <c r="I1208" s="112"/>
      <c r="J1208" s="431"/>
      <c r="K1208" s="450"/>
      <c r="L1208" s="101"/>
      <c r="M1208" s="101"/>
    </row>
    <row r="1209" spans="1:13" s="105" customFormat="1" ht="20.25" customHeight="1" x14ac:dyDescent="0.2">
      <c r="A1209" s="109" t="s">
        <v>1559</v>
      </c>
      <c r="B1209" s="109" t="s">
        <v>1560</v>
      </c>
      <c r="C1209" s="109" t="s">
        <v>1070</v>
      </c>
      <c r="D1209" s="109" t="s">
        <v>897</v>
      </c>
      <c r="E1209" s="109">
        <v>1</v>
      </c>
      <c r="F1209" s="109" t="s">
        <v>1084</v>
      </c>
      <c r="G1209" s="110">
        <v>150</v>
      </c>
      <c r="H1209" s="110">
        <f t="shared" si="36"/>
        <v>195.7159775743867</v>
      </c>
      <c r="I1209" s="112"/>
      <c r="J1209" s="431"/>
      <c r="K1209" s="450"/>
      <c r="L1209" s="101"/>
      <c r="M1209" s="101"/>
    </row>
    <row r="1210" spans="1:13" s="105" customFormat="1" ht="20.25" customHeight="1" x14ac:dyDescent="0.2">
      <c r="A1210" s="109" t="s">
        <v>1561</v>
      </c>
      <c r="B1210" s="109" t="s">
        <v>1562</v>
      </c>
      <c r="C1210" s="109" t="s">
        <v>77</v>
      </c>
      <c r="D1210" s="109" t="s">
        <v>1418</v>
      </c>
      <c r="E1210" s="109">
        <v>1</v>
      </c>
      <c r="F1210" s="109" t="s">
        <v>913</v>
      </c>
      <c r="G1210" s="110">
        <v>150</v>
      </c>
      <c r="H1210" s="110">
        <f t="shared" si="36"/>
        <v>195.7159775743867</v>
      </c>
      <c r="I1210" s="112"/>
      <c r="J1210" s="431"/>
      <c r="K1210" s="450"/>
      <c r="L1210" s="101"/>
      <c r="M1210" s="101"/>
    </row>
    <row r="1211" spans="1:13" s="105" customFormat="1" ht="20.25" customHeight="1" x14ac:dyDescent="0.2">
      <c r="A1211" s="109" t="s">
        <v>1563</v>
      </c>
      <c r="B1211" s="109" t="s">
        <v>1564</v>
      </c>
      <c r="C1211" s="109" t="s">
        <v>1070</v>
      </c>
      <c r="D1211" s="109" t="s">
        <v>899</v>
      </c>
      <c r="E1211" s="109">
        <v>5</v>
      </c>
      <c r="F1211" s="109" t="s">
        <v>811</v>
      </c>
      <c r="G1211" s="110">
        <v>750</v>
      </c>
      <c r="H1211" s="110">
        <f t="shared" si="36"/>
        <v>978.57988787193347</v>
      </c>
      <c r="I1211" s="112"/>
      <c r="J1211" s="431"/>
      <c r="K1211" s="450"/>
      <c r="L1211" s="101"/>
      <c r="M1211" s="101"/>
    </row>
    <row r="1212" spans="1:13" s="105" customFormat="1" ht="20.25" customHeight="1" x14ac:dyDescent="0.2">
      <c r="A1212" s="109" t="s">
        <v>1563</v>
      </c>
      <c r="B1212" s="109" t="s">
        <v>1564</v>
      </c>
      <c r="C1212" s="109" t="s">
        <v>1070</v>
      </c>
      <c r="D1212" s="109" t="s">
        <v>899</v>
      </c>
      <c r="E1212" s="109">
        <v>6</v>
      </c>
      <c r="F1212" s="109" t="s">
        <v>811</v>
      </c>
      <c r="G1212" s="110">
        <v>900</v>
      </c>
      <c r="H1212" s="110">
        <f t="shared" si="36"/>
        <v>1174.2958654463202</v>
      </c>
      <c r="I1212" s="112"/>
      <c r="J1212" s="431"/>
      <c r="K1212" s="450"/>
      <c r="L1212" s="101"/>
      <c r="M1212" s="101"/>
    </row>
    <row r="1213" spans="1:13" s="105" customFormat="1" ht="20.25" customHeight="1" x14ac:dyDescent="0.2">
      <c r="A1213" s="109" t="s">
        <v>1563</v>
      </c>
      <c r="B1213" s="109" t="s">
        <v>1564</v>
      </c>
      <c r="C1213" s="109" t="s">
        <v>1070</v>
      </c>
      <c r="D1213" s="109" t="s">
        <v>899</v>
      </c>
      <c r="E1213" s="109">
        <v>8</v>
      </c>
      <c r="F1213" s="109" t="s">
        <v>811</v>
      </c>
      <c r="G1213" s="110">
        <v>1200</v>
      </c>
      <c r="H1213" s="110">
        <f t="shared" si="36"/>
        <v>1565.7278205950936</v>
      </c>
      <c r="I1213" s="111"/>
      <c r="J1213" s="431"/>
      <c r="K1213" s="450"/>
      <c r="L1213" s="101"/>
      <c r="M1213" s="101"/>
    </row>
    <row r="1214" spans="1:13" s="105" customFormat="1" ht="20.25" customHeight="1" x14ac:dyDescent="0.2">
      <c r="A1214" s="109" t="s">
        <v>1563</v>
      </c>
      <c r="B1214" s="109" t="s">
        <v>1564</v>
      </c>
      <c r="C1214" s="109" t="s">
        <v>1070</v>
      </c>
      <c r="D1214" s="109" t="s">
        <v>899</v>
      </c>
      <c r="E1214" s="109">
        <v>10</v>
      </c>
      <c r="F1214" s="109" t="s">
        <v>811</v>
      </c>
      <c r="G1214" s="110">
        <v>1500</v>
      </c>
      <c r="H1214" s="110">
        <f t="shared" si="36"/>
        <v>1957.1597757438669</v>
      </c>
      <c r="I1214" s="111"/>
      <c r="J1214" s="431"/>
      <c r="K1214" s="450"/>
      <c r="L1214" s="101"/>
      <c r="M1214" s="101"/>
    </row>
    <row r="1215" spans="1:13" s="105" customFormat="1" ht="20.25" customHeight="1" x14ac:dyDescent="0.2">
      <c r="A1215" s="109" t="s">
        <v>1565</v>
      </c>
      <c r="B1215" s="109" t="s">
        <v>1566</v>
      </c>
      <c r="C1215" s="109" t="s">
        <v>1070</v>
      </c>
      <c r="D1215" s="109" t="s">
        <v>958</v>
      </c>
      <c r="E1215" s="109">
        <v>1</v>
      </c>
      <c r="F1215" s="109" t="s">
        <v>811</v>
      </c>
      <c r="G1215" s="110">
        <v>150</v>
      </c>
      <c r="H1215" s="110">
        <f t="shared" si="36"/>
        <v>195.7159775743867</v>
      </c>
      <c r="I1215" s="112"/>
      <c r="J1215" s="431"/>
      <c r="K1215" s="450"/>
      <c r="L1215" s="101"/>
      <c r="M1215" s="101"/>
    </row>
    <row r="1216" spans="1:13" s="105" customFormat="1" ht="20.25" customHeight="1" x14ac:dyDescent="0.2">
      <c r="A1216" s="109" t="s">
        <v>1567</v>
      </c>
      <c r="B1216" s="109" t="s">
        <v>1225</v>
      </c>
      <c r="C1216" s="109" t="s">
        <v>1070</v>
      </c>
      <c r="D1216" s="109" t="s">
        <v>899</v>
      </c>
      <c r="E1216" s="109">
        <v>2</v>
      </c>
      <c r="F1216" s="109" t="s">
        <v>811</v>
      </c>
      <c r="G1216" s="110">
        <v>300</v>
      </c>
      <c r="H1216" s="110">
        <f t="shared" si="36"/>
        <v>391.4319551487734</v>
      </c>
      <c r="I1216" s="112"/>
      <c r="J1216" s="431"/>
      <c r="K1216" s="450"/>
      <c r="L1216" s="101"/>
      <c r="M1216" s="101"/>
    </row>
    <row r="1217" spans="1:13" s="105" customFormat="1" ht="20.25" customHeight="1" x14ac:dyDescent="0.2">
      <c r="A1217" s="109" t="s">
        <v>1341</v>
      </c>
      <c r="B1217" s="109" t="s">
        <v>1342</v>
      </c>
      <c r="C1217" s="109" t="s">
        <v>1070</v>
      </c>
      <c r="D1217" s="109" t="s">
        <v>899</v>
      </c>
      <c r="E1217" s="109">
        <v>6</v>
      </c>
      <c r="F1217" s="109" t="s">
        <v>811</v>
      </c>
      <c r="G1217" s="110">
        <v>900</v>
      </c>
      <c r="H1217" s="110">
        <f t="shared" si="36"/>
        <v>1174.2958654463202</v>
      </c>
      <c r="I1217" s="112"/>
      <c r="J1217" s="431"/>
      <c r="K1217" s="450"/>
      <c r="L1217" s="101"/>
      <c r="M1217" s="101"/>
    </row>
    <row r="1218" spans="1:13" s="105" customFormat="1" ht="20.25" customHeight="1" x14ac:dyDescent="0.2">
      <c r="A1218" s="109" t="s">
        <v>1568</v>
      </c>
      <c r="B1218" s="109" t="s">
        <v>1569</v>
      </c>
      <c r="C1218" s="109" t="s">
        <v>1070</v>
      </c>
      <c r="D1218" s="109" t="s">
        <v>899</v>
      </c>
      <c r="E1218" s="109">
        <v>4</v>
      </c>
      <c r="F1218" s="109" t="s">
        <v>811</v>
      </c>
      <c r="G1218" s="110">
        <v>600</v>
      </c>
      <c r="H1218" s="110">
        <f t="shared" si="36"/>
        <v>782.86391029754679</v>
      </c>
      <c r="I1218" s="112"/>
      <c r="J1218" s="431"/>
      <c r="K1218" s="450"/>
      <c r="L1218" s="101"/>
      <c r="M1218" s="101"/>
    </row>
    <row r="1219" spans="1:13" s="105" customFormat="1" ht="20.25" customHeight="1" x14ac:dyDescent="0.2">
      <c r="A1219" s="109" t="s">
        <v>1568</v>
      </c>
      <c r="B1219" s="109" t="s">
        <v>1569</v>
      </c>
      <c r="C1219" s="109" t="s">
        <v>1070</v>
      </c>
      <c r="D1219" s="109" t="s">
        <v>899</v>
      </c>
      <c r="E1219" s="109">
        <v>5</v>
      </c>
      <c r="F1219" s="109" t="s">
        <v>811</v>
      </c>
      <c r="G1219" s="110">
        <v>750</v>
      </c>
      <c r="H1219" s="110">
        <f t="shared" ref="H1219:H1250" si="37">E1219*K$1155</f>
        <v>978.57988787193347</v>
      </c>
      <c r="I1219" s="112"/>
      <c r="J1219" s="431"/>
      <c r="K1219" s="450"/>
      <c r="L1219" s="101"/>
      <c r="M1219" s="101"/>
    </row>
    <row r="1220" spans="1:13" s="105" customFormat="1" ht="20.25" customHeight="1" x14ac:dyDescent="0.2">
      <c r="A1220" s="109" t="s">
        <v>1068</v>
      </c>
      <c r="B1220" s="109" t="s">
        <v>1069</v>
      </c>
      <c r="C1220" s="109" t="s">
        <v>1070</v>
      </c>
      <c r="D1220" s="109" t="s">
        <v>899</v>
      </c>
      <c r="E1220" s="109">
        <v>6</v>
      </c>
      <c r="F1220" s="109" t="s">
        <v>811</v>
      </c>
      <c r="G1220" s="110">
        <v>900</v>
      </c>
      <c r="H1220" s="110">
        <f t="shared" si="37"/>
        <v>1174.2958654463202</v>
      </c>
      <c r="I1220" s="112"/>
      <c r="J1220" s="431"/>
      <c r="K1220" s="450"/>
      <c r="L1220" s="101"/>
      <c r="M1220" s="101"/>
    </row>
    <row r="1221" spans="1:13" s="105" customFormat="1" ht="20.25" customHeight="1" x14ac:dyDescent="0.2">
      <c r="A1221" s="109" t="s">
        <v>1068</v>
      </c>
      <c r="B1221" s="109" t="s">
        <v>1069</v>
      </c>
      <c r="C1221" s="109" t="s">
        <v>1070</v>
      </c>
      <c r="D1221" s="109" t="s">
        <v>899</v>
      </c>
      <c r="E1221" s="109">
        <v>5</v>
      </c>
      <c r="F1221" s="109" t="s">
        <v>811</v>
      </c>
      <c r="G1221" s="110">
        <v>750</v>
      </c>
      <c r="H1221" s="110">
        <f t="shared" si="37"/>
        <v>978.57988787193347</v>
      </c>
      <c r="I1221" s="112"/>
      <c r="J1221" s="431"/>
      <c r="K1221" s="450"/>
      <c r="L1221" s="101"/>
      <c r="M1221" s="101"/>
    </row>
    <row r="1222" spans="1:13" s="105" customFormat="1" ht="20.25" customHeight="1" x14ac:dyDescent="0.2">
      <c r="A1222" s="109" t="s">
        <v>1570</v>
      </c>
      <c r="B1222" s="109"/>
      <c r="C1222" s="109" t="s">
        <v>1070</v>
      </c>
      <c r="D1222" s="109" t="s">
        <v>899</v>
      </c>
      <c r="E1222" s="109">
        <v>5</v>
      </c>
      <c r="F1222" s="109" t="s">
        <v>811</v>
      </c>
      <c r="G1222" s="110">
        <v>750</v>
      </c>
      <c r="H1222" s="110">
        <f t="shared" si="37"/>
        <v>978.57988787193347</v>
      </c>
      <c r="I1222" s="112"/>
      <c r="J1222" s="431"/>
      <c r="K1222" s="450"/>
      <c r="L1222" s="101"/>
      <c r="M1222" s="101"/>
    </row>
    <row r="1223" spans="1:13" s="105" customFormat="1" ht="20.25" customHeight="1" x14ac:dyDescent="0.2">
      <c r="A1223" s="109" t="s">
        <v>1571</v>
      </c>
      <c r="B1223" s="109" t="s">
        <v>1572</v>
      </c>
      <c r="C1223" s="109" t="s">
        <v>77</v>
      </c>
      <c r="D1223" s="109" t="s">
        <v>1033</v>
      </c>
      <c r="E1223" s="109">
        <v>2</v>
      </c>
      <c r="F1223" s="109" t="s">
        <v>811</v>
      </c>
      <c r="G1223" s="110">
        <v>300</v>
      </c>
      <c r="H1223" s="110">
        <f t="shared" si="37"/>
        <v>391.4319551487734</v>
      </c>
      <c r="I1223" s="112"/>
      <c r="J1223" s="431"/>
      <c r="K1223" s="450"/>
      <c r="L1223" s="101"/>
      <c r="M1223" s="101"/>
    </row>
    <row r="1224" spans="1:13" s="105" customFormat="1" ht="20.25" customHeight="1" x14ac:dyDescent="0.2">
      <c r="A1224" s="109" t="s">
        <v>1573</v>
      </c>
      <c r="B1224" s="109" t="s">
        <v>1574</v>
      </c>
      <c r="C1224" s="109" t="s">
        <v>77</v>
      </c>
      <c r="D1224" s="109" t="s">
        <v>1033</v>
      </c>
      <c r="E1224" s="109">
        <v>2</v>
      </c>
      <c r="F1224" s="109" t="s">
        <v>811</v>
      </c>
      <c r="G1224" s="110">
        <v>300</v>
      </c>
      <c r="H1224" s="110">
        <f t="shared" si="37"/>
        <v>391.4319551487734</v>
      </c>
      <c r="I1224" s="112"/>
      <c r="J1224" s="431"/>
      <c r="K1224" s="450"/>
      <c r="L1224" s="101"/>
      <c r="M1224" s="101"/>
    </row>
    <row r="1225" spans="1:13" s="105" customFormat="1" ht="20.25" customHeight="1" x14ac:dyDescent="0.2">
      <c r="A1225" s="109" t="s">
        <v>1575</v>
      </c>
      <c r="B1225" s="109" t="s">
        <v>1576</v>
      </c>
      <c r="C1225" s="109" t="s">
        <v>77</v>
      </c>
      <c r="D1225" s="109" t="s">
        <v>1418</v>
      </c>
      <c r="E1225" s="109">
        <v>2</v>
      </c>
      <c r="F1225" s="109" t="s">
        <v>811</v>
      </c>
      <c r="G1225" s="110">
        <v>300</v>
      </c>
      <c r="H1225" s="110">
        <f t="shared" si="37"/>
        <v>391.4319551487734</v>
      </c>
      <c r="I1225" s="112"/>
      <c r="J1225" s="431"/>
      <c r="K1225" s="450"/>
      <c r="L1225" s="101"/>
      <c r="M1225" s="101"/>
    </row>
    <row r="1226" spans="1:13" s="106" customFormat="1" ht="20.25" customHeight="1" x14ac:dyDescent="0.2">
      <c r="A1226" s="109" t="s">
        <v>1577</v>
      </c>
      <c r="B1226" s="109" t="s">
        <v>1578</v>
      </c>
      <c r="C1226" s="109" t="s">
        <v>1070</v>
      </c>
      <c r="D1226" s="109" t="s">
        <v>899</v>
      </c>
      <c r="E1226" s="109">
        <v>2</v>
      </c>
      <c r="F1226" s="109" t="s">
        <v>811</v>
      </c>
      <c r="G1226" s="110">
        <v>300</v>
      </c>
      <c r="H1226" s="110">
        <f t="shared" si="37"/>
        <v>391.4319551487734</v>
      </c>
      <c r="I1226" s="112"/>
      <c r="J1226" s="431"/>
      <c r="K1226" s="450"/>
      <c r="L1226" s="101"/>
      <c r="M1226" s="101"/>
    </row>
    <row r="1227" spans="1:13" s="106" customFormat="1" ht="20.25" customHeight="1" x14ac:dyDescent="0.2">
      <c r="A1227" s="109" t="s">
        <v>1579</v>
      </c>
      <c r="B1227" s="109" t="s">
        <v>1580</v>
      </c>
      <c r="C1227" s="109" t="s">
        <v>1070</v>
      </c>
      <c r="D1227" s="109" t="s">
        <v>897</v>
      </c>
      <c r="E1227" s="109">
        <v>1</v>
      </c>
      <c r="F1227" s="109" t="s">
        <v>1084</v>
      </c>
      <c r="G1227" s="110">
        <v>150</v>
      </c>
      <c r="H1227" s="110">
        <f t="shared" si="37"/>
        <v>195.7159775743867</v>
      </c>
      <c r="I1227" s="112"/>
      <c r="J1227" s="431"/>
      <c r="K1227" s="450"/>
      <c r="L1227" s="101"/>
      <c r="M1227" s="101"/>
    </row>
    <row r="1228" spans="1:13" s="106" customFormat="1" ht="20.25" customHeight="1" x14ac:dyDescent="0.2">
      <c r="A1228" s="109" t="s">
        <v>1579</v>
      </c>
      <c r="B1228" s="109" t="s">
        <v>1580</v>
      </c>
      <c r="C1228" s="109" t="s">
        <v>1070</v>
      </c>
      <c r="D1228" s="109" t="s">
        <v>897</v>
      </c>
      <c r="E1228" s="109">
        <v>1</v>
      </c>
      <c r="F1228" s="109" t="s">
        <v>1084</v>
      </c>
      <c r="G1228" s="110">
        <v>150</v>
      </c>
      <c r="H1228" s="110">
        <f t="shared" si="37"/>
        <v>195.7159775743867</v>
      </c>
      <c r="I1228" s="112"/>
      <c r="J1228" s="431"/>
      <c r="K1228" s="450"/>
      <c r="L1228" s="101"/>
      <c r="M1228" s="101"/>
    </row>
    <row r="1229" spans="1:13" s="106" customFormat="1" ht="20.25" customHeight="1" x14ac:dyDescent="0.2">
      <c r="A1229" s="109" t="s">
        <v>1581</v>
      </c>
      <c r="B1229" s="109" t="s">
        <v>1582</v>
      </c>
      <c r="C1229" s="109" t="s">
        <v>77</v>
      </c>
      <c r="D1229" s="109" t="s">
        <v>1418</v>
      </c>
      <c r="E1229" s="109">
        <v>5</v>
      </c>
      <c r="F1229" s="109" t="s">
        <v>811</v>
      </c>
      <c r="G1229" s="110">
        <v>750</v>
      </c>
      <c r="H1229" s="110">
        <f t="shared" si="37"/>
        <v>978.57988787193347</v>
      </c>
      <c r="I1229" s="112"/>
      <c r="J1229" s="431"/>
      <c r="K1229" s="450"/>
      <c r="L1229" s="101"/>
      <c r="M1229" s="101"/>
    </row>
    <row r="1230" spans="1:13" s="106" customFormat="1" ht="20.25" customHeight="1" x14ac:dyDescent="0.2">
      <c r="A1230" s="109" t="s">
        <v>1583</v>
      </c>
      <c r="B1230" s="109" t="s">
        <v>1584</v>
      </c>
      <c r="C1230" s="109" t="s">
        <v>1070</v>
      </c>
      <c r="D1230" s="109" t="s">
        <v>897</v>
      </c>
      <c r="E1230" s="109">
        <v>1</v>
      </c>
      <c r="F1230" s="109" t="s">
        <v>1084</v>
      </c>
      <c r="G1230" s="110">
        <v>150</v>
      </c>
      <c r="H1230" s="110">
        <f t="shared" si="37"/>
        <v>195.7159775743867</v>
      </c>
      <c r="I1230" s="112"/>
      <c r="J1230" s="431"/>
      <c r="K1230" s="450"/>
      <c r="L1230" s="101"/>
      <c r="M1230" s="101"/>
    </row>
    <row r="1231" spans="1:13" s="106" customFormat="1" ht="20.25" customHeight="1" x14ac:dyDescent="0.2">
      <c r="A1231" s="109" t="s">
        <v>1585</v>
      </c>
      <c r="B1231" s="109" t="s">
        <v>1586</v>
      </c>
      <c r="C1231" s="109" t="s">
        <v>1070</v>
      </c>
      <c r="D1231" s="109" t="s">
        <v>899</v>
      </c>
      <c r="E1231" s="109">
        <v>4</v>
      </c>
      <c r="F1231" s="109" t="s">
        <v>811</v>
      </c>
      <c r="G1231" s="110">
        <v>600</v>
      </c>
      <c r="H1231" s="110">
        <f t="shared" si="37"/>
        <v>782.86391029754679</v>
      </c>
      <c r="I1231" s="112"/>
      <c r="J1231" s="431"/>
      <c r="K1231" s="450"/>
      <c r="L1231" s="101"/>
      <c r="M1231" s="101"/>
    </row>
    <row r="1232" spans="1:13" s="106" customFormat="1" ht="20.25" customHeight="1" x14ac:dyDescent="0.2">
      <c r="A1232" s="109" t="s">
        <v>1585</v>
      </c>
      <c r="B1232" s="109" t="s">
        <v>1586</v>
      </c>
      <c r="C1232" s="109" t="s">
        <v>1070</v>
      </c>
      <c r="D1232" s="109" t="s">
        <v>899</v>
      </c>
      <c r="E1232" s="109">
        <v>4</v>
      </c>
      <c r="F1232" s="109" t="s">
        <v>811</v>
      </c>
      <c r="G1232" s="110">
        <v>600</v>
      </c>
      <c r="H1232" s="110">
        <f t="shared" si="37"/>
        <v>782.86391029754679</v>
      </c>
      <c r="I1232" s="112"/>
      <c r="J1232" s="431"/>
      <c r="K1232" s="450"/>
      <c r="L1232" s="101"/>
      <c r="M1232" s="101"/>
    </row>
    <row r="1233" spans="1:13" s="106" customFormat="1" ht="20.25" customHeight="1" x14ac:dyDescent="0.2">
      <c r="A1233" s="109" t="s">
        <v>1355</v>
      </c>
      <c r="B1233" s="109" t="s">
        <v>1356</v>
      </c>
      <c r="C1233" s="109" t="s">
        <v>1070</v>
      </c>
      <c r="D1233" s="109" t="s">
        <v>899</v>
      </c>
      <c r="E1233" s="109">
        <v>6</v>
      </c>
      <c r="F1233" s="109" t="s">
        <v>811</v>
      </c>
      <c r="G1233" s="110">
        <v>900</v>
      </c>
      <c r="H1233" s="110">
        <f t="shared" si="37"/>
        <v>1174.2958654463202</v>
      </c>
      <c r="I1233" s="112"/>
      <c r="J1233" s="431"/>
      <c r="K1233" s="450"/>
      <c r="L1233" s="101"/>
      <c r="M1233" s="101"/>
    </row>
    <row r="1234" spans="1:13" s="106" customFormat="1" ht="20.25" customHeight="1" x14ac:dyDescent="0.2">
      <c r="A1234" s="109" t="s">
        <v>1355</v>
      </c>
      <c r="B1234" s="109" t="s">
        <v>1356</v>
      </c>
      <c r="C1234" s="109" t="s">
        <v>1070</v>
      </c>
      <c r="D1234" s="109" t="s">
        <v>899</v>
      </c>
      <c r="E1234" s="109">
        <v>5</v>
      </c>
      <c r="F1234" s="109" t="s">
        <v>811</v>
      </c>
      <c r="G1234" s="110">
        <v>750</v>
      </c>
      <c r="H1234" s="110">
        <f t="shared" si="37"/>
        <v>978.57988787193347</v>
      </c>
      <c r="I1234" s="112"/>
      <c r="J1234" s="431"/>
      <c r="K1234" s="450"/>
      <c r="L1234" s="101"/>
      <c r="M1234" s="101"/>
    </row>
    <row r="1235" spans="1:13" s="105" customFormat="1" ht="20.25" customHeight="1" x14ac:dyDescent="0.2">
      <c r="A1235" s="109" t="s">
        <v>1598</v>
      </c>
      <c r="B1235" s="109" t="s">
        <v>1599</v>
      </c>
      <c r="C1235" s="109" t="s">
        <v>77</v>
      </c>
      <c r="D1235" s="109" t="s">
        <v>1033</v>
      </c>
      <c r="E1235" s="109">
        <v>1</v>
      </c>
      <c r="F1235" s="109" t="s">
        <v>811</v>
      </c>
      <c r="G1235" s="110">
        <v>150</v>
      </c>
      <c r="H1235" s="110">
        <f t="shared" si="37"/>
        <v>195.7159775743867</v>
      </c>
      <c r="I1235" s="112"/>
      <c r="J1235" s="431"/>
      <c r="K1235" s="450"/>
      <c r="L1235" s="101"/>
      <c r="M1235" s="101"/>
    </row>
    <row r="1236" spans="1:13" s="105" customFormat="1" ht="20.25" customHeight="1" x14ac:dyDescent="0.2">
      <c r="A1236" s="109" t="s">
        <v>1091</v>
      </c>
      <c r="B1236" s="109" t="s">
        <v>1092</v>
      </c>
      <c r="C1236" s="109" t="s">
        <v>7</v>
      </c>
      <c r="D1236" s="109" t="s">
        <v>899</v>
      </c>
      <c r="E1236" s="109">
        <v>10</v>
      </c>
      <c r="F1236" s="109" t="s">
        <v>811</v>
      </c>
      <c r="G1236" s="110">
        <v>1500</v>
      </c>
      <c r="H1236" s="110">
        <f t="shared" si="37"/>
        <v>1957.1597757438669</v>
      </c>
      <c r="I1236" s="111"/>
      <c r="J1236" s="431"/>
      <c r="K1236" s="450"/>
      <c r="L1236" s="101"/>
      <c r="M1236" s="101"/>
    </row>
    <row r="1237" spans="1:13" s="105" customFormat="1" ht="20.25" customHeight="1" x14ac:dyDescent="0.2">
      <c r="A1237" s="109" t="s">
        <v>1600</v>
      </c>
      <c r="B1237" s="109"/>
      <c r="C1237" s="109" t="s">
        <v>7</v>
      </c>
      <c r="D1237" s="109" t="s">
        <v>899</v>
      </c>
      <c r="E1237" s="109">
        <v>2</v>
      </c>
      <c r="F1237" s="109" t="s">
        <v>811</v>
      </c>
      <c r="G1237" s="110">
        <v>300</v>
      </c>
      <c r="H1237" s="110">
        <f t="shared" si="37"/>
        <v>391.4319551487734</v>
      </c>
      <c r="I1237" s="112"/>
      <c r="J1237" s="431"/>
      <c r="K1237" s="450"/>
      <c r="L1237" s="101"/>
      <c r="M1237" s="101"/>
    </row>
    <row r="1238" spans="1:13" s="105" customFormat="1" ht="20.25" customHeight="1" x14ac:dyDescent="0.2">
      <c r="A1238" s="109" t="s">
        <v>1375</v>
      </c>
      <c r="B1238" s="109"/>
      <c r="C1238" s="109" t="s">
        <v>7</v>
      </c>
      <c r="D1238" s="109" t="s">
        <v>1033</v>
      </c>
      <c r="E1238" s="109">
        <v>2</v>
      </c>
      <c r="F1238" s="109" t="s">
        <v>811</v>
      </c>
      <c r="G1238" s="110">
        <v>300</v>
      </c>
      <c r="H1238" s="110">
        <f t="shared" si="37"/>
        <v>391.4319551487734</v>
      </c>
      <c r="I1238" s="112"/>
      <c r="J1238" s="431"/>
      <c r="K1238" s="450"/>
      <c r="L1238" s="101"/>
      <c r="M1238" s="101"/>
    </row>
    <row r="1239" spans="1:13" ht="20.25" customHeight="1" x14ac:dyDescent="0.2">
      <c r="A1239" s="109" t="s">
        <v>1375</v>
      </c>
      <c r="B1239" s="109"/>
      <c r="C1239" s="109" t="s">
        <v>7</v>
      </c>
      <c r="D1239" s="109" t="s">
        <v>899</v>
      </c>
      <c r="E1239" s="109">
        <v>10</v>
      </c>
      <c r="F1239" s="109" t="s">
        <v>811</v>
      </c>
      <c r="G1239" s="110">
        <v>1500</v>
      </c>
      <c r="H1239" s="110">
        <f t="shared" si="37"/>
        <v>1957.1597757438669</v>
      </c>
      <c r="I1239" s="111"/>
      <c r="J1239" s="431"/>
      <c r="K1239" s="450"/>
    </row>
    <row r="1240" spans="1:13" ht="20.25" customHeight="1" x14ac:dyDescent="0.2">
      <c r="A1240" s="109" t="s">
        <v>1375</v>
      </c>
      <c r="B1240" s="109"/>
      <c r="C1240" s="109" t="s">
        <v>7</v>
      </c>
      <c r="D1240" s="109" t="s">
        <v>1033</v>
      </c>
      <c r="E1240" s="109">
        <v>3</v>
      </c>
      <c r="F1240" s="109" t="s">
        <v>811</v>
      </c>
      <c r="G1240" s="110">
        <v>450</v>
      </c>
      <c r="H1240" s="110">
        <f t="shared" si="37"/>
        <v>587.14793272316012</v>
      </c>
      <c r="I1240" s="112"/>
      <c r="J1240" s="431"/>
      <c r="K1240" s="450"/>
    </row>
    <row r="1241" spans="1:13" ht="20.25" customHeight="1" x14ac:dyDescent="0.2">
      <c r="A1241" s="109" t="s">
        <v>1376</v>
      </c>
      <c r="B1241" s="109" t="s">
        <v>1377</v>
      </c>
      <c r="C1241" s="109" t="s">
        <v>7</v>
      </c>
      <c r="D1241" s="109" t="s">
        <v>897</v>
      </c>
      <c r="E1241" s="109">
        <v>4</v>
      </c>
      <c r="F1241" s="109" t="s">
        <v>1084</v>
      </c>
      <c r="G1241" s="110">
        <v>600</v>
      </c>
      <c r="H1241" s="110">
        <f t="shared" si="37"/>
        <v>782.86391029754679</v>
      </c>
      <c r="I1241" s="112"/>
      <c r="J1241" s="431"/>
      <c r="K1241" s="450"/>
    </row>
    <row r="1242" spans="1:13" ht="20.25" customHeight="1" x14ac:dyDescent="0.2">
      <c r="A1242" s="109" t="s">
        <v>824</v>
      </c>
      <c r="B1242" s="109" t="s">
        <v>1146</v>
      </c>
      <c r="C1242" s="109" t="s">
        <v>990</v>
      </c>
      <c r="D1242" s="109" t="s">
        <v>899</v>
      </c>
      <c r="E1242" s="109">
        <v>14</v>
      </c>
      <c r="F1242" s="109" t="s">
        <v>811</v>
      </c>
      <c r="G1242" s="110">
        <v>2100</v>
      </c>
      <c r="H1242" s="110">
        <f t="shared" si="37"/>
        <v>2740.0236860414138</v>
      </c>
      <c r="I1242" s="111"/>
      <c r="J1242" s="431"/>
      <c r="K1242" s="450"/>
    </row>
    <row r="1243" spans="1:13" ht="20.25" customHeight="1" x14ac:dyDescent="0.2">
      <c r="A1243" s="109" t="s">
        <v>1147</v>
      </c>
      <c r="B1243" s="109" t="s">
        <v>1148</v>
      </c>
      <c r="C1243" s="109" t="s">
        <v>990</v>
      </c>
      <c r="D1243" s="109" t="s">
        <v>1033</v>
      </c>
      <c r="E1243" s="109">
        <v>3</v>
      </c>
      <c r="F1243" s="109" t="s">
        <v>811</v>
      </c>
      <c r="G1243" s="110">
        <v>450</v>
      </c>
      <c r="H1243" s="110">
        <f t="shared" si="37"/>
        <v>587.14793272316012</v>
      </c>
      <c r="I1243" s="112"/>
      <c r="J1243" s="431"/>
      <c r="K1243" s="450"/>
    </row>
    <row r="1244" spans="1:13" s="106" customFormat="1" ht="20.25" customHeight="1" x14ac:dyDescent="0.2">
      <c r="A1244" s="109" t="s">
        <v>1355</v>
      </c>
      <c r="B1244" s="109" t="s">
        <v>1356</v>
      </c>
      <c r="C1244" s="109" t="s">
        <v>1070</v>
      </c>
      <c r="D1244" s="109" t="s">
        <v>899</v>
      </c>
      <c r="E1244" s="109">
        <v>5</v>
      </c>
      <c r="F1244" s="109" t="s">
        <v>811</v>
      </c>
      <c r="G1244" s="110">
        <v>750</v>
      </c>
      <c r="H1244" s="110">
        <f t="shared" si="37"/>
        <v>978.57988787193347</v>
      </c>
      <c r="I1244" s="112"/>
      <c r="J1244" s="431"/>
      <c r="K1244" s="450"/>
      <c r="L1244" s="101"/>
      <c r="M1244" s="101"/>
    </row>
    <row r="1245" spans="1:13" s="106" customFormat="1" ht="20.25" customHeight="1" x14ac:dyDescent="0.2">
      <c r="A1245" s="109" t="s">
        <v>1359</v>
      </c>
      <c r="B1245" s="109" t="s">
        <v>1360</v>
      </c>
      <c r="C1245" s="109" t="s">
        <v>77</v>
      </c>
      <c r="D1245" s="109" t="s">
        <v>899</v>
      </c>
      <c r="E1245" s="109">
        <v>5</v>
      </c>
      <c r="F1245" s="109" t="s">
        <v>811</v>
      </c>
      <c r="G1245" s="110">
        <v>750</v>
      </c>
      <c r="H1245" s="110">
        <f t="shared" si="37"/>
        <v>978.57988787193347</v>
      </c>
      <c r="I1245" s="112"/>
      <c r="J1245" s="431"/>
      <c r="K1245" s="450"/>
      <c r="L1245" s="101"/>
      <c r="M1245" s="101"/>
    </row>
    <row r="1246" spans="1:13" s="106" customFormat="1" ht="20.25" customHeight="1" x14ac:dyDescent="0.2">
      <c r="A1246" s="109" t="s">
        <v>1359</v>
      </c>
      <c r="B1246" s="109" t="s">
        <v>1360</v>
      </c>
      <c r="C1246" s="109" t="s">
        <v>77</v>
      </c>
      <c r="D1246" s="109" t="s">
        <v>897</v>
      </c>
      <c r="E1246" s="109">
        <v>1</v>
      </c>
      <c r="F1246" s="109" t="s">
        <v>1084</v>
      </c>
      <c r="G1246" s="110">
        <v>150</v>
      </c>
      <c r="H1246" s="110">
        <f t="shared" si="37"/>
        <v>195.7159775743867</v>
      </c>
      <c r="I1246" s="112"/>
      <c r="J1246" s="431"/>
      <c r="K1246" s="450"/>
      <c r="L1246" s="101"/>
      <c r="M1246" s="101"/>
    </row>
    <row r="1247" spans="1:13" s="106" customFormat="1" ht="20.25" customHeight="1" x14ac:dyDescent="0.2">
      <c r="A1247" s="109" t="s">
        <v>1587</v>
      </c>
      <c r="B1247" s="109" t="s">
        <v>1588</v>
      </c>
      <c r="C1247" s="109" t="s">
        <v>77</v>
      </c>
      <c r="D1247" s="109" t="s">
        <v>1033</v>
      </c>
      <c r="E1247" s="109">
        <v>1</v>
      </c>
      <c r="F1247" s="109" t="s">
        <v>811</v>
      </c>
      <c r="G1247" s="110">
        <v>150</v>
      </c>
      <c r="H1247" s="110">
        <f t="shared" si="37"/>
        <v>195.7159775743867</v>
      </c>
      <c r="I1247" s="112"/>
      <c r="J1247" s="431"/>
      <c r="K1247" s="450"/>
      <c r="L1247" s="101"/>
      <c r="M1247" s="101"/>
    </row>
    <row r="1248" spans="1:13" s="106" customFormat="1" ht="20.25" customHeight="1" x14ac:dyDescent="0.2">
      <c r="A1248" s="109" t="s">
        <v>1587</v>
      </c>
      <c r="B1248" s="109" t="s">
        <v>1588</v>
      </c>
      <c r="C1248" s="109" t="s">
        <v>77</v>
      </c>
      <c r="D1248" s="109" t="s">
        <v>897</v>
      </c>
      <c r="E1248" s="109">
        <v>1</v>
      </c>
      <c r="F1248" s="109" t="s">
        <v>1084</v>
      </c>
      <c r="G1248" s="110">
        <v>150</v>
      </c>
      <c r="H1248" s="110">
        <f t="shared" si="37"/>
        <v>195.7159775743867</v>
      </c>
      <c r="I1248" s="112"/>
      <c r="J1248" s="431"/>
      <c r="K1248" s="450"/>
      <c r="L1248" s="101"/>
      <c r="M1248" s="101"/>
    </row>
    <row r="1249" spans="1:13" s="106" customFormat="1" ht="20.25" customHeight="1" x14ac:dyDescent="0.2">
      <c r="A1249" s="109" t="s">
        <v>1589</v>
      </c>
      <c r="B1249" s="109" t="s">
        <v>1590</v>
      </c>
      <c r="C1249" s="109" t="s">
        <v>77</v>
      </c>
      <c r="D1249" s="109" t="s">
        <v>1033</v>
      </c>
      <c r="E1249" s="109">
        <v>2</v>
      </c>
      <c r="F1249" s="109" t="s">
        <v>811</v>
      </c>
      <c r="G1249" s="110">
        <v>300</v>
      </c>
      <c r="H1249" s="110">
        <f t="shared" si="37"/>
        <v>391.4319551487734</v>
      </c>
      <c r="I1249" s="112"/>
      <c r="J1249" s="431"/>
      <c r="K1249" s="450"/>
      <c r="L1249" s="101"/>
      <c r="M1249" s="101"/>
    </row>
    <row r="1250" spans="1:13" s="106" customFormat="1" ht="20.25" customHeight="1" x14ac:dyDescent="0.2">
      <c r="A1250" s="109" t="s">
        <v>1589</v>
      </c>
      <c r="B1250" s="109" t="s">
        <v>1590</v>
      </c>
      <c r="C1250" s="109" t="s">
        <v>77</v>
      </c>
      <c r="D1250" s="109" t="s">
        <v>897</v>
      </c>
      <c r="E1250" s="109">
        <v>1</v>
      </c>
      <c r="F1250" s="109" t="s">
        <v>1084</v>
      </c>
      <c r="G1250" s="110">
        <v>150</v>
      </c>
      <c r="H1250" s="110">
        <f t="shared" si="37"/>
        <v>195.7159775743867</v>
      </c>
      <c r="I1250" s="112"/>
      <c r="J1250" s="431"/>
      <c r="K1250" s="450"/>
      <c r="L1250" s="101"/>
      <c r="M1250" s="101"/>
    </row>
    <row r="1251" spans="1:13" s="105" customFormat="1" ht="20.25" customHeight="1" x14ac:dyDescent="0.2">
      <c r="A1251" s="109" t="s">
        <v>1589</v>
      </c>
      <c r="B1251" s="109" t="s">
        <v>1590</v>
      </c>
      <c r="C1251" s="109" t="s">
        <v>77</v>
      </c>
      <c r="D1251" s="109" t="s">
        <v>897</v>
      </c>
      <c r="E1251" s="109">
        <v>1</v>
      </c>
      <c r="F1251" s="109" t="s">
        <v>1084</v>
      </c>
      <c r="G1251" s="110">
        <v>150</v>
      </c>
      <c r="H1251" s="110">
        <f t="shared" ref="H1251:H1263" si="38">E1251*K$1155</f>
        <v>195.7159775743867</v>
      </c>
      <c r="I1251" s="112"/>
      <c r="J1251" s="431"/>
      <c r="K1251" s="450"/>
      <c r="L1251" s="101"/>
      <c r="M1251" s="101"/>
    </row>
    <row r="1252" spans="1:13" s="105" customFormat="1" ht="20.25" customHeight="1" x14ac:dyDescent="0.2">
      <c r="A1252" s="109" t="s">
        <v>1591</v>
      </c>
      <c r="B1252" s="109" t="s">
        <v>1592</v>
      </c>
      <c r="C1252" s="109" t="s">
        <v>77</v>
      </c>
      <c r="D1252" s="109" t="s">
        <v>899</v>
      </c>
      <c r="E1252" s="109">
        <v>5</v>
      </c>
      <c r="F1252" s="109" t="s">
        <v>811</v>
      </c>
      <c r="G1252" s="110">
        <v>750</v>
      </c>
      <c r="H1252" s="110">
        <f t="shared" si="38"/>
        <v>978.57988787193347</v>
      </c>
      <c r="I1252" s="112"/>
      <c r="J1252" s="431"/>
      <c r="K1252" s="450"/>
      <c r="L1252" s="101"/>
      <c r="M1252" s="101"/>
    </row>
    <row r="1253" spans="1:13" s="105" customFormat="1" ht="20.25" customHeight="1" x14ac:dyDescent="0.2">
      <c r="A1253" s="109" t="s">
        <v>1361</v>
      </c>
      <c r="B1253" s="109" t="s">
        <v>1362</v>
      </c>
      <c r="C1253" s="109" t="s">
        <v>77</v>
      </c>
      <c r="D1253" s="109" t="s">
        <v>897</v>
      </c>
      <c r="E1253" s="109">
        <v>1</v>
      </c>
      <c r="F1253" s="109" t="s">
        <v>1084</v>
      </c>
      <c r="G1253" s="110">
        <v>150</v>
      </c>
      <c r="H1253" s="110">
        <f t="shared" si="38"/>
        <v>195.7159775743867</v>
      </c>
      <c r="I1253" s="112"/>
      <c r="J1253" s="431"/>
      <c r="K1253" s="450"/>
      <c r="L1253" s="101"/>
      <c r="M1253" s="101"/>
    </row>
    <row r="1254" spans="1:13" s="105" customFormat="1" ht="20.25" customHeight="1" x14ac:dyDescent="0.2">
      <c r="A1254" s="109" t="s">
        <v>1363</v>
      </c>
      <c r="B1254" s="109" t="s">
        <v>1364</v>
      </c>
      <c r="C1254" s="109" t="s">
        <v>77</v>
      </c>
      <c r="D1254" s="109" t="s">
        <v>897</v>
      </c>
      <c r="E1254" s="109">
        <v>1</v>
      </c>
      <c r="F1254" s="109" t="s">
        <v>1084</v>
      </c>
      <c r="G1254" s="110">
        <v>150</v>
      </c>
      <c r="H1254" s="110">
        <f t="shared" si="38"/>
        <v>195.7159775743867</v>
      </c>
      <c r="I1254" s="112"/>
      <c r="J1254" s="431"/>
      <c r="K1254" s="450"/>
      <c r="L1254" s="101"/>
      <c r="M1254" s="101"/>
    </row>
    <row r="1255" spans="1:13" s="105" customFormat="1" ht="20.25" customHeight="1" x14ac:dyDescent="0.2">
      <c r="A1255" s="109" t="s">
        <v>1593</v>
      </c>
      <c r="B1255" s="109" t="s">
        <v>1594</v>
      </c>
      <c r="C1255" s="109" t="s">
        <v>77</v>
      </c>
      <c r="D1255" s="109" t="s">
        <v>897</v>
      </c>
      <c r="E1255" s="109">
        <v>1</v>
      </c>
      <c r="F1255" s="109" t="s">
        <v>1084</v>
      </c>
      <c r="G1255" s="110">
        <v>150</v>
      </c>
      <c r="H1255" s="110">
        <f t="shared" si="38"/>
        <v>195.7159775743867</v>
      </c>
      <c r="I1255" s="112"/>
      <c r="J1255" s="431"/>
      <c r="K1255" s="450"/>
      <c r="L1255" s="101"/>
      <c r="M1255" s="101"/>
    </row>
    <row r="1256" spans="1:13" s="105" customFormat="1" ht="20.25" customHeight="1" x14ac:dyDescent="0.2">
      <c r="A1256" s="109" t="s">
        <v>1595</v>
      </c>
      <c r="B1256" s="109" t="s">
        <v>1596</v>
      </c>
      <c r="C1256" s="109" t="s">
        <v>77</v>
      </c>
      <c r="D1256" s="109" t="s">
        <v>897</v>
      </c>
      <c r="E1256" s="109">
        <v>1</v>
      </c>
      <c r="F1256" s="109" t="s">
        <v>1084</v>
      </c>
      <c r="G1256" s="110">
        <v>150</v>
      </c>
      <c r="H1256" s="110">
        <f t="shared" si="38"/>
        <v>195.7159775743867</v>
      </c>
      <c r="I1256" s="112"/>
      <c r="J1256" s="431"/>
      <c r="K1256" s="450"/>
      <c r="L1256" s="101"/>
      <c r="M1256" s="101"/>
    </row>
    <row r="1257" spans="1:13" s="105" customFormat="1" ht="20.25" customHeight="1" x14ac:dyDescent="0.2">
      <c r="A1257" s="109" t="s">
        <v>1080</v>
      </c>
      <c r="B1257" s="109" t="s">
        <v>1081</v>
      </c>
      <c r="C1257" s="109" t="s">
        <v>77</v>
      </c>
      <c r="D1257" s="109" t="s">
        <v>899</v>
      </c>
      <c r="E1257" s="109">
        <v>2</v>
      </c>
      <c r="F1257" s="109" t="s">
        <v>811</v>
      </c>
      <c r="G1257" s="110">
        <v>300</v>
      </c>
      <c r="H1257" s="110">
        <f t="shared" si="38"/>
        <v>391.4319551487734</v>
      </c>
      <c r="I1257" s="112"/>
      <c r="J1257" s="431"/>
      <c r="K1257" s="450"/>
      <c r="L1257" s="101"/>
      <c r="M1257" s="101"/>
    </row>
    <row r="1258" spans="1:13" s="105" customFormat="1" ht="20.25" customHeight="1" x14ac:dyDescent="0.2">
      <c r="A1258" s="109" t="s">
        <v>1077</v>
      </c>
      <c r="B1258" s="109" t="s">
        <v>1078</v>
      </c>
      <c r="C1258" s="109" t="s">
        <v>77</v>
      </c>
      <c r="D1258" s="109" t="s">
        <v>899</v>
      </c>
      <c r="E1258" s="109">
        <v>2</v>
      </c>
      <c r="F1258" s="109" t="s">
        <v>811</v>
      </c>
      <c r="G1258" s="110">
        <v>300</v>
      </c>
      <c r="H1258" s="110">
        <f t="shared" si="38"/>
        <v>391.4319551487734</v>
      </c>
      <c r="I1258" s="112"/>
      <c r="J1258" s="431"/>
      <c r="K1258" s="450"/>
      <c r="L1258" s="101"/>
      <c r="M1258" s="101"/>
    </row>
    <row r="1259" spans="1:13" s="105" customFormat="1" ht="20.25" customHeight="1" x14ac:dyDescent="0.2">
      <c r="A1259" s="109" t="s">
        <v>1077</v>
      </c>
      <c r="B1259" s="109" t="s">
        <v>1078</v>
      </c>
      <c r="C1259" s="109" t="s">
        <v>77</v>
      </c>
      <c r="D1259" s="109" t="s">
        <v>899</v>
      </c>
      <c r="E1259" s="109">
        <v>1.5</v>
      </c>
      <c r="F1259" s="109" t="s">
        <v>811</v>
      </c>
      <c r="G1259" s="110">
        <v>225</v>
      </c>
      <c r="H1259" s="110">
        <f t="shared" si="38"/>
        <v>293.57396636158006</v>
      </c>
      <c r="I1259" s="112"/>
      <c r="J1259" s="431"/>
      <c r="K1259" s="450"/>
      <c r="L1259" s="101"/>
      <c r="M1259" s="101"/>
    </row>
    <row r="1260" spans="1:13" s="105" customFormat="1" ht="20.25" customHeight="1" x14ac:dyDescent="0.2">
      <c r="A1260" s="109" t="s">
        <v>1077</v>
      </c>
      <c r="B1260" s="109" t="s">
        <v>1078</v>
      </c>
      <c r="C1260" s="109" t="s">
        <v>77</v>
      </c>
      <c r="D1260" s="109" t="s">
        <v>899</v>
      </c>
      <c r="E1260" s="109">
        <v>2</v>
      </c>
      <c r="F1260" s="109" t="s">
        <v>811</v>
      </c>
      <c r="G1260" s="110">
        <v>300</v>
      </c>
      <c r="H1260" s="110">
        <f t="shared" si="38"/>
        <v>391.4319551487734</v>
      </c>
      <c r="I1260" s="112"/>
      <c r="J1260" s="431"/>
      <c r="K1260" s="450"/>
      <c r="L1260" s="101"/>
      <c r="M1260" s="101"/>
    </row>
    <row r="1261" spans="1:13" s="105" customFormat="1" ht="20.25" customHeight="1" x14ac:dyDescent="0.2">
      <c r="A1261" s="109" t="s">
        <v>1597</v>
      </c>
      <c r="B1261" s="109"/>
      <c r="C1261" s="109" t="s">
        <v>77</v>
      </c>
      <c r="D1261" s="109" t="s">
        <v>1033</v>
      </c>
      <c r="E1261" s="109">
        <v>1</v>
      </c>
      <c r="F1261" s="109" t="s">
        <v>811</v>
      </c>
      <c r="G1261" s="110">
        <v>150</v>
      </c>
      <c r="H1261" s="110">
        <f t="shared" si="38"/>
        <v>195.7159775743867</v>
      </c>
      <c r="I1261" s="112"/>
      <c r="J1261" s="431"/>
      <c r="K1261" s="450"/>
      <c r="L1261" s="101"/>
      <c r="M1261" s="101"/>
    </row>
    <row r="1262" spans="1:13" s="105" customFormat="1" ht="20.25" customHeight="1" x14ac:dyDescent="0.2">
      <c r="A1262" s="109" t="s">
        <v>1373</v>
      </c>
      <c r="B1262" s="109" t="s">
        <v>1374</v>
      </c>
      <c r="C1262" s="109" t="s">
        <v>77</v>
      </c>
      <c r="D1262" s="109" t="s">
        <v>1033</v>
      </c>
      <c r="E1262" s="109">
        <v>2</v>
      </c>
      <c r="F1262" s="109" t="s">
        <v>811</v>
      </c>
      <c r="G1262" s="110">
        <v>300</v>
      </c>
      <c r="H1262" s="110">
        <f t="shared" si="38"/>
        <v>391.4319551487734</v>
      </c>
      <c r="I1262" s="112"/>
      <c r="J1262" s="431"/>
      <c r="K1262" s="450"/>
      <c r="L1262" s="101"/>
      <c r="M1262" s="101"/>
    </row>
    <row r="1263" spans="1:13" ht="20.25" customHeight="1" thickBot="1" x14ac:dyDescent="0.25">
      <c r="A1263" s="109" t="s">
        <v>1380</v>
      </c>
      <c r="B1263" s="109" t="s">
        <v>1601</v>
      </c>
      <c r="C1263" s="109" t="s">
        <v>1381</v>
      </c>
      <c r="D1263" s="109" t="s">
        <v>1384</v>
      </c>
      <c r="E1263" s="116">
        <f>1260-715</f>
        <v>545</v>
      </c>
      <c r="F1263" s="109" t="s">
        <v>811</v>
      </c>
      <c r="G1263" s="110">
        <v>81750</v>
      </c>
      <c r="H1263" s="110">
        <f t="shared" si="38"/>
        <v>106665.20777804076</v>
      </c>
      <c r="I1263" s="111"/>
      <c r="J1263" s="432"/>
      <c r="K1263" s="451"/>
    </row>
    <row r="1264" spans="1:13" ht="20.25" customHeight="1" thickBot="1" x14ac:dyDescent="0.3">
      <c r="A1264" s="446" t="s">
        <v>1613</v>
      </c>
      <c r="B1264" s="447"/>
      <c r="C1264" s="448"/>
      <c r="D1264" s="122">
        <f>SUM(D1155:D1263)</f>
        <v>0</v>
      </c>
      <c r="E1264" s="122">
        <f>SUM(E1155:E1263)</f>
        <v>972</v>
      </c>
      <c r="F1264" s="122">
        <f>SUM(F1155:F1263)</f>
        <v>0</v>
      </c>
      <c r="G1264" s="122">
        <f>SUM(G1155:G1263)</f>
        <v>145800</v>
      </c>
      <c r="H1264" s="122">
        <f>SUM(H1155:H1263)</f>
        <v>190235.93020230395</v>
      </c>
      <c r="I1264" s="125">
        <v>190000</v>
      </c>
      <c r="J1264" s="120" t="s">
        <v>238</v>
      </c>
      <c r="K1264" s="121"/>
    </row>
    <row r="1265" spans="9:9" x14ac:dyDescent="0.2">
      <c r="I1265" s="108"/>
    </row>
  </sheetData>
  <mergeCells count="30">
    <mergeCell ref="K1155:K1263"/>
    <mergeCell ref="J1155:J1263"/>
    <mergeCell ref="A1264:C1264"/>
    <mergeCell ref="A892:C892"/>
    <mergeCell ref="K749:K891"/>
    <mergeCell ref="J749:J891"/>
    <mergeCell ref="K893:K1153"/>
    <mergeCell ref="J893:J1153"/>
    <mergeCell ref="A1154:C1154"/>
    <mergeCell ref="A556:C556"/>
    <mergeCell ref="A748:C748"/>
    <mergeCell ref="J397:J555"/>
    <mergeCell ref="K397:K555"/>
    <mergeCell ref="J557:J747"/>
    <mergeCell ref="K557:K747"/>
    <mergeCell ref="A396:C396"/>
    <mergeCell ref="K2:K33"/>
    <mergeCell ref="J2:J33"/>
    <mergeCell ref="J35:J160"/>
    <mergeCell ref="K35:K160"/>
    <mergeCell ref="J162:J289"/>
    <mergeCell ref="J349:J395"/>
    <mergeCell ref="K349:K395"/>
    <mergeCell ref="J291:J347"/>
    <mergeCell ref="K291:K347"/>
    <mergeCell ref="A34:C34"/>
    <mergeCell ref="A161:C161"/>
    <mergeCell ref="K162:K289"/>
    <mergeCell ref="A290:C290"/>
    <mergeCell ref="A348:C348"/>
  </mergeCells>
  <pageMargins left="0.7" right="0.7" top="0.75" bottom="0.75" header="0.3" footer="0.3"/>
  <pageSetup paperSize="9" scale="70" orientation="landscape" r:id="rId1"/>
  <ignoredErrors>
    <ignoredError sqref="F74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4"/>
  <sheetViews>
    <sheetView zoomScale="80" zoomScaleNormal="80" workbookViewId="0">
      <selection activeCell="Y46" sqref="Y46"/>
    </sheetView>
  </sheetViews>
  <sheetFormatPr defaultRowHeight="14.25" x14ac:dyDescent="0.2"/>
  <cols>
    <col min="1" max="1" width="26.7109375" style="172" customWidth="1"/>
    <col min="2" max="2" width="14.42578125" style="149" customWidth="1"/>
    <col min="3" max="3" width="14.140625" style="173" hidden="1" customWidth="1"/>
    <col min="4" max="5" width="14.140625" style="173" customWidth="1"/>
    <col min="6" max="6" width="14" style="148" customWidth="1"/>
    <col min="7" max="7" width="12.85546875" style="149" customWidth="1"/>
    <col min="8" max="16384" width="9.140625" style="147"/>
  </cols>
  <sheetData>
    <row r="1" spans="1:7" ht="45" x14ac:dyDescent="0.2">
      <c r="A1" s="146" t="s">
        <v>419</v>
      </c>
      <c r="B1" s="146" t="s">
        <v>1644</v>
      </c>
      <c r="C1" s="146" t="s">
        <v>806</v>
      </c>
      <c r="D1" s="146" t="s">
        <v>693</v>
      </c>
      <c r="E1" s="146" t="s">
        <v>448</v>
      </c>
      <c r="F1" s="146" t="s">
        <v>228</v>
      </c>
      <c r="G1" s="146" t="s">
        <v>1607</v>
      </c>
    </row>
    <row r="2" spans="1:7" x14ac:dyDescent="0.2">
      <c r="A2" s="156" t="s">
        <v>707</v>
      </c>
      <c r="B2" s="151">
        <v>25</v>
      </c>
      <c r="C2" s="157">
        <v>10927</v>
      </c>
      <c r="D2" s="158">
        <f>B2*G$2</f>
        <v>10927</v>
      </c>
      <c r="E2" s="157"/>
      <c r="F2" s="150"/>
      <c r="G2" s="456">
        <v>437.08</v>
      </c>
    </row>
    <row r="3" spans="1:7" x14ac:dyDescent="0.2">
      <c r="A3" s="156" t="s">
        <v>1634</v>
      </c>
      <c r="B3" s="151">
        <v>21</v>
      </c>
      <c r="C3" s="157">
        <v>9178.68</v>
      </c>
      <c r="D3" s="158">
        <f t="shared" ref="D3:D4" si="0">B3*G$2</f>
        <v>9178.68</v>
      </c>
      <c r="E3" s="157"/>
      <c r="F3" s="150"/>
      <c r="G3" s="457"/>
    </row>
    <row r="4" spans="1:7" ht="15" thickBot="1" x14ac:dyDescent="0.25">
      <c r="A4" s="159" t="s">
        <v>1634</v>
      </c>
      <c r="B4" s="153">
        <v>20</v>
      </c>
      <c r="C4" s="160">
        <v>8741.6</v>
      </c>
      <c r="D4" s="158">
        <f t="shared" si="0"/>
        <v>8741.6</v>
      </c>
      <c r="E4" s="160"/>
      <c r="F4" s="152"/>
      <c r="G4" s="458"/>
    </row>
    <row r="5" spans="1:7" ht="15.75" thickBot="1" x14ac:dyDescent="0.3">
      <c r="A5" s="446" t="s">
        <v>1645</v>
      </c>
      <c r="B5" s="447"/>
      <c r="C5" s="448"/>
      <c r="D5" s="125">
        <f>SUM(D2:D4)</f>
        <v>28847.279999999999</v>
      </c>
      <c r="E5" s="125">
        <v>30000</v>
      </c>
      <c r="F5" s="161" t="s">
        <v>229</v>
      </c>
      <c r="G5" s="125"/>
    </row>
    <row r="6" spans="1:7" x14ac:dyDescent="0.2">
      <c r="A6" s="162" t="s">
        <v>707</v>
      </c>
      <c r="B6" s="163">
        <v>30</v>
      </c>
      <c r="C6" s="164">
        <v>13112.4</v>
      </c>
      <c r="D6" s="165">
        <f>B6*G$6</f>
        <v>13505.772000000001</v>
      </c>
      <c r="E6" s="164"/>
      <c r="F6" s="154"/>
      <c r="G6" s="453">
        <f>G2*1.03</f>
        <v>450.19240000000002</v>
      </c>
    </row>
    <row r="7" spans="1:7" ht="15" customHeight="1" x14ac:dyDescent="0.2">
      <c r="A7" s="156" t="s">
        <v>1635</v>
      </c>
      <c r="B7" s="151">
        <v>70</v>
      </c>
      <c r="C7" s="157">
        <v>30595.599999999999</v>
      </c>
      <c r="D7" s="165">
        <f t="shared" ref="D7:D8" si="1">B7*G$6</f>
        <v>31513.468000000001</v>
      </c>
      <c r="E7" s="157"/>
      <c r="F7" s="150"/>
      <c r="G7" s="455"/>
    </row>
    <row r="8" spans="1:7" ht="15" customHeight="1" thickBot="1" x14ac:dyDescent="0.25">
      <c r="A8" s="159" t="s">
        <v>1636</v>
      </c>
      <c r="B8" s="153">
        <v>34</v>
      </c>
      <c r="C8" s="160">
        <v>14860.72</v>
      </c>
      <c r="D8" s="165">
        <f t="shared" si="1"/>
        <v>15306.5416</v>
      </c>
      <c r="E8" s="160"/>
      <c r="F8" s="152"/>
      <c r="G8" s="454"/>
    </row>
    <row r="9" spans="1:7" ht="15" customHeight="1" thickBot="1" x14ac:dyDescent="0.3">
      <c r="A9" s="446" t="s">
        <v>1646</v>
      </c>
      <c r="B9" s="447"/>
      <c r="C9" s="448"/>
      <c r="D9" s="125">
        <f>SUM(D6:D8)</f>
        <v>60325.781600000002</v>
      </c>
      <c r="E9" s="125">
        <v>60000</v>
      </c>
      <c r="F9" s="161" t="s">
        <v>230</v>
      </c>
      <c r="G9" s="125"/>
    </row>
    <row r="10" spans="1:7" ht="15" customHeight="1" x14ac:dyDescent="0.2">
      <c r="A10" s="162" t="s">
        <v>1637</v>
      </c>
      <c r="B10" s="163">
        <v>74</v>
      </c>
      <c r="C10" s="164">
        <v>32343.919999999998</v>
      </c>
      <c r="D10" s="165">
        <f>B10*G$10</f>
        <v>34313.664728000003</v>
      </c>
      <c r="E10" s="164"/>
      <c r="F10" s="154"/>
      <c r="G10" s="166">
        <f>G6*1.03</f>
        <v>463.69817200000006</v>
      </c>
    </row>
    <row r="11" spans="1:7" ht="15" thickBot="1" x14ac:dyDescent="0.25">
      <c r="A11" s="156" t="s">
        <v>1638</v>
      </c>
      <c r="B11" s="151">
        <v>164</v>
      </c>
      <c r="C11" s="157">
        <v>71681.119999999995</v>
      </c>
      <c r="D11" s="165">
        <f>B11*G$10</f>
        <v>76046.500208000012</v>
      </c>
      <c r="E11" s="157"/>
      <c r="F11" s="150"/>
      <c r="G11" s="155"/>
    </row>
    <row r="12" spans="1:7" ht="15" customHeight="1" thickBot="1" x14ac:dyDescent="0.3">
      <c r="A12" s="446" t="s">
        <v>1647</v>
      </c>
      <c r="B12" s="447"/>
      <c r="C12" s="448"/>
      <c r="D12" s="125">
        <f>SUM(D10:D11)</f>
        <v>110360.16493600002</v>
      </c>
      <c r="E12" s="125">
        <v>110000</v>
      </c>
      <c r="F12" s="161" t="s">
        <v>231</v>
      </c>
      <c r="G12" s="167"/>
    </row>
    <row r="13" spans="1:7" x14ac:dyDescent="0.2">
      <c r="A13" s="156" t="s">
        <v>1639</v>
      </c>
      <c r="B13" s="151">
        <v>8</v>
      </c>
      <c r="C13" s="157">
        <v>3496.64</v>
      </c>
      <c r="D13" s="158">
        <f>B13*G$13</f>
        <v>3820.8729372800008</v>
      </c>
      <c r="E13" s="157"/>
      <c r="F13" s="150"/>
      <c r="G13" s="453">
        <f>G10*1.03</f>
        <v>477.6091171600001</v>
      </c>
    </row>
    <row r="14" spans="1:7" ht="15" thickBot="1" x14ac:dyDescent="0.25">
      <c r="A14" s="156" t="s">
        <v>1637</v>
      </c>
      <c r="B14" s="151">
        <v>229</v>
      </c>
      <c r="C14" s="157">
        <v>100091.32</v>
      </c>
      <c r="D14" s="158">
        <f>B14*G$13</f>
        <v>109372.48782964003</v>
      </c>
      <c r="E14" s="157"/>
      <c r="F14" s="150"/>
      <c r="G14" s="454"/>
    </row>
    <row r="15" spans="1:7" ht="15" customHeight="1" thickBot="1" x14ac:dyDescent="0.3">
      <c r="A15" s="446" t="s">
        <v>1648</v>
      </c>
      <c r="B15" s="447"/>
      <c r="C15" s="448"/>
      <c r="D15" s="125">
        <f>SUM(D13:D14)</f>
        <v>113193.36076692003</v>
      </c>
      <c r="E15" s="125">
        <v>113300</v>
      </c>
      <c r="F15" s="161" t="s">
        <v>232</v>
      </c>
      <c r="G15" s="167"/>
    </row>
    <row r="16" spans="1:7" x14ac:dyDescent="0.2">
      <c r="A16" s="156" t="s">
        <v>1640</v>
      </c>
      <c r="B16" s="151">
        <v>13</v>
      </c>
      <c r="C16" s="157">
        <v>5682.04</v>
      </c>
      <c r="D16" s="158">
        <f>B16*G$16</f>
        <v>6395.1860787724017</v>
      </c>
      <c r="E16" s="157"/>
      <c r="F16" s="150"/>
      <c r="G16" s="453">
        <f>G13*1.03</f>
        <v>491.9373906748001</v>
      </c>
    </row>
    <row r="17" spans="1:7" x14ac:dyDescent="0.2">
      <c r="A17" s="156" t="s">
        <v>1641</v>
      </c>
      <c r="B17" s="151">
        <v>48</v>
      </c>
      <c r="C17" s="157">
        <v>20979.84</v>
      </c>
      <c r="D17" s="158">
        <f t="shared" ref="D17:D18" si="2">B17*G$16</f>
        <v>23612.994752390405</v>
      </c>
      <c r="E17" s="157"/>
      <c r="F17" s="150"/>
      <c r="G17" s="455"/>
    </row>
    <row r="18" spans="1:7" ht="15" thickBot="1" x14ac:dyDescent="0.25">
      <c r="A18" s="156" t="s">
        <v>1642</v>
      </c>
      <c r="B18" s="151">
        <v>181</v>
      </c>
      <c r="C18" s="157">
        <f>158222.96/2</f>
        <v>79111.48</v>
      </c>
      <c r="D18" s="158">
        <f t="shared" si="2"/>
        <v>89040.66771213882</v>
      </c>
      <c r="E18" s="157"/>
      <c r="F18" s="150"/>
      <c r="G18" s="454"/>
    </row>
    <row r="19" spans="1:7" ht="15" customHeight="1" thickBot="1" x14ac:dyDescent="0.3">
      <c r="A19" s="446" t="s">
        <v>1649</v>
      </c>
      <c r="B19" s="447"/>
      <c r="C19" s="448"/>
      <c r="D19" s="125">
        <f>SUM(D16:D18)</f>
        <v>119048.84854330163</v>
      </c>
      <c r="E19" s="125">
        <v>117315</v>
      </c>
      <c r="F19" s="161" t="s">
        <v>233</v>
      </c>
      <c r="G19" s="167"/>
    </row>
    <row r="20" spans="1:7" ht="15" customHeight="1" x14ac:dyDescent="0.2">
      <c r="A20" s="156" t="s">
        <v>1643</v>
      </c>
      <c r="B20" s="151">
        <v>181</v>
      </c>
      <c r="C20" s="157">
        <f>158222.96/2</f>
        <v>79111.48</v>
      </c>
      <c r="D20" s="158">
        <f>B20*G$20</f>
        <v>91711.887743502986</v>
      </c>
      <c r="E20" s="157"/>
      <c r="F20" s="150"/>
      <c r="G20" s="453">
        <f>G16*1.03</f>
        <v>506.69551239504409</v>
      </c>
    </row>
    <row r="21" spans="1:7" ht="15" customHeight="1" x14ac:dyDescent="0.2">
      <c r="A21" s="156" t="s">
        <v>1636</v>
      </c>
      <c r="B21" s="151">
        <v>21</v>
      </c>
      <c r="C21" s="157">
        <v>9178.68</v>
      </c>
      <c r="D21" s="158">
        <f t="shared" ref="D21:D22" si="3">B21*G$20</f>
        <v>10640.605760295926</v>
      </c>
      <c r="E21" s="157"/>
      <c r="F21" s="150"/>
      <c r="G21" s="455"/>
    </row>
    <row r="22" spans="1:7" ht="15" thickBot="1" x14ac:dyDescent="0.25">
      <c r="A22" s="156" t="s">
        <v>1637</v>
      </c>
      <c r="B22" s="151">
        <v>32</v>
      </c>
      <c r="C22" s="157">
        <v>13986.56</v>
      </c>
      <c r="D22" s="158">
        <f t="shared" si="3"/>
        <v>16214.256396641411</v>
      </c>
      <c r="E22" s="157"/>
      <c r="F22" s="150"/>
      <c r="G22" s="454"/>
    </row>
    <row r="23" spans="1:7" ht="15" customHeight="1" thickBot="1" x14ac:dyDescent="0.3">
      <c r="A23" s="446" t="s">
        <v>1650</v>
      </c>
      <c r="B23" s="447"/>
      <c r="C23" s="448"/>
      <c r="D23" s="125">
        <f>SUM(D20:D22)</f>
        <v>118566.74990044032</v>
      </c>
      <c r="E23" s="125">
        <v>118636</v>
      </c>
      <c r="F23" s="161" t="s">
        <v>234</v>
      </c>
      <c r="G23" s="167"/>
    </row>
    <row r="24" spans="1:7" x14ac:dyDescent="0.2">
      <c r="A24" s="156" t="s">
        <v>1642</v>
      </c>
      <c r="B24" s="151">
        <v>140</v>
      </c>
      <c r="C24" s="157">
        <f>129812.76/2</f>
        <v>64906.38</v>
      </c>
      <c r="D24" s="158">
        <f>B24*G$24</f>
        <v>73065.492887365355</v>
      </c>
      <c r="E24" s="157"/>
      <c r="F24" s="150"/>
      <c r="G24" s="453">
        <f>G20*1.03</f>
        <v>521.8963777668954</v>
      </c>
    </row>
    <row r="25" spans="1:7" ht="15" thickBot="1" x14ac:dyDescent="0.25">
      <c r="A25" s="156" t="s">
        <v>1637</v>
      </c>
      <c r="B25" s="151">
        <v>80</v>
      </c>
      <c r="C25" s="157">
        <v>34966.400000000001</v>
      </c>
      <c r="D25" s="158">
        <f>B25*G$24</f>
        <v>41751.710221351634</v>
      </c>
      <c r="E25" s="157"/>
      <c r="F25" s="150"/>
      <c r="G25" s="454"/>
    </row>
    <row r="26" spans="1:7" ht="15" customHeight="1" thickBot="1" x14ac:dyDescent="0.3">
      <c r="A26" s="446" t="s">
        <v>1651</v>
      </c>
      <c r="B26" s="447"/>
      <c r="C26" s="448"/>
      <c r="D26" s="125">
        <f>SUM(D24:D25)</f>
        <v>114817.20310871699</v>
      </c>
      <c r="E26" s="125">
        <v>116805</v>
      </c>
      <c r="F26" s="161" t="s">
        <v>235</v>
      </c>
      <c r="G26" s="167"/>
    </row>
    <row r="27" spans="1:7" x14ac:dyDescent="0.2">
      <c r="A27" s="156" t="s">
        <v>1637</v>
      </c>
      <c r="B27" s="151">
        <v>74</v>
      </c>
      <c r="C27" s="157">
        <v>32343.919999999998</v>
      </c>
      <c r="D27" s="158">
        <f>B27*G$27</f>
        <v>39778.941913392773</v>
      </c>
      <c r="E27" s="157"/>
      <c r="F27" s="150"/>
      <c r="G27" s="453">
        <f>G24*1.03</f>
        <v>537.55326909990231</v>
      </c>
    </row>
    <row r="28" spans="1:7" ht="15" thickBot="1" x14ac:dyDescent="0.25">
      <c r="A28" s="156" t="s">
        <v>1637</v>
      </c>
      <c r="B28" s="151">
        <v>154</v>
      </c>
      <c r="C28" s="157">
        <v>67310.320000000007</v>
      </c>
      <c r="D28" s="158">
        <f>B28*G$27</f>
        <v>82783.203441384961</v>
      </c>
      <c r="E28" s="157"/>
      <c r="F28" s="150"/>
      <c r="G28" s="454"/>
    </row>
    <row r="29" spans="1:7" ht="15" customHeight="1" thickBot="1" x14ac:dyDescent="0.3">
      <c r="A29" s="446" t="s">
        <v>1652</v>
      </c>
      <c r="B29" s="447"/>
      <c r="C29" s="448"/>
      <c r="D29" s="125">
        <f>SUM(D27:D28)</f>
        <v>122562.14535477773</v>
      </c>
      <c r="E29" s="125">
        <v>120439</v>
      </c>
      <c r="F29" s="161" t="s">
        <v>236</v>
      </c>
      <c r="G29" s="167"/>
    </row>
    <row r="30" spans="1:7" x14ac:dyDescent="0.2">
      <c r="A30" s="156" t="s">
        <v>1643</v>
      </c>
      <c r="B30" s="151">
        <v>157</v>
      </c>
      <c r="C30" s="157">
        <f>129812.76/2</f>
        <v>64906.38</v>
      </c>
      <c r="D30" s="158">
        <f>B30*G$30</f>
        <v>86927.739146145206</v>
      </c>
      <c r="E30" s="157"/>
      <c r="F30" s="150"/>
      <c r="G30" s="453">
        <f>G27*1.03</f>
        <v>553.67986717289943</v>
      </c>
    </row>
    <row r="31" spans="1:7" ht="15" thickBot="1" x14ac:dyDescent="0.25">
      <c r="A31" s="156" t="s">
        <v>1642</v>
      </c>
      <c r="B31" s="151">
        <v>68</v>
      </c>
      <c r="C31" s="157">
        <f>162593.76-127000</f>
        <v>35593.760000000009</v>
      </c>
      <c r="D31" s="158">
        <f>B31*G$30</f>
        <v>37650.230967757161</v>
      </c>
      <c r="E31" s="157"/>
      <c r="F31" s="150"/>
      <c r="G31" s="454"/>
    </row>
    <row r="32" spans="1:7" ht="15" customHeight="1" thickBot="1" x14ac:dyDescent="0.3">
      <c r="A32" s="446" t="s">
        <v>1653</v>
      </c>
      <c r="B32" s="447"/>
      <c r="C32" s="448"/>
      <c r="D32" s="168">
        <f>SUM(D30:D31)</f>
        <v>124577.97011390237</v>
      </c>
      <c r="E32" s="168">
        <v>124431</v>
      </c>
      <c r="F32" s="169" t="s">
        <v>237</v>
      </c>
      <c r="G32" s="170"/>
    </row>
    <row r="33" spans="1:7" ht="15" thickBot="1" x14ac:dyDescent="0.25">
      <c r="A33" s="156" t="s">
        <v>1643</v>
      </c>
      <c r="B33" s="151">
        <v>222</v>
      </c>
      <c r="C33" s="157">
        <f>162593.76-C31-29000</f>
        <v>98000</v>
      </c>
      <c r="D33" s="158">
        <f>B33*G33</f>
        <v>126604.43842775519</v>
      </c>
      <c r="E33" s="157"/>
      <c r="F33" s="150"/>
      <c r="G33" s="155">
        <f>G30*1.03</f>
        <v>570.29026318808644</v>
      </c>
    </row>
    <row r="34" spans="1:7" ht="15" customHeight="1" thickBot="1" x14ac:dyDescent="0.3">
      <c r="A34" s="446" t="s">
        <v>1654</v>
      </c>
      <c r="B34" s="447"/>
      <c r="C34" s="448"/>
      <c r="D34" s="128">
        <f>SUM(D33)</f>
        <v>126604.43842775519</v>
      </c>
      <c r="E34" s="128">
        <v>126744</v>
      </c>
      <c r="F34" s="171" t="s">
        <v>238</v>
      </c>
      <c r="G34" s="128"/>
    </row>
  </sheetData>
  <mergeCells count="18">
    <mergeCell ref="A5:C5"/>
    <mergeCell ref="A9:C9"/>
    <mergeCell ref="A12:C12"/>
    <mergeCell ref="A15:C15"/>
    <mergeCell ref="A19:C19"/>
    <mergeCell ref="A23:C23"/>
    <mergeCell ref="A26:C26"/>
    <mergeCell ref="A29:C29"/>
    <mergeCell ref="A32:C32"/>
    <mergeCell ref="A34:C34"/>
    <mergeCell ref="G13:G14"/>
    <mergeCell ref="G6:G8"/>
    <mergeCell ref="G2:G4"/>
    <mergeCell ref="G30:G31"/>
    <mergeCell ref="G27:G28"/>
    <mergeCell ref="G24:G25"/>
    <mergeCell ref="G20:G22"/>
    <mergeCell ref="G16:G18"/>
  </mergeCell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19"/>
  <sheetViews>
    <sheetView workbookViewId="0">
      <selection activeCell="G11" sqref="G11"/>
    </sheetView>
  </sheetViews>
  <sheetFormatPr defaultRowHeight="15" x14ac:dyDescent="0.25"/>
  <cols>
    <col min="1" max="1" width="9.140625" style="175"/>
    <col min="2" max="6" width="13.7109375" style="174" customWidth="1"/>
    <col min="7" max="7" width="15.85546875" style="174" customWidth="1"/>
    <col min="8" max="16384" width="9.140625" style="174"/>
  </cols>
  <sheetData>
    <row r="1" spans="1:7" ht="35.25" customHeight="1" thickBot="1" x14ac:dyDescent="0.3">
      <c r="A1" s="372" t="s">
        <v>245</v>
      </c>
      <c r="B1" s="371" t="s">
        <v>2079</v>
      </c>
      <c r="C1" s="371" t="s">
        <v>2080</v>
      </c>
      <c r="D1" s="371" t="s">
        <v>2081</v>
      </c>
      <c r="E1" s="371" t="s">
        <v>2082</v>
      </c>
      <c r="F1" s="373" t="s">
        <v>2083</v>
      </c>
      <c r="G1" s="378" t="s">
        <v>2084</v>
      </c>
    </row>
    <row r="2" spans="1:7" ht="20.25" customHeight="1" x14ac:dyDescent="0.25">
      <c r="A2" s="363">
        <v>1</v>
      </c>
      <c r="B2" s="362">
        <v>160000</v>
      </c>
      <c r="C2" s="362">
        <v>90000</v>
      </c>
      <c r="D2" s="362">
        <v>10000</v>
      </c>
      <c r="E2" s="362"/>
      <c r="F2" s="374"/>
      <c r="G2" s="364">
        <f>SUM(B2:F2)</f>
        <v>260000</v>
      </c>
    </row>
    <row r="3" spans="1:7" ht="20.25" customHeight="1" x14ac:dyDescent="0.25">
      <c r="A3" s="365">
        <v>2</v>
      </c>
      <c r="B3" s="352">
        <v>364000</v>
      </c>
      <c r="C3" s="352">
        <v>126000</v>
      </c>
      <c r="D3" s="352">
        <v>14000</v>
      </c>
      <c r="E3" s="352">
        <v>16000</v>
      </c>
      <c r="F3" s="375"/>
      <c r="G3" s="366">
        <f t="shared" ref="G3:G11" si="0">SUM(B3:F3)</f>
        <v>520000</v>
      </c>
    </row>
    <row r="4" spans="1:7" ht="20.25" customHeight="1" x14ac:dyDescent="0.25">
      <c r="A4" s="365">
        <v>3</v>
      </c>
      <c r="B4" s="352"/>
      <c r="C4" s="352"/>
      <c r="D4" s="352">
        <v>800000</v>
      </c>
      <c r="E4" s="352"/>
      <c r="F4" s="375"/>
      <c r="G4" s="366">
        <f t="shared" si="0"/>
        <v>800000</v>
      </c>
    </row>
    <row r="5" spans="1:7" ht="20.25" customHeight="1" x14ac:dyDescent="0.25">
      <c r="A5" s="365">
        <v>4</v>
      </c>
      <c r="B5" s="352"/>
      <c r="C5" s="352"/>
      <c r="D5" s="352">
        <v>824000</v>
      </c>
      <c r="E5" s="352"/>
      <c r="F5" s="375"/>
      <c r="G5" s="366">
        <f t="shared" si="0"/>
        <v>824000</v>
      </c>
    </row>
    <row r="6" spans="1:7" ht="20.25" customHeight="1" x14ac:dyDescent="0.25">
      <c r="A6" s="365">
        <v>5</v>
      </c>
      <c r="B6" s="352"/>
      <c r="C6" s="352"/>
      <c r="D6" s="352">
        <v>848700</v>
      </c>
      <c r="E6" s="352"/>
      <c r="F6" s="375"/>
      <c r="G6" s="366">
        <f t="shared" si="0"/>
        <v>848700</v>
      </c>
    </row>
    <row r="7" spans="1:7" ht="20.25" customHeight="1" x14ac:dyDescent="0.25">
      <c r="A7" s="365">
        <v>6</v>
      </c>
      <c r="B7" s="352">
        <v>624182</v>
      </c>
      <c r="C7" s="352"/>
      <c r="D7" s="352"/>
      <c r="E7" s="352">
        <v>47000</v>
      </c>
      <c r="F7" s="375">
        <v>203000</v>
      </c>
      <c r="G7" s="366">
        <f t="shared" si="0"/>
        <v>874182</v>
      </c>
    </row>
    <row r="8" spans="1:7" ht="20.25" customHeight="1" x14ac:dyDescent="0.25">
      <c r="A8" s="365">
        <v>7</v>
      </c>
      <c r="B8" s="352">
        <v>806407</v>
      </c>
      <c r="C8" s="352"/>
      <c r="D8" s="352"/>
      <c r="E8" s="352"/>
      <c r="F8" s="375">
        <v>94000</v>
      </c>
      <c r="G8" s="366">
        <f t="shared" si="0"/>
        <v>900407</v>
      </c>
    </row>
    <row r="9" spans="1:7" ht="20.25" customHeight="1" x14ac:dyDescent="0.25">
      <c r="A9" s="365">
        <v>8</v>
      </c>
      <c r="B9" s="352">
        <v>123419</v>
      </c>
      <c r="C9" s="352"/>
      <c r="D9" s="352">
        <v>350000</v>
      </c>
      <c r="E9" s="352"/>
      <c r="F9" s="375">
        <v>454000</v>
      </c>
      <c r="G9" s="366">
        <f t="shared" si="0"/>
        <v>927419</v>
      </c>
    </row>
    <row r="10" spans="1:7" ht="20.25" customHeight="1" x14ac:dyDescent="0.25">
      <c r="A10" s="365">
        <v>9</v>
      </c>
      <c r="B10" s="352"/>
      <c r="C10" s="352"/>
      <c r="D10" s="352">
        <v>955242</v>
      </c>
      <c r="E10" s="352"/>
      <c r="F10" s="375"/>
      <c r="G10" s="366">
        <f t="shared" si="0"/>
        <v>955242</v>
      </c>
    </row>
    <row r="11" spans="1:7" ht="20.25" customHeight="1" thickBot="1" x14ac:dyDescent="0.3">
      <c r="A11" s="367">
        <v>10</v>
      </c>
      <c r="B11" s="361"/>
      <c r="C11" s="361"/>
      <c r="D11" s="361">
        <v>983899</v>
      </c>
      <c r="E11" s="361"/>
      <c r="F11" s="376"/>
      <c r="G11" s="368">
        <f t="shared" si="0"/>
        <v>983899</v>
      </c>
    </row>
    <row r="12" spans="1:7" ht="20.25" customHeight="1" thickBot="1" x14ac:dyDescent="0.3">
      <c r="A12" s="369" t="s">
        <v>1819</v>
      </c>
      <c r="B12" s="360">
        <f>SUM(B2:B11)</f>
        <v>2078008</v>
      </c>
      <c r="C12" s="360">
        <f>SUM(C2:C11)</f>
        <v>216000</v>
      </c>
      <c r="D12" s="360">
        <f>SUM(D2:D11)</f>
        <v>4785841</v>
      </c>
      <c r="E12" s="360">
        <f>SUM(E2:E11)</f>
        <v>63000</v>
      </c>
      <c r="F12" s="377">
        <f>SUM(F2:F11)</f>
        <v>751000</v>
      </c>
      <c r="G12" s="370">
        <f>SUM(B12:F12)</f>
        <v>7893849</v>
      </c>
    </row>
    <row r="17" spans="1:5" x14ac:dyDescent="0.25">
      <c r="A17" s="359"/>
      <c r="B17" s="181"/>
      <c r="C17" s="181"/>
      <c r="D17" s="181"/>
      <c r="E17" s="181"/>
    </row>
    <row r="18" spans="1:5" x14ac:dyDescent="0.25">
      <c r="A18" s="359"/>
      <c r="B18" s="181"/>
      <c r="C18" s="181"/>
      <c r="D18" s="181"/>
      <c r="E18" s="181"/>
    </row>
    <row r="19" spans="1:5" x14ac:dyDescent="0.25">
      <c r="A19" s="359"/>
      <c r="B19" s="181"/>
      <c r="C19" s="181"/>
      <c r="D19" s="181"/>
      <c r="E19" s="181"/>
    </row>
  </sheetData>
  <pageMargins left="0.7" right="0.7" top="0.75" bottom="0.75" header="0.3" footer="0.3"/>
  <pageSetup paperSize="9" orientation="landscape" r:id="rId1"/>
  <ignoredErrors>
    <ignoredError sqref="G2:G1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SRV Renewals Program Summary</vt:lpstr>
      <vt:lpstr>Buildings Program</vt:lpstr>
      <vt:lpstr>Road Rehab Program</vt:lpstr>
      <vt:lpstr>Other Transport Summary</vt:lpstr>
      <vt:lpstr>Other Transport - Kerb</vt:lpstr>
      <vt:lpstr>Other Transport - Car Parks</vt:lpstr>
      <vt:lpstr>Other Transport - FPaths&amp;CWays</vt:lpstr>
      <vt:lpstr>Other Transport - Guardrail</vt:lpstr>
      <vt:lpstr>Rec Serv Summary</vt:lpstr>
      <vt:lpstr>Rec Serv - Fencing&amp;Access</vt:lpstr>
      <vt:lpstr>Rec Serv - Playgrounds</vt:lpstr>
      <vt:lpstr>Rec Serv - Jetties</vt:lpstr>
      <vt:lpstr>Rec Serv - Stairs</vt:lpstr>
      <vt:lpstr>Rec Serv - Footbridges</vt:lpstr>
      <vt:lpstr>'Buildings Program'!apv</vt:lpstr>
      <vt:lpstr>'Buildings Program'!APVa</vt:lpstr>
      <vt:lpstr>'Buildings Program'!APVy</vt:lpstr>
      <vt:lpstr>'Buildings Program'!APVz</vt:lpstr>
      <vt:lpstr>'Buildings Program'!Print_Area</vt:lpstr>
      <vt:lpstr>'Other Transport - Car Parks'!Print_Area</vt:lpstr>
      <vt:lpstr>'Other Transport - Kerb'!Print_Area</vt:lpstr>
      <vt:lpstr>'Road Rehab Program'!Print_Area</vt:lpstr>
      <vt:lpstr>'SRV Renewals Program Summary'!Print_Area</vt:lpstr>
      <vt:lpstr>'Buildings Program'!Print_Titles</vt:lpstr>
      <vt:lpstr>'Other Transport - Car Parks'!Print_Titles</vt:lpstr>
      <vt:lpstr>'Other Transport - Kerb'!Print_Titles</vt:lpstr>
      <vt:lpstr>'Road Rehab Program'!Print_Titles</vt:lpstr>
    </vt:vector>
  </TitlesOfParts>
  <Company>CHCC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Kirkman</dc:creator>
  <cp:lastModifiedBy>Jay Kirkman</cp:lastModifiedBy>
  <cp:lastPrinted>2014-02-13T04:18:38Z</cp:lastPrinted>
  <dcterms:created xsi:type="dcterms:W3CDTF">2014-01-16T21:02:56Z</dcterms:created>
  <dcterms:modified xsi:type="dcterms:W3CDTF">2014-02-23T10:42:21Z</dcterms:modified>
</cp:coreProperties>
</file>