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hisWorkbook"/>
  <bookViews>
    <workbookView xWindow="-45" yWindow="-75" windowWidth="18765" windowHeight="9780" tabRatio="711" activeTab="2"/>
  </bookViews>
  <sheets>
    <sheet name="WACC" sheetId="24" r:id="rId1"/>
    <sheet name="Examples" sheetId="2" state="hidden" r:id="rId2"/>
    <sheet name="WACC Parameters" sheetId="25" r:id="rId3"/>
  </sheets>
  <definedNames>
    <definedName name="Industry">'WACC Parameters'!$B$23:$B$25</definedName>
  </definedNames>
  <calcPr calcId="145621"/>
</workbook>
</file>

<file path=xl/calcChain.xml><?xml version="1.0" encoding="utf-8"?>
<calcChain xmlns="http://schemas.openxmlformats.org/spreadsheetml/2006/main">
  <c r="C10" i="24" l="1"/>
  <c r="C11" i="24" l="1"/>
  <c r="C15" i="24" l="1"/>
  <c r="C22" i="24"/>
  <c r="D14" i="24" l="1"/>
  <c r="D12" i="24"/>
  <c r="D11" i="24"/>
  <c r="D10" i="24"/>
  <c r="C14" i="24"/>
  <c r="C12" i="24"/>
  <c r="C27" i="24" l="1"/>
  <c r="D15" i="24"/>
  <c r="C16" i="24"/>
  <c r="C17" i="24" s="1"/>
  <c r="D18" i="24"/>
  <c r="D19" i="24"/>
  <c r="D20" i="24"/>
  <c r="D21" i="24"/>
  <c r="D22" i="24"/>
  <c r="D24" i="24" s="1"/>
  <c r="D27" i="24" l="1"/>
  <c r="D28" i="24" s="1"/>
  <c r="C24" i="24"/>
  <c r="C28" i="24"/>
  <c r="D16" i="24"/>
  <c r="D17" i="24" s="1"/>
  <c r="D25" i="24"/>
  <c r="D31" i="24" l="1"/>
  <c r="C25" i="24"/>
  <c r="C31" i="24" s="1"/>
  <c r="G31" i="24" s="1"/>
  <c r="C32" i="24"/>
  <c r="C33" i="24" s="1"/>
  <c r="D30" i="24"/>
  <c r="C30" i="24"/>
  <c r="D32" i="24"/>
  <c r="D33" i="24" s="1"/>
  <c r="E30" i="24" l="1"/>
  <c r="G30" i="24"/>
  <c r="E31" i="24"/>
  <c r="F31" i="24" s="1"/>
  <c r="G32" i="24"/>
  <c r="E32" i="24"/>
  <c r="F32" i="24" l="1"/>
  <c r="F30" i="24"/>
  <c r="G33" i="24"/>
  <c r="E33" i="24"/>
  <c r="F33" i="24" l="1"/>
  <c r="I13" i="2"/>
  <c r="I11" i="2"/>
  <c r="I9" i="2"/>
  <c r="H7" i="2"/>
  <c r="G7" i="2"/>
</calcChain>
</file>

<file path=xl/sharedStrings.xml><?xml version="1.0" encoding="utf-8"?>
<sst xmlns="http://schemas.openxmlformats.org/spreadsheetml/2006/main" count="171" uniqueCount="116">
  <si>
    <t>Inflation</t>
  </si>
  <si>
    <t>Debt margin</t>
  </si>
  <si>
    <t>Gamma</t>
  </si>
  <si>
    <t>Equity beta</t>
  </si>
  <si>
    <t>1975-76</t>
  </si>
  <si>
    <t>1983-84</t>
  </si>
  <si>
    <t>1988-89</t>
  </si>
  <si>
    <t>1993-94</t>
  </si>
  <si>
    <t>1996-97</t>
  </si>
  <si>
    <t>1997-98</t>
  </si>
  <si>
    <t>1998-99</t>
  </si>
  <si>
    <t>X value</t>
  </si>
  <si>
    <t>1st Y value</t>
  </si>
  <si>
    <t>2nd Y value</t>
  </si>
  <si>
    <t>Black</t>
  </si>
  <si>
    <t>Red 100%</t>
  </si>
  <si>
    <t>Grey 40%</t>
  </si>
  <si>
    <t>Red 70%</t>
  </si>
  <si>
    <t>Lime solid</t>
  </si>
  <si>
    <t xml:space="preserve">Red solid </t>
  </si>
  <si>
    <t xml:space="preserve">Lime  dashes </t>
  </si>
  <si>
    <t>Red  dashes</t>
  </si>
  <si>
    <t>Lime</t>
  </si>
  <si>
    <t>Red</t>
  </si>
  <si>
    <t>Blue</t>
  </si>
  <si>
    <t>Light gold</t>
  </si>
  <si>
    <t>Green</t>
  </si>
  <si>
    <t>Maroon</t>
  </si>
  <si>
    <t>Light blue</t>
  </si>
  <si>
    <t>Blue solid</t>
  </si>
  <si>
    <t>Blue  dashes</t>
  </si>
  <si>
    <t>Dark blue</t>
  </si>
  <si>
    <r>
      <t>–</t>
    </r>
    <r>
      <rPr>
        <sz val="10"/>
        <rFont val="Arial"/>
        <family val="2"/>
      </rPr>
      <t xml:space="preserve">  en rule for when needed</t>
    </r>
  </si>
  <si>
    <t>1999-00</t>
  </si>
  <si>
    <t>IPART COLOUR CODES  FOR MODELS AND INFORMATION REQUESTS</t>
  </si>
  <si>
    <t>Note: If you use the formats for the inputs provided in this template, input cells will always be unprotected even when you protect the worksheet</t>
  </si>
  <si>
    <t>use this column cell to "paint" input cells for numbers (NOT for percentages)</t>
  </si>
  <si>
    <t>use this column cell to "paint" input cells for percentages (NOT numbers)</t>
  </si>
  <si>
    <t>Models</t>
  </si>
  <si>
    <r>
      <t xml:space="preserve">Option 1 </t>
    </r>
    <r>
      <rPr>
        <sz val="10"/>
        <rFont val="Arial"/>
        <family val="2"/>
      </rPr>
      <t>(best for models that will be used repeatedly)</t>
    </r>
  </si>
  <si>
    <r>
      <t xml:space="preserve">Option 2 </t>
    </r>
    <r>
      <rPr>
        <sz val="10"/>
        <rFont val="Arial"/>
        <family val="2"/>
      </rPr>
      <t>(best for smaller models for once-off and/or own use)</t>
    </r>
  </si>
  <si>
    <t>Inputs</t>
  </si>
  <si>
    <t>Links from other files (green)</t>
  </si>
  <si>
    <t>Error check (check =0)</t>
  </si>
  <si>
    <t>Error warnings, messages and unusual calculation assumptions</t>
  </si>
  <si>
    <t>Indicate change in formula across row with a double red line</t>
  </si>
  <si>
    <t>..change in formula across row with a double red line</t>
  </si>
  <si>
    <t>Key outputs</t>
  </si>
  <si>
    <t>Note: can combine options, eg:</t>
  </si>
  <si>
    <t>Example 1</t>
  </si>
  <si>
    <t>Inputs for model runs</t>
  </si>
  <si>
    <t>AND</t>
  </si>
  <si>
    <t>Hard-coded protected inputs that can't be changed (eg credit ratio and ratings tables)</t>
  </si>
  <si>
    <t>Example 2</t>
  </si>
  <si>
    <t>Inputs can be links to other files in some runs</t>
  </si>
  <si>
    <t xml:space="preserve">Attention can be drawn to different/unusual inputs </t>
  </si>
  <si>
    <t>Information Requests</t>
  </si>
  <si>
    <t>numbers</t>
  </si>
  <si>
    <t>%</t>
  </si>
  <si>
    <t>compulsory inputs (numbers and text)</t>
  </si>
  <si>
    <t>non-compulsory inputs (numbers)</t>
  </si>
  <si>
    <t>Error warnings and messages</t>
  </si>
  <si>
    <r>
      <t xml:space="preserve">NB </t>
    </r>
    <r>
      <rPr>
        <b/>
        <sz val="10"/>
        <rFont val="Arial"/>
        <family val="2"/>
      </rPr>
      <t xml:space="preserve"> ALWAYS DESCRIBE THE COLOUR CODE USED IN YOUR MODEL </t>
    </r>
  </si>
  <si>
    <t>User Instructions - IPART CHARTS</t>
  </si>
  <si>
    <t>Final WACC range</t>
  </si>
  <si>
    <t xml:space="preserve"> </t>
  </si>
  <si>
    <t>Nominal risk free rate</t>
  </si>
  <si>
    <t>Market risk premium</t>
  </si>
  <si>
    <t xml:space="preserve">Debt funding </t>
  </si>
  <si>
    <t xml:space="preserve">Equity funding </t>
  </si>
  <si>
    <t>Total funding (debt+equity)</t>
  </si>
  <si>
    <t>Corporate tax rate</t>
  </si>
  <si>
    <t>Effective tax rate for equity</t>
  </si>
  <si>
    <t>Effective tax rate for debt</t>
  </si>
  <si>
    <t>Cost of equity (nominal post-tax)</t>
  </si>
  <si>
    <t>Cost of equity (real post-tax)</t>
  </si>
  <si>
    <t>Cost of debt (nominal pre-tax)</t>
  </si>
  <si>
    <t>Cost of debt (real pre-tax)</t>
  </si>
  <si>
    <t xml:space="preserve">Nominal Vanilla (Post-tax nominal) WACC </t>
  </si>
  <si>
    <t>Post-tax real WACC</t>
  </si>
  <si>
    <t>Pre-tax nominal WACC</t>
  </si>
  <si>
    <t>Pre-tax real WACC point estimate</t>
  </si>
  <si>
    <t>Current market data</t>
  </si>
  <si>
    <t>Long-term averages</t>
  </si>
  <si>
    <t>TABLE 1 - WACC PARAMETERS, RANGES AND MIDPOINTS</t>
  </si>
  <si>
    <t>10 years</t>
  </si>
  <si>
    <t>Midpoint</t>
  </si>
  <si>
    <t>Low</t>
  </si>
  <si>
    <t>Mid</t>
  </si>
  <si>
    <t>Upper</t>
  </si>
  <si>
    <t>Lower</t>
  </si>
  <si>
    <t>Sector</t>
  </si>
  <si>
    <t>Beta</t>
  </si>
  <si>
    <t>High</t>
  </si>
  <si>
    <t>Water</t>
  </si>
  <si>
    <t>Transport</t>
  </si>
  <si>
    <t>Target TTM</t>
  </si>
  <si>
    <t>Gearing</t>
  </si>
  <si>
    <t>Industry</t>
  </si>
  <si>
    <t xml:space="preserve">*Select industry from the drop-down menu below </t>
  </si>
  <si>
    <t>STEP 1</t>
  </si>
  <si>
    <t>STEP 2</t>
  </si>
  <si>
    <t>(b) 10-year averages (ie, Long-term averages)</t>
  </si>
  <si>
    <t>(a) 40-day averages (ie, Current market data)</t>
  </si>
  <si>
    <t>TABLE 2. Individual WACC parameters</t>
  </si>
  <si>
    <t>TABLE 2.2. Industry WACC parameters</t>
  </si>
  <si>
    <t>Risk-free rate</t>
  </si>
  <si>
    <t>Market-based WACC Parameters</t>
  </si>
  <si>
    <t>Industry-specific WACC Parameters</t>
  </si>
  <si>
    <t xml:space="preserve">              In Step 2, the minimum of the 2 midpoints from Step 1 will be the lower bound of the final WACC range, and the maximum of the 2 midpoints from Step 1 will be the upper bound of the final WACC range.</t>
  </si>
  <si>
    <t>Note:      The final WACC range is given by the midpoints of the WACC ranges estimated using current market data and long-term averages.</t>
  </si>
  <si>
    <t>Source: IPART Bi-annual Financial Market Update</t>
  </si>
  <si>
    <t>Color Code</t>
  </si>
  <si>
    <t xml:space="preserve">              In Step 1, we estimate the midpoint of the WACC range estimated using current market data (Column C) and the midpoint of the WACC range estimated using long-term averages (Column D).</t>
  </si>
  <si>
    <t>Beta of 1 and gearing of 60%</t>
  </si>
  <si>
    <t xml:space="preserve">TABLE 2.1. Market-based parameters as of 31 January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</si>
</sst>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0.0%"/>
    <numFmt numFmtId="165" formatCode="0.000"/>
    <numFmt numFmtId="166" formatCode="_(* #,##0_);_(* \(#,##0\);_(* &quot;-&quot;_);_(@_)"/>
    <numFmt numFmtId="167" formatCode="_(* #,##0.00_);_(* \(#,##0.00\);_(* &quot;-&quot;_);_(@_)"/>
    <numFmt numFmtId="168" formatCode="_(* #,##0.0_);_(* \(#,##0.0\);_(* &quot;-&quot;?_);_(@_)"/>
    <numFmt numFmtId="169" formatCode="0.0"/>
    <numFmt numFmtId="170" formatCode="0.0000%"/>
  </numFmts>
  <fonts count="41" x14ac:knownFonts="1">
    <font>
      <sz val="9"/>
      <name val="Arial"/>
      <family val="2"/>
    </font>
    <font>
      <sz val="11"/>
      <color theme="1"/>
      <name val="Calibri"/>
      <family val="2"/>
      <scheme val="minor"/>
    </font>
    <font>
      <sz val="9"/>
      <name val="Arial"/>
      <family val="2"/>
    </font>
    <font>
      <sz val="9"/>
      <name val="Arial"/>
      <family val="2"/>
    </font>
    <font>
      <sz val="8"/>
      <name val="Arial Narrow"/>
      <family val="2"/>
    </font>
    <font>
      <sz val="10"/>
      <name val="Arial"/>
      <family val="2"/>
    </font>
    <font>
      <b/>
      <sz val="10"/>
      <name val="Arial"/>
      <family val="2"/>
    </font>
    <font>
      <b/>
      <sz val="14"/>
      <name val="Arial"/>
      <family val="2"/>
    </font>
    <font>
      <b/>
      <sz val="12"/>
      <color indexed="10"/>
      <name val="Arial"/>
      <family val="2"/>
    </font>
    <font>
      <b/>
      <sz val="12"/>
      <name val="Arial"/>
      <family val="2"/>
    </font>
    <font>
      <sz val="11"/>
      <name val="Arial"/>
      <family val="2"/>
    </font>
    <font>
      <b/>
      <sz val="9"/>
      <name val="Arial"/>
      <family val="2"/>
    </font>
    <font>
      <sz val="10"/>
      <name val="Arial"/>
      <family val="2"/>
    </font>
    <font>
      <b/>
      <sz val="10"/>
      <color indexed="57"/>
      <name val="Arial"/>
      <family val="2"/>
    </font>
    <font>
      <b/>
      <sz val="10"/>
      <color indexed="12"/>
      <name val="Arial"/>
      <family val="2"/>
    </font>
    <font>
      <sz val="10"/>
      <color indexed="12"/>
      <name val="Arial"/>
      <family val="2"/>
    </font>
    <font>
      <sz val="9"/>
      <color indexed="14"/>
      <name val="Arial"/>
      <family val="2"/>
    </font>
    <font>
      <sz val="9"/>
      <color indexed="10"/>
      <name val="Arial"/>
      <family val="2"/>
    </font>
    <font>
      <b/>
      <sz val="9"/>
      <color indexed="9"/>
      <name val="Arial"/>
      <family val="2"/>
    </font>
    <font>
      <b/>
      <sz val="9"/>
      <color indexed="57"/>
      <name val="Arial"/>
      <family val="2"/>
    </font>
    <font>
      <b/>
      <sz val="9"/>
      <color indexed="10"/>
      <name val="Arial"/>
      <family val="2"/>
    </font>
    <font>
      <sz val="10"/>
      <name val="Arial Narrow"/>
      <family val="2"/>
    </font>
    <font>
      <b/>
      <sz val="10"/>
      <color indexed="10"/>
      <name val="Arial"/>
      <family val="2"/>
    </font>
    <font>
      <sz val="9"/>
      <color indexed="12"/>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b/>
      <sz val="11"/>
      <color indexed="56"/>
      <name val="Calibri"/>
      <family val="2"/>
    </font>
    <font>
      <sz val="10"/>
      <color indexed="9"/>
      <name val="Arial"/>
      <family val="2"/>
    </font>
    <font>
      <u/>
      <sz val="10"/>
      <color theme="10"/>
      <name val="Arial"/>
      <family val="2"/>
    </font>
    <font>
      <sz val="11"/>
      <color rgb="FF006100"/>
      <name val="Calibri"/>
      <family val="2"/>
      <scheme val="minor"/>
    </font>
    <font>
      <sz val="11"/>
      <color rgb="FF9C0006"/>
      <name val="Calibri"/>
      <family val="2"/>
      <scheme val="minor"/>
    </font>
    <font>
      <b/>
      <sz val="9"/>
      <color rgb="FFFF0000"/>
      <name val="Arial"/>
      <family val="2"/>
    </font>
    <font>
      <b/>
      <sz val="11"/>
      <color rgb="FFFA7D00"/>
      <name val="Calibri"/>
      <family val="2"/>
      <scheme val="minor"/>
    </font>
    <font>
      <sz val="10"/>
      <name val="Courier"/>
      <family val="3"/>
    </font>
    <font>
      <sz val="9"/>
      <color theme="1"/>
      <name val="Arial"/>
      <family val="2"/>
    </font>
    <font>
      <sz val="9"/>
      <color indexed="9"/>
      <name val="Arial"/>
      <family val="2"/>
    </font>
    <font>
      <b/>
      <sz val="9"/>
      <color indexed="12"/>
      <name val="Arial"/>
      <family val="2"/>
    </font>
    <font>
      <sz val="9"/>
      <color rgb="FFFF0000"/>
      <name val="Arial"/>
      <family val="2"/>
    </font>
  </fonts>
  <fills count="23">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18"/>
        <bgColor indexed="64"/>
      </patternFill>
    </fill>
    <fill>
      <patternFill patternType="solid">
        <fgColor indexed="22"/>
        <bgColor indexed="64"/>
      </patternFill>
    </fill>
    <fill>
      <patternFill patternType="solid">
        <fgColor indexed="20"/>
        <bgColor indexed="64"/>
      </patternFill>
    </fill>
    <fill>
      <patternFill patternType="solid">
        <fgColor indexed="9"/>
        <bgColor indexed="64"/>
      </patternFill>
    </fill>
    <fill>
      <patternFill patternType="solid">
        <fgColor indexed="8"/>
        <bgColor indexed="64"/>
      </patternFill>
    </fill>
    <fill>
      <patternFill patternType="solid">
        <fgColor rgb="FFFFEB9C"/>
      </patternFill>
    </fill>
    <fill>
      <patternFill patternType="solid">
        <fgColor indexed="22"/>
        <bgColor indexed="31"/>
      </patternFill>
    </fill>
    <fill>
      <patternFill patternType="solid">
        <fgColor indexed="26"/>
        <bgColor indexed="41"/>
      </patternFill>
    </fill>
    <fill>
      <patternFill patternType="solid">
        <fgColor indexed="41"/>
        <bgColor indexed="15"/>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2F2F2"/>
      </patternFill>
    </fill>
    <fill>
      <patternFill patternType="solid">
        <fgColor theme="5" tint="0.79998168889431442"/>
        <bgColor indexed="65"/>
      </patternFill>
    </fill>
    <fill>
      <patternFill patternType="solid">
        <fgColor theme="6" tint="0.59999389629810485"/>
        <bgColor indexed="64"/>
      </patternFill>
    </fill>
    <fill>
      <patternFill patternType="solid">
        <fgColor theme="5" tint="0.79998168889431442"/>
        <bgColor indexed="15"/>
      </patternFill>
    </fill>
    <fill>
      <patternFill patternType="solid">
        <fgColor theme="6" tint="0.59999389629810485"/>
        <bgColor indexed="15"/>
      </patternFill>
    </fill>
    <fill>
      <patternFill patternType="solid">
        <fgColor theme="0"/>
        <bgColor indexed="15"/>
      </patternFill>
    </fill>
    <fill>
      <patternFill patternType="solid">
        <fgColor indexed="18"/>
        <bgColor indexed="15"/>
      </patternFill>
    </fill>
  </fills>
  <borders count="29">
    <border>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double">
        <color indexed="10"/>
      </right>
      <top/>
      <bottom/>
      <diagonal/>
    </border>
    <border>
      <left/>
      <right style="double">
        <color indexed="10"/>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10"/>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2">
    <xf numFmtId="0" fontId="0" fillId="0" borderId="0"/>
    <xf numFmtId="43" fontId="2" fillId="0" borderId="0" applyFont="0" applyFill="0" applyBorder="0" applyAlignment="0" applyProtection="0"/>
    <xf numFmtId="167" fontId="16" fillId="0" borderId="0">
      <alignment horizontal="left"/>
    </xf>
    <xf numFmtId="168" fontId="12" fillId="2" borderId="0" applyFont="0" applyBorder="0">
      <alignment horizontal="right"/>
    </xf>
    <xf numFmtId="166" fontId="12" fillId="3" borderId="0" applyFont="0" applyBorder="0" applyAlignment="0">
      <alignment horizontal="right"/>
      <protection locked="0"/>
    </xf>
    <xf numFmtId="166" fontId="18" fillId="4" borderId="0"/>
    <xf numFmtId="0" fontId="13" fillId="0" borderId="0"/>
    <xf numFmtId="168" fontId="3" fillId="5" borderId="3" applyFont="0" applyBorder="0" applyAlignment="0"/>
    <xf numFmtId="9" fontId="2" fillId="0" borderId="0" applyFont="0" applyFill="0" applyBorder="0" applyAlignment="0" applyProtection="0"/>
    <xf numFmtId="0" fontId="18" fillId="6" borderId="0" applyNumberFormat="0" applyAlignment="0"/>
    <xf numFmtId="0" fontId="29" fillId="0" borderId="23" applyNumberFormat="0" applyFill="0" applyAlignment="0" applyProtection="0"/>
    <xf numFmtId="164" fontId="2" fillId="11" borderId="0" applyBorder="0" applyAlignment="0"/>
    <xf numFmtId="3" fontId="2" fillId="12" borderId="0" applyBorder="0">
      <protection locked="0"/>
    </xf>
    <xf numFmtId="10" fontId="2" fillId="12" borderId="0" applyBorder="0" applyAlignment="0">
      <protection locked="0"/>
    </xf>
    <xf numFmtId="164" fontId="2" fillId="10" borderId="0" applyBorder="0" applyAlignment="0"/>
    <xf numFmtId="0" fontId="24" fillId="0" borderId="0" applyNumberFormat="0" applyFill="0" applyBorder="0" applyAlignment="0">
      <protection locked="0"/>
    </xf>
    <xf numFmtId="3" fontId="23" fillId="0" borderId="0" applyFill="0" applyBorder="0" applyAlignment="0">
      <protection locked="0"/>
    </xf>
    <xf numFmtId="0" fontId="25" fillId="0" borderId="21" applyNumberFormat="0" applyFill="0" applyAlignment="0" applyProtection="0"/>
    <xf numFmtId="0" fontId="26" fillId="0" borderId="22" applyNumberFormat="0" applyFill="0" applyAlignment="0" applyProtection="0"/>
    <xf numFmtId="0" fontId="27" fillId="0" borderId="0" applyNumberFormat="0" applyFill="0" applyBorder="0" applyAlignment="0" applyProtection="0"/>
    <xf numFmtId="9" fontId="30" fillId="0" borderId="0" applyFont="0" applyBorder="0" applyAlignment="0" applyProtection="0"/>
    <xf numFmtId="0" fontId="17" fillId="0" borderId="0"/>
    <xf numFmtId="10" fontId="2" fillId="3" borderId="0" applyBorder="0">
      <alignment horizontal="right"/>
      <protection locked="0"/>
    </xf>
    <xf numFmtId="164" fontId="23" fillId="0" borderId="0" applyFill="0" applyBorder="0">
      <protection locked="0"/>
    </xf>
    <xf numFmtId="0" fontId="31" fillId="0" borderId="0" applyNumberFormat="0" applyFill="0" applyBorder="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168" fontId="5" fillId="2" borderId="0" applyFont="0" applyBorder="0">
      <alignment horizontal="right"/>
    </xf>
    <xf numFmtId="166" fontId="5" fillId="3" borderId="0" applyFont="0" applyBorder="0" applyAlignment="0">
      <alignment horizontal="right"/>
      <protection locked="0"/>
    </xf>
    <xf numFmtId="168" fontId="2" fillId="5" borderId="3" applyFont="0" applyBorder="0" applyAlignment="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168" fontId="2" fillId="5" borderId="3" applyFont="0" applyBorder="0" applyAlignment="0"/>
    <xf numFmtId="168" fontId="5" fillId="2" borderId="0" applyFont="0" applyBorder="0">
      <alignment horizontal="right"/>
    </xf>
    <xf numFmtId="166" fontId="5" fillId="3" borderId="0" applyFont="0" applyBorder="0" applyAlignment="0">
      <alignment horizontal="right"/>
      <protection locked="0"/>
    </xf>
    <xf numFmtId="168" fontId="2" fillId="5" borderId="3" applyFont="0" applyBorder="0" applyAlignment="0"/>
    <xf numFmtId="168" fontId="2" fillId="5" borderId="3" applyFont="0" applyBorder="0" applyAlignment="0"/>
    <xf numFmtId="168" fontId="2" fillId="5" borderId="3" applyFont="0" applyBorder="0" applyAlignment="0"/>
    <xf numFmtId="168" fontId="2" fillId="5" borderId="3" applyFont="0" applyBorder="0" applyAlignment="0"/>
    <xf numFmtId="168" fontId="2" fillId="5" borderId="3" applyFont="0" applyBorder="0" applyAlignment="0"/>
    <xf numFmtId="168" fontId="2" fillId="5" borderId="3" applyFont="0" applyBorder="0" applyAlignment="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2" fillId="13" borderId="0" applyNumberFormat="0" applyBorder="0" applyAlignment="0" applyProtection="0"/>
    <xf numFmtId="0" fontId="33" fillId="14" borderId="0" applyNumberFormat="0" applyBorder="0" applyAlignment="0" applyProtection="0"/>
    <xf numFmtId="0" fontId="28" fillId="9" borderId="0" applyNumberFormat="0" applyBorder="0" applyAlignment="0" applyProtection="0"/>
    <xf numFmtId="0" fontId="35" fillId="16" borderId="25" applyNumberFormat="0" applyAlignment="0" applyProtection="0"/>
    <xf numFmtId="0" fontId="36" fillId="0" borderId="0">
      <alignment vertical="center"/>
    </xf>
    <xf numFmtId="41" fontId="2" fillId="0" borderId="0" applyFont="0" applyFill="0" applyBorder="0" applyAlignment="0" applyProtection="0"/>
    <xf numFmtId="43" fontId="2" fillId="0" borderId="0" applyFont="0" applyFill="0" applyBorder="0" applyAlignment="0" applyProtection="0"/>
    <xf numFmtId="10" fontId="5" fillId="3" borderId="0" applyFont="0" applyBorder="0">
      <alignment horizontal="right"/>
      <protection locked="0"/>
    </xf>
    <xf numFmtId="168" fontId="2" fillId="5" borderId="3" applyFont="0" applyBorder="0" applyAlignment="0"/>
    <xf numFmtId="168" fontId="2" fillId="5" borderId="3" applyFont="0" applyBorder="0" applyAlignment="0"/>
    <xf numFmtId="168" fontId="2" fillId="5" borderId="3" applyFont="0" applyBorder="0" applyAlignment="0"/>
    <xf numFmtId="168" fontId="2" fillId="5" borderId="3" applyFont="0" applyBorder="0" applyAlignment="0"/>
    <xf numFmtId="0" fontId="1" fillId="17" borderId="0" applyNumberFormat="0" applyBorder="0" applyAlignment="0" applyProtection="0"/>
  </cellStyleXfs>
  <cellXfs count="209">
    <xf numFmtId="0" fontId="0" fillId="0" borderId="0" xfId="0"/>
    <xf numFmtId="0" fontId="3" fillId="7" borderId="0" xfId="0" applyFont="1" applyFill="1" applyAlignment="1">
      <alignment wrapText="1"/>
    </xf>
    <xf numFmtId="0" fontId="3" fillId="7" borderId="4" xfId="0" applyFont="1" applyFill="1" applyBorder="1" applyAlignment="1">
      <alignment wrapText="1"/>
    </xf>
    <xf numFmtId="0" fontId="3" fillId="7" borderId="4" xfId="0" applyFont="1" applyFill="1" applyBorder="1" applyAlignment="1">
      <alignment horizontal="right" wrapText="1"/>
    </xf>
    <xf numFmtId="0" fontId="3" fillId="7" borderId="4" xfId="0" quotePrefix="1" applyFont="1" applyFill="1" applyBorder="1" applyAlignment="1">
      <alignment wrapText="1"/>
    </xf>
    <xf numFmtId="0" fontId="3" fillId="7" borderId="0" xfId="0" applyFont="1" applyFill="1" applyAlignment="1">
      <alignment horizontal="left" indent="1"/>
    </xf>
    <xf numFmtId="0" fontId="7" fillId="0" borderId="0" xfId="0" applyFont="1" applyAlignment="1"/>
    <xf numFmtId="0" fontId="8" fillId="0" borderId="0" xfId="0" applyFont="1"/>
    <xf numFmtId="0" fontId="10" fillId="0" borderId="0" xfId="0" applyFont="1"/>
    <xf numFmtId="0" fontId="6" fillId="0" borderId="0" xfId="0" applyFont="1"/>
    <xf numFmtId="0" fontId="5" fillId="0" borderId="0" xfId="0" applyFont="1"/>
    <xf numFmtId="0" fontId="7" fillId="0" borderId="0" xfId="0" applyFont="1"/>
    <xf numFmtId="0" fontId="9" fillId="0" borderId="1" xfId="0" applyFont="1" applyBorder="1"/>
    <xf numFmtId="0" fontId="9" fillId="0" borderId="5" xfId="0" applyFont="1" applyBorder="1"/>
    <xf numFmtId="0" fontId="5" fillId="0" borderId="5" xfId="0" applyFont="1" applyBorder="1" applyAlignment="1">
      <alignment horizontal="center"/>
    </xf>
    <xf numFmtId="0" fontId="5" fillId="0" borderId="6" xfId="0" applyFont="1" applyBorder="1" applyAlignment="1">
      <alignment horizontal="center"/>
    </xf>
    <xf numFmtId="0" fontId="0" fillId="0" borderId="5" xfId="0" applyBorder="1"/>
    <xf numFmtId="0" fontId="0" fillId="0" borderId="6" xfId="0" applyBorder="1"/>
    <xf numFmtId="166" fontId="11" fillId="3" borderId="7" xfId="4" applyFont="1" applyBorder="1" applyAlignment="1">
      <alignment horizontal="left"/>
      <protection locked="0"/>
    </xf>
    <xf numFmtId="0" fontId="13" fillId="0" borderId="0" xfId="0" applyFont="1" applyBorder="1"/>
    <xf numFmtId="166" fontId="3" fillId="3" borderId="0" xfId="4" applyFont="1" applyBorder="1" applyAlignment="1">
      <alignment horizontal="left"/>
      <protection locked="0"/>
    </xf>
    <xf numFmtId="164" fontId="3" fillId="0" borderId="3" xfId="0" applyNumberFormat="1" applyFont="1" applyBorder="1"/>
    <xf numFmtId="3" fontId="15" fillId="0" borderId="0" xfId="0" applyNumberFormat="1" applyFont="1" applyBorder="1" applyProtection="1">
      <protection locked="0"/>
    </xf>
    <xf numFmtId="164" fontId="15" fillId="0" borderId="0" xfId="0" applyNumberFormat="1" applyFont="1" applyBorder="1" applyProtection="1">
      <protection locked="0"/>
    </xf>
    <xf numFmtId="0" fontId="0" fillId="0" borderId="3" xfId="0" applyBorder="1"/>
    <xf numFmtId="0" fontId="0" fillId="0" borderId="0" xfId="0" applyBorder="1"/>
    <xf numFmtId="167" fontId="16" fillId="0" borderId="0" xfId="1" applyNumberFormat="1" applyFont="1" applyFill="1" applyBorder="1" applyAlignment="1">
      <alignment horizontal="left"/>
    </xf>
    <xf numFmtId="0" fontId="17" fillId="0" borderId="7" xfId="0" applyFont="1" applyBorder="1"/>
    <xf numFmtId="0" fontId="17" fillId="0" borderId="0" xfId="0" applyFont="1" applyBorder="1"/>
    <xf numFmtId="0" fontId="0" fillId="0" borderId="8" xfId="0" applyBorder="1"/>
    <xf numFmtId="0" fontId="0" fillId="0" borderId="9" xfId="0" applyBorder="1"/>
    <xf numFmtId="0" fontId="0" fillId="0" borderId="7" xfId="0" applyBorder="1"/>
    <xf numFmtId="166" fontId="18" fillId="0" borderId="10" xfId="1" applyNumberFormat="1" applyFont="1" applyFill="1" applyBorder="1"/>
    <xf numFmtId="0" fontId="9" fillId="0" borderId="0" xfId="0" applyFont="1"/>
    <xf numFmtId="0" fontId="6" fillId="0" borderId="1" xfId="0" applyFont="1" applyBorder="1"/>
    <xf numFmtId="166" fontId="11" fillId="3" borderId="5" xfId="4" applyFont="1" applyBorder="1" applyAlignment="1">
      <alignment horizontal="left"/>
      <protection locked="0"/>
    </xf>
    <xf numFmtId="0" fontId="6" fillId="0" borderId="5" xfId="0" applyFont="1" applyBorder="1"/>
    <xf numFmtId="0" fontId="15" fillId="0" borderId="0" xfId="0" applyFont="1" applyBorder="1"/>
    <xf numFmtId="0" fontId="0" fillId="0" borderId="11" xfId="0" applyBorder="1"/>
    <xf numFmtId="0" fontId="0" fillId="0" borderId="12" xfId="0" applyBorder="1"/>
    <xf numFmtId="0" fontId="0" fillId="0" borderId="13" xfId="0" applyBorder="1"/>
    <xf numFmtId="0" fontId="6" fillId="0" borderId="7" xfId="0" applyFont="1" applyBorder="1"/>
    <xf numFmtId="166" fontId="19" fillId="3" borderId="0" xfId="4" applyFont="1" applyBorder="1" applyAlignment="1">
      <alignment horizontal="left"/>
      <protection locked="0"/>
    </xf>
    <xf numFmtId="0" fontId="0" fillId="0" borderId="14" xfId="0" applyBorder="1"/>
    <xf numFmtId="166" fontId="20" fillId="3" borderId="2" xfId="4" applyFont="1" applyBorder="1" applyAlignment="1">
      <alignment horizontal="left"/>
      <protection locked="0"/>
    </xf>
    <xf numFmtId="0" fontId="0" fillId="0" borderId="2" xfId="0" applyBorder="1"/>
    <xf numFmtId="0" fontId="0" fillId="0" borderId="15" xfId="0" applyBorder="1"/>
    <xf numFmtId="0" fontId="7" fillId="0" borderId="1" xfId="0" applyFont="1" applyBorder="1"/>
    <xf numFmtId="0" fontId="7" fillId="0" borderId="5" xfId="0" applyFont="1" applyBorder="1"/>
    <xf numFmtId="0" fontId="5" fillId="0" borderId="5" xfId="0" applyFont="1" applyBorder="1" applyAlignment="1">
      <alignment horizontal="right"/>
    </xf>
    <xf numFmtId="0" fontId="6" fillId="0" borderId="7" xfId="0" applyFont="1" applyBorder="1" applyAlignment="1">
      <alignment horizontal="left"/>
    </xf>
    <xf numFmtId="0" fontId="6" fillId="0" borderId="0" xfId="0" applyFont="1" applyBorder="1" applyAlignment="1">
      <alignment horizontal="left"/>
    </xf>
    <xf numFmtId="0" fontId="5" fillId="0" borderId="0" xfId="0" applyFont="1" applyBorder="1" applyAlignment="1">
      <alignment horizontal="right"/>
    </xf>
    <xf numFmtId="164" fontId="5" fillId="0" borderId="0" xfId="0" applyNumberFormat="1" applyFont="1" applyBorder="1" applyAlignment="1">
      <alignment horizontal="right"/>
    </xf>
    <xf numFmtId="0" fontId="11" fillId="0" borderId="7" xfId="0" applyFont="1" applyBorder="1" applyAlignment="1">
      <alignment horizontal="left"/>
    </xf>
    <xf numFmtId="0" fontId="11" fillId="0" borderId="0" xfId="0" applyFont="1" applyBorder="1" applyAlignment="1">
      <alignment horizontal="left"/>
    </xf>
    <xf numFmtId="0" fontId="3" fillId="0" borderId="0" xfId="0" applyFont="1" applyBorder="1" applyAlignment="1">
      <alignment horizontal="left"/>
    </xf>
    <xf numFmtId="164" fontId="3" fillId="0" borderId="0" xfId="0" applyNumberFormat="1" applyFont="1" applyBorder="1" applyAlignment="1">
      <alignment horizontal="right"/>
    </xf>
    <xf numFmtId="167" fontId="16" fillId="0" borderId="14" xfId="1" applyNumberFormat="1" applyFont="1" applyFill="1" applyBorder="1" applyAlignment="1">
      <alignment horizontal="left"/>
    </xf>
    <xf numFmtId="167" fontId="16" fillId="0" borderId="2" xfId="1" applyNumberFormat="1" applyFont="1" applyFill="1" applyBorder="1" applyAlignment="1">
      <alignment horizontal="left"/>
    </xf>
    <xf numFmtId="0" fontId="3" fillId="8" borderId="0" xfId="0" applyFont="1" applyFill="1" applyAlignment="1">
      <alignment wrapText="1"/>
    </xf>
    <xf numFmtId="0" fontId="3" fillId="7" borderId="5" xfId="0" applyFont="1" applyFill="1" applyBorder="1" applyAlignment="1">
      <alignment wrapText="1"/>
    </xf>
    <xf numFmtId="0" fontId="3" fillId="7" borderId="6" xfId="0" applyFont="1" applyFill="1" applyBorder="1" applyAlignment="1">
      <alignment wrapText="1"/>
    </xf>
    <xf numFmtId="0" fontId="3" fillId="7" borderId="0" xfId="0" applyFont="1" applyFill="1" applyBorder="1" applyAlignment="1">
      <alignment wrapText="1"/>
    </xf>
    <xf numFmtId="0" fontId="3" fillId="7" borderId="3" xfId="0" applyFont="1" applyFill="1" applyBorder="1" applyAlignment="1">
      <alignment wrapText="1"/>
    </xf>
    <xf numFmtId="0" fontId="3" fillId="7" borderId="2" xfId="0" applyFont="1" applyFill="1" applyBorder="1" applyAlignment="1">
      <alignment wrapText="1"/>
    </xf>
    <xf numFmtId="0" fontId="3" fillId="7" borderId="15" xfId="0" applyFont="1" applyFill="1" applyBorder="1" applyAlignment="1">
      <alignment wrapText="1"/>
    </xf>
    <xf numFmtId="0" fontId="14" fillId="0" borderId="7" xfId="0" applyFont="1" applyBorder="1" applyProtection="1">
      <protection locked="0"/>
    </xf>
    <xf numFmtId="167" fontId="16" fillId="0" borderId="0" xfId="2">
      <alignment horizontal="left"/>
    </xf>
    <xf numFmtId="166" fontId="18" fillId="4" borderId="0" xfId="5"/>
    <xf numFmtId="167" fontId="16" fillId="0" borderId="7" xfId="2" applyBorder="1">
      <alignment horizontal="left"/>
    </xf>
    <xf numFmtId="0" fontId="0" fillId="0" borderId="7" xfId="0" applyBorder="1"/>
    <xf numFmtId="166" fontId="18" fillId="4" borderId="14" xfId="5" applyBorder="1"/>
    <xf numFmtId="0" fontId="13" fillId="0" borderId="0" xfId="6"/>
    <xf numFmtId="0" fontId="13" fillId="0" borderId="7" xfId="6" applyBorder="1"/>
    <xf numFmtId="0" fontId="3" fillId="7" borderId="9" xfId="0" applyFont="1" applyFill="1" applyBorder="1" applyAlignment="1">
      <alignment wrapText="1"/>
    </xf>
    <xf numFmtId="166" fontId="6" fillId="0" borderId="14" xfId="0" applyNumberFormat="1" applyFont="1" applyBorder="1"/>
    <xf numFmtId="166" fontId="6" fillId="0" borderId="2" xfId="0" applyNumberFormat="1" applyFont="1" applyBorder="1"/>
    <xf numFmtId="0" fontId="0" fillId="0" borderId="0" xfId="0" applyBorder="1"/>
    <xf numFmtId="0" fontId="0" fillId="0" borderId="16" xfId="0" applyBorder="1"/>
    <xf numFmtId="0" fontId="3" fillId="7" borderId="17" xfId="0" applyFont="1" applyFill="1" applyBorder="1" applyAlignment="1">
      <alignment wrapText="1"/>
    </xf>
    <xf numFmtId="0" fontId="0" fillId="0" borderId="18" xfId="0" applyBorder="1"/>
    <xf numFmtId="0" fontId="0" fillId="0" borderId="19" xfId="0" applyBorder="1"/>
    <xf numFmtId="0" fontId="21" fillId="0" borderId="0" xfId="0" applyFont="1"/>
    <xf numFmtId="0" fontId="22" fillId="0" borderId="0" xfId="0" applyFont="1"/>
    <xf numFmtId="0" fontId="5" fillId="7" borderId="0" xfId="0" applyFont="1" applyFill="1" applyAlignment="1">
      <alignment wrapText="1"/>
    </xf>
    <xf numFmtId="0" fontId="0" fillId="15" borderId="0" xfId="0" applyFont="1" applyFill="1"/>
    <xf numFmtId="14" fontId="34" fillId="15" borderId="1" xfId="0" applyNumberFormat="1" applyFont="1" applyFill="1" applyBorder="1" applyAlignment="1">
      <alignment horizontal="center" vertical="center"/>
    </xf>
    <xf numFmtId="14" fontId="34" fillId="15" borderId="7" xfId="0" applyNumberFormat="1" applyFont="1" applyFill="1" applyBorder="1" applyAlignment="1">
      <alignment horizontal="center" vertical="center"/>
    </xf>
    <xf numFmtId="164" fontId="0" fillId="15" borderId="5" xfId="8" applyNumberFormat="1" applyFont="1" applyFill="1" applyBorder="1" applyAlignment="1">
      <alignment horizontal="center"/>
    </xf>
    <xf numFmtId="164" fontId="0" fillId="15" borderId="5" xfId="8" applyNumberFormat="1" applyFont="1" applyFill="1" applyBorder="1" applyAlignment="1">
      <alignment horizontal="center" vertical="center"/>
    </xf>
    <xf numFmtId="164" fontId="0" fillId="15" borderId="6" xfId="8" applyNumberFormat="1" applyFont="1" applyFill="1" applyBorder="1" applyAlignment="1">
      <alignment horizontal="center" vertical="center"/>
    </xf>
    <xf numFmtId="164" fontId="0" fillId="15" borderId="0" xfId="8" applyNumberFormat="1" applyFont="1" applyFill="1" applyBorder="1" applyAlignment="1">
      <alignment horizontal="center"/>
    </xf>
    <xf numFmtId="164" fontId="0" fillId="15" borderId="0" xfId="8" applyNumberFormat="1" applyFont="1" applyFill="1" applyBorder="1" applyAlignment="1">
      <alignment horizontal="center" vertical="center"/>
    </xf>
    <xf numFmtId="164" fontId="0" fillId="15" borderId="3" xfId="8" applyNumberFormat="1" applyFont="1" applyFill="1" applyBorder="1" applyAlignment="1">
      <alignment horizontal="center" vertical="center"/>
    </xf>
    <xf numFmtId="0" fontId="0" fillId="15" borderId="7" xfId="0" applyFont="1" applyFill="1" applyBorder="1"/>
    <xf numFmtId="164" fontId="0" fillId="15" borderId="3" xfId="0" applyNumberFormat="1" applyFont="1" applyFill="1" applyBorder="1" applyAlignment="1">
      <alignment horizontal="center"/>
    </xf>
    <xf numFmtId="9" fontId="0" fillId="15" borderId="0" xfId="8" applyNumberFormat="1" applyFont="1" applyFill="1" applyBorder="1" applyAlignment="1">
      <alignment horizontal="center" vertical="center"/>
    </xf>
    <xf numFmtId="9" fontId="0" fillId="15" borderId="3" xfId="8" applyNumberFormat="1" applyFont="1" applyFill="1" applyBorder="1" applyAlignment="1">
      <alignment horizontal="center" vertical="center"/>
    </xf>
    <xf numFmtId="0" fontId="0" fillId="15" borderId="0" xfId="8" applyNumberFormat="1" applyFont="1" applyFill="1" applyBorder="1" applyAlignment="1">
      <alignment horizontal="center" vertical="center"/>
    </xf>
    <xf numFmtId="169" fontId="0" fillId="15" borderId="24" xfId="8" applyNumberFormat="1" applyFont="1" applyFill="1" applyBorder="1" applyAlignment="1">
      <alignment horizontal="center" vertical="center"/>
    </xf>
    <xf numFmtId="0" fontId="0" fillId="15" borderId="15" xfId="8" applyNumberFormat="1" applyFont="1" applyFill="1" applyBorder="1" applyAlignment="1">
      <alignment horizontal="center" vertical="center"/>
    </xf>
    <xf numFmtId="170" fontId="0" fillId="15" borderId="0" xfId="73" applyNumberFormat="1" applyFont="1" applyFill="1" applyBorder="1" applyAlignment="1">
      <alignment horizontal="center" vertical="center"/>
    </xf>
    <xf numFmtId="170" fontId="0" fillId="15" borderId="3" xfId="73" applyNumberFormat="1" applyFont="1" applyFill="1" applyBorder="1" applyAlignment="1">
      <alignment horizontal="center" vertical="center"/>
    </xf>
    <xf numFmtId="9" fontId="0" fillId="15" borderId="6" xfId="8" applyNumberFormat="1" applyFont="1" applyFill="1" applyBorder="1" applyAlignment="1">
      <alignment horizontal="center" vertical="center"/>
    </xf>
    <xf numFmtId="164" fontId="0" fillId="15" borderId="3" xfId="8" applyNumberFormat="1" applyFont="1" applyFill="1" applyBorder="1" applyAlignment="1">
      <alignment horizontal="center"/>
    </xf>
    <xf numFmtId="0" fontId="6" fillId="15" borderId="0" xfId="73" applyFont="1" applyFill="1" applyBorder="1">
      <alignment vertical="center"/>
    </xf>
    <xf numFmtId="10" fontId="0" fillId="15" borderId="0" xfId="8" applyNumberFormat="1" applyFont="1" applyFill="1" applyBorder="1" applyAlignment="1">
      <alignment horizontal="center"/>
    </xf>
    <xf numFmtId="10" fontId="0" fillId="15" borderId="0" xfId="8" applyNumberFormat="1" applyFont="1" applyFill="1" applyBorder="1" applyAlignment="1">
      <alignment horizontal="center" vertical="center"/>
    </xf>
    <xf numFmtId="0" fontId="0" fillId="15" borderId="0" xfId="0" applyFont="1" applyFill="1" applyBorder="1"/>
    <xf numFmtId="164" fontId="0" fillId="15" borderId="0" xfId="0" applyNumberFormat="1" applyFont="1" applyFill="1" applyBorder="1"/>
    <xf numFmtId="164" fontId="0" fillId="15" borderId="0" xfId="0" applyNumberFormat="1" applyFont="1" applyFill="1" applyBorder="1" applyAlignment="1">
      <alignment horizontal="center"/>
    </xf>
    <xf numFmtId="9" fontId="0" fillId="15" borderId="0" xfId="8" applyNumberFormat="1" applyFont="1" applyFill="1" applyBorder="1" applyAlignment="1">
      <alignment horizontal="center"/>
    </xf>
    <xf numFmtId="2" fontId="0" fillId="15" borderId="0" xfId="0" applyNumberFormat="1" applyFont="1" applyFill="1"/>
    <xf numFmtId="165" fontId="0" fillId="15" borderId="0" xfId="0" applyNumberFormat="1" applyFont="1" applyFill="1"/>
    <xf numFmtId="0" fontId="7" fillId="15" borderId="0" xfId="0" applyFont="1" applyFill="1" applyAlignment="1">
      <alignment horizontal="left"/>
    </xf>
    <xf numFmtId="0" fontId="6" fillId="15" borderId="0" xfId="0" applyFont="1" applyFill="1"/>
    <xf numFmtId="0" fontId="0" fillId="15" borderId="0" xfId="8" applyNumberFormat="1" applyFont="1" applyFill="1" applyBorder="1" applyAlignment="1">
      <alignment horizontal="center"/>
    </xf>
    <xf numFmtId="0" fontId="0" fillId="15" borderId="24" xfId="8" applyNumberFormat="1" applyFont="1" applyFill="1" applyBorder="1" applyAlignment="1">
      <alignment horizontal="center"/>
    </xf>
    <xf numFmtId="0" fontId="7" fillId="15" borderId="0" xfId="0" applyFont="1" applyFill="1"/>
    <xf numFmtId="0" fontId="11" fillId="15" borderId="24" xfId="0" applyFont="1" applyFill="1" applyBorder="1" applyAlignment="1"/>
    <xf numFmtId="0" fontId="11" fillId="15" borderId="15" xfId="0" applyFont="1" applyFill="1" applyBorder="1" applyAlignment="1"/>
    <xf numFmtId="0" fontId="0" fillId="15" borderId="0" xfId="0" applyFont="1" applyFill="1" applyAlignment="1">
      <alignment horizontal="left"/>
    </xf>
    <xf numFmtId="166" fontId="18" fillId="4" borderId="0" xfId="5" applyFont="1"/>
    <xf numFmtId="0" fontId="11" fillId="0" borderId="0" xfId="0" applyFont="1" applyFill="1" applyBorder="1"/>
    <xf numFmtId="0" fontId="0" fillId="0" borderId="0" xfId="0" applyFont="1" applyFill="1" applyBorder="1"/>
    <xf numFmtId="0" fontId="0" fillId="0" borderId="0" xfId="0" applyFont="1" applyFill="1"/>
    <xf numFmtId="0" fontId="0" fillId="0" borderId="0" xfId="0" applyFont="1" applyFill="1" applyBorder="1" applyAlignment="1">
      <alignment horizontal="left" vertical="center"/>
    </xf>
    <xf numFmtId="0" fontId="0" fillId="0" borderId="24" xfId="0" applyFont="1" applyFill="1" applyBorder="1" applyAlignment="1">
      <alignment horizontal="left" vertical="center"/>
    </xf>
    <xf numFmtId="0" fontId="0" fillId="0" borderId="0" xfId="0" applyFont="1" applyFill="1" applyBorder="1" applyAlignment="1">
      <alignment horizontal="left"/>
    </xf>
    <xf numFmtId="0" fontId="0" fillId="0" borderId="0" xfId="0" applyFont="1" applyFill="1" applyBorder="1" applyAlignment="1">
      <alignment horizontal="center"/>
    </xf>
    <xf numFmtId="0" fontId="0" fillId="0" borderId="0" xfId="0" applyFont="1" applyFill="1" applyAlignment="1">
      <alignment horizontal="center"/>
    </xf>
    <xf numFmtId="0" fontId="11" fillId="0" borderId="24" xfId="0" applyFont="1" applyBorder="1" applyAlignment="1">
      <alignment vertical="center" wrapText="1"/>
    </xf>
    <xf numFmtId="0" fontId="11" fillId="0" borderId="2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24" xfId="0" applyFont="1" applyBorder="1" applyAlignment="1">
      <alignment vertical="center" wrapText="1"/>
    </xf>
    <xf numFmtId="0" fontId="9" fillId="15" borderId="26" xfId="0" applyFont="1" applyFill="1" applyBorder="1"/>
    <xf numFmtId="0" fontId="11" fillId="15" borderId="26" xfId="0" applyFont="1" applyFill="1" applyBorder="1" applyAlignment="1">
      <alignment horizontal="center" vertical="center"/>
    </xf>
    <xf numFmtId="164" fontId="37" fillId="17" borderId="27" xfId="81" applyNumberFormat="1" applyFont="1" applyBorder="1" applyAlignment="1" applyProtection="1">
      <alignment horizontal="left" vertical="center"/>
      <protection locked="0"/>
    </xf>
    <xf numFmtId="164" fontId="38" fillId="4" borderId="28" xfId="8" applyNumberFormat="1" applyFont="1" applyFill="1" applyBorder="1" applyAlignment="1">
      <alignment horizontal="left" vertical="center"/>
    </xf>
    <xf numFmtId="0" fontId="11" fillId="0" borderId="20" xfId="0" applyFont="1" applyFill="1" applyBorder="1" applyAlignment="1">
      <alignment horizontal="left" vertical="center"/>
    </xf>
    <xf numFmtId="0" fontId="11"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2" fontId="0" fillId="0" borderId="0" xfId="22" applyNumberFormat="1" applyFont="1" applyFill="1" applyBorder="1" applyAlignment="1">
      <alignment horizontal="center"/>
      <protection locked="0"/>
    </xf>
    <xf numFmtId="9" fontId="0" fillId="0" borderId="0" xfId="22" applyNumberFormat="1" applyFont="1" applyFill="1" applyBorder="1" applyAlignment="1">
      <alignment horizontal="center"/>
      <protection locked="0"/>
    </xf>
    <xf numFmtId="0" fontId="11" fillId="0" borderId="20" xfId="0" applyFont="1" applyFill="1" applyBorder="1" applyAlignment="1">
      <alignment horizontal="right" vertical="center"/>
    </xf>
    <xf numFmtId="0" fontId="11" fillId="0" borderId="20" xfId="0" applyFont="1" applyFill="1" applyBorder="1" applyAlignment="1">
      <alignment horizontal="right"/>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15" borderId="0" xfId="73" applyFont="1" applyFill="1" applyBorder="1" applyAlignment="1">
      <alignment horizontal="center" vertical="justify"/>
    </xf>
    <xf numFmtId="0" fontId="11" fillId="15" borderId="3" xfId="73" applyFont="1" applyFill="1" applyBorder="1" applyAlignment="1">
      <alignment horizontal="center" vertical="justify"/>
    </xf>
    <xf numFmtId="10" fontId="0" fillId="15" borderId="1" xfId="8" applyNumberFormat="1" applyFont="1" applyFill="1" applyBorder="1"/>
    <xf numFmtId="164" fontId="37" fillId="17" borderId="5" xfId="81" applyNumberFormat="1" applyFont="1" applyBorder="1" applyAlignment="1" applyProtection="1">
      <alignment horizontal="center" vertical="center"/>
      <protection locked="0"/>
    </xf>
    <xf numFmtId="164" fontId="37" fillId="17" borderId="6" xfId="81" applyNumberFormat="1" applyFont="1" applyBorder="1" applyAlignment="1" applyProtection="1">
      <alignment horizontal="center" vertical="center"/>
      <protection locked="0"/>
    </xf>
    <xf numFmtId="10" fontId="0" fillId="15" borderId="7" xfId="8" applyNumberFormat="1" applyFont="1" applyFill="1" applyBorder="1"/>
    <xf numFmtId="2" fontId="23" fillId="15" borderId="0" xfId="23" applyNumberFormat="1" applyFont="1" applyFill="1" applyBorder="1" applyAlignment="1">
      <alignment horizontal="center"/>
      <protection locked="0"/>
    </xf>
    <xf numFmtId="10" fontId="0" fillId="15" borderId="14" xfId="8" applyNumberFormat="1" applyFont="1" applyFill="1" applyBorder="1"/>
    <xf numFmtId="0" fontId="0" fillId="15" borderId="14" xfId="73" applyFont="1" applyFill="1" applyBorder="1">
      <alignment vertical="center"/>
    </xf>
    <xf numFmtId="9" fontId="0" fillId="18" borderId="27" xfId="22" applyNumberFormat="1" applyFont="1" applyFill="1" applyBorder="1" applyAlignment="1">
      <alignment horizontal="left" vertical="center"/>
      <protection locked="0"/>
    </xf>
    <xf numFmtId="2" fontId="23" fillId="15" borderId="26" xfId="23" applyNumberFormat="1" applyFont="1" applyFill="1" applyBorder="1" applyAlignment="1">
      <alignment horizontal="left"/>
      <protection locked="0"/>
    </xf>
    <xf numFmtId="0" fontId="24" fillId="0" borderId="0" xfId="15" applyFont="1" applyFill="1">
      <protection locked="0"/>
    </xf>
    <xf numFmtId="164" fontId="23" fillId="17" borderId="0" xfId="23" applyFont="1" applyFill="1" applyBorder="1">
      <protection locked="0"/>
    </xf>
    <xf numFmtId="164" fontId="23" fillId="17" borderId="24" xfId="23" applyFont="1" applyFill="1" applyBorder="1">
      <protection locked="0"/>
    </xf>
    <xf numFmtId="4" fontId="23" fillId="18" borderId="0" xfId="16" applyNumberFormat="1" applyFont="1" applyFill="1" applyBorder="1" applyAlignment="1">
      <alignment horizontal="center"/>
      <protection locked="0"/>
    </xf>
    <xf numFmtId="164" fontId="23" fillId="18" borderId="0" xfId="23" applyFont="1" applyFill="1" applyBorder="1">
      <protection locked="0"/>
    </xf>
    <xf numFmtId="4" fontId="23" fillId="18" borderId="24" xfId="16" applyNumberFormat="1" applyFont="1" applyFill="1" applyBorder="1" applyAlignment="1">
      <alignment horizontal="center"/>
      <protection locked="0"/>
    </xf>
    <xf numFmtId="164" fontId="23" fillId="18" borderId="24" xfId="23" applyFont="1" applyFill="1" applyBorder="1">
      <protection locked="0"/>
    </xf>
    <xf numFmtId="0" fontId="40" fillId="15" borderId="0" xfId="0" applyFont="1" applyFill="1"/>
    <xf numFmtId="164" fontId="37" fillId="19" borderId="0" xfId="81" applyNumberFormat="1" applyFont="1" applyFill="1" applyBorder="1" applyAlignment="1" applyProtection="1">
      <alignment horizontal="center" vertical="center"/>
      <protection locked="0"/>
    </xf>
    <xf numFmtId="164" fontId="37" fillId="19" borderId="3" xfId="81" applyNumberFormat="1" applyFont="1" applyFill="1" applyBorder="1" applyAlignment="1" applyProtection="1">
      <alignment horizontal="center" vertical="center"/>
      <protection locked="0"/>
    </xf>
    <xf numFmtId="9" fontId="0" fillId="20" borderId="0" xfId="22" applyNumberFormat="1" applyFont="1" applyFill="1" applyBorder="1" applyAlignment="1">
      <alignment horizontal="center" vertical="center"/>
      <protection locked="0"/>
    </xf>
    <xf numFmtId="9" fontId="0" fillId="20" borderId="3" xfId="22" applyNumberFormat="1" applyFont="1" applyFill="1" applyBorder="1" applyAlignment="1">
      <alignment horizontal="center" vertical="center"/>
      <protection locked="0"/>
    </xf>
    <xf numFmtId="9" fontId="0" fillId="21" borderId="0" xfId="8" applyNumberFormat="1" applyFont="1" applyFill="1" applyBorder="1" applyAlignment="1">
      <alignment horizontal="center"/>
    </xf>
    <xf numFmtId="9" fontId="0" fillId="21" borderId="3" xfId="8" applyNumberFormat="1" applyFont="1" applyFill="1" applyBorder="1" applyAlignment="1">
      <alignment horizontal="center"/>
    </xf>
    <xf numFmtId="0" fontId="0" fillId="21" borderId="3" xfId="22" applyNumberFormat="1" applyFont="1" applyFill="1" applyBorder="1" applyAlignment="1">
      <alignment horizontal="center"/>
      <protection locked="0"/>
    </xf>
    <xf numFmtId="9" fontId="0" fillId="21" borderId="3" xfId="22" applyNumberFormat="1" applyFont="1" applyFill="1" applyBorder="1" applyAlignment="1">
      <alignment horizontal="center"/>
      <protection locked="0"/>
    </xf>
    <xf numFmtId="2" fontId="0" fillId="20" borderId="15" xfId="22" applyNumberFormat="1" applyFont="1" applyFill="1" applyBorder="1" applyAlignment="1">
      <alignment horizontal="center"/>
      <protection locked="0"/>
    </xf>
    <xf numFmtId="164" fontId="0" fillId="21" borderId="6" xfId="8" applyNumberFormat="1" applyFont="1" applyFill="1" applyBorder="1" applyAlignment="1">
      <alignment horizontal="center"/>
    </xf>
    <xf numFmtId="164" fontId="0" fillId="21" borderId="3" xfId="8" applyNumberFormat="1" applyFont="1" applyFill="1" applyBorder="1" applyAlignment="1">
      <alignment horizontal="center"/>
    </xf>
    <xf numFmtId="164" fontId="0" fillId="21" borderId="5" xfId="8" applyNumberFormat="1" applyFont="1" applyFill="1" applyBorder="1" applyAlignment="1">
      <alignment horizontal="center"/>
    </xf>
    <xf numFmtId="164" fontId="0" fillId="21" borderId="5" xfId="8" applyNumberFormat="1" applyFont="1" applyFill="1" applyBorder="1" applyAlignment="1">
      <alignment horizontal="center" vertical="center"/>
    </xf>
    <xf numFmtId="164" fontId="0" fillId="21" borderId="0" xfId="8" applyNumberFormat="1" applyFont="1" applyFill="1" applyBorder="1" applyAlignment="1">
      <alignment horizontal="center"/>
    </xf>
    <xf numFmtId="164" fontId="0" fillId="21" borderId="15" xfId="8" applyNumberFormat="1" applyFont="1" applyFill="1" applyBorder="1" applyAlignment="1">
      <alignment horizontal="center"/>
    </xf>
    <xf numFmtId="164" fontId="0" fillId="21" borderId="24" xfId="8" applyNumberFormat="1" applyFont="1" applyFill="1" applyBorder="1" applyAlignment="1">
      <alignment horizontal="center"/>
    </xf>
    <xf numFmtId="164" fontId="0" fillId="21" borderId="24" xfId="8" applyNumberFormat="1" applyFont="1" applyFill="1" applyBorder="1" applyAlignment="1">
      <alignment horizontal="center" vertical="center"/>
    </xf>
    <xf numFmtId="2" fontId="0" fillId="20" borderId="24" xfId="22" applyNumberFormat="1" applyFont="1" applyFill="1" applyBorder="1" applyAlignment="1">
      <alignment horizontal="center"/>
      <protection locked="0"/>
    </xf>
    <xf numFmtId="164" fontId="0" fillId="21" borderId="0" xfId="8" applyNumberFormat="1" applyFont="1" applyFill="1" applyBorder="1" applyAlignment="1">
      <alignment horizontal="center" vertical="center"/>
    </xf>
    <xf numFmtId="164" fontId="0" fillId="21" borderId="1" xfId="8" applyNumberFormat="1" applyFont="1" applyFill="1" applyBorder="1" applyAlignment="1">
      <alignment horizontal="center"/>
    </xf>
    <xf numFmtId="164" fontId="18" fillId="22" borderId="7" xfId="8" applyNumberFormat="1" applyFont="1" applyFill="1" applyBorder="1" applyAlignment="1">
      <alignment horizontal="center" vertical="center"/>
    </xf>
    <xf numFmtId="164" fontId="18" fillId="22" borderId="0" xfId="8" applyNumberFormat="1" applyFont="1" applyFill="1" applyBorder="1" applyAlignment="1">
      <alignment horizontal="center" vertical="center"/>
    </xf>
    <xf numFmtId="164" fontId="18" fillId="22" borderId="3" xfId="8" applyNumberFormat="1" applyFont="1" applyFill="1" applyBorder="1" applyAlignment="1">
      <alignment horizontal="center" vertical="center"/>
    </xf>
    <xf numFmtId="164" fontId="0" fillId="21" borderId="7" xfId="8" applyNumberFormat="1" applyFont="1" applyFill="1" applyBorder="1" applyAlignment="1">
      <alignment horizontal="center"/>
    </xf>
    <xf numFmtId="164" fontId="0" fillId="21" borderId="14" xfId="8" applyNumberFormat="1" applyFont="1" applyFill="1" applyBorder="1" applyAlignment="1">
      <alignment horizontal="center"/>
    </xf>
    <xf numFmtId="9" fontId="23" fillId="15" borderId="0" xfId="23" applyNumberFormat="1" applyFont="1" applyFill="1" applyBorder="1" applyAlignment="1">
      <alignment horizontal="center"/>
      <protection locked="0"/>
    </xf>
    <xf numFmtId="9" fontId="23" fillId="0" borderId="0" xfId="23" applyNumberFormat="1" applyFont="1" applyFill="1" applyBorder="1" applyAlignment="1">
      <alignment horizontal="center"/>
      <protection locked="0"/>
    </xf>
    <xf numFmtId="0" fontId="24" fillId="15" borderId="0" xfId="15" applyFont="1" applyFill="1">
      <protection locked="0"/>
    </xf>
    <xf numFmtId="3" fontId="39" fillId="0" borderId="26" xfId="16" applyFont="1" applyFill="1" applyBorder="1" applyAlignment="1">
      <alignment horizontal="left"/>
      <protection locked="0"/>
    </xf>
    <xf numFmtId="0" fontId="11" fillId="15" borderId="24" xfId="0" applyFont="1" applyFill="1" applyBorder="1" applyAlignment="1">
      <alignment horizontal="center"/>
    </xf>
    <xf numFmtId="0" fontId="11" fillId="15" borderId="15" xfId="0" applyFont="1" applyFill="1" applyBorder="1" applyAlignment="1">
      <alignment horizontal="center"/>
    </xf>
    <xf numFmtId="0" fontId="11" fillId="15" borderId="5" xfId="0" applyFont="1" applyFill="1" applyBorder="1" applyAlignment="1">
      <alignment horizontal="center"/>
    </xf>
    <xf numFmtId="0" fontId="11" fillId="15" borderId="6" xfId="0" applyFont="1" applyFill="1" applyBorder="1" applyAlignment="1">
      <alignment horizontal="center"/>
    </xf>
    <xf numFmtId="0" fontId="11" fillId="15" borderId="1" xfId="0" applyFont="1" applyFill="1" applyBorder="1" applyAlignment="1">
      <alignment horizontal="center"/>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cellXfs>
  <cellStyles count="82">
    <cellStyle name="20% - Accent2" xfId="81" builtinId="34"/>
    <cellStyle name="Bad" xfId="26" builtinId="27" hidden="1"/>
    <cellStyle name="Bad" xfId="33" builtinId="27" hidden="1"/>
    <cellStyle name="Bad" xfId="46" builtinId="27" hidden="1"/>
    <cellStyle name="Bad" xfId="50" builtinId="27" hidden="1"/>
    <cellStyle name="Bad" xfId="54" builtinId="27" hidden="1"/>
    <cellStyle name="Bad" xfId="58" builtinId="27" hidden="1"/>
    <cellStyle name="Bad" xfId="62" builtinId="27" hidden="1"/>
    <cellStyle name="Bad" xfId="66" builtinId="27" hidden="1"/>
    <cellStyle name="Bad" xfId="70" builtinId="27" hidden="1"/>
    <cellStyle name="Calculation" xfId="28" builtinId="22" hidden="1"/>
    <cellStyle name="Calculation" xfId="35" builtinId="22" hidden="1"/>
    <cellStyle name="Calculation" xfId="48" builtinId="22" hidden="1"/>
    <cellStyle name="Calculation" xfId="52" builtinId="22" hidden="1"/>
    <cellStyle name="Calculation" xfId="56" builtinId="22" hidden="1"/>
    <cellStyle name="Calculation" xfId="60" builtinId="22" hidden="1"/>
    <cellStyle name="Calculation" xfId="64" builtinId="22" hidden="1"/>
    <cellStyle name="Calculation" xfId="68" builtinId="22" hidden="1"/>
    <cellStyle name="Calculation" xfId="72" builtinId="22" hidden="1"/>
    <cellStyle name="Comma" xfId="1" builtinId="3"/>
    <cellStyle name="Comma [0] 2" xfId="74"/>
    <cellStyle name="Comma 24" xfId="75"/>
    <cellStyle name="Error checks" xfId="2"/>
    <cellStyle name="Error Warning" xfId="21"/>
    <cellStyle name="Good" xfId="25" builtinId="26" hidden="1"/>
    <cellStyle name="Good" xfId="32" builtinId="26" hidden="1"/>
    <cellStyle name="Good" xfId="45" builtinId="26" hidden="1"/>
    <cellStyle name="Good" xfId="49" builtinId="26" hidden="1"/>
    <cellStyle name="Good" xfId="53" builtinId="26" hidden="1"/>
    <cellStyle name="Good" xfId="57" builtinId="26" hidden="1"/>
    <cellStyle name="Good" xfId="61" builtinId="26" hidden="1"/>
    <cellStyle name="Good" xfId="65" builtinId="26" hidden="1"/>
    <cellStyle name="Good" xfId="69" builtinId="26" hidden="1"/>
    <cellStyle name="Heading 1 2" xfId="17"/>
    <cellStyle name="Heading 2 2" xfId="18"/>
    <cellStyle name="Heading 3 3" xfId="10"/>
    <cellStyle name="Heading 4 2" xfId="19"/>
    <cellStyle name="Hyperlink 2" xfId="24"/>
    <cellStyle name="import" xfId="3"/>
    <cellStyle name="import 2" xfId="37"/>
    <cellStyle name="import 3" xfId="29"/>
    <cellStyle name="import%" xfId="11"/>
    <cellStyle name="Input %" xfId="22"/>
    <cellStyle name="Input1" xfId="4"/>
    <cellStyle name="Input1 2" xfId="38"/>
    <cellStyle name="Input1 3" xfId="30"/>
    <cellStyle name="Input1%" xfId="76"/>
    <cellStyle name="Input1default" xfId="12"/>
    <cellStyle name="Input1default%" xfId="13"/>
    <cellStyle name="Input2 #" xfId="16"/>
    <cellStyle name="Input2 %" xfId="23"/>
    <cellStyle name="key outputs" xfId="5"/>
    <cellStyle name="links" xfId="6"/>
    <cellStyle name="Local import" xfId="7"/>
    <cellStyle name="Local import %" xfId="14"/>
    <cellStyle name="Local import 10" xfId="77"/>
    <cellStyle name="Local import 11" xfId="78"/>
    <cellStyle name="Local import 12" xfId="80"/>
    <cellStyle name="Local import 13" xfId="79"/>
    <cellStyle name="Local import 2" xfId="40"/>
    <cellStyle name="Local import 3" xfId="39"/>
    <cellStyle name="Local import 4" xfId="42"/>
    <cellStyle name="Local import 5" xfId="44"/>
    <cellStyle name="Local import 6" xfId="41"/>
    <cellStyle name="Local import 7" xfId="43"/>
    <cellStyle name="Local import 8" xfId="36"/>
    <cellStyle name="Local import 9" xfId="31"/>
    <cellStyle name="Neutral" xfId="27" builtinId="28" hidden="1"/>
    <cellStyle name="Neutral" xfId="34" builtinId="28" hidden="1"/>
    <cellStyle name="Neutral" xfId="47" builtinId="28" hidden="1"/>
    <cellStyle name="Neutral" xfId="51" builtinId="28" hidden="1"/>
    <cellStyle name="Neutral" xfId="55" builtinId="28" hidden="1"/>
    <cellStyle name="Neutral" xfId="59" builtinId="28" hidden="1"/>
    <cellStyle name="Neutral" xfId="63" builtinId="28" hidden="1"/>
    <cellStyle name="Neutral" xfId="67" builtinId="28" hidden="1"/>
    <cellStyle name="Neutral" xfId="71" builtinId="28" hidden="1"/>
    <cellStyle name="Normal" xfId="0" builtinId="0"/>
    <cellStyle name="Notes" xfId="15"/>
    <cellStyle name="Percent" xfId="8" builtinId="5"/>
    <cellStyle name="Percent 2" xfId="20"/>
    <cellStyle name="QA" xfId="9"/>
    <cellStyle name="Style 1" xfId="73"/>
  </cellStyles>
  <dxfs count="0"/>
  <tableStyles count="0" defaultTableStyle="TableStyleMedium2" defaultPivotStyle="PivotStyleLight16"/>
  <colors>
    <mruColors>
      <color rgb="FF0033CC"/>
      <color rgb="FF92BDD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94119464435034E-2"/>
          <c:y val="6.0836501901140684E-2"/>
          <c:w val="0.9119676001329845"/>
          <c:h val="0.8098859315589354"/>
        </c:manualLayout>
      </c:layout>
      <c:lineChart>
        <c:grouping val="standard"/>
        <c:varyColors val="0"/>
        <c:ser>
          <c:idx val="0"/>
          <c:order val="0"/>
          <c:tx>
            <c:strRef>
              <c:f>Examples!$L$30</c:f>
              <c:strCache>
                <c:ptCount val="1"/>
                <c:pt idx="0">
                  <c:v>Blue solid</c:v>
                </c:pt>
              </c:strCache>
            </c:strRef>
          </c:tx>
          <c:spPr>
            <a:ln w="25400">
              <a:solidFill>
                <a:srgbClr val="000080"/>
              </a:solidFill>
              <a:prstDash val="solid"/>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Examples!$L$31:$L$38</c:f>
              <c:numCache>
                <c:formatCode>General</c:formatCode>
                <c:ptCount val="8"/>
                <c:pt idx="0">
                  <c:v>33.19</c:v>
                </c:pt>
                <c:pt idx="1">
                  <c:v>39.39</c:v>
                </c:pt>
                <c:pt idx="2">
                  <c:v>42.78</c:v>
                </c:pt>
                <c:pt idx="3">
                  <c:v>42.13</c:v>
                </c:pt>
                <c:pt idx="4">
                  <c:v>41.69</c:v>
                </c:pt>
                <c:pt idx="5">
                  <c:v>39.39</c:v>
                </c:pt>
                <c:pt idx="6">
                  <c:v>42.13</c:v>
                </c:pt>
                <c:pt idx="7">
                  <c:v>45</c:v>
                </c:pt>
              </c:numCache>
            </c:numRef>
          </c:val>
          <c:smooth val="0"/>
        </c:ser>
        <c:ser>
          <c:idx val="1"/>
          <c:order val="1"/>
          <c:tx>
            <c:strRef>
              <c:f>Examples!$M$30</c:f>
              <c:strCache>
                <c:ptCount val="1"/>
                <c:pt idx="0">
                  <c:v>Lime solid</c:v>
                </c:pt>
              </c:strCache>
            </c:strRef>
          </c:tx>
          <c:spPr>
            <a:ln w="25400">
              <a:solidFill>
                <a:srgbClr val="FF00FF"/>
              </a:solidFill>
              <a:prstDash val="solid"/>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Examples!$M$31:$M$38</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mooth val="0"/>
        </c:ser>
        <c:ser>
          <c:idx val="2"/>
          <c:order val="2"/>
          <c:tx>
            <c:strRef>
              <c:f>Examples!$N$30</c:f>
              <c:strCache>
                <c:ptCount val="1"/>
                <c:pt idx="0">
                  <c:v>Red solid </c:v>
                </c:pt>
              </c:strCache>
            </c:strRef>
          </c:tx>
          <c:spPr>
            <a:ln w="25400">
              <a:solidFill>
                <a:srgbClr val="FFFF00"/>
              </a:solidFill>
              <a:prstDash val="solid"/>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Examples!$N$31:$N$38</c:f>
              <c:numCache>
                <c:formatCode>General</c:formatCode>
                <c:ptCount val="8"/>
                <c:pt idx="0">
                  <c:v>21.56</c:v>
                </c:pt>
                <c:pt idx="1">
                  <c:v>21.6</c:v>
                </c:pt>
                <c:pt idx="2">
                  <c:v>18.350000000000001</c:v>
                </c:pt>
                <c:pt idx="3">
                  <c:v>21.6</c:v>
                </c:pt>
                <c:pt idx="4">
                  <c:v>23.98</c:v>
                </c:pt>
                <c:pt idx="5">
                  <c:v>21.6</c:v>
                </c:pt>
                <c:pt idx="6">
                  <c:v>21.6</c:v>
                </c:pt>
                <c:pt idx="7">
                  <c:v>26</c:v>
                </c:pt>
              </c:numCache>
            </c:numRef>
          </c:val>
          <c:smooth val="0"/>
        </c:ser>
        <c:ser>
          <c:idx val="3"/>
          <c:order val="3"/>
          <c:tx>
            <c:strRef>
              <c:f>Examples!$O$30</c:f>
              <c:strCache>
                <c:ptCount val="1"/>
                <c:pt idx="0">
                  <c:v>Blue  dashes</c:v>
                </c:pt>
              </c:strCache>
            </c:strRef>
          </c:tx>
          <c:spPr>
            <a:ln w="25400">
              <a:solidFill>
                <a:srgbClr val="00FFFF"/>
              </a:solidFill>
              <a:prstDash val="lgDash"/>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Examples!$O$31:$O$38</c:f>
              <c:numCache>
                <c:formatCode>General</c:formatCode>
                <c:ptCount val="8"/>
                <c:pt idx="0">
                  <c:v>5.36</c:v>
                </c:pt>
                <c:pt idx="1">
                  <c:v>7.01</c:v>
                </c:pt>
                <c:pt idx="2">
                  <c:v>6.33</c:v>
                </c:pt>
                <c:pt idx="3">
                  <c:v>7.01</c:v>
                </c:pt>
                <c:pt idx="4">
                  <c:v>7</c:v>
                </c:pt>
                <c:pt idx="5">
                  <c:v>7.01</c:v>
                </c:pt>
                <c:pt idx="6">
                  <c:v>7.01</c:v>
                </c:pt>
                <c:pt idx="7">
                  <c:v>8</c:v>
                </c:pt>
              </c:numCache>
            </c:numRef>
          </c:val>
          <c:smooth val="0"/>
        </c:ser>
        <c:ser>
          <c:idx val="4"/>
          <c:order val="4"/>
          <c:tx>
            <c:strRef>
              <c:f>Examples!$P$30</c:f>
              <c:strCache>
                <c:ptCount val="1"/>
                <c:pt idx="0">
                  <c:v>Lime  dashes </c:v>
                </c:pt>
              </c:strCache>
            </c:strRef>
          </c:tx>
          <c:spPr>
            <a:ln w="25400">
              <a:solidFill>
                <a:srgbClr val="800080"/>
              </a:solidFill>
              <a:prstDash val="lgDash"/>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Examples!$P$31:$P$38</c:f>
              <c:numCache>
                <c:formatCode>General</c:formatCode>
                <c:ptCount val="8"/>
                <c:pt idx="0">
                  <c:v>3.01</c:v>
                </c:pt>
                <c:pt idx="1">
                  <c:v>3.36</c:v>
                </c:pt>
                <c:pt idx="2">
                  <c:v>2.63</c:v>
                </c:pt>
                <c:pt idx="3">
                  <c:v>2.72</c:v>
                </c:pt>
                <c:pt idx="4">
                  <c:v>2.57</c:v>
                </c:pt>
                <c:pt idx="5">
                  <c:v>3.36</c:v>
                </c:pt>
                <c:pt idx="6">
                  <c:v>2.72</c:v>
                </c:pt>
                <c:pt idx="7">
                  <c:v>2</c:v>
                </c:pt>
              </c:numCache>
            </c:numRef>
          </c:val>
          <c:smooth val="0"/>
        </c:ser>
        <c:ser>
          <c:idx val="5"/>
          <c:order val="5"/>
          <c:tx>
            <c:strRef>
              <c:f>Examples!$Q$30</c:f>
              <c:strCache>
                <c:ptCount val="1"/>
                <c:pt idx="0">
                  <c:v>Red  dashes</c:v>
                </c:pt>
              </c:strCache>
            </c:strRef>
          </c:tx>
          <c:spPr>
            <a:ln w="25400">
              <a:solidFill>
                <a:srgbClr val="800000"/>
              </a:solidFill>
              <a:prstDash val="lgDash"/>
            </a:ln>
          </c:spPr>
          <c:marker>
            <c:symbol val="none"/>
          </c:marker>
          <c:cat>
            <c:strRef>
              <c:f>Examples!$K$31:$K$38</c:f>
              <c:strCache>
                <c:ptCount val="8"/>
                <c:pt idx="0">
                  <c:v>1975-76</c:v>
                </c:pt>
                <c:pt idx="1">
                  <c:v>1983-84</c:v>
                </c:pt>
                <c:pt idx="2">
                  <c:v>1988-89</c:v>
                </c:pt>
                <c:pt idx="3">
                  <c:v>1993-94</c:v>
                </c:pt>
                <c:pt idx="4">
                  <c:v>1996-97</c:v>
                </c:pt>
                <c:pt idx="5">
                  <c:v>1997-98</c:v>
                </c:pt>
                <c:pt idx="6">
                  <c:v>1998-99</c:v>
                </c:pt>
                <c:pt idx="7">
                  <c:v>1999-00</c:v>
                </c:pt>
              </c:strCache>
            </c:strRef>
          </c:cat>
          <c:val>
            <c:numRef>
              <c:f>Examples!$Q$31:$Q$38</c:f>
              <c:numCache>
                <c:formatCode>General</c:formatCode>
                <c:ptCount val="8"/>
                <c:pt idx="0">
                  <c:v>10</c:v>
                </c:pt>
                <c:pt idx="1">
                  <c:v>12</c:v>
                </c:pt>
                <c:pt idx="2">
                  <c:v>14</c:v>
                </c:pt>
                <c:pt idx="3">
                  <c:v>16</c:v>
                </c:pt>
                <c:pt idx="4">
                  <c:v>18</c:v>
                </c:pt>
                <c:pt idx="5">
                  <c:v>12</c:v>
                </c:pt>
                <c:pt idx="6">
                  <c:v>16</c:v>
                </c:pt>
                <c:pt idx="7">
                  <c:v>20</c:v>
                </c:pt>
              </c:numCache>
            </c:numRef>
          </c:val>
          <c:smooth val="0"/>
        </c:ser>
        <c:dLbls>
          <c:showLegendKey val="0"/>
          <c:showVal val="0"/>
          <c:showCatName val="0"/>
          <c:showSerName val="0"/>
          <c:showPercent val="0"/>
          <c:showBubbleSize val="0"/>
        </c:dLbls>
        <c:marker val="1"/>
        <c:smooth val="0"/>
        <c:axId val="177032576"/>
        <c:axId val="177042560"/>
      </c:lineChart>
      <c:catAx>
        <c:axId val="177032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042560"/>
        <c:crosses val="autoZero"/>
        <c:auto val="1"/>
        <c:lblAlgn val="ctr"/>
        <c:lblOffset val="100"/>
        <c:tickLblSkip val="1"/>
        <c:tickMarkSkip val="1"/>
        <c:noMultiLvlLbl val="0"/>
      </c:catAx>
      <c:valAx>
        <c:axId val="1770425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77032576"/>
        <c:crosses val="autoZero"/>
        <c:crossBetween val="midCat"/>
      </c:valAx>
      <c:spPr>
        <a:noFill/>
        <a:ln w="25400">
          <a:noFill/>
        </a:ln>
      </c:spPr>
    </c:plotArea>
    <c:legend>
      <c:legendPos val="r"/>
      <c:layout>
        <c:manualLayout>
          <c:xMode val="edge"/>
          <c:yMode val="edge"/>
          <c:x val="0.21733164528056043"/>
          <c:y val="6.8441064638783272E-2"/>
          <c:w val="0.60660288334637436"/>
          <c:h val="0.11026615969581749"/>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oddHeader>&amp;A</c:oddHeader>
      <c:oddFooter>Page &amp;P</c:oddFooter>
    </c:headerFooter>
    <c:pageMargins b="0.98425196850393704" l="0.74803149606299213" r="0.74803149606299213" t="0.98425196850393704" header="0.51181102362204722" footer="0.51181102362204722"/>
    <c:pageSetup paperSize="9" orientation="landscape" horizontalDpi="-3"/>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94119464435034E-2"/>
          <c:y val="6.0836501901140684E-2"/>
          <c:w val="0.93535138475177904"/>
          <c:h val="0.8098859315589354"/>
        </c:manualLayout>
      </c:layout>
      <c:scatterChart>
        <c:scatterStyle val="lineMarker"/>
        <c:varyColors val="0"/>
        <c:ser>
          <c:idx val="0"/>
          <c:order val="0"/>
          <c:tx>
            <c:strRef>
              <c:f>Examples!$T$30</c:f>
              <c:strCache>
                <c:ptCount val="1"/>
                <c:pt idx="0">
                  <c:v>1st Y value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xVal>
            <c:numRef>
              <c:f>Examples!$S$31:$S$35</c:f>
              <c:numCache>
                <c:formatCode>General</c:formatCode>
                <c:ptCount val="5"/>
                <c:pt idx="0">
                  <c:v>1.8</c:v>
                </c:pt>
                <c:pt idx="1">
                  <c:v>2.2999999999999998</c:v>
                </c:pt>
                <c:pt idx="2">
                  <c:v>3.7</c:v>
                </c:pt>
                <c:pt idx="3">
                  <c:v>4.0999999999999996</c:v>
                </c:pt>
                <c:pt idx="4">
                  <c:v>5.5</c:v>
                </c:pt>
              </c:numCache>
            </c:numRef>
          </c:xVal>
          <c:yVal>
            <c:numRef>
              <c:f>Examples!$T$31:$T$35</c:f>
              <c:numCache>
                <c:formatCode>General</c:formatCode>
                <c:ptCount val="5"/>
                <c:pt idx="0">
                  <c:v>10</c:v>
                </c:pt>
                <c:pt idx="1">
                  <c:v>12</c:v>
                </c:pt>
                <c:pt idx="2">
                  <c:v>16</c:v>
                </c:pt>
                <c:pt idx="3">
                  <c:v>8</c:v>
                </c:pt>
                <c:pt idx="4">
                  <c:v>14</c:v>
                </c:pt>
              </c:numCache>
            </c:numRef>
          </c:yVal>
          <c:smooth val="0"/>
        </c:ser>
        <c:ser>
          <c:idx val="1"/>
          <c:order val="1"/>
          <c:tx>
            <c:strRef>
              <c:f>Examples!$U$30</c:f>
              <c:strCache>
                <c:ptCount val="1"/>
                <c:pt idx="0">
                  <c:v>2nd Y value</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xVal>
            <c:numRef>
              <c:f>Examples!$S$31:$S$35</c:f>
              <c:numCache>
                <c:formatCode>General</c:formatCode>
                <c:ptCount val="5"/>
                <c:pt idx="0">
                  <c:v>1.8</c:v>
                </c:pt>
                <c:pt idx="1">
                  <c:v>2.2999999999999998</c:v>
                </c:pt>
                <c:pt idx="2">
                  <c:v>3.7</c:v>
                </c:pt>
                <c:pt idx="3">
                  <c:v>4.0999999999999996</c:v>
                </c:pt>
                <c:pt idx="4">
                  <c:v>5.5</c:v>
                </c:pt>
              </c:numCache>
            </c:numRef>
          </c:xVal>
          <c:yVal>
            <c:numRef>
              <c:f>Examples!$U$31:$U$35</c:f>
              <c:numCache>
                <c:formatCode>General</c:formatCode>
                <c:ptCount val="5"/>
                <c:pt idx="0">
                  <c:v>17</c:v>
                </c:pt>
                <c:pt idx="1">
                  <c:v>9</c:v>
                </c:pt>
                <c:pt idx="2">
                  <c:v>14</c:v>
                </c:pt>
                <c:pt idx="3">
                  <c:v>23</c:v>
                </c:pt>
                <c:pt idx="4">
                  <c:v>27</c:v>
                </c:pt>
              </c:numCache>
            </c:numRef>
          </c:yVal>
          <c:smooth val="0"/>
        </c:ser>
        <c:dLbls>
          <c:showLegendKey val="0"/>
          <c:showVal val="0"/>
          <c:showCatName val="0"/>
          <c:showSerName val="0"/>
          <c:showPercent val="0"/>
          <c:showBubbleSize val="0"/>
        </c:dLbls>
        <c:axId val="182763904"/>
        <c:axId val="182765824"/>
      </c:scatterChart>
      <c:valAx>
        <c:axId val="182763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2765824"/>
        <c:crosses val="autoZero"/>
        <c:crossBetween val="midCat"/>
      </c:valAx>
      <c:valAx>
        <c:axId val="1827658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2763904"/>
        <c:crosses val="autoZero"/>
        <c:crossBetween val="midCat"/>
      </c:valAx>
      <c:spPr>
        <a:noFill/>
        <a:ln w="25400">
          <a:noFill/>
        </a:ln>
      </c:spPr>
    </c:plotArea>
    <c:legend>
      <c:legendPos val="r"/>
      <c:layout>
        <c:manualLayout>
          <c:xMode val="edge"/>
          <c:yMode val="edge"/>
          <c:x val="0.19394786066176595"/>
          <c:y val="8.3650190114068435E-2"/>
          <c:w val="0.33149953488996875"/>
          <c:h val="7.6045627376425853E-2"/>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horizontalDpi="-3"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89158738527567"/>
          <c:y val="0.22433460076045628"/>
          <c:w val="0.24484198012620098"/>
          <c:h val="0.67680608365019013"/>
        </c:manualLayout>
      </c:layout>
      <c:pieChart>
        <c:varyColors val="1"/>
        <c:ser>
          <c:idx val="0"/>
          <c:order val="0"/>
          <c:tx>
            <c:strRef>
              <c:f>Examples!$A$31</c:f>
              <c:strCache>
                <c:ptCount val="1"/>
                <c:pt idx="0">
                  <c:v>1975-76</c:v>
                </c:pt>
              </c:strCache>
            </c:strRef>
          </c:tx>
          <c:spPr>
            <a:solidFill>
              <a:srgbClr val="9999FF"/>
            </a:solidFill>
            <a:ln w="25400">
              <a:noFill/>
            </a:ln>
          </c:spPr>
          <c:dPt>
            <c:idx val="0"/>
            <c:bubble3D val="0"/>
          </c:dPt>
          <c:dPt>
            <c:idx val="1"/>
            <c:bubble3D val="0"/>
            <c:spPr>
              <a:solidFill>
                <a:srgbClr val="993366"/>
              </a:solidFill>
              <a:ln w="25400">
                <a:noFill/>
              </a:ln>
            </c:spPr>
          </c:dPt>
          <c:dPt>
            <c:idx val="2"/>
            <c:bubble3D val="0"/>
            <c:spPr>
              <a:solidFill>
                <a:srgbClr val="FFFFCC"/>
              </a:solidFill>
              <a:ln w="25400">
                <a:noFill/>
              </a:ln>
            </c:spPr>
          </c:dPt>
          <c:dPt>
            <c:idx val="3"/>
            <c:bubble3D val="0"/>
            <c:spPr>
              <a:solidFill>
                <a:srgbClr val="CCFFFF"/>
              </a:solidFill>
              <a:ln w="25400">
                <a:noFill/>
              </a:ln>
            </c:spPr>
          </c:dPt>
          <c:dPt>
            <c:idx val="4"/>
            <c:bubble3D val="0"/>
            <c:spPr>
              <a:solidFill>
                <a:srgbClr val="660066"/>
              </a:solidFill>
              <a:ln w="25400">
                <a:noFill/>
              </a:ln>
            </c:spPr>
          </c:dPt>
          <c:dPt>
            <c:idx val="5"/>
            <c:bubble3D val="0"/>
            <c:spPr>
              <a:solidFill>
                <a:srgbClr val="FF8080"/>
              </a:solidFill>
              <a:ln w="25400">
                <a:noFill/>
              </a:ln>
            </c:spPr>
          </c:dPt>
          <c:dPt>
            <c:idx val="6"/>
            <c:bubble3D val="0"/>
            <c:spPr>
              <a:solidFill>
                <a:srgbClr val="0066CC"/>
              </a:solidFill>
              <a:ln w="25400">
                <a:noFill/>
              </a:ln>
            </c:spPr>
          </c:dPt>
          <c:dPt>
            <c:idx val="7"/>
            <c:bubble3D val="0"/>
            <c:spPr>
              <a:solidFill>
                <a:srgbClr val="CCCCFF"/>
              </a:solidFill>
              <a:ln w="25400">
                <a:noFill/>
              </a:ln>
            </c:spPr>
          </c:dPt>
          <c:dLbls>
            <c:dLbl>
              <c:idx val="1"/>
              <c:layout>
                <c:manualLayout>
                  <c:xMode val="edge"/>
                  <c:yMode val="edge"/>
                  <c:x val="0.57221496478932365"/>
                  <c:y val="0.82889733840304181"/>
                </c:manualLayout>
              </c:layout>
              <c:dLblPos val="bestFit"/>
              <c:showLegendKey val="0"/>
              <c:showVal val="0"/>
              <c:showCatName val="1"/>
              <c:showSerName val="0"/>
              <c:showPercent val="1"/>
              <c:showBubbleSize val="0"/>
            </c:dLbl>
            <c:dLbl>
              <c:idx val="7"/>
              <c:layout>
                <c:manualLayout>
                  <c:xMode val="edge"/>
                  <c:yMode val="edge"/>
                  <c:x val="0.40990398920004434"/>
                  <c:y val="8.3650190114068435E-2"/>
                </c:manualLayout>
              </c:layout>
              <c:dLblPos val="bestFit"/>
              <c:showLegendKey val="0"/>
              <c:showVal val="0"/>
              <c:showCatName val="1"/>
              <c:showSerName val="0"/>
              <c:showPercent val="1"/>
              <c:showBubbleSize val="0"/>
            </c:dLbl>
            <c:numFmt formatCode="0.0%" sourceLinked="0"/>
            <c:spPr>
              <a:noFill/>
              <a:ln w="25400">
                <a:noFill/>
              </a:ln>
            </c:spPr>
            <c:txPr>
              <a:bodyPr/>
              <a:lstStyle/>
              <a:p>
                <a:pPr>
                  <a:defRPr sz="900" b="0" i="0" u="none" strike="noStrike" baseline="0">
                    <a:solidFill>
                      <a:srgbClr val="000000"/>
                    </a:solidFill>
                    <a:latin typeface="Myriad Pro"/>
                    <a:ea typeface="Myriad Pro"/>
                    <a:cs typeface="Myriad Pro"/>
                  </a:defRPr>
                </a:pPr>
                <a:endParaRPr lang="en-US"/>
              </a:p>
            </c:txPr>
            <c:showLegendKey val="0"/>
            <c:showVal val="0"/>
            <c:showCatName val="1"/>
            <c:showSerName val="0"/>
            <c:showPercent val="1"/>
            <c:showBubbleSize val="0"/>
            <c:showLeaderLines val="0"/>
          </c:dLbls>
          <c:cat>
            <c:strRef>
              <c:f>Examples!$B$30:$I$30</c:f>
              <c:strCache>
                <c:ptCount val="8"/>
                <c:pt idx="0">
                  <c:v>Dark blue</c:v>
                </c:pt>
                <c:pt idx="1">
                  <c:v>Lime</c:v>
                </c:pt>
                <c:pt idx="2">
                  <c:v>Red</c:v>
                </c:pt>
                <c:pt idx="3">
                  <c:v>Blue</c:v>
                </c:pt>
                <c:pt idx="4">
                  <c:v>Light gold</c:v>
                </c:pt>
                <c:pt idx="5">
                  <c:v>Green</c:v>
                </c:pt>
                <c:pt idx="6">
                  <c:v>Maroon</c:v>
                </c:pt>
                <c:pt idx="7">
                  <c:v>Light blue</c:v>
                </c:pt>
              </c:strCache>
            </c:strRef>
          </c:cat>
          <c:val>
            <c:numRef>
              <c:f>Examples!$B$31:$I$31</c:f>
              <c:numCache>
                <c:formatCode>General</c:formatCode>
                <c:ptCount val="8"/>
                <c:pt idx="0">
                  <c:v>36.19</c:v>
                </c:pt>
                <c:pt idx="1">
                  <c:v>36.880000000000003</c:v>
                </c:pt>
                <c:pt idx="2">
                  <c:v>21.56</c:v>
                </c:pt>
                <c:pt idx="3">
                  <c:v>5.36</c:v>
                </c:pt>
                <c:pt idx="4">
                  <c:v>3.01</c:v>
                </c:pt>
                <c:pt idx="5">
                  <c:v>10</c:v>
                </c:pt>
                <c:pt idx="6">
                  <c:v>3.01</c:v>
                </c:pt>
                <c:pt idx="7">
                  <c:v>10</c:v>
                </c:pt>
              </c:numCache>
            </c:numRef>
          </c:val>
        </c:ser>
        <c:dLbls>
          <c:showLegendKey val="0"/>
          <c:showVal val="0"/>
          <c:showCatName val="1"/>
          <c:showSerName val="0"/>
          <c:showPercent val="1"/>
          <c:showBubbleSize val="0"/>
          <c:showLeaderLines val="0"/>
        </c:dLbls>
        <c:firstSliceAng val="0"/>
      </c:pieChart>
      <c:spPr>
        <a:noFill/>
        <a:ln w="25400">
          <a:noFill/>
        </a:ln>
      </c:spPr>
    </c:plotArea>
    <c:plotVisOnly val="1"/>
    <c:dispBlanksAs val="zero"/>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portrait" horizontalDpi="-3"/>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84611406445718"/>
          <c:y val="0.20532319391634982"/>
          <c:w val="0.49518602722153005"/>
          <c:h val="0.62357414448669202"/>
        </c:manualLayout>
      </c:layout>
      <c:ofPieChart>
        <c:ofPieType val="pie"/>
        <c:varyColors val="1"/>
        <c:ser>
          <c:idx val="0"/>
          <c:order val="0"/>
          <c:tx>
            <c:strRef>
              <c:f>Examples!$A$31</c:f>
              <c:strCache>
                <c:ptCount val="1"/>
                <c:pt idx="0">
                  <c:v>1975-76</c:v>
                </c:pt>
              </c:strCache>
            </c:strRef>
          </c:tx>
          <c:spPr>
            <a:solidFill>
              <a:srgbClr val="9999FF"/>
            </a:solidFill>
            <a:ln w="25400">
              <a:noFill/>
            </a:ln>
          </c:spPr>
          <c:dPt>
            <c:idx val="0"/>
            <c:bubble3D val="0"/>
          </c:dPt>
          <c:dPt>
            <c:idx val="1"/>
            <c:bubble3D val="0"/>
            <c:spPr>
              <a:solidFill>
                <a:srgbClr val="993366"/>
              </a:solidFill>
              <a:ln w="25400">
                <a:noFill/>
              </a:ln>
            </c:spPr>
          </c:dPt>
          <c:dPt>
            <c:idx val="2"/>
            <c:bubble3D val="0"/>
            <c:spPr>
              <a:solidFill>
                <a:srgbClr val="FFFFCC"/>
              </a:solidFill>
              <a:ln w="25400">
                <a:noFill/>
              </a:ln>
            </c:spPr>
          </c:dPt>
          <c:dPt>
            <c:idx val="3"/>
            <c:bubble3D val="0"/>
            <c:spPr>
              <a:solidFill>
                <a:srgbClr val="CCFFFF"/>
              </a:solidFill>
              <a:ln w="25400">
                <a:noFill/>
              </a:ln>
            </c:spPr>
          </c:dPt>
          <c:dPt>
            <c:idx val="4"/>
            <c:bubble3D val="0"/>
            <c:spPr>
              <a:solidFill>
                <a:srgbClr val="660066"/>
              </a:solidFill>
              <a:ln w="25400">
                <a:noFill/>
              </a:ln>
            </c:spPr>
          </c:dPt>
          <c:dPt>
            <c:idx val="5"/>
            <c:bubble3D val="0"/>
            <c:spPr>
              <a:solidFill>
                <a:srgbClr val="FF8080"/>
              </a:solidFill>
              <a:ln w="25400">
                <a:noFill/>
              </a:ln>
            </c:spPr>
          </c:dPt>
          <c:dPt>
            <c:idx val="6"/>
            <c:bubble3D val="0"/>
            <c:spPr>
              <a:solidFill>
                <a:srgbClr val="0066CC"/>
              </a:solidFill>
              <a:ln w="25400">
                <a:noFill/>
              </a:ln>
            </c:spPr>
          </c:dPt>
          <c:dPt>
            <c:idx val="7"/>
            <c:bubble3D val="0"/>
            <c:spPr>
              <a:solidFill>
                <a:srgbClr val="CCCCFF"/>
              </a:solidFill>
              <a:ln w="25400">
                <a:noFill/>
              </a:ln>
            </c:spPr>
          </c:dPt>
          <c:dLbls>
            <c:numFmt formatCode="0%" sourceLinked="0"/>
            <c:spPr>
              <a:noFill/>
              <a:ln w="25400">
                <a:noFill/>
              </a:ln>
            </c:spPr>
            <c:txPr>
              <a:bodyPr/>
              <a:lstStyle/>
              <a:p>
                <a:pPr>
                  <a:defRPr sz="900" b="0" i="0" u="none" strike="noStrike" baseline="0">
                    <a:solidFill>
                      <a:srgbClr val="000000"/>
                    </a:solidFill>
                    <a:latin typeface="Myriad Pro"/>
                    <a:ea typeface="Myriad Pro"/>
                    <a:cs typeface="Myriad Pro"/>
                  </a:defRPr>
                </a:pPr>
                <a:endParaRPr lang="en-US"/>
              </a:p>
            </c:txPr>
            <c:showLegendKey val="0"/>
            <c:showVal val="0"/>
            <c:showCatName val="1"/>
            <c:showSerName val="0"/>
            <c:showPercent val="1"/>
            <c:showBubbleSize val="0"/>
            <c:showLeaderLines val="1"/>
          </c:dLbls>
          <c:cat>
            <c:strRef>
              <c:f>Examples!$B$30:$H$30</c:f>
              <c:strCache>
                <c:ptCount val="7"/>
                <c:pt idx="0">
                  <c:v>Dark blue</c:v>
                </c:pt>
                <c:pt idx="1">
                  <c:v>Lime</c:v>
                </c:pt>
                <c:pt idx="2">
                  <c:v>Red</c:v>
                </c:pt>
                <c:pt idx="3">
                  <c:v>Blue</c:v>
                </c:pt>
                <c:pt idx="4">
                  <c:v>Light gold</c:v>
                </c:pt>
                <c:pt idx="5">
                  <c:v>Green</c:v>
                </c:pt>
                <c:pt idx="6">
                  <c:v>Maroon</c:v>
                </c:pt>
              </c:strCache>
            </c:strRef>
          </c:cat>
          <c:val>
            <c:numRef>
              <c:f>Examples!$B$31:$H$31</c:f>
              <c:numCache>
                <c:formatCode>General</c:formatCode>
                <c:ptCount val="7"/>
                <c:pt idx="0">
                  <c:v>36.19</c:v>
                </c:pt>
                <c:pt idx="1">
                  <c:v>36.880000000000003</c:v>
                </c:pt>
                <c:pt idx="2">
                  <c:v>21.56</c:v>
                </c:pt>
                <c:pt idx="3">
                  <c:v>5.36</c:v>
                </c:pt>
                <c:pt idx="4">
                  <c:v>3.01</c:v>
                </c:pt>
                <c:pt idx="5">
                  <c:v>10</c:v>
                </c:pt>
                <c:pt idx="6">
                  <c:v>3.01</c:v>
                </c:pt>
              </c:numCache>
            </c:numRef>
          </c:val>
        </c:ser>
        <c:dLbls>
          <c:showLegendKey val="0"/>
          <c:showVal val="0"/>
          <c:showCatName val="1"/>
          <c:showSerName val="0"/>
          <c:showPercent val="1"/>
          <c:showBubbleSize val="0"/>
          <c:showLeaderLines val="1"/>
        </c:dLbls>
        <c:gapWidth val="100"/>
        <c:splitType val="pos"/>
        <c:splitPos val="3"/>
        <c:secondPieSize val="70"/>
        <c:serLines>
          <c:spPr>
            <a:ln w="3175">
              <a:solidFill>
                <a:srgbClr val="000000"/>
              </a:solidFill>
              <a:prstDash val="solid"/>
            </a:ln>
          </c:spPr>
        </c:serLines>
      </c:ofPieChart>
      <c:spPr>
        <a:noFill/>
        <a:ln w="25400">
          <a:noFill/>
        </a:ln>
      </c:spPr>
    </c:plotArea>
    <c:plotVisOnly val="1"/>
    <c:dispBlanksAs val="zero"/>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71956383761113"/>
          <c:y val="0.15209125475285171"/>
          <c:w val="0.4222836398805826"/>
          <c:h val="0.73003802281368824"/>
        </c:manualLayout>
      </c:layout>
      <c:ofPieChart>
        <c:ofPieType val="bar"/>
        <c:varyColors val="1"/>
        <c:ser>
          <c:idx val="0"/>
          <c:order val="0"/>
          <c:tx>
            <c:strRef>
              <c:f>Examples!$A$31</c:f>
              <c:strCache>
                <c:ptCount val="1"/>
                <c:pt idx="0">
                  <c:v>1975-76</c:v>
                </c:pt>
              </c:strCache>
            </c:strRef>
          </c:tx>
          <c:spPr>
            <a:solidFill>
              <a:srgbClr val="9999FF"/>
            </a:solidFill>
            <a:ln w="25400">
              <a:noFill/>
            </a:ln>
          </c:spPr>
          <c:dPt>
            <c:idx val="0"/>
            <c:bubble3D val="0"/>
          </c:dPt>
          <c:dPt>
            <c:idx val="1"/>
            <c:bubble3D val="0"/>
            <c:spPr>
              <a:solidFill>
                <a:srgbClr val="993366"/>
              </a:solidFill>
              <a:ln w="25400">
                <a:noFill/>
              </a:ln>
            </c:spPr>
          </c:dPt>
          <c:dPt>
            <c:idx val="2"/>
            <c:bubble3D val="0"/>
            <c:spPr>
              <a:solidFill>
                <a:srgbClr val="FFFFCC"/>
              </a:solidFill>
              <a:ln w="25400">
                <a:noFill/>
              </a:ln>
            </c:spPr>
          </c:dPt>
          <c:dPt>
            <c:idx val="3"/>
            <c:bubble3D val="0"/>
            <c:spPr>
              <a:solidFill>
                <a:srgbClr val="CCFFFF"/>
              </a:solidFill>
              <a:ln w="25400">
                <a:noFill/>
              </a:ln>
            </c:spPr>
          </c:dPt>
          <c:dPt>
            <c:idx val="4"/>
            <c:bubble3D val="0"/>
            <c:spPr>
              <a:solidFill>
                <a:srgbClr val="660066"/>
              </a:solidFill>
              <a:ln w="25400">
                <a:noFill/>
              </a:ln>
            </c:spPr>
          </c:dPt>
          <c:dPt>
            <c:idx val="5"/>
            <c:bubble3D val="0"/>
            <c:spPr>
              <a:solidFill>
                <a:srgbClr val="FF8080"/>
              </a:solidFill>
              <a:ln w="25400">
                <a:noFill/>
              </a:ln>
            </c:spPr>
          </c:dPt>
          <c:dPt>
            <c:idx val="6"/>
            <c:bubble3D val="0"/>
            <c:spPr>
              <a:solidFill>
                <a:srgbClr val="0066CC"/>
              </a:solidFill>
              <a:ln w="25400">
                <a:noFill/>
              </a:ln>
            </c:spPr>
          </c:dPt>
          <c:dPt>
            <c:idx val="7"/>
            <c:bubble3D val="0"/>
            <c:spPr>
              <a:solidFill>
                <a:srgbClr val="CCCCFF"/>
              </a:solidFill>
              <a:ln w="25400">
                <a:noFill/>
              </a:ln>
            </c:spPr>
          </c:dPt>
          <c:dLbls>
            <c:numFmt formatCode="0%" sourceLinked="0"/>
            <c:spPr>
              <a:noFill/>
              <a:ln w="25400">
                <a:noFill/>
              </a:ln>
            </c:spPr>
            <c:txPr>
              <a:bodyPr/>
              <a:lstStyle/>
              <a:p>
                <a:pPr>
                  <a:defRPr sz="900" b="0" i="0" u="none" strike="noStrike" baseline="0">
                    <a:solidFill>
                      <a:srgbClr val="000000"/>
                    </a:solidFill>
                    <a:latin typeface="Myriad Pro"/>
                    <a:ea typeface="Myriad Pro"/>
                    <a:cs typeface="Myriad Pro"/>
                  </a:defRPr>
                </a:pPr>
                <a:endParaRPr lang="en-US"/>
              </a:p>
            </c:txPr>
            <c:showLegendKey val="0"/>
            <c:showVal val="0"/>
            <c:showCatName val="1"/>
            <c:showSerName val="0"/>
            <c:showPercent val="1"/>
            <c:showBubbleSize val="0"/>
            <c:showLeaderLines val="1"/>
          </c:dLbls>
          <c:cat>
            <c:strRef>
              <c:f>Examples!$B$30:$H$30</c:f>
              <c:strCache>
                <c:ptCount val="7"/>
                <c:pt idx="0">
                  <c:v>Dark blue</c:v>
                </c:pt>
                <c:pt idx="1">
                  <c:v>Lime</c:v>
                </c:pt>
                <c:pt idx="2">
                  <c:v>Red</c:v>
                </c:pt>
                <c:pt idx="3">
                  <c:v>Blue</c:v>
                </c:pt>
                <c:pt idx="4">
                  <c:v>Light gold</c:v>
                </c:pt>
                <c:pt idx="5">
                  <c:v>Green</c:v>
                </c:pt>
                <c:pt idx="6">
                  <c:v>Maroon</c:v>
                </c:pt>
              </c:strCache>
            </c:strRef>
          </c:cat>
          <c:val>
            <c:numRef>
              <c:f>Examples!$B$31:$H$31</c:f>
              <c:numCache>
                <c:formatCode>General</c:formatCode>
                <c:ptCount val="7"/>
                <c:pt idx="0">
                  <c:v>36.19</c:v>
                </c:pt>
                <c:pt idx="1">
                  <c:v>36.880000000000003</c:v>
                </c:pt>
                <c:pt idx="2">
                  <c:v>21.56</c:v>
                </c:pt>
                <c:pt idx="3">
                  <c:v>5.36</c:v>
                </c:pt>
                <c:pt idx="4">
                  <c:v>3.01</c:v>
                </c:pt>
                <c:pt idx="5">
                  <c:v>10</c:v>
                </c:pt>
                <c:pt idx="6">
                  <c:v>3.01</c:v>
                </c:pt>
              </c:numCache>
            </c:numRef>
          </c:val>
        </c:ser>
        <c:dLbls>
          <c:showLegendKey val="0"/>
          <c:showVal val="0"/>
          <c:showCatName val="1"/>
          <c:showSerName val="0"/>
          <c:showPercent val="1"/>
          <c:showBubbleSize val="0"/>
          <c:showLeaderLines val="1"/>
        </c:dLbls>
        <c:gapWidth val="100"/>
        <c:splitType val="pos"/>
        <c:splitPos val="3"/>
        <c:secondPieSize val="70"/>
        <c:serLines>
          <c:spPr>
            <a:ln w="3175">
              <a:solidFill>
                <a:srgbClr val="000000"/>
              </a:solidFill>
              <a:prstDash val="solid"/>
            </a:ln>
          </c:spPr>
        </c:serLines>
      </c:ofPieChart>
      <c:spPr>
        <a:noFill/>
        <a:ln w="25400">
          <a:noFill/>
        </a:ln>
      </c:spPr>
    </c:plotArea>
    <c:plotVisOnly val="1"/>
    <c:dispBlanksAs val="zero"/>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57554763767755E-2"/>
          <c:y val="0.14448669201520911"/>
          <c:w val="0.89271036574103613"/>
          <c:h val="0.72623574144486691"/>
        </c:manualLayout>
      </c:layout>
      <c:barChart>
        <c:barDir val="bar"/>
        <c:grouping val="stacked"/>
        <c:varyColors val="0"/>
        <c:ser>
          <c:idx val="0"/>
          <c:order val="0"/>
          <c:tx>
            <c:strRef>
              <c:f>Examples!$B$30</c:f>
              <c:strCache>
                <c:ptCount val="1"/>
                <c:pt idx="0">
                  <c:v>Dark blue</c:v>
                </c:pt>
              </c:strCache>
            </c:strRef>
          </c:tx>
          <c:spPr>
            <a:solidFill>
              <a:srgbClr val="9999FF"/>
            </a:solidFill>
            <a:ln w="25400">
              <a:noFill/>
            </a:ln>
          </c:spPr>
          <c:invertIfNegative val="0"/>
          <c:cat>
            <c:strRef>
              <c:f>Examples!$A$31:$A$33</c:f>
              <c:strCache>
                <c:ptCount val="3"/>
                <c:pt idx="0">
                  <c:v>1975-76</c:v>
                </c:pt>
                <c:pt idx="1">
                  <c:v>1983-84</c:v>
                </c:pt>
                <c:pt idx="2">
                  <c:v>1988-89</c:v>
                </c:pt>
              </c:strCache>
            </c:strRef>
          </c:cat>
          <c:val>
            <c:numRef>
              <c:f>Examples!$B$31:$B$33</c:f>
              <c:numCache>
                <c:formatCode>General</c:formatCode>
                <c:ptCount val="3"/>
                <c:pt idx="0">
                  <c:v>36.19</c:v>
                </c:pt>
                <c:pt idx="1">
                  <c:v>39.39</c:v>
                </c:pt>
                <c:pt idx="2">
                  <c:v>42.78</c:v>
                </c:pt>
              </c:numCache>
            </c:numRef>
          </c:val>
        </c:ser>
        <c:ser>
          <c:idx val="1"/>
          <c:order val="1"/>
          <c:tx>
            <c:strRef>
              <c:f>Examples!$C$30</c:f>
              <c:strCache>
                <c:ptCount val="1"/>
                <c:pt idx="0">
                  <c:v>Lime</c:v>
                </c:pt>
              </c:strCache>
            </c:strRef>
          </c:tx>
          <c:spPr>
            <a:solidFill>
              <a:srgbClr val="993366"/>
            </a:solidFill>
            <a:ln w="25400">
              <a:noFill/>
            </a:ln>
          </c:spPr>
          <c:invertIfNegative val="0"/>
          <c:cat>
            <c:strRef>
              <c:f>Examples!$A$31:$A$33</c:f>
              <c:strCache>
                <c:ptCount val="3"/>
                <c:pt idx="0">
                  <c:v>1975-76</c:v>
                </c:pt>
                <c:pt idx="1">
                  <c:v>1983-84</c:v>
                </c:pt>
                <c:pt idx="2">
                  <c:v>1988-89</c:v>
                </c:pt>
              </c:strCache>
            </c:strRef>
          </c:cat>
          <c:val>
            <c:numRef>
              <c:f>Examples!$C$31:$C$33</c:f>
              <c:numCache>
                <c:formatCode>General</c:formatCode>
                <c:ptCount val="3"/>
                <c:pt idx="0">
                  <c:v>36.880000000000003</c:v>
                </c:pt>
                <c:pt idx="1">
                  <c:v>32.020000000000003</c:v>
                </c:pt>
                <c:pt idx="2">
                  <c:v>29.91</c:v>
                </c:pt>
              </c:numCache>
            </c:numRef>
          </c:val>
        </c:ser>
        <c:ser>
          <c:idx val="2"/>
          <c:order val="2"/>
          <c:tx>
            <c:strRef>
              <c:f>Examples!$D$30</c:f>
              <c:strCache>
                <c:ptCount val="1"/>
                <c:pt idx="0">
                  <c:v>Red</c:v>
                </c:pt>
              </c:strCache>
            </c:strRef>
          </c:tx>
          <c:spPr>
            <a:solidFill>
              <a:srgbClr val="FFFFCC"/>
            </a:solidFill>
            <a:ln w="25400">
              <a:noFill/>
            </a:ln>
          </c:spPr>
          <c:invertIfNegative val="0"/>
          <c:cat>
            <c:strRef>
              <c:f>Examples!$A$31:$A$33</c:f>
              <c:strCache>
                <c:ptCount val="3"/>
                <c:pt idx="0">
                  <c:v>1975-76</c:v>
                </c:pt>
                <c:pt idx="1">
                  <c:v>1983-84</c:v>
                </c:pt>
                <c:pt idx="2">
                  <c:v>1988-89</c:v>
                </c:pt>
              </c:strCache>
            </c:strRef>
          </c:cat>
          <c:val>
            <c:numRef>
              <c:f>Examples!$D$31:$D$33</c:f>
              <c:numCache>
                <c:formatCode>General</c:formatCode>
                <c:ptCount val="3"/>
                <c:pt idx="0">
                  <c:v>21.56</c:v>
                </c:pt>
                <c:pt idx="1">
                  <c:v>21.6</c:v>
                </c:pt>
                <c:pt idx="2">
                  <c:v>18.350000000000001</c:v>
                </c:pt>
              </c:numCache>
            </c:numRef>
          </c:val>
        </c:ser>
        <c:ser>
          <c:idx val="3"/>
          <c:order val="3"/>
          <c:tx>
            <c:strRef>
              <c:f>Examples!$E$30</c:f>
              <c:strCache>
                <c:ptCount val="1"/>
                <c:pt idx="0">
                  <c:v>Blue</c:v>
                </c:pt>
              </c:strCache>
            </c:strRef>
          </c:tx>
          <c:spPr>
            <a:solidFill>
              <a:srgbClr val="CCFFFF"/>
            </a:solidFill>
            <a:ln w="25400">
              <a:noFill/>
            </a:ln>
          </c:spPr>
          <c:invertIfNegative val="0"/>
          <c:cat>
            <c:strRef>
              <c:f>Examples!$A$31:$A$33</c:f>
              <c:strCache>
                <c:ptCount val="3"/>
                <c:pt idx="0">
                  <c:v>1975-76</c:v>
                </c:pt>
                <c:pt idx="1">
                  <c:v>1983-84</c:v>
                </c:pt>
                <c:pt idx="2">
                  <c:v>1988-89</c:v>
                </c:pt>
              </c:strCache>
            </c:strRef>
          </c:cat>
          <c:val>
            <c:numRef>
              <c:f>Examples!$E$31:$E$33</c:f>
              <c:numCache>
                <c:formatCode>General</c:formatCode>
                <c:ptCount val="3"/>
                <c:pt idx="0">
                  <c:v>5.36</c:v>
                </c:pt>
                <c:pt idx="1">
                  <c:v>7.01</c:v>
                </c:pt>
                <c:pt idx="2">
                  <c:v>6.33</c:v>
                </c:pt>
              </c:numCache>
            </c:numRef>
          </c:val>
        </c:ser>
        <c:ser>
          <c:idx val="4"/>
          <c:order val="4"/>
          <c:tx>
            <c:strRef>
              <c:f>Examples!$F$30</c:f>
              <c:strCache>
                <c:ptCount val="1"/>
                <c:pt idx="0">
                  <c:v>Light gold</c:v>
                </c:pt>
              </c:strCache>
            </c:strRef>
          </c:tx>
          <c:spPr>
            <a:solidFill>
              <a:srgbClr val="660066"/>
            </a:solidFill>
            <a:ln w="25400">
              <a:noFill/>
            </a:ln>
          </c:spPr>
          <c:invertIfNegative val="0"/>
          <c:cat>
            <c:strRef>
              <c:f>Examples!$A$31:$A$33</c:f>
              <c:strCache>
                <c:ptCount val="3"/>
                <c:pt idx="0">
                  <c:v>1975-76</c:v>
                </c:pt>
                <c:pt idx="1">
                  <c:v>1983-84</c:v>
                </c:pt>
                <c:pt idx="2">
                  <c:v>1988-89</c:v>
                </c:pt>
              </c:strCache>
            </c:strRef>
          </c:cat>
          <c:val>
            <c:numRef>
              <c:f>Examples!$F$31:$F$33</c:f>
              <c:numCache>
                <c:formatCode>General</c:formatCode>
                <c:ptCount val="3"/>
                <c:pt idx="0">
                  <c:v>3.01</c:v>
                </c:pt>
                <c:pt idx="1">
                  <c:v>3.36</c:v>
                </c:pt>
                <c:pt idx="2">
                  <c:v>2.63</c:v>
                </c:pt>
              </c:numCache>
            </c:numRef>
          </c:val>
        </c:ser>
        <c:ser>
          <c:idx val="5"/>
          <c:order val="5"/>
          <c:tx>
            <c:strRef>
              <c:f>Examples!$G$30</c:f>
              <c:strCache>
                <c:ptCount val="1"/>
                <c:pt idx="0">
                  <c:v>Green</c:v>
                </c:pt>
              </c:strCache>
            </c:strRef>
          </c:tx>
          <c:spPr>
            <a:solidFill>
              <a:srgbClr val="FF8080"/>
            </a:solidFill>
            <a:ln w="25400">
              <a:noFill/>
            </a:ln>
          </c:spPr>
          <c:invertIfNegative val="0"/>
          <c:cat>
            <c:strRef>
              <c:f>Examples!$A$31:$A$33</c:f>
              <c:strCache>
                <c:ptCount val="3"/>
                <c:pt idx="0">
                  <c:v>1975-76</c:v>
                </c:pt>
                <c:pt idx="1">
                  <c:v>1983-84</c:v>
                </c:pt>
                <c:pt idx="2">
                  <c:v>1988-89</c:v>
                </c:pt>
              </c:strCache>
            </c:strRef>
          </c:cat>
          <c:val>
            <c:numRef>
              <c:f>Examples!$G$31:$G$33</c:f>
              <c:numCache>
                <c:formatCode>General</c:formatCode>
                <c:ptCount val="3"/>
                <c:pt idx="0">
                  <c:v>10</c:v>
                </c:pt>
                <c:pt idx="1">
                  <c:v>12</c:v>
                </c:pt>
                <c:pt idx="2">
                  <c:v>14</c:v>
                </c:pt>
              </c:numCache>
            </c:numRef>
          </c:val>
        </c:ser>
        <c:ser>
          <c:idx val="6"/>
          <c:order val="6"/>
          <c:tx>
            <c:strRef>
              <c:f>Examples!$H$30</c:f>
              <c:strCache>
                <c:ptCount val="1"/>
                <c:pt idx="0">
                  <c:v>Maroon</c:v>
                </c:pt>
              </c:strCache>
            </c:strRef>
          </c:tx>
          <c:spPr>
            <a:solidFill>
              <a:srgbClr val="0066CC"/>
            </a:solidFill>
            <a:ln w="25400">
              <a:noFill/>
            </a:ln>
          </c:spPr>
          <c:invertIfNegative val="0"/>
          <c:cat>
            <c:strRef>
              <c:f>Examples!$A$31:$A$33</c:f>
              <c:strCache>
                <c:ptCount val="3"/>
                <c:pt idx="0">
                  <c:v>1975-76</c:v>
                </c:pt>
                <c:pt idx="1">
                  <c:v>1983-84</c:v>
                </c:pt>
                <c:pt idx="2">
                  <c:v>1988-89</c:v>
                </c:pt>
              </c:strCache>
            </c:strRef>
          </c:cat>
          <c:val>
            <c:numRef>
              <c:f>Examples!$H$31:$H$33</c:f>
              <c:numCache>
                <c:formatCode>General</c:formatCode>
                <c:ptCount val="3"/>
                <c:pt idx="0">
                  <c:v>3.01</c:v>
                </c:pt>
                <c:pt idx="1">
                  <c:v>3.36</c:v>
                </c:pt>
                <c:pt idx="2">
                  <c:v>2.63</c:v>
                </c:pt>
              </c:numCache>
            </c:numRef>
          </c:val>
        </c:ser>
        <c:ser>
          <c:idx val="7"/>
          <c:order val="7"/>
          <c:tx>
            <c:strRef>
              <c:f>Examples!$I$30</c:f>
              <c:strCache>
                <c:ptCount val="1"/>
                <c:pt idx="0">
                  <c:v>Light blue</c:v>
                </c:pt>
              </c:strCache>
            </c:strRef>
          </c:tx>
          <c:spPr>
            <a:solidFill>
              <a:srgbClr val="CCCCFF"/>
            </a:solidFill>
            <a:ln w="25400">
              <a:noFill/>
            </a:ln>
          </c:spPr>
          <c:invertIfNegative val="0"/>
          <c:cat>
            <c:strRef>
              <c:f>Examples!$A$31:$A$33</c:f>
              <c:strCache>
                <c:ptCount val="3"/>
                <c:pt idx="0">
                  <c:v>1975-76</c:v>
                </c:pt>
                <c:pt idx="1">
                  <c:v>1983-84</c:v>
                </c:pt>
                <c:pt idx="2">
                  <c:v>1988-89</c:v>
                </c:pt>
              </c:strCache>
            </c:strRef>
          </c:cat>
          <c:val>
            <c:numRef>
              <c:f>Examples!$I$31:$I$33</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82934144"/>
        <c:axId val="182940032"/>
      </c:barChart>
      <c:catAx>
        <c:axId val="1829341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2940032"/>
        <c:crosses val="autoZero"/>
        <c:auto val="1"/>
        <c:lblAlgn val="ctr"/>
        <c:lblOffset val="100"/>
        <c:tickLblSkip val="1"/>
        <c:tickMarkSkip val="1"/>
        <c:noMultiLvlLbl val="0"/>
      </c:catAx>
      <c:valAx>
        <c:axId val="1829400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2934144"/>
        <c:crosses val="autoZero"/>
        <c:crossBetween val="between"/>
      </c:valAx>
      <c:spPr>
        <a:noFill/>
        <a:ln w="25400">
          <a:noFill/>
        </a:ln>
      </c:spPr>
    </c:plotArea>
    <c:legend>
      <c:legendPos val="t"/>
      <c:layout>
        <c:manualLayout>
          <c:xMode val="edge"/>
          <c:yMode val="edge"/>
          <c:x val="6.8775837114101396E-3"/>
          <c:y val="1.9011406844106463E-2"/>
          <c:w val="0.68913388788329599"/>
          <c:h val="0.11406844106463879"/>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659340659340656E-2"/>
          <c:y val="0.14393992638763017"/>
          <c:w val="0.87362637362637363"/>
          <c:h val="0.7272754175374998"/>
        </c:manualLayout>
      </c:layout>
      <c:barChart>
        <c:barDir val="bar"/>
        <c:grouping val="percentStacked"/>
        <c:varyColors val="0"/>
        <c:ser>
          <c:idx val="0"/>
          <c:order val="0"/>
          <c:tx>
            <c:strRef>
              <c:f>Examples!$B$30</c:f>
              <c:strCache>
                <c:ptCount val="1"/>
                <c:pt idx="0">
                  <c:v>Dark blue</c:v>
                </c:pt>
              </c:strCache>
            </c:strRef>
          </c:tx>
          <c:spPr>
            <a:solidFill>
              <a:srgbClr val="9999FF"/>
            </a:solidFill>
            <a:ln w="25400">
              <a:noFill/>
            </a:ln>
          </c:spPr>
          <c:invertIfNegative val="0"/>
          <c:cat>
            <c:strRef>
              <c:f>Examples!$A$31:$A$33</c:f>
              <c:strCache>
                <c:ptCount val="3"/>
                <c:pt idx="0">
                  <c:v>1975-76</c:v>
                </c:pt>
                <c:pt idx="1">
                  <c:v>1983-84</c:v>
                </c:pt>
                <c:pt idx="2">
                  <c:v>1988-89</c:v>
                </c:pt>
              </c:strCache>
            </c:strRef>
          </c:cat>
          <c:val>
            <c:numRef>
              <c:f>Examples!$B$31:$B$33</c:f>
              <c:numCache>
                <c:formatCode>General</c:formatCode>
                <c:ptCount val="3"/>
                <c:pt idx="0">
                  <c:v>36.19</c:v>
                </c:pt>
                <c:pt idx="1">
                  <c:v>39.39</c:v>
                </c:pt>
                <c:pt idx="2">
                  <c:v>42.78</c:v>
                </c:pt>
              </c:numCache>
            </c:numRef>
          </c:val>
        </c:ser>
        <c:ser>
          <c:idx val="1"/>
          <c:order val="1"/>
          <c:tx>
            <c:strRef>
              <c:f>Examples!$C$30</c:f>
              <c:strCache>
                <c:ptCount val="1"/>
                <c:pt idx="0">
                  <c:v>Lime</c:v>
                </c:pt>
              </c:strCache>
            </c:strRef>
          </c:tx>
          <c:spPr>
            <a:solidFill>
              <a:srgbClr val="993366"/>
            </a:solidFill>
            <a:ln w="25400">
              <a:noFill/>
            </a:ln>
          </c:spPr>
          <c:invertIfNegative val="0"/>
          <c:cat>
            <c:strRef>
              <c:f>Examples!$A$31:$A$33</c:f>
              <c:strCache>
                <c:ptCount val="3"/>
                <c:pt idx="0">
                  <c:v>1975-76</c:v>
                </c:pt>
                <c:pt idx="1">
                  <c:v>1983-84</c:v>
                </c:pt>
                <c:pt idx="2">
                  <c:v>1988-89</c:v>
                </c:pt>
              </c:strCache>
            </c:strRef>
          </c:cat>
          <c:val>
            <c:numRef>
              <c:f>Examples!$C$31:$C$33</c:f>
              <c:numCache>
                <c:formatCode>General</c:formatCode>
                <c:ptCount val="3"/>
                <c:pt idx="0">
                  <c:v>36.880000000000003</c:v>
                </c:pt>
                <c:pt idx="1">
                  <c:v>32.020000000000003</c:v>
                </c:pt>
                <c:pt idx="2">
                  <c:v>29.91</c:v>
                </c:pt>
              </c:numCache>
            </c:numRef>
          </c:val>
        </c:ser>
        <c:ser>
          <c:idx val="2"/>
          <c:order val="2"/>
          <c:tx>
            <c:strRef>
              <c:f>Examples!$D$30</c:f>
              <c:strCache>
                <c:ptCount val="1"/>
                <c:pt idx="0">
                  <c:v>Red</c:v>
                </c:pt>
              </c:strCache>
            </c:strRef>
          </c:tx>
          <c:spPr>
            <a:solidFill>
              <a:srgbClr val="FFFFCC"/>
            </a:solidFill>
            <a:ln w="25400">
              <a:noFill/>
            </a:ln>
          </c:spPr>
          <c:invertIfNegative val="0"/>
          <c:cat>
            <c:strRef>
              <c:f>Examples!$A$31:$A$33</c:f>
              <c:strCache>
                <c:ptCount val="3"/>
                <c:pt idx="0">
                  <c:v>1975-76</c:v>
                </c:pt>
                <c:pt idx="1">
                  <c:v>1983-84</c:v>
                </c:pt>
                <c:pt idx="2">
                  <c:v>1988-89</c:v>
                </c:pt>
              </c:strCache>
            </c:strRef>
          </c:cat>
          <c:val>
            <c:numRef>
              <c:f>Examples!$D$31:$D$33</c:f>
              <c:numCache>
                <c:formatCode>General</c:formatCode>
                <c:ptCount val="3"/>
                <c:pt idx="0">
                  <c:v>21.56</c:v>
                </c:pt>
                <c:pt idx="1">
                  <c:v>21.6</c:v>
                </c:pt>
                <c:pt idx="2">
                  <c:v>18.350000000000001</c:v>
                </c:pt>
              </c:numCache>
            </c:numRef>
          </c:val>
        </c:ser>
        <c:ser>
          <c:idx val="3"/>
          <c:order val="3"/>
          <c:tx>
            <c:strRef>
              <c:f>Examples!$E$30</c:f>
              <c:strCache>
                <c:ptCount val="1"/>
                <c:pt idx="0">
                  <c:v>Blue</c:v>
                </c:pt>
              </c:strCache>
            </c:strRef>
          </c:tx>
          <c:spPr>
            <a:solidFill>
              <a:srgbClr val="CCFFFF"/>
            </a:solidFill>
            <a:ln w="25400">
              <a:noFill/>
            </a:ln>
          </c:spPr>
          <c:invertIfNegative val="0"/>
          <c:cat>
            <c:strRef>
              <c:f>Examples!$A$31:$A$33</c:f>
              <c:strCache>
                <c:ptCount val="3"/>
                <c:pt idx="0">
                  <c:v>1975-76</c:v>
                </c:pt>
                <c:pt idx="1">
                  <c:v>1983-84</c:v>
                </c:pt>
                <c:pt idx="2">
                  <c:v>1988-89</c:v>
                </c:pt>
              </c:strCache>
            </c:strRef>
          </c:cat>
          <c:val>
            <c:numRef>
              <c:f>Examples!$E$31:$E$33</c:f>
              <c:numCache>
                <c:formatCode>General</c:formatCode>
                <c:ptCount val="3"/>
                <c:pt idx="0">
                  <c:v>5.36</c:v>
                </c:pt>
                <c:pt idx="1">
                  <c:v>7.01</c:v>
                </c:pt>
                <c:pt idx="2">
                  <c:v>6.33</c:v>
                </c:pt>
              </c:numCache>
            </c:numRef>
          </c:val>
        </c:ser>
        <c:ser>
          <c:idx val="4"/>
          <c:order val="4"/>
          <c:tx>
            <c:strRef>
              <c:f>Examples!$F$30</c:f>
              <c:strCache>
                <c:ptCount val="1"/>
                <c:pt idx="0">
                  <c:v>Light gold</c:v>
                </c:pt>
              </c:strCache>
            </c:strRef>
          </c:tx>
          <c:spPr>
            <a:solidFill>
              <a:srgbClr val="660066"/>
            </a:solidFill>
            <a:ln w="25400">
              <a:noFill/>
            </a:ln>
          </c:spPr>
          <c:invertIfNegative val="0"/>
          <c:cat>
            <c:strRef>
              <c:f>Examples!$A$31:$A$33</c:f>
              <c:strCache>
                <c:ptCount val="3"/>
                <c:pt idx="0">
                  <c:v>1975-76</c:v>
                </c:pt>
                <c:pt idx="1">
                  <c:v>1983-84</c:v>
                </c:pt>
                <c:pt idx="2">
                  <c:v>1988-89</c:v>
                </c:pt>
              </c:strCache>
            </c:strRef>
          </c:cat>
          <c:val>
            <c:numRef>
              <c:f>Examples!$F$31:$F$33</c:f>
              <c:numCache>
                <c:formatCode>General</c:formatCode>
                <c:ptCount val="3"/>
                <c:pt idx="0">
                  <c:v>3.01</c:v>
                </c:pt>
                <c:pt idx="1">
                  <c:v>3.36</c:v>
                </c:pt>
                <c:pt idx="2">
                  <c:v>2.63</c:v>
                </c:pt>
              </c:numCache>
            </c:numRef>
          </c:val>
        </c:ser>
        <c:ser>
          <c:idx val="5"/>
          <c:order val="5"/>
          <c:tx>
            <c:strRef>
              <c:f>Examples!$G$30</c:f>
              <c:strCache>
                <c:ptCount val="1"/>
                <c:pt idx="0">
                  <c:v>Green</c:v>
                </c:pt>
              </c:strCache>
            </c:strRef>
          </c:tx>
          <c:spPr>
            <a:solidFill>
              <a:srgbClr val="FF8080"/>
            </a:solidFill>
            <a:ln w="25400">
              <a:noFill/>
            </a:ln>
          </c:spPr>
          <c:invertIfNegative val="0"/>
          <c:cat>
            <c:strRef>
              <c:f>Examples!$A$31:$A$33</c:f>
              <c:strCache>
                <c:ptCount val="3"/>
                <c:pt idx="0">
                  <c:v>1975-76</c:v>
                </c:pt>
                <c:pt idx="1">
                  <c:v>1983-84</c:v>
                </c:pt>
                <c:pt idx="2">
                  <c:v>1988-89</c:v>
                </c:pt>
              </c:strCache>
            </c:strRef>
          </c:cat>
          <c:val>
            <c:numRef>
              <c:f>Examples!$G$31:$G$33</c:f>
              <c:numCache>
                <c:formatCode>General</c:formatCode>
                <c:ptCount val="3"/>
                <c:pt idx="0">
                  <c:v>10</c:v>
                </c:pt>
                <c:pt idx="1">
                  <c:v>12</c:v>
                </c:pt>
                <c:pt idx="2">
                  <c:v>14</c:v>
                </c:pt>
              </c:numCache>
            </c:numRef>
          </c:val>
        </c:ser>
        <c:ser>
          <c:idx val="6"/>
          <c:order val="6"/>
          <c:tx>
            <c:strRef>
              <c:f>Examples!$H$30</c:f>
              <c:strCache>
                <c:ptCount val="1"/>
                <c:pt idx="0">
                  <c:v>Maroon</c:v>
                </c:pt>
              </c:strCache>
            </c:strRef>
          </c:tx>
          <c:spPr>
            <a:solidFill>
              <a:srgbClr val="0066CC"/>
            </a:solidFill>
            <a:ln w="25400">
              <a:noFill/>
            </a:ln>
          </c:spPr>
          <c:invertIfNegative val="0"/>
          <c:cat>
            <c:strRef>
              <c:f>Examples!$A$31:$A$33</c:f>
              <c:strCache>
                <c:ptCount val="3"/>
                <c:pt idx="0">
                  <c:v>1975-76</c:v>
                </c:pt>
                <c:pt idx="1">
                  <c:v>1983-84</c:v>
                </c:pt>
                <c:pt idx="2">
                  <c:v>1988-89</c:v>
                </c:pt>
              </c:strCache>
            </c:strRef>
          </c:cat>
          <c:val>
            <c:numRef>
              <c:f>Examples!$H$31:$H$33</c:f>
              <c:numCache>
                <c:formatCode>General</c:formatCode>
                <c:ptCount val="3"/>
                <c:pt idx="0">
                  <c:v>3.01</c:v>
                </c:pt>
                <c:pt idx="1">
                  <c:v>3.36</c:v>
                </c:pt>
                <c:pt idx="2">
                  <c:v>2.63</c:v>
                </c:pt>
              </c:numCache>
            </c:numRef>
          </c:val>
        </c:ser>
        <c:ser>
          <c:idx val="7"/>
          <c:order val="7"/>
          <c:tx>
            <c:strRef>
              <c:f>Examples!$I$30</c:f>
              <c:strCache>
                <c:ptCount val="1"/>
                <c:pt idx="0">
                  <c:v>Light blue</c:v>
                </c:pt>
              </c:strCache>
            </c:strRef>
          </c:tx>
          <c:spPr>
            <a:solidFill>
              <a:srgbClr val="CCCCFF"/>
            </a:solidFill>
            <a:ln w="25400">
              <a:noFill/>
            </a:ln>
          </c:spPr>
          <c:invertIfNegative val="0"/>
          <c:cat>
            <c:strRef>
              <c:f>Examples!$A$31:$A$33</c:f>
              <c:strCache>
                <c:ptCount val="3"/>
                <c:pt idx="0">
                  <c:v>1975-76</c:v>
                </c:pt>
                <c:pt idx="1">
                  <c:v>1983-84</c:v>
                </c:pt>
                <c:pt idx="2">
                  <c:v>1988-89</c:v>
                </c:pt>
              </c:strCache>
            </c:strRef>
          </c:cat>
          <c:val>
            <c:numRef>
              <c:f>Examples!$I$31:$I$33</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83002624"/>
        <c:axId val="183004160"/>
      </c:barChart>
      <c:catAx>
        <c:axId val="1830026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3004160"/>
        <c:crosses val="autoZero"/>
        <c:auto val="1"/>
        <c:lblAlgn val="ctr"/>
        <c:lblOffset val="100"/>
        <c:tickLblSkip val="1"/>
        <c:tickMarkSkip val="1"/>
        <c:noMultiLvlLbl val="0"/>
      </c:catAx>
      <c:valAx>
        <c:axId val="1830041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3002624"/>
        <c:crosses val="autoZero"/>
        <c:crossBetween val="between"/>
      </c:valAx>
      <c:spPr>
        <a:noFill/>
        <a:ln w="25400">
          <a:noFill/>
        </a:ln>
      </c:spPr>
    </c:plotArea>
    <c:legend>
      <c:legendPos val="t"/>
      <c:layout>
        <c:manualLayout>
          <c:xMode val="edge"/>
          <c:yMode val="edge"/>
          <c:x val="0.13324175824175824"/>
          <c:y val="1.8939463998372388E-2"/>
          <c:w val="0.71291208791208793"/>
          <c:h val="0.11363678399023434"/>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horizontalDpi="-3"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269636206717061E-2"/>
          <c:y val="6.0836501901140684E-2"/>
          <c:w val="0.80330177749270437"/>
          <c:h val="0.8098859315589354"/>
        </c:manualLayout>
      </c:layout>
      <c:barChart>
        <c:barDir val="col"/>
        <c:grouping val="stacked"/>
        <c:varyColors val="0"/>
        <c:ser>
          <c:idx val="0"/>
          <c:order val="0"/>
          <c:tx>
            <c:strRef>
              <c:f>Examples!$B$30</c:f>
              <c:strCache>
                <c:ptCount val="1"/>
                <c:pt idx="0">
                  <c:v>Dark blue</c:v>
                </c:pt>
              </c:strCache>
            </c:strRef>
          </c:tx>
          <c:spPr>
            <a:solidFill>
              <a:srgbClr val="9999FF"/>
            </a:solidFill>
            <a:ln w="25400">
              <a:noFill/>
            </a:ln>
          </c:spPr>
          <c:invertIfNegative val="0"/>
          <c:cat>
            <c:strRef>
              <c:f>Examples!$A$31:$A$33</c:f>
              <c:strCache>
                <c:ptCount val="3"/>
                <c:pt idx="0">
                  <c:v>1975-76</c:v>
                </c:pt>
                <c:pt idx="1">
                  <c:v>1983-84</c:v>
                </c:pt>
                <c:pt idx="2">
                  <c:v>1988-89</c:v>
                </c:pt>
              </c:strCache>
            </c:strRef>
          </c:cat>
          <c:val>
            <c:numRef>
              <c:f>Examples!$B$31:$B$33</c:f>
              <c:numCache>
                <c:formatCode>General</c:formatCode>
                <c:ptCount val="3"/>
                <c:pt idx="0">
                  <c:v>36.19</c:v>
                </c:pt>
                <c:pt idx="1">
                  <c:v>39.39</c:v>
                </c:pt>
                <c:pt idx="2">
                  <c:v>42.78</c:v>
                </c:pt>
              </c:numCache>
            </c:numRef>
          </c:val>
        </c:ser>
        <c:ser>
          <c:idx val="1"/>
          <c:order val="1"/>
          <c:tx>
            <c:strRef>
              <c:f>Examples!$C$30</c:f>
              <c:strCache>
                <c:ptCount val="1"/>
                <c:pt idx="0">
                  <c:v>Lime</c:v>
                </c:pt>
              </c:strCache>
            </c:strRef>
          </c:tx>
          <c:spPr>
            <a:solidFill>
              <a:srgbClr val="993366"/>
            </a:solidFill>
            <a:ln w="25400">
              <a:noFill/>
            </a:ln>
          </c:spPr>
          <c:invertIfNegative val="0"/>
          <c:cat>
            <c:strRef>
              <c:f>Examples!$A$31:$A$33</c:f>
              <c:strCache>
                <c:ptCount val="3"/>
                <c:pt idx="0">
                  <c:v>1975-76</c:v>
                </c:pt>
                <c:pt idx="1">
                  <c:v>1983-84</c:v>
                </c:pt>
                <c:pt idx="2">
                  <c:v>1988-89</c:v>
                </c:pt>
              </c:strCache>
            </c:strRef>
          </c:cat>
          <c:val>
            <c:numRef>
              <c:f>Examples!$C$31:$C$33</c:f>
              <c:numCache>
                <c:formatCode>General</c:formatCode>
                <c:ptCount val="3"/>
                <c:pt idx="0">
                  <c:v>36.880000000000003</c:v>
                </c:pt>
                <c:pt idx="1">
                  <c:v>32.020000000000003</c:v>
                </c:pt>
                <c:pt idx="2">
                  <c:v>29.91</c:v>
                </c:pt>
              </c:numCache>
            </c:numRef>
          </c:val>
        </c:ser>
        <c:ser>
          <c:idx val="2"/>
          <c:order val="2"/>
          <c:tx>
            <c:strRef>
              <c:f>Examples!$D$30</c:f>
              <c:strCache>
                <c:ptCount val="1"/>
                <c:pt idx="0">
                  <c:v>Red</c:v>
                </c:pt>
              </c:strCache>
            </c:strRef>
          </c:tx>
          <c:spPr>
            <a:solidFill>
              <a:srgbClr val="FFFFCC"/>
            </a:solidFill>
            <a:ln w="25400">
              <a:noFill/>
            </a:ln>
          </c:spPr>
          <c:invertIfNegative val="0"/>
          <c:cat>
            <c:strRef>
              <c:f>Examples!$A$31:$A$33</c:f>
              <c:strCache>
                <c:ptCount val="3"/>
                <c:pt idx="0">
                  <c:v>1975-76</c:v>
                </c:pt>
                <c:pt idx="1">
                  <c:v>1983-84</c:v>
                </c:pt>
                <c:pt idx="2">
                  <c:v>1988-89</c:v>
                </c:pt>
              </c:strCache>
            </c:strRef>
          </c:cat>
          <c:val>
            <c:numRef>
              <c:f>Examples!$D$31:$D$33</c:f>
              <c:numCache>
                <c:formatCode>General</c:formatCode>
                <c:ptCount val="3"/>
                <c:pt idx="0">
                  <c:v>21.56</c:v>
                </c:pt>
                <c:pt idx="1">
                  <c:v>21.6</c:v>
                </c:pt>
                <c:pt idx="2">
                  <c:v>18.350000000000001</c:v>
                </c:pt>
              </c:numCache>
            </c:numRef>
          </c:val>
        </c:ser>
        <c:ser>
          <c:idx val="3"/>
          <c:order val="3"/>
          <c:tx>
            <c:strRef>
              <c:f>Examples!$E$30</c:f>
              <c:strCache>
                <c:ptCount val="1"/>
                <c:pt idx="0">
                  <c:v>Blue</c:v>
                </c:pt>
              </c:strCache>
            </c:strRef>
          </c:tx>
          <c:spPr>
            <a:solidFill>
              <a:srgbClr val="CCFFFF"/>
            </a:solidFill>
            <a:ln w="25400">
              <a:noFill/>
            </a:ln>
          </c:spPr>
          <c:invertIfNegative val="0"/>
          <c:cat>
            <c:strRef>
              <c:f>Examples!$A$31:$A$33</c:f>
              <c:strCache>
                <c:ptCount val="3"/>
                <c:pt idx="0">
                  <c:v>1975-76</c:v>
                </c:pt>
                <c:pt idx="1">
                  <c:v>1983-84</c:v>
                </c:pt>
                <c:pt idx="2">
                  <c:v>1988-89</c:v>
                </c:pt>
              </c:strCache>
            </c:strRef>
          </c:cat>
          <c:val>
            <c:numRef>
              <c:f>Examples!$E$31:$E$33</c:f>
              <c:numCache>
                <c:formatCode>General</c:formatCode>
                <c:ptCount val="3"/>
                <c:pt idx="0">
                  <c:v>5.36</c:v>
                </c:pt>
                <c:pt idx="1">
                  <c:v>7.01</c:v>
                </c:pt>
                <c:pt idx="2">
                  <c:v>6.33</c:v>
                </c:pt>
              </c:numCache>
            </c:numRef>
          </c:val>
        </c:ser>
        <c:ser>
          <c:idx val="4"/>
          <c:order val="4"/>
          <c:tx>
            <c:strRef>
              <c:f>Examples!$F$30</c:f>
              <c:strCache>
                <c:ptCount val="1"/>
                <c:pt idx="0">
                  <c:v>Light gold</c:v>
                </c:pt>
              </c:strCache>
            </c:strRef>
          </c:tx>
          <c:spPr>
            <a:solidFill>
              <a:srgbClr val="660066"/>
            </a:solidFill>
            <a:ln w="25400">
              <a:noFill/>
            </a:ln>
          </c:spPr>
          <c:invertIfNegative val="0"/>
          <c:cat>
            <c:strRef>
              <c:f>Examples!$A$31:$A$33</c:f>
              <c:strCache>
                <c:ptCount val="3"/>
                <c:pt idx="0">
                  <c:v>1975-76</c:v>
                </c:pt>
                <c:pt idx="1">
                  <c:v>1983-84</c:v>
                </c:pt>
                <c:pt idx="2">
                  <c:v>1988-89</c:v>
                </c:pt>
              </c:strCache>
            </c:strRef>
          </c:cat>
          <c:val>
            <c:numRef>
              <c:f>Examples!$F$31:$F$33</c:f>
              <c:numCache>
                <c:formatCode>General</c:formatCode>
                <c:ptCount val="3"/>
                <c:pt idx="0">
                  <c:v>3.01</c:v>
                </c:pt>
                <c:pt idx="1">
                  <c:v>3.36</c:v>
                </c:pt>
                <c:pt idx="2">
                  <c:v>2.63</c:v>
                </c:pt>
              </c:numCache>
            </c:numRef>
          </c:val>
        </c:ser>
        <c:ser>
          <c:idx val="5"/>
          <c:order val="5"/>
          <c:tx>
            <c:strRef>
              <c:f>Examples!$G$30</c:f>
              <c:strCache>
                <c:ptCount val="1"/>
                <c:pt idx="0">
                  <c:v>Green</c:v>
                </c:pt>
              </c:strCache>
            </c:strRef>
          </c:tx>
          <c:spPr>
            <a:solidFill>
              <a:srgbClr val="FF8080"/>
            </a:solidFill>
            <a:ln w="25400">
              <a:noFill/>
            </a:ln>
          </c:spPr>
          <c:invertIfNegative val="0"/>
          <c:cat>
            <c:strRef>
              <c:f>Examples!$A$31:$A$33</c:f>
              <c:strCache>
                <c:ptCount val="3"/>
                <c:pt idx="0">
                  <c:v>1975-76</c:v>
                </c:pt>
                <c:pt idx="1">
                  <c:v>1983-84</c:v>
                </c:pt>
                <c:pt idx="2">
                  <c:v>1988-89</c:v>
                </c:pt>
              </c:strCache>
            </c:strRef>
          </c:cat>
          <c:val>
            <c:numRef>
              <c:f>Examples!$G$31:$G$33</c:f>
              <c:numCache>
                <c:formatCode>General</c:formatCode>
                <c:ptCount val="3"/>
                <c:pt idx="0">
                  <c:v>10</c:v>
                </c:pt>
                <c:pt idx="1">
                  <c:v>12</c:v>
                </c:pt>
                <c:pt idx="2">
                  <c:v>14</c:v>
                </c:pt>
              </c:numCache>
            </c:numRef>
          </c:val>
        </c:ser>
        <c:ser>
          <c:idx val="6"/>
          <c:order val="6"/>
          <c:tx>
            <c:strRef>
              <c:f>Examples!$H$30</c:f>
              <c:strCache>
                <c:ptCount val="1"/>
                <c:pt idx="0">
                  <c:v>Maroon</c:v>
                </c:pt>
              </c:strCache>
            </c:strRef>
          </c:tx>
          <c:spPr>
            <a:solidFill>
              <a:srgbClr val="0066CC"/>
            </a:solidFill>
            <a:ln w="25400">
              <a:noFill/>
            </a:ln>
          </c:spPr>
          <c:invertIfNegative val="0"/>
          <c:cat>
            <c:strRef>
              <c:f>Examples!$A$31:$A$33</c:f>
              <c:strCache>
                <c:ptCount val="3"/>
                <c:pt idx="0">
                  <c:v>1975-76</c:v>
                </c:pt>
                <c:pt idx="1">
                  <c:v>1983-84</c:v>
                </c:pt>
                <c:pt idx="2">
                  <c:v>1988-89</c:v>
                </c:pt>
              </c:strCache>
            </c:strRef>
          </c:cat>
          <c:val>
            <c:numRef>
              <c:f>Examples!$H$31:$H$33</c:f>
              <c:numCache>
                <c:formatCode>General</c:formatCode>
                <c:ptCount val="3"/>
                <c:pt idx="0">
                  <c:v>3.01</c:v>
                </c:pt>
                <c:pt idx="1">
                  <c:v>3.36</c:v>
                </c:pt>
                <c:pt idx="2">
                  <c:v>2.63</c:v>
                </c:pt>
              </c:numCache>
            </c:numRef>
          </c:val>
        </c:ser>
        <c:ser>
          <c:idx val="7"/>
          <c:order val="7"/>
          <c:tx>
            <c:strRef>
              <c:f>Examples!$I$30</c:f>
              <c:strCache>
                <c:ptCount val="1"/>
                <c:pt idx="0">
                  <c:v>Light blue</c:v>
                </c:pt>
              </c:strCache>
            </c:strRef>
          </c:tx>
          <c:spPr>
            <a:solidFill>
              <a:srgbClr val="CCCCFF"/>
            </a:solidFill>
            <a:ln w="25400">
              <a:noFill/>
            </a:ln>
          </c:spPr>
          <c:invertIfNegative val="0"/>
          <c:cat>
            <c:strRef>
              <c:f>Examples!$A$31:$A$33</c:f>
              <c:strCache>
                <c:ptCount val="3"/>
                <c:pt idx="0">
                  <c:v>1975-76</c:v>
                </c:pt>
                <c:pt idx="1">
                  <c:v>1983-84</c:v>
                </c:pt>
                <c:pt idx="2">
                  <c:v>1988-89</c:v>
                </c:pt>
              </c:strCache>
            </c:strRef>
          </c:cat>
          <c:val>
            <c:numRef>
              <c:f>Examples!$I$31:$I$33</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76965888"/>
        <c:axId val="176971776"/>
      </c:barChart>
      <c:catAx>
        <c:axId val="176965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6971776"/>
        <c:crosses val="autoZero"/>
        <c:auto val="1"/>
        <c:lblAlgn val="ctr"/>
        <c:lblOffset val="100"/>
        <c:tickLblSkip val="1"/>
        <c:tickMarkSkip val="1"/>
        <c:noMultiLvlLbl val="0"/>
      </c:catAx>
      <c:valAx>
        <c:axId val="176971776"/>
        <c:scaling>
          <c:orientation val="minMax"/>
        </c:scaling>
        <c:delete val="0"/>
        <c:axPos val="l"/>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76965888"/>
        <c:crosses val="autoZero"/>
        <c:crossBetween val="between"/>
      </c:valAx>
      <c:spPr>
        <a:noFill/>
        <a:ln w="25400">
          <a:noFill/>
        </a:ln>
      </c:spPr>
    </c:plotArea>
    <c:legend>
      <c:legendPos val="r"/>
      <c:layout>
        <c:manualLayout>
          <c:xMode val="edge"/>
          <c:yMode val="edge"/>
          <c:x val="0.8693265811222417"/>
          <c:y val="3.8022813688212927E-2"/>
          <c:w val="0.1031637556711521"/>
          <c:h val="0.77946768060836502"/>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535138475177901E-2"/>
          <c:y val="4.5627376425855515E-2"/>
          <c:w val="0.88995933225647206"/>
          <c:h val="0.82509505703422048"/>
        </c:manualLayout>
      </c:layout>
      <c:barChart>
        <c:barDir val="bar"/>
        <c:grouping val="clustered"/>
        <c:varyColors val="0"/>
        <c:ser>
          <c:idx val="2"/>
          <c:order val="0"/>
          <c:tx>
            <c:strRef>
              <c:f>Examples!$A$31</c:f>
              <c:strCache>
                <c:ptCount val="1"/>
                <c:pt idx="0">
                  <c:v>1975-76</c:v>
                </c:pt>
              </c:strCache>
            </c:strRef>
          </c:tx>
          <c:spPr>
            <a:solidFill>
              <a:srgbClr val="9999FF"/>
            </a:solidFill>
            <a:ln w="25400">
              <a:noFill/>
            </a:ln>
          </c:spPr>
          <c:invertIfNegative val="0"/>
          <c:cat>
            <c:strRef>
              <c:f>Examples!$B$30:$E$30</c:f>
              <c:strCache>
                <c:ptCount val="4"/>
                <c:pt idx="0">
                  <c:v>Dark blue</c:v>
                </c:pt>
                <c:pt idx="1">
                  <c:v>Lime</c:v>
                </c:pt>
                <c:pt idx="2">
                  <c:v>Red</c:v>
                </c:pt>
                <c:pt idx="3">
                  <c:v>Blue</c:v>
                </c:pt>
              </c:strCache>
            </c:strRef>
          </c:cat>
          <c:val>
            <c:numRef>
              <c:f>Examples!$B$31:$E$31</c:f>
              <c:numCache>
                <c:formatCode>General</c:formatCode>
                <c:ptCount val="4"/>
                <c:pt idx="0">
                  <c:v>36.19</c:v>
                </c:pt>
                <c:pt idx="1">
                  <c:v>36.880000000000003</c:v>
                </c:pt>
                <c:pt idx="2">
                  <c:v>21.56</c:v>
                </c:pt>
                <c:pt idx="3">
                  <c:v>5.36</c:v>
                </c:pt>
              </c:numCache>
            </c:numRef>
          </c:val>
        </c:ser>
        <c:ser>
          <c:idx val="1"/>
          <c:order val="1"/>
          <c:tx>
            <c:strRef>
              <c:f>Examples!$A$32</c:f>
              <c:strCache>
                <c:ptCount val="1"/>
                <c:pt idx="0">
                  <c:v>1983-84</c:v>
                </c:pt>
              </c:strCache>
            </c:strRef>
          </c:tx>
          <c:spPr>
            <a:solidFill>
              <a:srgbClr val="993366"/>
            </a:solidFill>
            <a:ln w="25400">
              <a:noFill/>
            </a:ln>
          </c:spPr>
          <c:invertIfNegative val="0"/>
          <c:cat>
            <c:strRef>
              <c:f>Examples!$B$30:$E$30</c:f>
              <c:strCache>
                <c:ptCount val="4"/>
                <c:pt idx="0">
                  <c:v>Dark blue</c:v>
                </c:pt>
                <c:pt idx="1">
                  <c:v>Lime</c:v>
                </c:pt>
                <c:pt idx="2">
                  <c:v>Red</c:v>
                </c:pt>
                <c:pt idx="3">
                  <c:v>Blue</c:v>
                </c:pt>
              </c:strCache>
            </c:strRef>
          </c:cat>
          <c:val>
            <c:numRef>
              <c:f>Examples!$B$32:$E$32</c:f>
              <c:numCache>
                <c:formatCode>General</c:formatCode>
                <c:ptCount val="4"/>
                <c:pt idx="0">
                  <c:v>39.39</c:v>
                </c:pt>
                <c:pt idx="1">
                  <c:v>32.020000000000003</c:v>
                </c:pt>
                <c:pt idx="2">
                  <c:v>21.6</c:v>
                </c:pt>
                <c:pt idx="3">
                  <c:v>7.01</c:v>
                </c:pt>
              </c:numCache>
            </c:numRef>
          </c:val>
        </c:ser>
        <c:ser>
          <c:idx val="0"/>
          <c:order val="2"/>
          <c:tx>
            <c:strRef>
              <c:f>Examples!$A$33</c:f>
              <c:strCache>
                <c:ptCount val="1"/>
                <c:pt idx="0">
                  <c:v>1988-89</c:v>
                </c:pt>
              </c:strCache>
            </c:strRef>
          </c:tx>
          <c:spPr>
            <a:solidFill>
              <a:srgbClr val="FFFFCC"/>
            </a:solidFill>
            <a:ln w="25400">
              <a:noFill/>
            </a:ln>
          </c:spPr>
          <c:invertIfNegative val="0"/>
          <c:cat>
            <c:strRef>
              <c:f>Examples!$B$30:$E$30</c:f>
              <c:strCache>
                <c:ptCount val="4"/>
                <c:pt idx="0">
                  <c:v>Dark blue</c:v>
                </c:pt>
                <c:pt idx="1">
                  <c:v>Lime</c:v>
                </c:pt>
                <c:pt idx="2">
                  <c:v>Red</c:v>
                </c:pt>
                <c:pt idx="3">
                  <c:v>Blue</c:v>
                </c:pt>
              </c:strCache>
            </c:strRef>
          </c:cat>
          <c:val>
            <c:numRef>
              <c:f>Examples!$B$33:$E$33</c:f>
              <c:numCache>
                <c:formatCode>General</c:formatCode>
                <c:ptCount val="4"/>
                <c:pt idx="0">
                  <c:v>42.78</c:v>
                </c:pt>
                <c:pt idx="1">
                  <c:v>29.91</c:v>
                </c:pt>
                <c:pt idx="2">
                  <c:v>18.350000000000001</c:v>
                </c:pt>
                <c:pt idx="3">
                  <c:v>6.33</c:v>
                </c:pt>
              </c:numCache>
            </c:numRef>
          </c:val>
        </c:ser>
        <c:ser>
          <c:idx val="3"/>
          <c:order val="3"/>
          <c:tx>
            <c:strRef>
              <c:f>Examples!$A$34</c:f>
              <c:strCache>
                <c:ptCount val="1"/>
                <c:pt idx="0">
                  <c:v>1993-94</c:v>
                </c:pt>
              </c:strCache>
            </c:strRef>
          </c:tx>
          <c:spPr>
            <a:solidFill>
              <a:srgbClr val="CCFFFF"/>
            </a:solidFill>
            <a:ln w="25400">
              <a:noFill/>
            </a:ln>
          </c:spPr>
          <c:invertIfNegative val="0"/>
          <c:cat>
            <c:strRef>
              <c:f>Examples!$B$30:$E$30</c:f>
              <c:strCache>
                <c:ptCount val="4"/>
                <c:pt idx="0">
                  <c:v>Dark blue</c:v>
                </c:pt>
                <c:pt idx="1">
                  <c:v>Lime</c:v>
                </c:pt>
                <c:pt idx="2">
                  <c:v>Red</c:v>
                </c:pt>
                <c:pt idx="3">
                  <c:v>Blue</c:v>
                </c:pt>
              </c:strCache>
            </c:strRef>
          </c:cat>
          <c:val>
            <c:numRef>
              <c:f>Examples!$B$34:$E$34</c:f>
              <c:numCache>
                <c:formatCode>General</c:formatCode>
                <c:ptCount val="4"/>
                <c:pt idx="0">
                  <c:v>42.13</c:v>
                </c:pt>
                <c:pt idx="1">
                  <c:v>26.53</c:v>
                </c:pt>
                <c:pt idx="2">
                  <c:v>21.6</c:v>
                </c:pt>
                <c:pt idx="3">
                  <c:v>7.01</c:v>
                </c:pt>
              </c:numCache>
            </c:numRef>
          </c:val>
        </c:ser>
        <c:ser>
          <c:idx val="4"/>
          <c:order val="4"/>
          <c:tx>
            <c:strRef>
              <c:f>Examples!$A$35</c:f>
              <c:strCache>
                <c:ptCount val="1"/>
                <c:pt idx="0">
                  <c:v>1996-97</c:v>
                </c:pt>
              </c:strCache>
            </c:strRef>
          </c:tx>
          <c:spPr>
            <a:solidFill>
              <a:srgbClr val="660066"/>
            </a:solidFill>
            <a:ln w="25400">
              <a:noFill/>
            </a:ln>
          </c:spPr>
          <c:invertIfNegative val="0"/>
          <c:cat>
            <c:strRef>
              <c:f>Examples!$B$30:$E$30</c:f>
              <c:strCache>
                <c:ptCount val="4"/>
                <c:pt idx="0">
                  <c:v>Dark blue</c:v>
                </c:pt>
                <c:pt idx="1">
                  <c:v>Lime</c:v>
                </c:pt>
                <c:pt idx="2">
                  <c:v>Red</c:v>
                </c:pt>
                <c:pt idx="3">
                  <c:v>Blue</c:v>
                </c:pt>
              </c:strCache>
            </c:strRef>
          </c:cat>
          <c:val>
            <c:numRef>
              <c:f>Examples!$B$35:$E$35</c:f>
              <c:numCache>
                <c:formatCode>General</c:formatCode>
                <c:ptCount val="4"/>
                <c:pt idx="0">
                  <c:v>41.69</c:v>
                </c:pt>
                <c:pt idx="1">
                  <c:v>24.76</c:v>
                </c:pt>
                <c:pt idx="2">
                  <c:v>23.98</c:v>
                </c:pt>
                <c:pt idx="3">
                  <c:v>7</c:v>
                </c:pt>
              </c:numCache>
            </c:numRef>
          </c:val>
        </c:ser>
        <c:ser>
          <c:idx val="5"/>
          <c:order val="5"/>
          <c:tx>
            <c:strRef>
              <c:f>Examples!$A$36</c:f>
              <c:strCache>
                <c:ptCount val="1"/>
                <c:pt idx="0">
                  <c:v>1997-98</c:v>
                </c:pt>
              </c:strCache>
            </c:strRef>
          </c:tx>
          <c:spPr>
            <a:solidFill>
              <a:srgbClr val="FF8080"/>
            </a:solidFill>
            <a:ln w="25400">
              <a:noFill/>
            </a:ln>
          </c:spPr>
          <c:invertIfNegative val="0"/>
          <c:cat>
            <c:strRef>
              <c:f>Examples!$B$30:$E$30</c:f>
              <c:strCache>
                <c:ptCount val="4"/>
                <c:pt idx="0">
                  <c:v>Dark blue</c:v>
                </c:pt>
                <c:pt idx="1">
                  <c:v>Lime</c:v>
                </c:pt>
                <c:pt idx="2">
                  <c:v>Red</c:v>
                </c:pt>
                <c:pt idx="3">
                  <c:v>Blue</c:v>
                </c:pt>
              </c:strCache>
            </c:strRef>
          </c:cat>
          <c:val>
            <c:numRef>
              <c:f>Examples!$B$36:$E$36</c:f>
              <c:numCache>
                <c:formatCode>General</c:formatCode>
                <c:ptCount val="4"/>
                <c:pt idx="0">
                  <c:v>39.39</c:v>
                </c:pt>
                <c:pt idx="1">
                  <c:v>32.020000000000003</c:v>
                </c:pt>
                <c:pt idx="2">
                  <c:v>21.6</c:v>
                </c:pt>
                <c:pt idx="3">
                  <c:v>7.01</c:v>
                </c:pt>
              </c:numCache>
            </c:numRef>
          </c:val>
        </c:ser>
        <c:ser>
          <c:idx val="6"/>
          <c:order val="6"/>
          <c:tx>
            <c:strRef>
              <c:f>Examples!$A$37</c:f>
              <c:strCache>
                <c:ptCount val="1"/>
                <c:pt idx="0">
                  <c:v>1998-99</c:v>
                </c:pt>
              </c:strCache>
            </c:strRef>
          </c:tx>
          <c:spPr>
            <a:solidFill>
              <a:srgbClr val="0066CC"/>
            </a:solidFill>
            <a:ln w="25400">
              <a:noFill/>
            </a:ln>
          </c:spPr>
          <c:invertIfNegative val="0"/>
          <c:cat>
            <c:strRef>
              <c:f>Examples!$B$30:$E$30</c:f>
              <c:strCache>
                <c:ptCount val="4"/>
                <c:pt idx="0">
                  <c:v>Dark blue</c:v>
                </c:pt>
                <c:pt idx="1">
                  <c:v>Lime</c:v>
                </c:pt>
                <c:pt idx="2">
                  <c:v>Red</c:v>
                </c:pt>
                <c:pt idx="3">
                  <c:v>Blue</c:v>
                </c:pt>
              </c:strCache>
            </c:strRef>
          </c:cat>
          <c:val>
            <c:numRef>
              <c:f>Examples!$B$37:$E$37</c:f>
              <c:numCache>
                <c:formatCode>General</c:formatCode>
                <c:ptCount val="4"/>
                <c:pt idx="0">
                  <c:v>42.13</c:v>
                </c:pt>
                <c:pt idx="1">
                  <c:v>26.53</c:v>
                </c:pt>
                <c:pt idx="2">
                  <c:v>21.6</c:v>
                </c:pt>
                <c:pt idx="3">
                  <c:v>7.01</c:v>
                </c:pt>
              </c:numCache>
            </c:numRef>
          </c:val>
        </c:ser>
        <c:ser>
          <c:idx val="7"/>
          <c:order val="7"/>
          <c:tx>
            <c:strRef>
              <c:f>Examples!$A$38</c:f>
              <c:strCache>
                <c:ptCount val="1"/>
                <c:pt idx="0">
                  <c:v>1999-00</c:v>
                </c:pt>
              </c:strCache>
            </c:strRef>
          </c:tx>
          <c:spPr>
            <a:solidFill>
              <a:srgbClr val="CCCCFF"/>
            </a:solidFill>
            <a:ln w="25400">
              <a:noFill/>
            </a:ln>
          </c:spPr>
          <c:invertIfNegative val="0"/>
          <c:cat>
            <c:strRef>
              <c:f>Examples!$B$30:$E$30</c:f>
              <c:strCache>
                <c:ptCount val="4"/>
                <c:pt idx="0">
                  <c:v>Dark blue</c:v>
                </c:pt>
                <c:pt idx="1">
                  <c:v>Lime</c:v>
                </c:pt>
                <c:pt idx="2">
                  <c:v>Red</c:v>
                </c:pt>
                <c:pt idx="3">
                  <c:v>Blue</c:v>
                </c:pt>
              </c:strCache>
            </c:strRef>
          </c:cat>
          <c:val>
            <c:numRef>
              <c:f>Examples!$B$38:$E$38</c:f>
              <c:numCache>
                <c:formatCode>General</c:formatCode>
                <c:ptCount val="4"/>
                <c:pt idx="0">
                  <c:v>45</c:v>
                </c:pt>
                <c:pt idx="1">
                  <c:v>22</c:v>
                </c:pt>
                <c:pt idx="2">
                  <c:v>26</c:v>
                </c:pt>
                <c:pt idx="3">
                  <c:v>8</c:v>
                </c:pt>
              </c:numCache>
            </c:numRef>
          </c:val>
        </c:ser>
        <c:dLbls>
          <c:showLegendKey val="0"/>
          <c:showVal val="0"/>
          <c:showCatName val="0"/>
          <c:showSerName val="0"/>
          <c:showPercent val="0"/>
          <c:showBubbleSize val="0"/>
        </c:dLbls>
        <c:gapWidth val="150"/>
        <c:axId val="177091712"/>
        <c:axId val="177093248"/>
      </c:barChart>
      <c:catAx>
        <c:axId val="177091712"/>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093248"/>
        <c:crosses val="autoZero"/>
        <c:auto val="1"/>
        <c:lblAlgn val="ctr"/>
        <c:lblOffset val="100"/>
        <c:tickLblSkip val="1"/>
        <c:tickMarkSkip val="1"/>
        <c:noMultiLvlLbl val="0"/>
      </c:catAx>
      <c:valAx>
        <c:axId val="177093248"/>
        <c:scaling>
          <c:orientation val="minMax"/>
        </c:scaling>
        <c:delete val="0"/>
        <c:axPos val="b"/>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77091712"/>
        <c:crosses val="max"/>
        <c:crossBetween val="between"/>
      </c:valAx>
      <c:spPr>
        <a:noFill/>
        <a:ln w="25400">
          <a:noFill/>
        </a:ln>
      </c:spPr>
    </c:plotArea>
    <c:legend>
      <c:legendPos val="r"/>
      <c:layout>
        <c:manualLayout>
          <c:xMode val="edge"/>
          <c:yMode val="edge"/>
          <c:x val="0.80605281097726833"/>
          <c:y val="0.2509505703422053"/>
          <c:w val="9.3535138475177901E-2"/>
          <c:h val="0.53612167300380231"/>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0.98425196850393704" l="0.74803149606299213" r="0.74803149606299213" t="0.98425196850393704" header="0.51181102362204722" footer="0.51181102362204722"/>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43085979870978E-2"/>
          <c:y val="6.1068816102129247E-2"/>
          <c:w val="0.90509001642157438"/>
          <c:h val="0.80916181335321247"/>
        </c:manualLayout>
      </c:layout>
      <c:barChart>
        <c:barDir val="col"/>
        <c:grouping val="clustered"/>
        <c:varyColors val="0"/>
        <c:ser>
          <c:idx val="1"/>
          <c:order val="0"/>
          <c:tx>
            <c:strRef>
              <c:f>Examples!$X$30</c:f>
              <c:strCache>
                <c:ptCount val="1"/>
                <c:pt idx="0">
                  <c:v>Black</c:v>
                </c:pt>
              </c:strCache>
            </c:strRef>
          </c:tx>
          <c:spPr>
            <a:solidFill>
              <a:srgbClr val="9999FF"/>
            </a:solidFill>
            <a:ln w="25400">
              <a:noFill/>
            </a:ln>
          </c:spPr>
          <c:invertIfNegative val="0"/>
          <c:cat>
            <c:strRef>
              <c:f>Examples!$W$31:$W$38</c:f>
              <c:strCache>
                <c:ptCount val="8"/>
                <c:pt idx="0">
                  <c:v>1975-76</c:v>
                </c:pt>
                <c:pt idx="1">
                  <c:v>1983-84</c:v>
                </c:pt>
                <c:pt idx="2">
                  <c:v>1988-89</c:v>
                </c:pt>
                <c:pt idx="3">
                  <c:v>1993-94</c:v>
                </c:pt>
                <c:pt idx="4">
                  <c:v>1996-97</c:v>
                </c:pt>
                <c:pt idx="5">
                  <c:v>1997-98</c:v>
                </c:pt>
                <c:pt idx="6">
                  <c:v>1998-99</c:v>
                </c:pt>
                <c:pt idx="7">
                  <c:v>1999-00</c:v>
                </c:pt>
              </c:strCache>
            </c:strRef>
          </c:cat>
          <c:val>
            <c:numRef>
              <c:f>Examples!$X$31:$X$38</c:f>
              <c:numCache>
                <c:formatCode>General</c:formatCode>
                <c:ptCount val="8"/>
                <c:pt idx="0">
                  <c:v>33.19</c:v>
                </c:pt>
                <c:pt idx="1">
                  <c:v>39.39</c:v>
                </c:pt>
                <c:pt idx="2">
                  <c:v>42.78</c:v>
                </c:pt>
                <c:pt idx="3">
                  <c:v>42.13</c:v>
                </c:pt>
                <c:pt idx="4">
                  <c:v>41.69</c:v>
                </c:pt>
                <c:pt idx="5">
                  <c:v>39.39</c:v>
                </c:pt>
                <c:pt idx="6">
                  <c:v>42.13</c:v>
                </c:pt>
                <c:pt idx="7">
                  <c:v>45</c:v>
                </c:pt>
              </c:numCache>
            </c:numRef>
          </c:val>
        </c:ser>
        <c:ser>
          <c:idx val="0"/>
          <c:order val="1"/>
          <c:tx>
            <c:strRef>
              <c:f>Examples!$Y$30</c:f>
              <c:strCache>
                <c:ptCount val="1"/>
                <c:pt idx="0">
                  <c:v>Red 100%</c:v>
                </c:pt>
              </c:strCache>
            </c:strRef>
          </c:tx>
          <c:spPr>
            <a:solidFill>
              <a:srgbClr val="993366"/>
            </a:solidFill>
            <a:ln w="25400">
              <a:noFill/>
            </a:ln>
          </c:spPr>
          <c:invertIfNegative val="0"/>
          <c:cat>
            <c:strRef>
              <c:f>Examples!$W$31:$W$38</c:f>
              <c:strCache>
                <c:ptCount val="8"/>
                <c:pt idx="0">
                  <c:v>1975-76</c:v>
                </c:pt>
                <c:pt idx="1">
                  <c:v>1983-84</c:v>
                </c:pt>
                <c:pt idx="2">
                  <c:v>1988-89</c:v>
                </c:pt>
                <c:pt idx="3">
                  <c:v>1993-94</c:v>
                </c:pt>
                <c:pt idx="4">
                  <c:v>1996-97</c:v>
                </c:pt>
                <c:pt idx="5">
                  <c:v>1997-98</c:v>
                </c:pt>
                <c:pt idx="6">
                  <c:v>1998-99</c:v>
                </c:pt>
                <c:pt idx="7">
                  <c:v>1999-00</c:v>
                </c:pt>
              </c:strCache>
            </c:strRef>
          </c:cat>
          <c:val>
            <c:numRef>
              <c:f>Examples!$Y$31:$Y$38</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er>
        <c:dLbls>
          <c:showLegendKey val="0"/>
          <c:showVal val="0"/>
          <c:showCatName val="0"/>
          <c:showSerName val="0"/>
          <c:showPercent val="0"/>
          <c:showBubbleSize val="0"/>
        </c:dLbls>
        <c:gapWidth val="150"/>
        <c:axId val="177129344"/>
        <c:axId val="177130880"/>
      </c:barChart>
      <c:lineChart>
        <c:grouping val="standard"/>
        <c:varyColors val="0"/>
        <c:ser>
          <c:idx val="2"/>
          <c:order val="2"/>
          <c:tx>
            <c:strRef>
              <c:f>Examples!$Z$30</c:f>
              <c:strCache>
                <c:ptCount val="1"/>
                <c:pt idx="0">
                  <c:v>Red 70%</c:v>
                </c:pt>
              </c:strCache>
            </c:strRef>
          </c:tx>
          <c:spPr>
            <a:ln w="25400">
              <a:solidFill>
                <a:srgbClr val="CCFFFF"/>
              </a:solidFill>
              <a:prstDash val="solid"/>
            </a:ln>
          </c:spPr>
          <c:marker>
            <c:symbol val="none"/>
          </c:marker>
          <c:cat>
            <c:strRef>
              <c:f>Examples!$W$31:$W$38</c:f>
              <c:strCache>
                <c:ptCount val="8"/>
                <c:pt idx="0">
                  <c:v>1975-76</c:v>
                </c:pt>
                <c:pt idx="1">
                  <c:v>1983-84</c:v>
                </c:pt>
                <c:pt idx="2">
                  <c:v>1988-89</c:v>
                </c:pt>
                <c:pt idx="3">
                  <c:v>1993-94</c:v>
                </c:pt>
                <c:pt idx="4">
                  <c:v>1996-97</c:v>
                </c:pt>
                <c:pt idx="5">
                  <c:v>1997-98</c:v>
                </c:pt>
                <c:pt idx="6">
                  <c:v>1998-99</c:v>
                </c:pt>
                <c:pt idx="7">
                  <c:v>1999-00</c:v>
                </c:pt>
              </c:strCache>
            </c:strRef>
          </c:cat>
          <c:val>
            <c:numRef>
              <c:f>Examples!$Z$31:$Z$38</c:f>
              <c:numCache>
                <c:formatCode>General</c:formatCode>
                <c:ptCount val="8"/>
                <c:pt idx="0">
                  <c:v>21.56</c:v>
                </c:pt>
                <c:pt idx="1">
                  <c:v>21.6</c:v>
                </c:pt>
                <c:pt idx="2">
                  <c:v>18.350000000000001</c:v>
                </c:pt>
                <c:pt idx="3">
                  <c:v>21.6</c:v>
                </c:pt>
                <c:pt idx="4">
                  <c:v>23.98</c:v>
                </c:pt>
                <c:pt idx="5">
                  <c:v>21.6</c:v>
                </c:pt>
                <c:pt idx="6">
                  <c:v>21.6</c:v>
                </c:pt>
                <c:pt idx="7">
                  <c:v>26</c:v>
                </c:pt>
              </c:numCache>
            </c:numRef>
          </c:val>
          <c:smooth val="0"/>
        </c:ser>
        <c:ser>
          <c:idx val="3"/>
          <c:order val="3"/>
          <c:tx>
            <c:strRef>
              <c:f>Examples!$AA$30</c:f>
              <c:strCache>
                <c:ptCount val="1"/>
                <c:pt idx="0">
                  <c:v>Grey 40%</c:v>
                </c:pt>
              </c:strCache>
            </c:strRef>
          </c:tx>
          <c:spPr>
            <a:ln w="25400">
              <a:solidFill>
                <a:srgbClr val="FFFFCC"/>
              </a:solidFill>
              <a:prstDash val="solid"/>
            </a:ln>
          </c:spPr>
          <c:marker>
            <c:symbol val="none"/>
          </c:marker>
          <c:cat>
            <c:strRef>
              <c:f>Examples!$W$31:$W$38</c:f>
              <c:strCache>
                <c:ptCount val="8"/>
                <c:pt idx="0">
                  <c:v>1975-76</c:v>
                </c:pt>
                <c:pt idx="1">
                  <c:v>1983-84</c:v>
                </c:pt>
                <c:pt idx="2">
                  <c:v>1988-89</c:v>
                </c:pt>
                <c:pt idx="3">
                  <c:v>1993-94</c:v>
                </c:pt>
                <c:pt idx="4">
                  <c:v>1996-97</c:v>
                </c:pt>
                <c:pt idx="5">
                  <c:v>1997-98</c:v>
                </c:pt>
                <c:pt idx="6">
                  <c:v>1998-99</c:v>
                </c:pt>
                <c:pt idx="7">
                  <c:v>1999-00</c:v>
                </c:pt>
              </c:strCache>
            </c:strRef>
          </c:cat>
          <c:val>
            <c:numRef>
              <c:f>Examples!$AA$31:$AA$38</c:f>
              <c:numCache>
                <c:formatCode>General</c:formatCode>
                <c:ptCount val="8"/>
                <c:pt idx="0">
                  <c:v>5.36</c:v>
                </c:pt>
                <c:pt idx="1">
                  <c:v>7.01</c:v>
                </c:pt>
                <c:pt idx="2">
                  <c:v>6.33</c:v>
                </c:pt>
                <c:pt idx="3">
                  <c:v>7.01</c:v>
                </c:pt>
                <c:pt idx="4">
                  <c:v>7</c:v>
                </c:pt>
                <c:pt idx="5">
                  <c:v>7.01</c:v>
                </c:pt>
                <c:pt idx="6">
                  <c:v>7.01</c:v>
                </c:pt>
                <c:pt idx="7">
                  <c:v>8</c:v>
                </c:pt>
              </c:numCache>
            </c:numRef>
          </c:val>
          <c:smooth val="0"/>
        </c:ser>
        <c:dLbls>
          <c:showLegendKey val="0"/>
          <c:showVal val="0"/>
          <c:showCatName val="0"/>
          <c:showSerName val="0"/>
          <c:showPercent val="0"/>
          <c:showBubbleSize val="0"/>
        </c:dLbls>
        <c:marker val="1"/>
        <c:smooth val="0"/>
        <c:axId val="177607808"/>
        <c:axId val="177609344"/>
      </c:lineChart>
      <c:catAx>
        <c:axId val="177129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130880"/>
        <c:crosses val="autoZero"/>
        <c:auto val="0"/>
        <c:lblAlgn val="ctr"/>
        <c:lblOffset val="100"/>
        <c:tickLblSkip val="1"/>
        <c:tickMarkSkip val="1"/>
        <c:noMultiLvlLbl val="0"/>
      </c:catAx>
      <c:valAx>
        <c:axId val="177130880"/>
        <c:scaling>
          <c:orientation val="minMax"/>
        </c:scaling>
        <c:delete val="0"/>
        <c:axPos val="l"/>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77129344"/>
        <c:crosses val="autoZero"/>
        <c:crossBetween val="between"/>
      </c:valAx>
      <c:catAx>
        <c:axId val="177607808"/>
        <c:scaling>
          <c:orientation val="minMax"/>
        </c:scaling>
        <c:delete val="1"/>
        <c:axPos val="b"/>
        <c:majorTickMark val="out"/>
        <c:minorTickMark val="none"/>
        <c:tickLblPos val="nextTo"/>
        <c:crossAx val="177609344"/>
        <c:crosses val="autoZero"/>
        <c:auto val="0"/>
        <c:lblAlgn val="ctr"/>
        <c:lblOffset val="100"/>
        <c:noMultiLvlLbl val="0"/>
      </c:catAx>
      <c:valAx>
        <c:axId val="177609344"/>
        <c:scaling>
          <c:orientation val="minMax"/>
        </c:scaling>
        <c:delete val="0"/>
        <c:axPos val="r"/>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77607808"/>
        <c:crosses val="max"/>
        <c:crossBetween val="between"/>
      </c:valAx>
      <c:spPr>
        <a:noFill/>
        <a:ln w="25400">
          <a:noFill/>
        </a:ln>
      </c:spPr>
    </c:plotArea>
    <c:legend>
      <c:legendPos val="r"/>
      <c:layout>
        <c:manualLayout>
          <c:xMode val="edge"/>
          <c:yMode val="edge"/>
          <c:x val="0.23933991315707287"/>
          <c:y val="7.2519219121278483E-2"/>
          <c:w val="0.51169222812891435"/>
          <c:h val="6.4885617108512317E-2"/>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oddHeader>&amp;A</c:oddHeader>
      <c:oddFooter>Page &amp;P</c:oddFooter>
    </c:headerFooter>
    <c:pageMargins b="1" l="0.75" r="0.75" t="1" header="0.5" footer="0.5"/>
    <c:pageSetup paperSize="9" orientation="portrait" horizontalDpi="-3"/>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771703175845172E-2"/>
          <c:y val="6.0836501901140684E-2"/>
          <c:w val="0.90646553316385636"/>
          <c:h val="0.8098859315589354"/>
        </c:manualLayout>
      </c:layout>
      <c:areaChart>
        <c:grouping val="stacked"/>
        <c:varyColors val="0"/>
        <c:ser>
          <c:idx val="0"/>
          <c:order val="0"/>
          <c:tx>
            <c:strRef>
              <c:f>Examples!$B$30</c:f>
              <c:strCache>
                <c:ptCount val="1"/>
                <c:pt idx="0">
                  <c:v>Dark blue</c:v>
                </c:pt>
              </c:strCache>
            </c:strRef>
          </c:tx>
          <c:spPr>
            <a:solidFill>
              <a:srgbClr val="9999FF"/>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Examples!$B$31:$B$38</c:f>
              <c:numCache>
                <c:formatCode>General</c:formatCode>
                <c:ptCount val="8"/>
                <c:pt idx="0">
                  <c:v>36.19</c:v>
                </c:pt>
                <c:pt idx="1">
                  <c:v>39.39</c:v>
                </c:pt>
                <c:pt idx="2">
                  <c:v>42.78</c:v>
                </c:pt>
                <c:pt idx="3">
                  <c:v>42.13</c:v>
                </c:pt>
                <c:pt idx="4">
                  <c:v>41.69</c:v>
                </c:pt>
                <c:pt idx="5">
                  <c:v>39.39</c:v>
                </c:pt>
                <c:pt idx="6">
                  <c:v>42.13</c:v>
                </c:pt>
                <c:pt idx="7">
                  <c:v>45</c:v>
                </c:pt>
              </c:numCache>
            </c:numRef>
          </c:val>
        </c:ser>
        <c:ser>
          <c:idx val="1"/>
          <c:order val="1"/>
          <c:tx>
            <c:strRef>
              <c:f>Examples!$C$30</c:f>
              <c:strCache>
                <c:ptCount val="1"/>
                <c:pt idx="0">
                  <c:v>Lime</c:v>
                </c:pt>
              </c:strCache>
            </c:strRef>
          </c:tx>
          <c:spPr>
            <a:solidFill>
              <a:srgbClr val="993366"/>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Examples!$C$31:$C$38</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er>
        <c:ser>
          <c:idx val="2"/>
          <c:order val="2"/>
          <c:tx>
            <c:strRef>
              <c:f>Examples!$D$30</c:f>
              <c:strCache>
                <c:ptCount val="1"/>
                <c:pt idx="0">
                  <c:v>Red</c:v>
                </c:pt>
              </c:strCache>
            </c:strRef>
          </c:tx>
          <c:spPr>
            <a:solidFill>
              <a:srgbClr val="FFFFCC"/>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Examples!$D$31:$D$38</c:f>
              <c:numCache>
                <c:formatCode>General</c:formatCode>
                <c:ptCount val="8"/>
                <c:pt idx="0">
                  <c:v>21.56</c:v>
                </c:pt>
                <c:pt idx="1">
                  <c:v>21.6</c:v>
                </c:pt>
                <c:pt idx="2">
                  <c:v>18.350000000000001</c:v>
                </c:pt>
                <c:pt idx="3">
                  <c:v>21.6</c:v>
                </c:pt>
                <c:pt idx="4">
                  <c:v>23.98</c:v>
                </c:pt>
                <c:pt idx="5">
                  <c:v>21.6</c:v>
                </c:pt>
                <c:pt idx="6">
                  <c:v>21.6</c:v>
                </c:pt>
                <c:pt idx="7">
                  <c:v>26</c:v>
                </c:pt>
              </c:numCache>
            </c:numRef>
          </c:val>
        </c:ser>
        <c:ser>
          <c:idx val="3"/>
          <c:order val="3"/>
          <c:tx>
            <c:strRef>
              <c:f>Examples!$E$30</c:f>
              <c:strCache>
                <c:ptCount val="1"/>
                <c:pt idx="0">
                  <c:v>Blue</c:v>
                </c:pt>
              </c:strCache>
            </c:strRef>
          </c:tx>
          <c:spPr>
            <a:solidFill>
              <a:srgbClr val="CCFFFF"/>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Examples!$E$31:$E$38</c:f>
              <c:numCache>
                <c:formatCode>General</c:formatCode>
                <c:ptCount val="8"/>
                <c:pt idx="0">
                  <c:v>5.36</c:v>
                </c:pt>
                <c:pt idx="1">
                  <c:v>7.01</c:v>
                </c:pt>
                <c:pt idx="2">
                  <c:v>6.33</c:v>
                </c:pt>
                <c:pt idx="3">
                  <c:v>7.01</c:v>
                </c:pt>
                <c:pt idx="4">
                  <c:v>7</c:v>
                </c:pt>
                <c:pt idx="5">
                  <c:v>7.01</c:v>
                </c:pt>
                <c:pt idx="6">
                  <c:v>7.01</c:v>
                </c:pt>
                <c:pt idx="7">
                  <c:v>8</c:v>
                </c:pt>
              </c:numCache>
            </c:numRef>
          </c:val>
        </c:ser>
        <c:ser>
          <c:idx val="4"/>
          <c:order val="4"/>
          <c:tx>
            <c:strRef>
              <c:f>Examples!$F$30</c:f>
              <c:strCache>
                <c:ptCount val="1"/>
                <c:pt idx="0">
                  <c:v>Light gold</c:v>
                </c:pt>
              </c:strCache>
            </c:strRef>
          </c:tx>
          <c:spPr>
            <a:solidFill>
              <a:srgbClr val="660066"/>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Examples!$F$31:$F$38</c:f>
              <c:numCache>
                <c:formatCode>General</c:formatCode>
                <c:ptCount val="8"/>
                <c:pt idx="0">
                  <c:v>3.01</c:v>
                </c:pt>
                <c:pt idx="1">
                  <c:v>3.36</c:v>
                </c:pt>
                <c:pt idx="2">
                  <c:v>2.63</c:v>
                </c:pt>
                <c:pt idx="3">
                  <c:v>2.72</c:v>
                </c:pt>
                <c:pt idx="4">
                  <c:v>2.57</c:v>
                </c:pt>
                <c:pt idx="5">
                  <c:v>3.36</c:v>
                </c:pt>
                <c:pt idx="6">
                  <c:v>2.72</c:v>
                </c:pt>
                <c:pt idx="7">
                  <c:v>2</c:v>
                </c:pt>
              </c:numCache>
            </c:numRef>
          </c:val>
        </c:ser>
        <c:ser>
          <c:idx val="5"/>
          <c:order val="5"/>
          <c:tx>
            <c:strRef>
              <c:f>Examples!$G$30</c:f>
              <c:strCache>
                <c:ptCount val="1"/>
                <c:pt idx="0">
                  <c:v>Green</c:v>
                </c:pt>
              </c:strCache>
            </c:strRef>
          </c:tx>
          <c:spPr>
            <a:solidFill>
              <a:srgbClr val="FF8080"/>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Examples!$G$31:$G$38</c:f>
              <c:numCache>
                <c:formatCode>General</c:formatCode>
                <c:ptCount val="8"/>
                <c:pt idx="0">
                  <c:v>10</c:v>
                </c:pt>
                <c:pt idx="1">
                  <c:v>12</c:v>
                </c:pt>
                <c:pt idx="2">
                  <c:v>14</c:v>
                </c:pt>
                <c:pt idx="3">
                  <c:v>16</c:v>
                </c:pt>
                <c:pt idx="4">
                  <c:v>18</c:v>
                </c:pt>
                <c:pt idx="5">
                  <c:v>12</c:v>
                </c:pt>
                <c:pt idx="6">
                  <c:v>16</c:v>
                </c:pt>
                <c:pt idx="7">
                  <c:v>20</c:v>
                </c:pt>
              </c:numCache>
            </c:numRef>
          </c:val>
        </c:ser>
        <c:ser>
          <c:idx val="6"/>
          <c:order val="6"/>
          <c:tx>
            <c:strRef>
              <c:f>Examples!$H$30</c:f>
              <c:strCache>
                <c:ptCount val="1"/>
                <c:pt idx="0">
                  <c:v>Maroon</c:v>
                </c:pt>
              </c:strCache>
            </c:strRef>
          </c:tx>
          <c:spPr>
            <a:solidFill>
              <a:srgbClr val="0066CC"/>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Examples!$H$31:$H$38</c:f>
              <c:numCache>
                <c:formatCode>General</c:formatCode>
                <c:ptCount val="8"/>
                <c:pt idx="0">
                  <c:v>3.01</c:v>
                </c:pt>
                <c:pt idx="1">
                  <c:v>3.36</c:v>
                </c:pt>
                <c:pt idx="2">
                  <c:v>2.63</c:v>
                </c:pt>
                <c:pt idx="3">
                  <c:v>2.72</c:v>
                </c:pt>
                <c:pt idx="4">
                  <c:v>2.57</c:v>
                </c:pt>
                <c:pt idx="5">
                  <c:v>3.36</c:v>
                </c:pt>
                <c:pt idx="6">
                  <c:v>2.72</c:v>
                </c:pt>
                <c:pt idx="7">
                  <c:v>2</c:v>
                </c:pt>
              </c:numCache>
            </c:numRef>
          </c:val>
        </c:ser>
        <c:ser>
          <c:idx val="7"/>
          <c:order val="7"/>
          <c:tx>
            <c:strRef>
              <c:f>Examples!$I$30</c:f>
              <c:strCache>
                <c:ptCount val="1"/>
                <c:pt idx="0">
                  <c:v>Light blue</c:v>
                </c:pt>
              </c:strCache>
            </c:strRef>
          </c:tx>
          <c:spPr>
            <a:solidFill>
              <a:srgbClr val="CCCCFF"/>
            </a:solidFill>
            <a:ln w="25400">
              <a:noFill/>
            </a:ln>
          </c:spPr>
          <c:cat>
            <c:strRef>
              <c:f>Examples!$A$31:$A$38</c:f>
              <c:strCache>
                <c:ptCount val="8"/>
                <c:pt idx="0">
                  <c:v>1975-76</c:v>
                </c:pt>
                <c:pt idx="1">
                  <c:v>1983-84</c:v>
                </c:pt>
                <c:pt idx="2">
                  <c:v>1988-89</c:v>
                </c:pt>
                <c:pt idx="3">
                  <c:v>1993-94</c:v>
                </c:pt>
                <c:pt idx="4">
                  <c:v>1996-97</c:v>
                </c:pt>
                <c:pt idx="5">
                  <c:v>1997-98</c:v>
                </c:pt>
                <c:pt idx="6">
                  <c:v>1998-99</c:v>
                </c:pt>
                <c:pt idx="7">
                  <c:v>1999-00</c:v>
                </c:pt>
              </c:strCache>
            </c:strRef>
          </c:cat>
          <c:val>
            <c:numRef>
              <c:f>Examples!$I$31:$I$38</c:f>
              <c:numCache>
                <c:formatCode>General</c:formatCode>
                <c:ptCount val="8"/>
                <c:pt idx="0">
                  <c:v>10</c:v>
                </c:pt>
                <c:pt idx="1">
                  <c:v>12</c:v>
                </c:pt>
                <c:pt idx="2">
                  <c:v>14</c:v>
                </c:pt>
                <c:pt idx="3">
                  <c:v>16</c:v>
                </c:pt>
                <c:pt idx="4">
                  <c:v>18</c:v>
                </c:pt>
                <c:pt idx="5">
                  <c:v>12</c:v>
                </c:pt>
                <c:pt idx="6">
                  <c:v>16</c:v>
                </c:pt>
                <c:pt idx="7">
                  <c:v>20</c:v>
                </c:pt>
              </c:numCache>
            </c:numRef>
          </c:val>
        </c:ser>
        <c:dLbls>
          <c:showLegendKey val="0"/>
          <c:showVal val="0"/>
          <c:showCatName val="0"/>
          <c:showSerName val="0"/>
          <c:showPercent val="0"/>
          <c:showBubbleSize val="0"/>
        </c:dLbls>
        <c:axId val="177676672"/>
        <c:axId val="177678208"/>
      </c:areaChart>
      <c:catAx>
        <c:axId val="17767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678208"/>
        <c:crosses val="autoZero"/>
        <c:auto val="1"/>
        <c:lblAlgn val="ctr"/>
        <c:lblOffset val="100"/>
        <c:tickLblSkip val="1"/>
        <c:tickMarkSkip val="1"/>
        <c:noMultiLvlLbl val="0"/>
      </c:catAx>
      <c:valAx>
        <c:axId val="1776782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676672"/>
        <c:crosses val="autoZero"/>
        <c:crossBetween val="midCat"/>
      </c:valAx>
      <c:spPr>
        <a:noFill/>
        <a:ln w="3175">
          <a:solidFill>
            <a:srgbClr val="000000"/>
          </a:solidFill>
          <a:prstDash val="solid"/>
        </a:ln>
      </c:spPr>
    </c:plotArea>
    <c:legend>
      <c:legendPos val="b"/>
      <c:layout>
        <c:manualLayout>
          <c:xMode val="edge"/>
          <c:yMode val="edge"/>
          <c:x val="0.25034404709532909"/>
          <c:y val="6.8441064638783272E-2"/>
          <c:w val="0.58459461546986191"/>
          <c:h val="7.9847908745247151E-2"/>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zero"/>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0.98425196850393704" l="0.74803149606299213" r="0.74803149606299213"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04454310075589E-2"/>
          <c:y val="0.13307984790874525"/>
          <c:w val="0.88583278202962601"/>
          <c:h val="0.73764258555133078"/>
        </c:manualLayout>
      </c:layout>
      <c:areaChart>
        <c:grouping val="percentStacked"/>
        <c:varyColors val="0"/>
        <c:ser>
          <c:idx val="0"/>
          <c:order val="0"/>
          <c:tx>
            <c:strRef>
              <c:f>Examples!$B$30</c:f>
              <c:strCache>
                <c:ptCount val="1"/>
                <c:pt idx="0">
                  <c:v>Dark blue</c:v>
                </c:pt>
              </c:strCache>
            </c:strRef>
          </c:tx>
          <c:spPr>
            <a:solidFill>
              <a:srgbClr val="9999FF"/>
            </a:solidFill>
            <a:ln w="25400">
              <a:noFill/>
            </a:ln>
          </c:spPr>
          <c:cat>
            <c:strRef>
              <c:f>Examples!$A$31:$A$33</c:f>
              <c:strCache>
                <c:ptCount val="3"/>
                <c:pt idx="0">
                  <c:v>1975-76</c:v>
                </c:pt>
                <c:pt idx="1">
                  <c:v>1983-84</c:v>
                </c:pt>
                <c:pt idx="2">
                  <c:v>1988-89</c:v>
                </c:pt>
              </c:strCache>
            </c:strRef>
          </c:cat>
          <c:val>
            <c:numRef>
              <c:f>Examples!$B$31:$B$33</c:f>
              <c:numCache>
                <c:formatCode>General</c:formatCode>
                <c:ptCount val="3"/>
                <c:pt idx="0">
                  <c:v>36.19</c:v>
                </c:pt>
                <c:pt idx="1">
                  <c:v>39.39</c:v>
                </c:pt>
                <c:pt idx="2">
                  <c:v>42.78</c:v>
                </c:pt>
              </c:numCache>
            </c:numRef>
          </c:val>
        </c:ser>
        <c:ser>
          <c:idx val="1"/>
          <c:order val="1"/>
          <c:tx>
            <c:strRef>
              <c:f>Examples!$C$30</c:f>
              <c:strCache>
                <c:ptCount val="1"/>
                <c:pt idx="0">
                  <c:v>Lime</c:v>
                </c:pt>
              </c:strCache>
            </c:strRef>
          </c:tx>
          <c:spPr>
            <a:solidFill>
              <a:srgbClr val="993366"/>
            </a:solidFill>
            <a:ln w="25400">
              <a:noFill/>
            </a:ln>
          </c:spPr>
          <c:cat>
            <c:strRef>
              <c:f>Examples!$A$31:$A$33</c:f>
              <c:strCache>
                <c:ptCount val="3"/>
                <c:pt idx="0">
                  <c:v>1975-76</c:v>
                </c:pt>
                <c:pt idx="1">
                  <c:v>1983-84</c:v>
                </c:pt>
                <c:pt idx="2">
                  <c:v>1988-89</c:v>
                </c:pt>
              </c:strCache>
            </c:strRef>
          </c:cat>
          <c:val>
            <c:numRef>
              <c:f>Examples!$C$31:$C$33</c:f>
              <c:numCache>
                <c:formatCode>General</c:formatCode>
                <c:ptCount val="3"/>
                <c:pt idx="0">
                  <c:v>36.880000000000003</c:v>
                </c:pt>
                <c:pt idx="1">
                  <c:v>32.020000000000003</c:v>
                </c:pt>
                <c:pt idx="2">
                  <c:v>29.91</c:v>
                </c:pt>
              </c:numCache>
            </c:numRef>
          </c:val>
        </c:ser>
        <c:ser>
          <c:idx val="2"/>
          <c:order val="2"/>
          <c:tx>
            <c:strRef>
              <c:f>Examples!$D$30</c:f>
              <c:strCache>
                <c:ptCount val="1"/>
                <c:pt idx="0">
                  <c:v>Red</c:v>
                </c:pt>
              </c:strCache>
            </c:strRef>
          </c:tx>
          <c:spPr>
            <a:solidFill>
              <a:srgbClr val="FFFFCC"/>
            </a:solidFill>
            <a:ln w="25400">
              <a:noFill/>
            </a:ln>
          </c:spPr>
          <c:cat>
            <c:strRef>
              <c:f>Examples!$A$31:$A$33</c:f>
              <c:strCache>
                <c:ptCount val="3"/>
                <c:pt idx="0">
                  <c:v>1975-76</c:v>
                </c:pt>
                <c:pt idx="1">
                  <c:v>1983-84</c:v>
                </c:pt>
                <c:pt idx="2">
                  <c:v>1988-89</c:v>
                </c:pt>
              </c:strCache>
            </c:strRef>
          </c:cat>
          <c:val>
            <c:numRef>
              <c:f>Examples!$D$31:$D$33</c:f>
              <c:numCache>
                <c:formatCode>General</c:formatCode>
                <c:ptCount val="3"/>
                <c:pt idx="0">
                  <c:v>21.56</c:v>
                </c:pt>
                <c:pt idx="1">
                  <c:v>21.6</c:v>
                </c:pt>
                <c:pt idx="2">
                  <c:v>18.350000000000001</c:v>
                </c:pt>
              </c:numCache>
            </c:numRef>
          </c:val>
        </c:ser>
        <c:ser>
          <c:idx val="3"/>
          <c:order val="3"/>
          <c:tx>
            <c:strRef>
              <c:f>Examples!$E$30</c:f>
              <c:strCache>
                <c:ptCount val="1"/>
                <c:pt idx="0">
                  <c:v>Blue</c:v>
                </c:pt>
              </c:strCache>
            </c:strRef>
          </c:tx>
          <c:spPr>
            <a:solidFill>
              <a:srgbClr val="CCFFFF"/>
            </a:solidFill>
            <a:ln w="25400">
              <a:noFill/>
            </a:ln>
          </c:spPr>
          <c:cat>
            <c:strRef>
              <c:f>Examples!$A$31:$A$33</c:f>
              <c:strCache>
                <c:ptCount val="3"/>
                <c:pt idx="0">
                  <c:v>1975-76</c:v>
                </c:pt>
                <c:pt idx="1">
                  <c:v>1983-84</c:v>
                </c:pt>
                <c:pt idx="2">
                  <c:v>1988-89</c:v>
                </c:pt>
              </c:strCache>
            </c:strRef>
          </c:cat>
          <c:val>
            <c:numRef>
              <c:f>Examples!$E$31:$E$33</c:f>
              <c:numCache>
                <c:formatCode>General</c:formatCode>
                <c:ptCount val="3"/>
                <c:pt idx="0">
                  <c:v>5.36</c:v>
                </c:pt>
                <c:pt idx="1">
                  <c:v>7.01</c:v>
                </c:pt>
                <c:pt idx="2">
                  <c:v>6.33</c:v>
                </c:pt>
              </c:numCache>
            </c:numRef>
          </c:val>
        </c:ser>
        <c:ser>
          <c:idx val="4"/>
          <c:order val="4"/>
          <c:tx>
            <c:strRef>
              <c:f>Examples!$F$30</c:f>
              <c:strCache>
                <c:ptCount val="1"/>
                <c:pt idx="0">
                  <c:v>Light gold</c:v>
                </c:pt>
              </c:strCache>
            </c:strRef>
          </c:tx>
          <c:spPr>
            <a:solidFill>
              <a:srgbClr val="660066"/>
            </a:solidFill>
            <a:ln w="25400">
              <a:noFill/>
            </a:ln>
          </c:spPr>
          <c:cat>
            <c:strRef>
              <c:f>Examples!$A$31:$A$33</c:f>
              <c:strCache>
                <c:ptCount val="3"/>
                <c:pt idx="0">
                  <c:v>1975-76</c:v>
                </c:pt>
                <c:pt idx="1">
                  <c:v>1983-84</c:v>
                </c:pt>
                <c:pt idx="2">
                  <c:v>1988-89</c:v>
                </c:pt>
              </c:strCache>
            </c:strRef>
          </c:cat>
          <c:val>
            <c:numRef>
              <c:f>Examples!$F$31:$F$33</c:f>
              <c:numCache>
                <c:formatCode>General</c:formatCode>
                <c:ptCount val="3"/>
                <c:pt idx="0">
                  <c:v>3.01</c:v>
                </c:pt>
                <c:pt idx="1">
                  <c:v>3.36</c:v>
                </c:pt>
                <c:pt idx="2">
                  <c:v>2.63</c:v>
                </c:pt>
              </c:numCache>
            </c:numRef>
          </c:val>
        </c:ser>
        <c:ser>
          <c:idx val="5"/>
          <c:order val="5"/>
          <c:tx>
            <c:strRef>
              <c:f>Examples!$G$30</c:f>
              <c:strCache>
                <c:ptCount val="1"/>
                <c:pt idx="0">
                  <c:v>Green</c:v>
                </c:pt>
              </c:strCache>
            </c:strRef>
          </c:tx>
          <c:spPr>
            <a:solidFill>
              <a:srgbClr val="FF8080"/>
            </a:solidFill>
            <a:ln w="25400">
              <a:noFill/>
            </a:ln>
          </c:spPr>
          <c:cat>
            <c:strRef>
              <c:f>Examples!$A$31:$A$33</c:f>
              <c:strCache>
                <c:ptCount val="3"/>
                <c:pt idx="0">
                  <c:v>1975-76</c:v>
                </c:pt>
                <c:pt idx="1">
                  <c:v>1983-84</c:v>
                </c:pt>
                <c:pt idx="2">
                  <c:v>1988-89</c:v>
                </c:pt>
              </c:strCache>
            </c:strRef>
          </c:cat>
          <c:val>
            <c:numRef>
              <c:f>Examples!$G$31:$G$33</c:f>
              <c:numCache>
                <c:formatCode>General</c:formatCode>
                <c:ptCount val="3"/>
                <c:pt idx="0">
                  <c:v>10</c:v>
                </c:pt>
                <c:pt idx="1">
                  <c:v>12</c:v>
                </c:pt>
                <c:pt idx="2">
                  <c:v>14</c:v>
                </c:pt>
              </c:numCache>
            </c:numRef>
          </c:val>
        </c:ser>
        <c:ser>
          <c:idx val="6"/>
          <c:order val="6"/>
          <c:tx>
            <c:strRef>
              <c:f>Examples!$H$30</c:f>
              <c:strCache>
                <c:ptCount val="1"/>
                <c:pt idx="0">
                  <c:v>Maroon</c:v>
                </c:pt>
              </c:strCache>
            </c:strRef>
          </c:tx>
          <c:spPr>
            <a:solidFill>
              <a:srgbClr val="0066CC"/>
            </a:solidFill>
            <a:ln w="25400">
              <a:noFill/>
            </a:ln>
          </c:spPr>
          <c:cat>
            <c:strRef>
              <c:f>Examples!$A$31:$A$33</c:f>
              <c:strCache>
                <c:ptCount val="3"/>
                <c:pt idx="0">
                  <c:v>1975-76</c:v>
                </c:pt>
                <c:pt idx="1">
                  <c:v>1983-84</c:v>
                </c:pt>
                <c:pt idx="2">
                  <c:v>1988-89</c:v>
                </c:pt>
              </c:strCache>
            </c:strRef>
          </c:cat>
          <c:val>
            <c:numRef>
              <c:f>Examples!$H$31:$H$33</c:f>
              <c:numCache>
                <c:formatCode>General</c:formatCode>
                <c:ptCount val="3"/>
                <c:pt idx="0">
                  <c:v>3.01</c:v>
                </c:pt>
                <c:pt idx="1">
                  <c:v>3.36</c:v>
                </c:pt>
                <c:pt idx="2">
                  <c:v>2.63</c:v>
                </c:pt>
              </c:numCache>
            </c:numRef>
          </c:val>
        </c:ser>
        <c:ser>
          <c:idx val="7"/>
          <c:order val="7"/>
          <c:tx>
            <c:strRef>
              <c:f>Examples!$I$30</c:f>
              <c:strCache>
                <c:ptCount val="1"/>
                <c:pt idx="0">
                  <c:v>Light blue</c:v>
                </c:pt>
              </c:strCache>
            </c:strRef>
          </c:tx>
          <c:spPr>
            <a:solidFill>
              <a:srgbClr val="CCCCFF"/>
            </a:solidFill>
            <a:ln w="25400">
              <a:noFill/>
            </a:ln>
          </c:spPr>
          <c:cat>
            <c:strRef>
              <c:f>Examples!$A$31:$A$33</c:f>
              <c:strCache>
                <c:ptCount val="3"/>
                <c:pt idx="0">
                  <c:v>1975-76</c:v>
                </c:pt>
                <c:pt idx="1">
                  <c:v>1983-84</c:v>
                </c:pt>
                <c:pt idx="2">
                  <c:v>1988-89</c:v>
                </c:pt>
              </c:strCache>
            </c:strRef>
          </c:cat>
          <c:val>
            <c:numRef>
              <c:f>Examples!$I$31:$I$33</c:f>
              <c:numCache>
                <c:formatCode>General</c:formatCode>
                <c:ptCount val="3"/>
                <c:pt idx="0">
                  <c:v>10</c:v>
                </c:pt>
                <c:pt idx="1">
                  <c:v>12</c:v>
                </c:pt>
                <c:pt idx="2">
                  <c:v>14</c:v>
                </c:pt>
              </c:numCache>
            </c:numRef>
          </c:val>
        </c:ser>
        <c:dLbls>
          <c:showLegendKey val="0"/>
          <c:showVal val="0"/>
          <c:showCatName val="0"/>
          <c:showSerName val="0"/>
          <c:showPercent val="0"/>
          <c:showBubbleSize val="0"/>
        </c:dLbls>
        <c:axId val="177712128"/>
        <c:axId val="177722112"/>
      </c:areaChart>
      <c:catAx>
        <c:axId val="17771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722112"/>
        <c:crosses val="autoZero"/>
        <c:auto val="1"/>
        <c:lblAlgn val="ctr"/>
        <c:lblOffset val="100"/>
        <c:tickLblSkip val="1"/>
        <c:tickMarkSkip val="1"/>
        <c:noMultiLvlLbl val="0"/>
      </c:catAx>
      <c:valAx>
        <c:axId val="1777221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77712128"/>
        <c:crosses val="autoZero"/>
        <c:crossBetween val="midCat"/>
      </c:valAx>
      <c:spPr>
        <a:noFill/>
        <a:ln w="3175">
          <a:solidFill>
            <a:srgbClr val="000000"/>
          </a:solidFill>
          <a:prstDash val="solid"/>
        </a:ln>
      </c:spPr>
    </c:plotArea>
    <c:legend>
      <c:legendPos val="b"/>
      <c:layout>
        <c:manualLayout>
          <c:xMode val="edge"/>
          <c:yMode val="edge"/>
          <c:x val="0.13480064074363873"/>
          <c:y val="1.9011406844106463E-2"/>
          <c:w val="0.71389318924437251"/>
          <c:h val="0.11406844106463879"/>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zero"/>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horizontalDpi="-3"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04454310075589E-2"/>
          <c:y val="6.0836501901140684E-2"/>
          <c:w val="0.8088038444618324"/>
          <c:h val="0.8098859315589354"/>
        </c:manualLayout>
      </c:layout>
      <c:barChart>
        <c:barDir val="col"/>
        <c:grouping val="percentStacked"/>
        <c:varyColors val="0"/>
        <c:ser>
          <c:idx val="0"/>
          <c:order val="0"/>
          <c:tx>
            <c:strRef>
              <c:f>Examples!$B$30</c:f>
              <c:strCache>
                <c:ptCount val="1"/>
                <c:pt idx="0">
                  <c:v>Dark blue</c:v>
                </c:pt>
              </c:strCache>
            </c:strRef>
          </c:tx>
          <c:spPr>
            <a:solidFill>
              <a:srgbClr val="9999FF"/>
            </a:solidFill>
            <a:ln w="25400">
              <a:noFill/>
            </a:ln>
          </c:spPr>
          <c:invertIfNegative val="0"/>
          <c:cat>
            <c:strRef>
              <c:f>Examples!$A$31:$A$33</c:f>
              <c:strCache>
                <c:ptCount val="3"/>
                <c:pt idx="0">
                  <c:v>1975-76</c:v>
                </c:pt>
                <c:pt idx="1">
                  <c:v>1983-84</c:v>
                </c:pt>
                <c:pt idx="2">
                  <c:v>1988-89</c:v>
                </c:pt>
              </c:strCache>
            </c:strRef>
          </c:cat>
          <c:val>
            <c:numRef>
              <c:f>Examples!$B$31:$B$33</c:f>
              <c:numCache>
                <c:formatCode>General</c:formatCode>
                <c:ptCount val="3"/>
                <c:pt idx="0">
                  <c:v>36.19</c:v>
                </c:pt>
                <c:pt idx="1">
                  <c:v>39.39</c:v>
                </c:pt>
                <c:pt idx="2">
                  <c:v>42.78</c:v>
                </c:pt>
              </c:numCache>
            </c:numRef>
          </c:val>
        </c:ser>
        <c:ser>
          <c:idx val="1"/>
          <c:order val="1"/>
          <c:tx>
            <c:strRef>
              <c:f>Examples!$C$30</c:f>
              <c:strCache>
                <c:ptCount val="1"/>
                <c:pt idx="0">
                  <c:v>Lime</c:v>
                </c:pt>
              </c:strCache>
            </c:strRef>
          </c:tx>
          <c:spPr>
            <a:solidFill>
              <a:srgbClr val="993366"/>
            </a:solidFill>
            <a:ln w="25400">
              <a:noFill/>
            </a:ln>
          </c:spPr>
          <c:invertIfNegative val="0"/>
          <c:cat>
            <c:strRef>
              <c:f>Examples!$A$31:$A$33</c:f>
              <c:strCache>
                <c:ptCount val="3"/>
                <c:pt idx="0">
                  <c:v>1975-76</c:v>
                </c:pt>
                <c:pt idx="1">
                  <c:v>1983-84</c:v>
                </c:pt>
                <c:pt idx="2">
                  <c:v>1988-89</c:v>
                </c:pt>
              </c:strCache>
            </c:strRef>
          </c:cat>
          <c:val>
            <c:numRef>
              <c:f>Examples!$C$31:$C$33</c:f>
              <c:numCache>
                <c:formatCode>General</c:formatCode>
                <c:ptCount val="3"/>
                <c:pt idx="0">
                  <c:v>36.880000000000003</c:v>
                </c:pt>
                <c:pt idx="1">
                  <c:v>32.020000000000003</c:v>
                </c:pt>
                <c:pt idx="2">
                  <c:v>29.91</c:v>
                </c:pt>
              </c:numCache>
            </c:numRef>
          </c:val>
        </c:ser>
        <c:ser>
          <c:idx val="2"/>
          <c:order val="2"/>
          <c:tx>
            <c:strRef>
              <c:f>Examples!$D$30</c:f>
              <c:strCache>
                <c:ptCount val="1"/>
                <c:pt idx="0">
                  <c:v>Red</c:v>
                </c:pt>
              </c:strCache>
            </c:strRef>
          </c:tx>
          <c:spPr>
            <a:solidFill>
              <a:srgbClr val="FFFFCC"/>
            </a:solidFill>
            <a:ln w="25400">
              <a:noFill/>
            </a:ln>
          </c:spPr>
          <c:invertIfNegative val="0"/>
          <c:cat>
            <c:strRef>
              <c:f>Examples!$A$31:$A$33</c:f>
              <c:strCache>
                <c:ptCount val="3"/>
                <c:pt idx="0">
                  <c:v>1975-76</c:v>
                </c:pt>
                <c:pt idx="1">
                  <c:v>1983-84</c:v>
                </c:pt>
                <c:pt idx="2">
                  <c:v>1988-89</c:v>
                </c:pt>
              </c:strCache>
            </c:strRef>
          </c:cat>
          <c:val>
            <c:numRef>
              <c:f>Examples!$D$31:$D$33</c:f>
              <c:numCache>
                <c:formatCode>General</c:formatCode>
                <c:ptCount val="3"/>
                <c:pt idx="0">
                  <c:v>21.56</c:v>
                </c:pt>
                <c:pt idx="1">
                  <c:v>21.6</c:v>
                </c:pt>
                <c:pt idx="2">
                  <c:v>18.350000000000001</c:v>
                </c:pt>
              </c:numCache>
            </c:numRef>
          </c:val>
        </c:ser>
        <c:ser>
          <c:idx val="3"/>
          <c:order val="3"/>
          <c:tx>
            <c:strRef>
              <c:f>Examples!$E$30</c:f>
              <c:strCache>
                <c:ptCount val="1"/>
                <c:pt idx="0">
                  <c:v>Blue</c:v>
                </c:pt>
              </c:strCache>
            </c:strRef>
          </c:tx>
          <c:spPr>
            <a:solidFill>
              <a:srgbClr val="CCFFFF"/>
            </a:solidFill>
            <a:ln w="25400">
              <a:noFill/>
            </a:ln>
          </c:spPr>
          <c:invertIfNegative val="0"/>
          <c:cat>
            <c:strRef>
              <c:f>Examples!$A$31:$A$33</c:f>
              <c:strCache>
                <c:ptCount val="3"/>
                <c:pt idx="0">
                  <c:v>1975-76</c:v>
                </c:pt>
                <c:pt idx="1">
                  <c:v>1983-84</c:v>
                </c:pt>
                <c:pt idx="2">
                  <c:v>1988-89</c:v>
                </c:pt>
              </c:strCache>
            </c:strRef>
          </c:cat>
          <c:val>
            <c:numRef>
              <c:f>Examples!$E$31:$E$33</c:f>
              <c:numCache>
                <c:formatCode>General</c:formatCode>
                <c:ptCount val="3"/>
                <c:pt idx="0">
                  <c:v>5.36</c:v>
                </c:pt>
                <c:pt idx="1">
                  <c:v>7.01</c:v>
                </c:pt>
                <c:pt idx="2">
                  <c:v>6.33</c:v>
                </c:pt>
              </c:numCache>
            </c:numRef>
          </c:val>
        </c:ser>
        <c:ser>
          <c:idx val="4"/>
          <c:order val="4"/>
          <c:tx>
            <c:strRef>
              <c:f>Examples!$F$30</c:f>
              <c:strCache>
                <c:ptCount val="1"/>
                <c:pt idx="0">
                  <c:v>Light gold</c:v>
                </c:pt>
              </c:strCache>
            </c:strRef>
          </c:tx>
          <c:spPr>
            <a:solidFill>
              <a:srgbClr val="660066"/>
            </a:solidFill>
            <a:ln w="25400">
              <a:noFill/>
            </a:ln>
          </c:spPr>
          <c:invertIfNegative val="0"/>
          <c:cat>
            <c:strRef>
              <c:f>Examples!$A$31:$A$33</c:f>
              <c:strCache>
                <c:ptCount val="3"/>
                <c:pt idx="0">
                  <c:v>1975-76</c:v>
                </c:pt>
                <c:pt idx="1">
                  <c:v>1983-84</c:v>
                </c:pt>
                <c:pt idx="2">
                  <c:v>1988-89</c:v>
                </c:pt>
              </c:strCache>
            </c:strRef>
          </c:cat>
          <c:val>
            <c:numRef>
              <c:f>Examples!$F$31:$F$33</c:f>
              <c:numCache>
                <c:formatCode>General</c:formatCode>
                <c:ptCount val="3"/>
                <c:pt idx="0">
                  <c:v>3.01</c:v>
                </c:pt>
                <c:pt idx="1">
                  <c:v>3.36</c:v>
                </c:pt>
                <c:pt idx="2">
                  <c:v>2.63</c:v>
                </c:pt>
              </c:numCache>
            </c:numRef>
          </c:val>
        </c:ser>
        <c:ser>
          <c:idx val="5"/>
          <c:order val="5"/>
          <c:tx>
            <c:strRef>
              <c:f>Examples!$G$30</c:f>
              <c:strCache>
                <c:ptCount val="1"/>
                <c:pt idx="0">
                  <c:v>Green</c:v>
                </c:pt>
              </c:strCache>
            </c:strRef>
          </c:tx>
          <c:spPr>
            <a:solidFill>
              <a:srgbClr val="FF8080"/>
            </a:solidFill>
            <a:ln w="25400">
              <a:noFill/>
            </a:ln>
          </c:spPr>
          <c:invertIfNegative val="0"/>
          <c:cat>
            <c:strRef>
              <c:f>Examples!$A$31:$A$33</c:f>
              <c:strCache>
                <c:ptCount val="3"/>
                <c:pt idx="0">
                  <c:v>1975-76</c:v>
                </c:pt>
                <c:pt idx="1">
                  <c:v>1983-84</c:v>
                </c:pt>
                <c:pt idx="2">
                  <c:v>1988-89</c:v>
                </c:pt>
              </c:strCache>
            </c:strRef>
          </c:cat>
          <c:val>
            <c:numRef>
              <c:f>Examples!$G$31:$G$33</c:f>
              <c:numCache>
                <c:formatCode>General</c:formatCode>
                <c:ptCount val="3"/>
                <c:pt idx="0">
                  <c:v>10</c:v>
                </c:pt>
                <c:pt idx="1">
                  <c:v>12</c:v>
                </c:pt>
                <c:pt idx="2">
                  <c:v>14</c:v>
                </c:pt>
              </c:numCache>
            </c:numRef>
          </c:val>
        </c:ser>
        <c:ser>
          <c:idx val="6"/>
          <c:order val="6"/>
          <c:tx>
            <c:strRef>
              <c:f>Examples!$H$30</c:f>
              <c:strCache>
                <c:ptCount val="1"/>
                <c:pt idx="0">
                  <c:v>Maroon</c:v>
                </c:pt>
              </c:strCache>
            </c:strRef>
          </c:tx>
          <c:spPr>
            <a:solidFill>
              <a:srgbClr val="0066CC"/>
            </a:solidFill>
            <a:ln w="25400">
              <a:noFill/>
            </a:ln>
          </c:spPr>
          <c:invertIfNegative val="0"/>
          <c:cat>
            <c:strRef>
              <c:f>Examples!$A$31:$A$33</c:f>
              <c:strCache>
                <c:ptCount val="3"/>
                <c:pt idx="0">
                  <c:v>1975-76</c:v>
                </c:pt>
                <c:pt idx="1">
                  <c:v>1983-84</c:v>
                </c:pt>
                <c:pt idx="2">
                  <c:v>1988-89</c:v>
                </c:pt>
              </c:strCache>
            </c:strRef>
          </c:cat>
          <c:val>
            <c:numRef>
              <c:f>Examples!$H$31:$H$33</c:f>
              <c:numCache>
                <c:formatCode>General</c:formatCode>
                <c:ptCount val="3"/>
                <c:pt idx="0">
                  <c:v>3.01</c:v>
                </c:pt>
                <c:pt idx="1">
                  <c:v>3.36</c:v>
                </c:pt>
                <c:pt idx="2">
                  <c:v>2.63</c:v>
                </c:pt>
              </c:numCache>
            </c:numRef>
          </c:val>
        </c:ser>
        <c:ser>
          <c:idx val="7"/>
          <c:order val="7"/>
          <c:tx>
            <c:strRef>
              <c:f>Examples!$I$30</c:f>
              <c:strCache>
                <c:ptCount val="1"/>
                <c:pt idx="0">
                  <c:v>Light blue</c:v>
                </c:pt>
              </c:strCache>
            </c:strRef>
          </c:tx>
          <c:spPr>
            <a:solidFill>
              <a:srgbClr val="CCCCFF"/>
            </a:solidFill>
            <a:ln w="25400">
              <a:noFill/>
            </a:ln>
          </c:spPr>
          <c:invertIfNegative val="0"/>
          <c:cat>
            <c:strRef>
              <c:f>Examples!$A$31:$A$33</c:f>
              <c:strCache>
                <c:ptCount val="3"/>
                <c:pt idx="0">
                  <c:v>1975-76</c:v>
                </c:pt>
                <c:pt idx="1">
                  <c:v>1983-84</c:v>
                </c:pt>
                <c:pt idx="2">
                  <c:v>1988-89</c:v>
                </c:pt>
              </c:strCache>
            </c:strRef>
          </c:cat>
          <c:val>
            <c:numRef>
              <c:f>Examples!$I$31:$I$33</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80599040"/>
        <c:axId val="180609024"/>
      </c:barChart>
      <c:catAx>
        <c:axId val="180599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0609024"/>
        <c:crosses val="autoZero"/>
        <c:auto val="1"/>
        <c:lblAlgn val="ctr"/>
        <c:lblOffset val="100"/>
        <c:tickLblSkip val="1"/>
        <c:tickMarkSkip val="1"/>
        <c:noMultiLvlLbl val="0"/>
      </c:catAx>
      <c:valAx>
        <c:axId val="1806090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0599040"/>
        <c:crosses val="autoZero"/>
        <c:crossBetween val="between"/>
      </c:valAx>
      <c:spPr>
        <a:noFill/>
        <a:ln w="25400">
          <a:noFill/>
        </a:ln>
      </c:spPr>
    </c:plotArea>
    <c:legend>
      <c:legendPos val="r"/>
      <c:layout>
        <c:manualLayout>
          <c:xMode val="edge"/>
          <c:yMode val="edge"/>
          <c:x val="0.89683691596788218"/>
          <c:y val="1.9011406844106463E-2"/>
          <c:w val="9.4910655217459922E-2"/>
          <c:h val="0.80608365019011408"/>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0.98425196850393704" l="0.74803149606299213" r="0.74803149606299213"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18602722153006E-2"/>
          <c:y val="7.2243346007604556E-2"/>
          <c:w val="0.93947793497862508"/>
          <c:h val="0.79847908745247154"/>
        </c:manualLayout>
      </c:layout>
      <c:barChart>
        <c:barDir val="col"/>
        <c:grouping val="clustered"/>
        <c:varyColors val="0"/>
        <c:ser>
          <c:idx val="0"/>
          <c:order val="0"/>
          <c:tx>
            <c:strRef>
              <c:f>Examples!$A$31</c:f>
              <c:strCache>
                <c:ptCount val="1"/>
                <c:pt idx="0">
                  <c:v>1975-76</c:v>
                </c:pt>
              </c:strCache>
            </c:strRef>
          </c:tx>
          <c:spPr>
            <a:solidFill>
              <a:srgbClr val="9999FF"/>
            </a:solidFill>
            <a:ln w="25400">
              <a:noFill/>
            </a:ln>
          </c:spPr>
          <c:invertIfNegative val="0"/>
          <c:cat>
            <c:strRef>
              <c:f>Examples!$B$30:$D$30</c:f>
              <c:strCache>
                <c:ptCount val="3"/>
                <c:pt idx="0">
                  <c:v>Dark blue</c:v>
                </c:pt>
                <c:pt idx="1">
                  <c:v>Lime</c:v>
                </c:pt>
                <c:pt idx="2">
                  <c:v>Red</c:v>
                </c:pt>
              </c:strCache>
            </c:strRef>
          </c:cat>
          <c:val>
            <c:numRef>
              <c:f>Examples!$B$31:$D$31</c:f>
              <c:numCache>
                <c:formatCode>General</c:formatCode>
                <c:ptCount val="3"/>
                <c:pt idx="0">
                  <c:v>36.19</c:v>
                </c:pt>
                <c:pt idx="1">
                  <c:v>36.880000000000003</c:v>
                </c:pt>
                <c:pt idx="2">
                  <c:v>21.56</c:v>
                </c:pt>
              </c:numCache>
            </c:numRef>
          </c:val>
        </c:ser>
        <c:ser>
          <c:idx val="1"/>
          <c:order val="1"/>
          <c:tx>
            <c:strRef>
              <c:f>Examples!$A$32</c:f>
              <c:strCache>
                <c:ptCount val="1"/>
                <c:pt idx="0">
                  <c:v>1983-84</c:v>
                </c:pt>
              </c:strCache>
            </c:strRef>
          </c:tx>
          <c:spPr>
            <a:solidFill>
              <a:srgbClr val="993366"/>
            </a:solidFill>
            <a:ln w="25400">
              <a:noFill/>
            </a:ln>
          </c:spPr>
          <c:invertIfNegative val="0"/>
          <c:cat>
            <c:strRef>
              <c:f>Examples!$B$30:$D$30</c:f>
              <c:strCache>
                <c:ptCount val="3"/>
                <c:pt idx="0">
                  <c:v>Dark blue</c:v>
                </c:pt>
                <c:pt idx="1">
                  <c:v>Lime</c:v>
                </c:pt>
                <c:pt idx="2">
                  <c:v>Red</c:v>
                </c:pt>
              </c:strCache>
            </c:strRef>
          </c:cat>
          <c:val>
            <c:numRef>
              <c:f>Examples!$B$32:$D$32</c:f>
              <c:numCache>
                <c:formatCode>General</c:formatCode>
                <c:ptCount val="3"/>
                <c:pt idx="0">
                  <c:v>39.39</c:v>
                </c:pt>
                <c:pt idx="1">
                  <c:v>32.020000000000003</c:v>
                </c:pt>
                <c:pt idx="2">
                  <c:v>21.6</c:v>
                </c:pt>
              </c:numCache>
            </c:numRef>
          </c:val>
        </c:ser>
        <c:ser>
          <c:idx val="2"/>
          <c:order val="2"/>
          <c:tx>
            <c:strRef>
              <c:f>Examples!$A$33</c:f>
              <c:strCache>
                <c:ptCount val="1"/>
                <c:pt idx="0">
                  <c:v>1988-89</c:v>
                </c:pt>
              </c:strCache>
            </c:strRef>
          </c:tx>
          <c:spPr>
            <a:solidFill>
              <a:srgbClr val="FFFFCC"/>
            </a:solidFill>
            <a:ln w="25400">
              <a:noFill/>
            </a:ln>
          </c:spPr>
          <c:invertIfNegative val="0"/>
          <c:cat>
            <c:strRef>
              <c:f>Examples!$B$30:$D$30</c:f>
              <c:strCache>
                <c:ptCount val="3"/>
                <c:pt idx="0">
                  <c:v>Dark blue</c:v>
                </c:pt>
                <c:pt idx="1">
                  <c:v>Lime</c:v>
                </c:pt>
                <c:pt idx="2">
                  <c:v>Red</c:v>
                </c:pt>
              </c:strCache>
            </c:strRef>
          </c:cat>
          <c:val>
            <c:numRef>
              <c:f>Examples!$B$33:$D$33</c:f>
              <c:numCache>
                <c:formatCode>General</c:formatCode>
                <c:ptCount val="3"/>
                <c:pt idx="0">
                  <c:v>42.78</c:v>
                </c:pt>
                <c:pt idx="1">
                  <c:v>29.91</c:v>
                </c:pt>
                <c:pt idx="2">
                  <c:v>18.350000000000001</c:v>
                </c:pt>
              </c:numCache>
            </c:numRef>
          </c:val>
        </c:ser>
        <c:ser>
          <c:idx val="3"/>
          <c:order val="3"/>
          <c:tx>
            <c:strRef>
              <c:f>Examples!$A$34</c:f>
              <c:strCache>
                <c:ptCount val="1"/>
                <c:pt idx="0">
                  <c:v>1993-94</c:v>
                </c:pt>
              </c:strCache>
            </c:strRef>
          </c:tx>
          <c:spPr>
            <a:solidFill>
              <a:srgbClr val="CCFFFF"/>
            </a:solidFill>
            <a:ln w="25400">
              <a:noFill/>
            </a:ln>
          </c:spPr>
          <c:invertIfNegative val="0"/>
          <c:cat>
            <c:strRef>
              <c:f>Examples!$B$30:$D$30</c:f>
              <c:strCache>
                <c:ptCount val="3"/>
                <c:pt idx="0">
                  <c:v>Dark blue</c:v>
                </c:pt>
                <c:pt idx="1">
                  <c:v>Lime</c:v>
                </c:pt>
                <c:pt idx="2">
                  <c:v>Red</c:v>
                </c:pt>
              </c:strCache>
            </c:strRef>
          </c:cat>
          <c:val>
            <c:numRef>
              <c:f>Examples!$B$34:$D$34</c:f>
              <c:numCache>
                <c:formatCode>General</c:formatCode>
                <c:ptCount val="3"/>
                <c:pt idx="0">
                  <c:v>42.13</c:v>
                </c:pt>
                <c:pt idx="1">
                  <c:v>26.53</c:v>
                </c:pt>
                <c:pt idx="2">
                  <c:v>21.6</c:v>
                </c:pt>
              </c:numCache>
            </c:numRef>
          </c:val>
        </c:ser>
        <c:ser>
          <c:idx val="4"/>
          <c:order val="4"/>
          <c:tx>
            <c:strRef>
              <c:f>Examples!$A$35</c:f>
              <c:strCache>
                <c:ptCount val="1"/>
                <c:pt idx="0">
                  <c:v>1996-97</c:v>
                </c:pt>
              </c:strCache>
            </c:strRef>
          </c:tx>
          <c:spPr>
            <a:solidFill>
              <a:srgbClr val="660066"/>
            </a:solidFill>
            <a:ln w="25400">
              <a:noFill/>
            </a:ln>
          </c:spPr>
          <c:invertIfNegative val="0"/>
          <c:cat>
            <c:strRef>
              <c:f>Examples!$B$30:$D$30</c:f>
              <c:strCache>
                <c:ptCount val="3"/>
                <c:pt idx="0">
                  <c:v>Dark blue</c:v>
                </c:pt>
                <c:pt idx="1">
                  <c:v>Lime</c:v>
                </c:pt>
                <c:pt idx="2">
                  <c:v>Red</c:v>
                </c:pt>
              </c:strCache>
            </c:strRef>
          </c:cat>
          <c:val>
            <c:numRef>
              <c:f>Examples!$B$35:$D$35</c:f>
              <c:numCache>
                <c:formatCode>General</c:formatCode>
                <c:ptCount val="3"/>
                <c:pt idx="0">
                  <c:v>41.69</c:v>
                </c:pt>
                <c:pt idx="1">
                  <c:v>24.76</c:v>
                </c:pt>
                <c:pt idx="2">
                  <c:v>23.98</c:v>
                </c:pt>
              </c:numCache>
            </c:numRef>
          </c:val>
        </c:ser>
        <c:ser>
          <c:idx val="5"/>
          <c:order val="5"/>
          <c:tx>
            <c:strRef>
              <c:f>Examples!$A$36</c:f>
              <c:strCache>
                <c:ptCount val="1"/>
                <c:pt idx="0">
                  <c:v>1997-98</c:v>
                </c:pt>
              </c:strCache>
            </c:strRef>
          </c:tx>
          <c:spPr>
            <a:solidFill>
              <a:srgbClr val="FF8080"/>
            </a:solidFill>
            <a:ln w="25400">
              <a:noFill/>
            </a:ln>
          </c:spPr>
          <c:invertIfNegative val="0"/>
          <c:cat>
            <c:strRef>
              <c:f>Examples!$B$30:$D$30</c:f>
              <c:strCache>
                <c:ptCount val="3"/>
                <c:pt idx="0">
                  <c:v>Dark blue</c:v>
                </c:pt>
                <c:pt idx="1">
                  <c:v>Lime</c:v>
                </c:pt>
                <c:pt idx="2">
                  <c:v>Red</c:v>
                </c:pt>
              </c:strCache>
            </c:strRef>
          </c:cat>
          <c:val>
            <c:numRef>
              <c:f>Examples!$B$36:$D$36</c:f>
              <c:numCache>
                <c:formatCode>General</c:formatCode>
                <c:ptCount val="3"/>
                <c:pt idx="0">
                  <c:v>39.39</c:v>
                </c:pt>
                <c:pt idx="1">
                  <c:v>32.020000000000003</c:v>
                </c:pt>
                <c:pt idx="2">
                  <c:v>21.6</c:v>
                </c:pt>
              </c:numCache>
            </c:numRef>
          </c:val>
        </c:ser>
        <c:ser>
          <c:idx val="6"/>
          <c:order val="6"/>
          <c:tx>
            <c:strRef>
              <c:f>Examples!$A$37</c:f>
              <c:strCache>
                <c:ptCount val="1"/>
                <c:pt idx="0">
                  <c:v>1998-99</c:v>
                </c:pt>
              </c:strCache>
            </c:strRef>
          </c:tx>
          <c:spPr>
            <a:solidFill>
              <a:srgbClr val="0066CC"/>
            </a:solidFill>
            <a:ln w="25400">
              <a:noFill/>
            </a:ln>
          </c:spPr>
          <c:invertIfNegative val="0"/>
          <c:cat>
            <c:strRef>
              <c:f>Examples!$B$30:$D$30</c:f>
              <c:strCache>
                <c:ptCount val="3"/>
                <c:pt idx="0">
                  <c:v>Dark blue</c:v>
                </c:pt>
                <c:pt idx="1">
                  <c:v>Lime</c:v>
                </c:pt>
                <c:pt idx="2">
                  <c:v>Red</c:v>
                </c:pt>
              </c:strCache>
            </c:strRef>
          </c:cat>
          <c:val>
            <c:numRef>
              <c:f>Examples!$B$37:$D$37</c:f>
              <c:numCache>
                <c:formatCode>General</c:formatCode>
                <c:ptCount val="3"/>
                <c:pt idx="0">
                  <c:v>42.13</c:v>
                </c:pt>
                <c:pt idx="1">
                  <c:v>26.53</c:v>
                </c:pt>
                <c:pt idx="2">
                  <c:v>21.6</c:v>
                </c:pt>
              </c:numCache>
            </c:numRef>
          </c:val>
        </c:ser>
        <c:ser>
          <c:idx val="7"/>
          <c:order val="7"/>
          <c:tx>
            <c:strRef>
              <c:f>Examples!$A$38</c:f>
              <c:strCache>
                <c:ptCount val="1"/>
                <c:pt idx="0">
                  <c:v>1999-00</c:v>
                </c:pt>
              </c:strCache>
            </c:strRef>
          </c:tx>
          <c:spPr>
            <a:solidFill>
              <a:srgbClr val="CCCCFF"/>
            </a:solidFill>
            <a:ln w="25400">
              <a:noFill/>
            </a:ln>
          </c:spPr>
          <c:invertIfNegative val="0"/>
          <c:cat>
            <c:strRef>
              <c:f>Examples!$B$30:$D$30</c:f>
              <c:strCache>
                <c:ptCount val="3"/>
                <c:pt idx="0">
                  <c:v>Dark blue</c:v>
                </c:pt>
                <c:pt idx="1">
                  <c:v>Lime</c:v>
                </c:pt>
                <c:pt idx="2">
                  <c:v>Red</c:v>
                </c:pt>
              </c:strCache>
            </c:strRef>
          </c:cat>
          <c:val>
            <c:numRef>
              <c:f>Examples!$B$38:$D$38</c:f>
              <c:numCache>
                <c:formatCode>General</c:formatCode>
                <c:ptCount val="3"/>
                <c:pt idx="0">
                  <c:v>45</c:v>
                </c:pt>
                <c:pt idx="1">
                  <c:v>22</c:v>
                </c:pt>
                <c:pt idx="2">
                  <c:v>26</c:v>
                </c:pt>
              </c:numCache>
            </c:numRef>
          </c:val>
        </c:ser>
        <c:dLbls>
          <c:showLegendKey val="0"/>
          <c:showVal val="0"/>
          <c:showCatName val="0"/>
          <c:showSerName val="0"/>
          <c:showPercent val="0"/>
          <c:showBubbleSize val="0"/>
        </c:dLbls>
        <c:gapWidth val="150"/>
        <c:axId val="182362880"/>
        <c:axId val="182364416"/>
      </c:barChart>
      <c:catAx>
        <c:axId val="182362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2364416"/>
        <c:crosses val="autoZero"/>
        <c:auto val="1"/>
        <c:lblAlgn val="ctr"/>
        <c:lblOffset val="100"/>
        <c:tickLblSkip val="1"/>
        <c:tickMarkSkip val="1"/>
        <c:noMultiLvlLbl val="0"/>
      </c:catAx>
      <c:valAx>
        <c:axId val="182364416"/>
        <c:scaling>
          <c:orientation val="minMax"/>
        </c:scaling>
        <c:delete val="0"/>
        <c:axPos val="l"/>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2362880"/>
        <c:crosses val="autoZero"/>
        <c:crossBetween val="between"/>
      </c:valAx>
      <c:spPr>
        <a:noFill/>
        <a:ln w="25400">
          <a:noFill/>
        </a:ln>
      </c:spPr>
    </c:plotArea>
    <c:legend>
      <c:legendPos val="r"/>
      <c:layout>
        <c:manualLayout>
          <c:xMode val="edge"/>
          <c:yMode val="edge"/>
          <c:x val="0.46630017563360748"/>
          <c:y val="8.7452471482889732E-2"/>
          <c:w val="0.41265502268460841"/>
          <c:h val="0.12547528517110265"/>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269636206717061E-2"/>
          <c:y val="6.0836501901140684E-2"/>
          <c:w val="0.93397586800949695"/>
          <c:h val="0.8098859315589354"/>
        </c:manualLayout>
      </c:layout>
      <c:scatterChart>
        <c:scatterStyle val="lineMarker"/>
        <c:varyColors val="0"/>
        <c:ser>
          <c:idx val="0"/>
          <c:order val="0"/>
          <c:tx>
            <c:strRef>
              <c:f>Examples!$T$30</c:f>
              <c:strCache>
                <c:ptCount val="1"/>
                <c:pt idx="0">
                  <c:v>1st Y value</c:v>
                </c:pt>
              </c:strCache>
            </c:strRef>
          </c:tx>
          <c:spPr>
            <a:ln w="28575">
              <a:noFill/>
            </a:ln>
          </c:spPr>
          <c:marker>
            <c:symbol val="diamond"/>
            <c:size val="7"/>
            <c:spPr>
              <a:solidFill>
                <a:srgbClr val="000080"/>
              </a:solidFill>
              <a:ln>
                <a:solidFill>
                  <a:srgbClr val="000080"/>
                </a:solidFill>
                <a:prstDash val="solid"/>
              </a:ln>
            </c:spPr>
          </c:marker>
          <c:xVal>
            <c:numRef>
              <c:f>Examples!$S$31:$S$35</c:f>
              <c:numCache>
                <c:formatCode>General</c:formatCode>
                <c:ptCount val="5"/>
                <c:pt idx="0">
                  <c:v>1.8</c:v>
                </c:pt>
                <c:pt idx="1">
                  <c:v>2.2999999999999998</c:v>
                </c:pt>
                <c:pt idx="2">
                  <c:v>3.7</c:v>
                </c:pt>
                <c:pt idx="3">
                  <c:v>4.0999999999999996</c:v>
                </c:pt>
                <c:pt idx="4">
                  <c:v>5.5</c:v>
                </c:pt>
              </c:numCache>
            </c:numRef>
          </c:xVal>
          <c:yVal>
            <c:numRef>
              <c:f>Examples!$T$31:$T$35</c:f>
              <c:numCache>
                <c:formatCode>General</c:formatCode>
                <c:ptCount val="5"/>
                <c:pt idx="0">
                  <c:v>10</c:v>
                </c:pt>
                <c:pt idx="1">
                  <c:v>12</c:v>
                </c:pt>
                <c:pt idx="2">
                  <c:v>16</c:v>
                </c:pt>
                <c:pt idx="3">
                  <c:v>8</c:v>
                </c:pt>
                <c:pt idx="4">
                  <c:v>14</c:v>
                </c:pt>
              </c:numCache>
            </c:numRef>
          </c:yVal>
          <c:smooth val="0"/>
        </c:ser>
        <c:ser>
          <c:idx val="1"/>
          <c:order val="1"/>
          <c:tx>
            <c:strRef>
              <c:f>Examples!$U$30</c:f>
              <c:strCache>
                <c:ptCount val="1"/>
                <c:pt idx="0">
                  <c:v>2nd Y value</c:v>
                </c:pt>
              </c:strCache>
            </c:strRef>
          </c:tx>
          <c:spPr>
            <a:ln w="28575">
              <a:noFill/>
            </a:ln>
          </c:spPr>
          <c:marker>
            <c:symbol val="square"/>
            <c:size val="6"/>
            <c:spPr>
              <a:solidFill>
                <a:srgbClr val="FF00FF"/>
              </a:solidFill>
              <a:ln>
                <a:solidFill>
                  <a:srgbClr val="FF00FF"/>
                </a:solidFill>
                <a:prstDash val="solid"/>
              </a:ln>
            </c:spPr>
          </c:marker>
          <c:xVal>
            <c:numRef>
              <c:f>Examples!$S$31:$S$35</c:f>
              <c:numCache>
                <c:formatCode>General</c:formatCode>
                <c:ptCount val="5"/>
                <c:pt idx="0">
                  <c:v>1.8</c:v>
                </c:pt>
                <c:pt idx="1">
                  <c:v>2.2999999999999998</c:v>
                </c:pt>
                <c:pt idx="2">
                  <c:v>3.7</c:v>
                </c:pt>
                <c:pt idx="3">
                  <c:v>4.0999999999999996</c:v>
                </c:pt>
                <c:pt idx="4">
                  <c:v>5.5</c:v>
                </c:pt>
              </c:numCache>
            </c:numRef>
          </c:xVal>
          <c:yVal>
            <c:numRef>
              <c:f>Examples!$U$31:$U$35</c:f>
              <c:numCache>
                <c:formatCode>General</c:formatCode>
                <c:ptCount val="5"/>
                <c:pt idx="0">
                  <c:v>17</c:v>
                </c:pt>
                <c:pt idx="1">
                  <c:v>9</c:v>
                </c:pt>
                <c:pt idx="2">
                  <c:v>14</c:v>
                </c:pt>
                <c:pt idx="3">
                  <c:v>23</c:v>
                </c:pt>
                <c:pt idx="4">
                  <c:v>27</c:v>
                </c:pt>
              </c:numCache>
            </c:numRef>
          </c:yVal>
          <c:smooth val="0"/>
        </c:ser>
        <c:dLbls>
          <c:showLegendKey val="0"/>
          <c:showVal val="0"/>
          <c:showCatName val="0"/>
          <c:showSerName val="0"/>
          <c:showPercent val="0"/>
          <c:showBubbleSize val="0"/>
        </c:dLbls>
        <c:axId val="182724864"/>
        <c:axId val="182735232"/>
      </c:scatterChart>
      <c:valAx>
        <c:axId val="18272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yriad Pro"/>
                <a:ea typeface="Myriad Pro"/>
                <a:cs typeface="Myriad Pro"/>
              </a:defRPr>
            </a:pPr>
            <a:endParaRPr lang="en-US"/>
          </a:p>
        </c:txPr>
        <c:crossAx val="182735232"/>
        <c:crosses val="autoZero"/>
        <c:crossBetween val="midCat"/>
      </c:valAx>
      <c:valAx>
        <c:axId val="182735232"/>
        <c:scaling>
          <c:orientation val="minMax"/>
        </c:scaling>
        <c:delete val="0"/>
        <c:axPos val="l"/>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Myriad Pro"/>
                <a:ea typeface="Myriad Pro"/>
                <a:cs typeface="Myriad Pro"/>
              </a:defRPr>
            </a:pPr>
            <a:endParaRPr lang="en-US"/>
          </a:p>
        </c:txPr>
        <c:crossAx val="182724864"/>
        <c:crosses val="autoZero"/>
        <c:crossBetween val="midCat"/>
      </c:valAx>
      <c:spPr>
        <a:noFill/>
        <a:ln w="25400">
          <a:noFill/>
        </a:ln>
      </c:spPr>
    </c:plotArea>
    <c:legend>
      <c:legendPos val="r"/>
      <c:layout>
        <c:manualLayout>
          <c:xMode val="edge"/>
          <c:yMode val="edge"/>
          <c:x val="0.13480064074363873"/>
          <c:y val="9.125475285171103E-2"/>
          <c:w val="0.29023403262150788"/>
          <c:h val="7.6045627376425853E-2"/>
        </c:manualLayout>
      </c:layout>
      <c:overlay val="0"/>
      <c:spPr>
        <a:noFill/>
        <a:ln w="25400">
          <a:noFill/>
        </a:ln>
      </c:spPr>
      <c:txPr>
        <a:bodyPr/>
        <a:lstStyle/>
        <a:p>
          <a:pPr>
            <a:defRPr sz="825" b="0" i="0" u="none" strike="noStrike" baseline="0">
              <a:solidFill>
                <a:srgbClr val="000000"/>
              </a:solidFill>
              <a:latin typeface="Myriad Pro"/>
              <a:ea typeface="Myriad Pro"/>
              <a:cs typeface="Myriad Pro"/>
            </a:defRPr>
          </a:pPr>
          <a:endParaRPr lang="en-US"/>
        </a:p>
      </c:txPr>
    </c:legend>
    <c:plotVisOnly val="1"/>
    <c:dispBlanksAs val="gap"/>
    <c:showDLblsOverMax val="0"/>
  </c:chart>
  <c:spPr>
    <a:solidFill>
      <a:srgbClr val="0000FF"/>
    </a:solidFill>
    <a:ln w="9525">
      <a:noFill/>
    </a:ln>
  </c:spPr>
  <c:txPr>
    <a:bodyPr/>
    <a:lstStyle/>
    <a:p>
      <a:pPr>
        <a:defRPr sz="900" b="0" i="0" u="none" strike="noStrike" baseline="0">
          <a:solidFill>
            <a:srgbClr val="000000"/>
          </a:solidFill>
          <a:latin typeface="Myriad Pro"/>
          <a:ea typeface="Myriad Pro"/>
          <a:cs typeface="Myriad Pro"/>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6"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19050</xdr:colOff>
      <xdr:row>39</xdr:row>
      <xdr:rowOff>0</xdr:rowOff>
    </xdr:from>
    <xdr:to>
      <xdr:col>2</xdr:col>
      <xdr:colOff>114300</xdr:colOff>
      <xdr:row>134</xdr:row>
      <xdr:rowOff>76200</xdr:rowOff>
    </xdr:to>
    <xdr:sp macro="" textlink="">
      <xdr:nvSpPr>
        <xdr:cNvPr id="28735" name="Text Box 63"/>
        <xdr:cNvSpPr txBox="1">
          <a:spLocks noChangeArrowheads="1"/>
        </xdr:cNvSpPr>
      </xdr:nvSpPr>
      <xdr:spPr bwMode="auto">
        <a:xfrm>
          <a:off x="19050" y="6524625"/>
          <a:ext cx="1847850" cy="14554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AU" sz="1200" b="1" i="0" u="none" strike="noStrike" baseline="0">
              <a:solidFill>
                <a:srgbClr val="FF0000"/>
              </a:solidFill>
              <a:latin typeface="Arial Narrow"/>
            </a:rPr>
            <a:t>Please read</a:t>
          </a:r>
          <a:endParaRPr lang="en-AU" sz="1000" b="0" i="0" u="none" strike="noStrike" baseline="0">
            <a:solidFill>
              <a:srgbClr val="FF0000"/>
            </a:solidFill>
            <a:latin typeface="Arial Narrow"/>
          </a:endParaRPr>
        </a:p>
        <a:p>
          <a:pPr algn="l" rtl="0">
            <a:defRPr sz="1000"/>
          </a:pPr>
          <a:endParaRPr lang="en-AU" sz="1000" b="0" i="0" u="none" strike="noStrike" baseline="0">
            <a:solidFill>
              <a:srgbClr val="FF0000"/>
            </a:solidFill>
            <a:latin typeface="Arial Narrow"/>
          </a:endParaRPr>
        </a:p>
        <a:p>
          <a:pPr algn="l" rtl="0">
            <a:defRPr sz="1000"/>
          </a:pPr>
          <a:r>
            <a:rPr lang="en-AU" sz="1000" b="0" i="0" u="none" strike="noStrike" baseline="0">
              <a:solidFill>
                <a:srgbClr val="FF0000"/>
              </a:solidFill>
              <a:latin typeface="Arial Narrow"/>
            </a:rPr>
            <a:t>The charts in this Examples sheet are available when you use the Custom Chart macro on the IPART menu. </a:t>
          </a:r>
          <a:r>
            <a:rPr lang="en-AU" sz="1000" b="1" i="0" u="none" strike="noStrike" baseline="0">
              <a:solidFill>
                <a:srgbClr val="FF0000"/>
              </a:solidFill>
              <a:latin typeface="Arial Narrow"/>
            </a:rPr>
            <a:t>Note</a:t>
          </a:r>
          <a:r>
            <a:rPr lang="en-AU" sz="1000" b="0" i="0" u="none" strike="noStrike" baseline="0">
              <a:solidFill>
                <a:srgbClr val="FF0000"/>
              </a:solidFill>
              <a:latin typeface="Arial Narrow"/>
            </a:rPr>
            <a:t> their names, colours, font and its ize and other general features.</a:t>
          </a:r>
        </a:p>
        <a:p>
          <a:pPr algn="l" rtl="0">
            <a:defRPr sz="1000"/>
          </a:pPr>
          <a:endParaRPr lang="en-AU" sz="1000" b="0" i="0" u="none" strike="noStrike" baseline="0">
            <a:solidFill>
              <a:srgbClr val="FF0000"/>
            </a:solidFill>
            <a:latin typeface="Arial Narrow"/>
          </a:endParaRPr>
        </a:p>
        <a:p>
          <a:pPr algn="l" rtl="0">
            <a:defRPr sz="1000"/>
          </a:pPr>
          <a:r>
            <a:rPr lang="en-AU" sz="1000" b="1" i="0" u="none" strike="noStrike" baseline="0">
              <a:solidFill>
                <a:srgbClr val="FF0000"/>
              </a:solidFill>
              <a:latin typeface="Arial Narrow"/>
            </a:rPr>
            <a:t>To produce a customised IPART chart</a:t>
          </a:r>
          <a:r>
            <a:rPr lang="en-AU" sz="1000" b="0" i="0" u="none" strike="noStrike" baseline="0">
              <a:solidFill>
                <a:srgbClr val="FF0000"/>
              </a:solidFill>
              <a:latin typeface="Arial Narrow"/>
            </a:rPr>
            <a:t>, create or copy and paste link contiguous data that are to be plotted onto one of the other sheets.  Select the data and then under the IPART menu select Custom Chart. Complete the dialogue box. The smaller size option enables two charts to be pasted side by side in the figure framework and six charts to be included on an IPART report page (see below). </a:t>
          </a:r>
        </a:p>
        <a:p>
          <a:pPr algn="l" rtl="0">
            <a:defRPr sz="1000"/>
          </a:pPr>
          <a:endParaRPr lang="en-AU" sz="1000" b="0" i="0" u="none" strike="noStrike" baseline="0">
            <a:solidFill>
              <a:srgbClr val="FF0000"/>
            </a:solidFill>
            <a:latin typeface="Arial Narrow"/>
          </a:endParaRPr>
        </a:p>
        <a:p>
          <a:pPr algn="l" rtl="0">
            <a:defRPr sz="1000"/>
          </a:pPr>
          <a:r>
            <a:rPr lang="en-AU" sz="1000" b="1" i="0" u="none" strike="noStrike" baseline="0">
              <a:solidFill>
                <a:srgbClr val="FF0000"/>
              </a:solidFill>
              <a:latin typeface="Arial Narrow"/>
            </a:rPr>
            <a:t>Note</a:t>
          </a:r>
          <a:r>
            <a:rPr lang="en-AU" sz="1000" b="0" i="0" u="none" strike="noStrike" baseline="0">
              <a:solidFill>
                <a:srgbClr val="FF0000"/>
              </a:solidFill>
              <a:latin typeface="Arial Narrow"/>
            </a:rPr>
            <a:t> that after creating a customised chart you cannot change its type (only its size and titles) using the custom macro and if the chart has positive and negative values you will have to specify decimal places after creating the chart.</a:t>
          </a:r>
        </a:p>
        <a:p>
          <a:pPr algn="l" rtl="0">
            <a:defRPr sz="1000"/>
          </a:pPr>
          <a:endParaRPr lang="en-AU" sz="1000" b="0" i="0" u="none" strike="noStrike" baseline="0">
            <a:solidFill>
              <a:srgbClr val="FF0000"/>
            </a:solidFill>
            <a:latin typeface="Arial Narrow"/>
          </a:endParaRPr>
        </a:p>
        <a:p>
          <a:pPr algn="l" rtl="0">
            <a:defRPr sz="1000"/>
          </a:pPr>
          <a:r>
            <a:rPr lang="en-AU" sz="1000" b="1" i="0" u="none" strike="noStrike" baseline="0">
              <a:solidFill>
                <a:srgbClr val="FF0000"/>
              </a:solidFill>
              <a:latin typeface="Arial Narrow"/>
            </a:rPr>
            <a:t>Alternatively</a:t>
          </a:r>
          <a:r>
            <a:rPr lang="en-AU" sz="1000" b="0" i="0" u="none" strike="noStrike" baseline="0">
              <a:solidFill>
                <a:srgbClr val="FF0000"/>
              </a:solidFill>
              <a:latin typeface="Arial Narrow"/>
            </a:rPr>
            <a:t>,</a:t>
          </a:r>
          <a:r>
            <a:rPr lang="en-AU" sz="1000" b="1" i="0" u="none" strike="noStrike" baseline="0">
              <a:solidFill>
                <a:srgbClr val="FF0000"/>
              </a:solidFill>
              <a:latin typeface="Arial Narrow"/>
            </a:rPr>
            <a:t> </a:t>
          </a:r>
          <a:r>
            <a:rPr lang="en-AU" sz="1000" b="0" i="0" u="none" strike="noStrike" baseline="0">
              <a:solidFill>
                <a:srgbClr val="FF0000"/>
              </a:solidFill>
              <a:latin typeface="Arial Narrow"/>
            </a:rPr>
            <a:t>copy the chart on this sheet that is closest to what you require and paste it onto one of the other sheets with the contiguous data to be plotted. If necessary, alter the 'Chart Type...', then resource the 'Source Data...'. Fix the placement of the legend or directly label the chart elements.</a:t>
          </a:r>
        </a:p>
        <a:p>
          <a:pPr algn="l" rtl="0">
            <a:defRPr sz="1000"/>
          </a:pPr>
          <a:endParaRPr lang="en-AU" sz="1000" b="0" i="0" u="none" strike="noStrike" baseline="0">
            <a:solidFill>
              <a:srgbClr val="FF0000"/>
            </a:solidFill>
            <a:latin typeface="Arial Narrow"/>
          </a:endParaRPr>
        </a:p>
        <a:p>
          <a:pPr algn="l" rtl="0">
            <a:defRPr sz="1000"/>
          </a:pPr>
          <a:r>
            <a:rPr lang="en-AU" sz="1000" b="1" i="0" u="none" strike="noStrike" baseline="0">
              <a:solidFill>
                <a:srgbClr val="FF0000"/>
              </a:solidFill>
              <a:latin typeface="Arial Narrow"/>
            </a:rPr>
            <a:t>Alternatively</a:t>
          </a:r>
          <a:r>
            <a:rPr lang="en-AU" sz="1000" b="0" i="0" u="none" strike="noStrike" baseline="0">
              <a:solidFill>
                <a:srgbClr val="FF0000"/>
              </a:solidFill>
              <a:latin typeface="Arial Narrow"/>
            </a:rPr>
            <a:t>, use Excel's chart wizard and then apply  the features of the charts on this sheet to your chart by formatting the chart area and altering chart options.</a:t>
          </a:r>
        </a:p>
        <a:p>
          <a:pPr algn="l" rtl="0">
            <a:defRPr sz="1000"/>
          </a:pPr>
          <a:endParaRPr lang="en-AU" sz="1000" b="0" i="0" u="none" strike="noStrike" baseline="0">
            <a:solidFill>
              <a:srgbClr val="FF0000"/>
            </a:solidFill>
            <a:latin typeface="Arial Narrow"/>
          </a:endParaRPr>
        </a:p>
        <a:p>
          <a:pPr algn="l" rtl="0">
            <a:defRPr sz="1000"/>
          </a:pPr>
          <a:r>
            <a:rPr lang="en-AU" sz="1000" b="1" i="0" u="none" strike="noStrike" baseline="0">
              <a:solidFill>
                <a:srgbClr val="FF0000"/>
              </a:solidFill>
              <a:latin typeface="Arial Narrow"/>
            </a:rPr>
            <a:t>A recommended way  to get Excel charts into a Word document</a:t>
          </a:r>
          <a:r>
            <a:rPr lang="en-AU" sz="1000" b="0" i="0" u="none" strike="noStrike" baseline="0">
              <a:solidFill>
                <a:srgbClr val="FF0000"/>
              </a:solidFill>
              <a:latin typeface="Arial Narrow"/>
            </a:rPr>
            <a:t>  (so that file sizes are kept to a minimum and Word file recipients cannot access your work sheets) follows.</a:t>
          </a:r>
        </a:p>
        <a:p>
          <a:pPr algn="l" rtl="0">
            <a:defRPr sz="1000"/>
          </a:pPr>
          <a:endParaRPr lang="en-AU" sz="1000" b="0" i="0" u="none" strike="noStrike" baseline="0">
            <a:solidFill>
              <a:srgbClr val="FF0000"/>
            </a:solidFill>
            <a:latin typeface="Arial Narrow"/>
          </a:endParaRPr>
        </a:p>
        <a:p>
          <a:pPr algn="l" rtl="0">
            <a:defRPr sz="1000"/>
          </a:pPr>
          <a:r>
            <a:rPr lang="en-AU" sz="1000" b="0" i="0" u="none" strike="noStrike" baseline="0">
              <a:solidFill>
                <a:srgbClr val="FF0000"/>
              </a:solidFill>
              <a:latin typeface="Arial Narrow"/>
            </a:rPr>
            <a:t>Select the chart </a:t>
          </a:r>
          <a:r>
            <a:rPr lang="en-AU" sz="1000" b="1" i="0" u="none" strike="noStrike" baseline="0">
              <a:solidFill>
                <a:srgbClr val="FF0000"/>
              </a:solidFill>
              <a:latin typeface="Arial Narrow"/>
            </a:rPr>
            <a:t>in Excel</a:t>
          </a:r>
          <a:r>
            <a:rPr lang="en-AU" sz="1000" b="0" i="0" u="none" strike="noStrike" baseline="0">
              <a:solidFill>
                <a:srgbClr val="FF0000"/>
              </a:solidFill>
              <a:latin typeface="Arial Narrow"/>
            </a:rPr>
            <a:t> and then under the IPART menu select </a:t>
          </a:r>
          <a:r>
            <a:rPr lang="en-AU" sz="1000" b="1" i="0" u="none" strike="noStrike" baseline="0">
              <a:solidFill>
                <a:srgbClr val="FF0000"/>
              </a:solidFill>
              <a:latin typeface="Arial Narrow"/>
            </a:rPr>
            <a:t>Copy Chart as Picture</a:t>
          </a:r>
          <a:r>
            <a:rPr lang="en-AU" sz="1000" b="0" i="0" u="none" strike="noStrike" baseline="0">
              <a:solidFill>
                <a:srgbClr val="FF0000"/>
              </a:solidFill>
              <a:latin typeface="Arial Narrow"/>
            </a:rPr>
            <a:t>.</a:t>
          </a:r>
        </a:p>
        <a:p>
          <a:pPr algn="l" rtl="0">
            <a:defRPr sz="1000"/>
          </a:pPr>
          <a:endParaRPr lang="en-AU" sz="1000" b="0" i="0" u="none" strike="noStrike" baseline="0">
            <a:solidFill>
              <a:srgbClr val="FF0000"/>
            </a:solidFill>
            <a:latin typeface="Arial Narrow"/>
          </a:endParaRPr>
        </a:p>
        <a:p>
          <a:pPr algn="l" rtl="0">
            <a:defRPr sz="1000"/>
          </a:pPr>
          <a:r>
            <a:rPr lang="en-AU" sz="1000" b="0" i="0" u="none" strike="noStrike" baseline="0">
              <a:solidFill>
                <a:srgbClr val="FF0000"/>
              </a:solidFill>
              <a:latin typeface="Arial Narrow"/>
            </a:rPr>
            <a:t>Then </a:t>
          </a:r>
          <a:r>
            <a:rPr lang="en-AU" sz="1000" b="1" i="0" u="none" strike="noStrike" baseline="0">
              <a:solidFill>
                <a:srgbClr val="FF0000"/>
              </a:solidFill>
              <a:latin typeface="Arial Narrow"/>
            </a:rPr>
            <a:t>in the destination Word document</a:t>
          </a:r>
          <a:r>
            <a:rPr lang="en-AU" sz="1000" b="0" i="0" u="none" strike="noStrike" baseline="0">
              <a:solidFill>
                <a:srgbClr val="FF0000"/>
              </a:solidFill>
              <a:latin typeface="Arial Narrow"/>
            </a:rPr>
            <a:t> created from the template Report &amp; determination, </a:t>
          </a:r>
          <a:r>
            <a:rPr lang="en-AU" sz="1000" b="1" i="0" u="none" strike="noStrike" baseline="0">
              <a:solidFill>
                <a:srgbClr val="FF0000"/>
              </a:solidFill>
              <a:latin typeface="Arial Narrow"/>
            </a:rPr>
            <a:t>Insert Figure framework</a:t>
          </a:r>
          <a:r>
            <a:rPr lang="en-AU" sz="1000" b="0" i="0" u="none" strike="noStrike" baseline="0">
              <a:solidFill>
                <a:srgbClr val="FF0000"/>
              </a:solidFill>
              <a:latin typeface="Arial Narrow"/>
            </a:rPr>
            <a:t> from the Report menu, put your cursor in the framework's cell, and then select </a:t>
          </a:r>
          <a:r>
            <a:rPr lang="en-AU" sz="1000" b="1" i="0" u="none" strike="noStrike" baseline="0">
              <a:solidFill>
                <a:srgbClr val="FF0000"/>
              </a:solidFill>
              <a:latin typeface="Arial Narrow"/>
            </a:rPr>
            <a:t>Paste Excel chart as a picutre</a:t>
          </a:r>
          <a:r>
            <a:rPr lang="en-AU" sz="1000" b="0" i="0" u="none" strike="noStrike" baseline="0">
              <a:solidFill>
                <a:srgbClr val="FF0000"/>
              </a:solidFill>
              <a:latin typeface="Arial Narrow"/>
            </a:rPr>
            <a:t> from the Report menu. (The chart is pasted as a Picture (Windows Metafile).)</a:t>
          </a:r>
        </a:p>
        <a:p>
          <a:pPr algn="l" rtl="0">
            <a:defRPr sz="1000"/>
          </a:pPr>
          <a:endParaRPr lang="en-AU" sz="1000" b="0" i="0" u="none" strike="noStrike" baseline="0">
            <a:solidFill>
              <a:srgbClr val="FF0000"/>
            </a:solidFill>
            <a:latin typeface="Arial Narrow"/>
          </a:endParaRPr>
        </a:p>
        <a:p>
          <a:pPr algn="l" rtl="0">
            <a:defRPr sz="1000"/>
          </a:pPr>
          <a:r>
            <a:rPr lang="en-AU" sz="1000" b="0" i="0" u="none" strike="noStrike" baseline="0">
              <a:solidFill>
                <a:srgbClr val="FF0000"/>
              </a:solidFill>
              <a:latin typeface="Arial Narrow"/>
            </a:rPr>
            <a:t>If you have elected in Word to </a:t>
          </a:r>
          <a:r>
            <a:rPr lang="en-AU" sz="1000" b="1" i="0" u="none" strike="noStrike" baseline="0">
              <a:solidFill>
                <a:srgbClr val="FF0000"/>
              </a:solidFill>
              <a:latin typeface="Arial Narrow"/>
            </a:rPr>
            <a:t>Insert/paste pictures as: In line with text</a:t>
          </a:r>
          <a:r>
            <a:rPr lang="en-AU" sz="1000" b="0" i="0" u="none" strike="noStrike" baseline="0">
              <a:solidFill>
                <a:srgbClr val="FF0000"/>
              </a:solidFill>
              <a:latin typeface="Arial Narrow"/>
            </a:rPr>
            <a:t> under Tools, Options..., Edit, you will be able to see the chart whether viewing the Word document as Normal, Print Layout or Print Preview.</a:t>
          </a:r>
        </a:p>
      </xdr:txBody>
    </xdr:sp>
    <xdr:clientData/>
  </xdr:twoCellAnchor>
  <xdr:twoCellAnchor editAs="absolute">
    <xdr:from>
      <xdr:col>11</xdr:col>
      <xdr:colOff>142875</xdr:colOff>
      <xdr:row>156</xdr:row>
      <xdr:rowOff>28575</xdr:rowOff>
    </xdr:from>
    <xdr:to>
      <xdr:col>11</xdr:col>
      <xdr:colOff>457200</xdr:colOff>
      <xdr:row>156</xdr:row>
      <xdr:rowOff>142875</xdr:rowOff>
    </xdr:to>
    <xdr:sp macro="" textlink="">
      <xdr:nvSpPr>
        <xdr:cNvPr id="28776" name="Line 104"/>
        <xdr:cNvSpPr>
          <a:spLocks noChangeShapeType="1"/>
        </xdr:cNvSpPr>
      </xdr:nvSpPr>
      <xdr:spPr bwMode="auto">
        <a:xfrm flipH="1" flipV="1">
          <a:off x="9782175" y="24384000"/>
          <a:ext cx="314325"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39</xdr:row>
      <xdr:rowOff>9525</xdr:rowOff>
    </xdr:from>
    <xdr:to>
      <xdr:col>18</xdr:col>
      <xdr:colOff>504825</xdr:colOff>
      <xdr:row>198</xdr:row>
      <xdr:rowOff>104775</xdr:rowOff>
    </xdr:to>
    <xdr:sp macro="" textlink="">
      <xdr:nvSpPr>
        <xdr:cNvPr id="28791" name="Rectangle 119"/>
        <xdr:cNvSpPr>
          <a:spLocks noChangeArrowheads="1"/>
        </xdr:cNvSpPr>
      </xdr:nvSpPr>
      <xdr:spPr bwMode="auto">
        <a:xfrm>
          <a:off x="1885950" y="6534150"/>
          <a:ext cx="14392275" cy="2432685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428625</xdr:colOff>
      <xdr:row>173</xdr:row>
      <xdr:rowOff>85725</xdr:rowOff>
    </xdr:from>
    <xdr:to>
      <xdr:col>17</xdr:col>
      <xdr:colOff>619125</xdr:colOff>
      <xdr:row>197</xdr:row>
      <xdr:rowOff>123825</xdr:rowOff>
    </xdr:to>
    <xdr:pic>
      <xdr:nvPicPr>
        <xdr:cNvPr id="28779" name="Picture 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954" t="24500" r="50000" b="27251"/>
        <a:stretch>
          <a:fillRect/>
        </a:stretch>
      </xdr:blipFill>
      <xdr:spPr bwMode="auto">
        <a:xfrm>
          <a:off x="9191625" y="27031950"/>
          <a:ext cx="6324600" cy="36957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295275</xdr:colOff>
      <xdr:row>40</xdr:row>
      <xdr:rowOff>66675</xdr:rowOff>
    </xdr:from>
    <xdr:to>
      <xdr:col>10</xdr:col>
      <xdr:colOff>209550</xdr:colOff>
      <xdr:row>56</xdr:row>
      <xdr:rowOff>133350</xdr:rowOff>
    </xdr:to>
    <xdr:graphicFrame macro="">
      <xdr:nvGraphicFramePr>
        <xdr:cNvPr id="28679" name="1.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428625</xdr:colOff>
      <xdr:row>116</xdr:row>
      <xdr:rowOff>114300</xdr:rowOff>
    </xdr:from>
    <xdr:to>
      <xdr:col>18</xdr:col>
      <xdr:colOff>342900</xdr:colOff>
      <xdr:row>133</xdr:row>
      <xdr:rowOff>28575</xdr:rowOff>
    </xdr:to>
    <xdr:graphicFrame macro="">
      <xdr:nvGraphicFramePr>
        <xdr:cNvPr id="28689" name="10. Stacked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457200</xdr:colOff>
      <xdr:row>77</xdr:row>
      <xdr:rowOff>57150</xdr:rowOff>
    </xdr:from>
    <xdr:to>
      <xdr:col>18</xdr:col>
      <xdr:colOff>371475</xdr:colOff>
      <xdr:row>93</xdr:row>
      <xdr:rowOff>123825</xdr:rowOff>
    </xdr:to>
    <xdr:graphicFrame macro="">
      <xdr:nvGraphicFramePr>
        <xdr:cNvPr id="28691" name="6. Cluster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419100</xdr:colOff>
      <xdr:row>135</xdr:row>
      <xdr:rowOff>57150</xdr:rowOff>
    </xdr:from>
    <xdr:to>
      <xdr:col>18</xdr:col>
      <xdr:colOff>333375</xdr:colOff>
      <xdr:row>151</xdr:row>
      <xdr:rowOff>114300</xdr:rowOff>
    </xdr:to>
    <xdr:graphicFrame macro="">
      <xdr:nvGraphicFramePr>
        <xdr:cNvPr id="28695" name="12. Line-column on 2 ax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457200</xdr:colOff>
      <xdr:row>58</xdr:row>
      <xdr:rowOff>133350</xdr:rowOff>
    </xdr:from>
    <xdr:to>
      <xdr:col>18</xdr:col>
      <xdr:colOff>371475</xdr:colOff>
      <xdr:row>75</xdr:row>
      <xdr:rowOff>47625</xdr:rowOff>
    </xdr:to>
    <xdr:graphicFrame macro="">
      <xdr:nvGraphicFramePr>
        <xdr:cNvPr id="28698" name="4. Stacked are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276225</xdr:colOff>
      <xdr:row>77</xdr:row>
      <xdr:rowOff>66675</xdr:rowOff>
    </xdr:from>
    <xdr:to>
      <xdr:col>10</xdr:col>
      <xdr:colOff>190500</xdr:colOff>
      <xdr:row>93</xdr:row>
      <xdr:rowOff>133350</xdr:rowOff>
    </xdr:to>
    <xdr:graphicFrame macro="">
      <xdr:nvGraphicFramePr>
        <xdr:cNvPr id="28699" name="5. 100% Stacked are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266700</xdr:colOff>
      <xdr:row>135</xdr:row>
      <xdr:rowOff>57150</xdr:rowOff>
    </xdr:from>
    <xdr:to>
      <xdr:col>10</xdr:col>
      <xdr:colOff>180975</xdr:colOff>
      <xdr:row>151</xdr:row>
      <xdr:rowOff>123825</xdr:rowOff>
    </xdr:to>
    <xdr:graphicFrame macro="">
      <xdr:nvGraphicFramePr>
        <xdr:cNvPr id="28700" name="11. 100% Stacked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266700</xdr:colOff>
      <xdr:row>116</xdr:row>
      <xdr:rowOff>123825</xdr:rowOff>
    </xdr:from>
    <xdr:to>
      <xdr:col>10</xdr:col>
      <xdr:colOff>180975</xdr:colOff>
      <xdr:row>133</xdr:row>
      <xdr:rowOff>38100</xdr:rowOff>
    </xdr:to>
    <xdr:graphicFrame macro="">
      <xdr:nvGraphicFramePr>
        <xdr:cNvPr id="28708" name="9. Cluster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409575</xdr:colOff>
      <xdr:row>152</xdr:row>
      <xdr:rowOff>9525</xdr:rowOff>
    </xdr:from>
    <xdr:to>
      <xdr:col>18</xdr:col>
      <xdr:colOff>333375</xdr:colOff>
      <xdr:row>153</xdr:row>
      <xdr:rowOff>47625</xdr:rowOff>
    </xdr:to>
    <xdr:sp macro="" textlink="">
      <xdr:nvSpPr>
        <xdr:cNvPr id="28723" name="Text Box 51"/>
        <xdr:cNvSpPr txBox="1">
          <a:spLocks noChangeArrowheads="1"/>
        </xdr:cNvSpPr>
      </xdr:nvSpPr>
      <xdr:spPr bwMode="auto">
        <a:xfrm>
          <a:off x="9172575" y="2375535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FF0000"/>
              </a:solidFill>
              <a:latin typeface="Arial Narrow"/>
            </a:rPr>
            <a:t>Don't forget to alter the value axes so that the grid aligns with the values on each side.</a:t>
          </a:r>
        </a:p>
      </xdr:txBody>
    </xdr:sp>
    <xdr:clientData/>
  </xdr:twoCellAnchor>
  <xdr:twoCellAnchor>
    <xdr:from>
      <xdr:col>10</xdr:col>
      <xdr:colOff>466725</xdr:colOff>
      <xdr:row>94</xdr:row>
      <xdr:rowOff>0</xdr:rowOff>
    </xdr:from>
    <xdr:to>
      <xdr:col>18</xdr:col>
      <xdr:colOff>371475</xdr:colOff>
      <xdr:row>95</xdr:row>
      <xdr:rowOff>57150</xdr:rowOff>
    </xdr:to>
    <xdr:sp macro="" textlink="">
      <xdr:nvSpPr>
        <xdr:cNvPr id="28724" name="Text Box 52"/>
        <xdr:cNvSpPr txBox="1">
          <a:spLocks noChangeArrowheads="1"/>
        </xdr:cNvSpPr>
      </xdr:nvSpPr>
      <xdr:spPr bwMode="auto">
        <a:xfrm>
          <a:off x="9229725" y="14906625"/>
          <a:ext cx="69151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FF0000"/>
              </a:solidFill>
              <a:latin typeface="Arial Narrow"/>
            </a:rPr>
            <a:t>Alter the height of the bar graph to suit the number of categories you have to display.</a:t>
          </a:r>
        </a:p>
      </xdr:txBody>
    </xdr:sp>
    <xdr:clientData/>
  </xdr:twoCellAnchor>
  <xdr:twoCellAnchor>
    <xdr:from>
      <xdr:col>10</xdr:col>
      <xdr:colOff>457200</xdr:colOff>
      <xdr:row>40</xdr:row>
      <xdr:rowOff>66675</xdr:rowOff>
    </xdr:from>
    <xdr:to>
      <xdr:col>18</xdr:col>
      <xdr:colOff>371475</xdr:colOff>
      <xdr:row>56</xdr:row>
      <xdr:rowOff>133350</xdr:rowOff>
    </xdr:to>
    <xdr:graphicFrame macro="">
      <xdr:nvGraphicFramePr>
        <xdr:cNvPr id="28729" name="2. Scatte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285750</xdr:colOff>
      <xdr:row>58</xdr:row>
      <xdr:rowOff>142875</xdr:rowOff>
    </xdr:from>
    <xdr:to>
      <xdr:col>10</xdr:col>
      <xdr:colOff>200025</xdr:colOff>
      <xdr:row>75</xdr:row>
      <xdr:rowOff>57150</xdr:rowOff>
    </xdr:to>
    <xdr:graphicFrame macro="">
      <xdr:nvGraphicFramePr>
        <xdr:cNvPr id="28747" name="3. Scatter connected by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266700</xdr:colOff>
      <xdr:row>155</xdr:row>
      <xdr:rowOff>0</xdr:rowOff>
    </xdr:from>
    <xdr:to>
      <xdr:col>10</xdr:col>
      <xdr:colOff>180975</xdr:colOff>
      <xdr:row>171</xdr:row>
      <xdr:rowOff>66675</xdr:rowOff>
    </xdr:to>
    <xdr:graphicFrame macro="">
      <xdr:nvGraphicFramePr>
        <xdr:cNvPr id="28750" name="13.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419100</xdr:colOff>
      <xdr:row>155</xdr:row>
      <xdr:rowOff>0</xdr:rowOff>
    </xdr:from>
    <xdr:to>
      <xdr:col>18</xdr:col>
      <xdr:colOff>333375</xdr:colOff>
      <xdr:row>171</xdr:row>
      <xdr:rowOff>66675</xdr:rowOff>
    </xdr:to>
    <xdr:graphicFrame macro="">
      <xdr:nvGraphicFramePr>
        <xdr:cNvPr id="28751" name="14. Pie of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276225</xdr:colOff>
      <xdr:row>173</xdr:row>
      <xdr:rowOff>95250</xdr:rowOff>
    </xdr:from>
    <xdr:to>
      <xdr:col>10</xdr:col>
      <xdr:colOff>190500</xdr:colOff>
      <xdr:row>190</xdr:row>
      <xdr:rowOff>9525</xdr:rowOff>
    </xdr:to>
    <xdr:graphicFrame macro="">
      <xdr:nvGraphicFramePr>
        <xdr:cNvPr id="28752" name="15. Bar of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276225</xdr:colOff>
      <xdr:row>98</xdr:row>
      <xdr:rowOff>57150</xdr:rowOff>
    </xdr:from>
    <xdr:to>
      <xdr:col>10</xdr:col>
      <xdr:colOff>190500</xdr:colOff>
      <xdr:row>114</xdr:row>
      <xdr:rowOff>123825</xdr:rowOff>
    </xdr:to>
    <xdr:graphicFrame macro="">
      <xdr:nvGraphicFramePr>
        <xdr:cNvPr id="28774" name="7. Stacked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438150</xdr:colOff>
      <xdr:row>98</xdr:row>
      <xdr:rowOff>47625</xdr:rowOff>
    </xdr:from>
    <xdr:to>
      <xdr:col>18</xdr:col>
      <xdr:colOff>361950</xdr:colOff>
      <xdr:row>114</xdr:row>
      <xdr:rowOff>123825</xdr:rowOff>
    </xdr:to>
    <xdr:graphicFrame macro="">
      <xdr:nvGraphicFramePr>
        <xdr:cNvPr id="28785" name="8. 100% Stacked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285750</xdr:colOff>
      <xdr:row>39</xdr:row>
      <xdr:rowOff>47625</xdr:rowOff>
    </xdr:from>
    <xdr:to>
      <xdr:col>10</xdr:col>
      <xdr:colOff>209550</xdr:colOff>
      <xdr:row>40</xdr:row>
      <xdr:rowOff>85725</xdr:rowOff>
    </xdr:to>
    <xdr:sp macro="" textlink="">
      <xdr:nvSpPr>
        <xdr:cNvPr id="28793" name="Text Box 121"/>
        <xdr:cNvSpPr txBox="1">
          <a:spLocks noChangeArrowheads="1"/>
        </xdr:cNvSpPr>
      </xdr:nvSpPr>
      <xdr:spPr bwMode="auto">
        <a:xfrm>
          <a:off x="2038350" y="657225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 Line</a:t>
          </a:r>
        </a:p>
      </xdr:txBody>
    </xdr:sp>
    <xdr:clientData/>
  </xdr:twoCellAnchor>
  <xdr:twoCellAnchor>
    <xdr:from>
      <xdr:col>10</xdr:col>
      <xdr:colOff>447675</xdr:colOff>
      <xdr:row>39</xdr:row>
      <xdr:rowOff>47625</xdr:rowOff>
    </xdr:from>
    <xdr:to>
      <xdr:col>18</xdr:col>
      <xdr:colOff>371475</xdr:colOff>
      <xdr:row>40</xdr:row>
      <xdr:rowOff>85725</xdr:rowOff>
    </xdr:to>
    <xdr:sp macro="" textlink="">
      <xdr:nvSpPr>
        <xdr:cNvPr id="28794" name="Text Box 122"/>
        <xdr:cNvSpPr txBox="1">
          <a:spLocks noChangeArrowheads="1"/>
        </xdr:cNvSpPr>
      </xdr:nvSpPr>
      <xdr:spPr bwMode="auto">
        <a:xfrm>
          <a:off x="9210675" y="657225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2. Scatter</a:t>
          </a:r>
        </a:p>
      </xdr:txBody>
    </xdr:sp>
    <xdr:clientData/>
  </xdr:twoCellAnchor>
  <xdr:twoCellAnchor>
    <xdr:from>
      <xdr:col>2</xdr:col>
      <xdr:colOff>285750</xdr:colOff>
      <xdr:row>57</xdr:row>
      <xdr:rowOff>114300</xdr:rowOff>
    </xdr:from>
    <xdr:to>
      <xdr:col>10</xdr:col>
      <xdr:colOff>209550</xdr:colOff>
      <xdr:row>59</xdr:row>
      <xdr:rowOff>0</xdr:rowOff>
    </xdr:to>
    <xdr:sp macro="" textlink="">
      <xdr:nvSpPr>
        <xdr:cNvPr id="28795" name="Text Box 123"/>
        <xdr:cNvSpPr txBox="1">
          <a:spLocks noChangeArrowheads="1"/>
        </xdr:cNvSpPr>
      </xdr:nvSpPr>
      <xdr:spPr bwMode="auto">
        <a:xfrm>
          <a:off x="2038350" y="938212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3. Scatter connected by line</a:t>
          </a:r>
        </a:p>
      </xdr:txBody>
    </xdr:sp>
    <xdr:clientData/>
  </xdr:twoCellAnchor>
  <xdr:twoCellAnchor>
    <xdr:from>
      <xdr:col>10</xdr:col>
      <xdr:colOff>457200</xdr:colOff>
      <xdr:row>57</xdr:row>
      <xdr:rowOff>114300</xdr:rowOff>
    </xdr:from>
    <xdr:to>
      <xdr:col>18</xdr:col>
      <xdr:colOff>381000</xdr:colOff>
      <xdr:row>59</xdr:row>
      <xdr:rowOff>0</xdr:rowOff>
    </xdr:to>
    <xdr:sp macro="" textlink="">
      <xdr:nvSpPr>
        <xdr:cNvPr id="28796" name="Text Box 124"/>
        <xdr:cNvSpPr txBox="1">
          <a:spLocks noChangeArrowheads="1"/>
        </xdr:cNvSpPr>
      </xdr:nvSpPr>
      <xdr:spPr bwMode="auto">
        <a:xfrm>
          <a:off x="9220200" y="938212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4. Stacked area</a:t>
          </a:r>
        </a:p>
      </xdr:txBody>
    </xdr:sp>
    <xdr:clientData/>
  </xdr:twoCellAnchor>
  <xdr:twoCellAnchor>
    <xdr:from>
      <xdr:col>2</xdr:col>
      <xdr:colOff>276225</xdr:colOff>
      <xdr:row>76</xdr:row>
      <xdr:rowOff>38100</xdr:rowOff>
    </xdr:from>
    <xdr:to>
      <xdr:col>10</xdr:col>
      <xdr:colOff>200025</xdr:colOff>
      <xdr:row>77</xdr:row>
      <xdr:rowOff>76200</xdr:rowOff>
    </xdr:to>
    <xdr:sp macro="" textlink="">
      <xdr:nvSpPr>
        <xdr:cNvPr id="28797" name="Text Box 125"/>
        <xdr:cNvSpPr txBox="1">
          <a:spLocks noChangeArrowheads="1"/>
        </xdr:cNvSpPr>
      </xdr:nvSpPr>
      <xdr:spPr bwMode="auto">
        <a:xfrm>
          <a:off x="2028825" y="1220152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5. 100% Stacked area</a:t>
          </a:r>
        </a:p>
      </xdr:txBody>
    </xdr:sp>
    <xdr:clientData/>
  </xdr:twoCellAnchor>
  <xdr:twoCellAnchor>
    <xdr:from>
      <xdr:col>10</xdr:col>
      <xdr:colOff>447675</xdr:colOff>
      <xdr:row>76</xdr:row>
      <xdr:rowOff>19050</xdr:rowOff>
    </xdr:from>
    <xdr:to>
      <xdr:col>18</xdr:col>
      <xdr:colOff>371475</xdr:colOff>
      <xdr:row>77</xdr:row>
      <xdr:rowOff>57150</xdr:rowOff>
    </xdr:to>
    <xdr:sp macro="" textlink="">
      <xdr:nvSpPr>
        <xdr:cNvPr id="28798" name="Text Box 126"/>
        <xdr:cNvSpPr txBox="1">
          <a:spLocks noChangeArrowheads="1"/>
        </xdr:cNvSpPr>
      </xdr:nvSpPr>
      <xdr:spPr bwMode="auto">
        <a:xfrm>
          <a:off x="9210675" y="1218247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6. Cluster bar</a:t>
          </a:r>
        </a:p>
      </xdr:txBody>
    </xdr:sp>
    <xdr:clientData/>
  </xdr:twoCellAnchor>
  <xdr:twoCellAnchor>
    <xdr:from>
      <xdr:col>2</xdr:col>
      <xdr:colOff>266700</xdr:colOff>
      <xdr:row>97</xdr:row>
      <xdr:rowOff>28575</xdr:rowOff>
    </xdr:from>
    <xdr:to>
      <xdr:col>10</xdr:col>
      <xdr:colOff>190500</xdr:colOff>
      <xdr:row>98</xdr:row>
      <xdr:rowOff>66675</xdr:rowOff>
    </xdr:to>
    <xdr:sp macro="" textlink="">
      <xdr:nvSpPr>
        <xdr:cNvPr id="28799" name="Text Box 127"/>
        <xdr:cNvSpPr txBox="1">
          <a:spLocks noChangeArrowheads="1"/>
        </xdr:cNvSpPr>
      </xdr:nvSpPr>
      <xdr:spPr bwMode="auto">
        <a:xfrm>
          <a:off x="2019300" y="1539240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7. Stacked bar</a:t>
          </a:r>
        </a:p>
      </xdr:txBody>
    </xdr:sp>
    <xdr:clientData/>
  </xdr:twoCellAnchor>
  <xdr:twoCellAnchor>
    <xdr:from>
      <xdr:col>10</xdr:col>
      <xdr:colOff>438150</xdr:colOff>
      <xdr:row>97</xdr:row>
      <xdr:rowOff>28575</xdr:rowOff>
    </xdr:from>
    <xdr:to>
      <xdr:col>18</xdr:col>
      <xdr:colOff>361950</xdr:colOff>
      <xdr:row>98</xdr:row>
      <xdr:rowOff>66675</xdr:rowOff>
    </xdr:to>
    <xdr:sp macro="" textlink="">
      <xdr:nvSpPr>
        <xdr:cNvPr id="28800" name="Text Box 128"/>
        <xdr:cNvSpPr txBox="1">
          <a:spLocks noChangeArrowheads="1"/>
        </xdr:cNvSpPr>
      </xdr:nvSpPr>
      <xdr:spPr bwMode="auto">
        <a:xfrm>
          <a:off x="9201150" y="1539240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8. 100% Stacked bar</a:t>
          </a:r>
        </a:p>
      </xdr:txBody>
    </xdr:sp>
    <xdr:clientData/>
  </xdr:twoCellAnchor>
  <xdr:twoCellAnchor>
    <xdr:from>
      <xdr:col>2</xdr:col>
      <xdr:colOff>276225</xdr:colOff>
      <xdr:row>115</xdr:row>
      <xdr:rowOff>95250</xdr:rowOff>
    </xdr:from>
    <xdr:to>
      <xdr:col>10</xdr:col>
      <xdr:colOff>200025</xdr:colOff>
      <xdr:row>116</xdr:row>
      <xdr:rowOff>133350</xdr:rowOff>
    </xdr:to>
    <xdr:sp macro="" textlink="">
      <xdr:nvSpPr>
        <xdr:cNvPr id="28803" name="Text Box 131"/>
        <xdr:cNvSpPr txBox="1">
          <a:spLocks noChangeArrowheads="1"/>
        </xdr:cNvSpPr>
      </xdr:nvSpPr>
      <xdr:spPr bwMode="auto">
        <a:xfrm>
          <a:off x="2028825" y="1820227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9. Cluster column</a:t>
          </a:r>
        </a:p>
      </xdr:txBody>
    </xdr:sp>
    <xdr:clientData/>
  </xdr:twoCellAnchor>
  <xdr:twoCellAnchor>
    <xdr:from>
      <xdr:col>10</xdr:col>
      <xdr:colOff>447675</xdr:colOff>
      <xdr:row>115</xdr:row>
      <xdr:rowOff>95250</xdr:rowOff>
    </xdr:from>
    <xdr:to>
      <xdr:col>18</xdr:col>
      <xdr:colOff>371475</xdr:colOff>
      <xdr:row>116</xdr:row>
      <xdr:rowOff>133350</xdr:rowOff>
    </xdr:to>
    <xdr:sp macro="" textlink="">
      <xdr:nvSpPr>
        <xdr:cNvPr id="28804" name="Text Box 132"/>
        <xdr:cNvSpPr txBox="1">
          <a:spLocks noChangeArrowheads="1"/>
        </xdr:cNvSpPr>
      </xdr:nvSpPr>
      <xdr:spPr bwMode="auto">
        <a:xfrm>
          <a:off x="9210675" y="1820227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10. Stacked column</a:t>
          </a:r>
        </a:p>
      </xdr:txBody>
    </xdr:sp>
    <xdr:clientData/>
  </xdr:twoCellAnchor>
  <xdr:twoCellAnchor>
    <xdr:from>
      <xdr:col>2</xdr:col>
      <xdr:colOff>266700</xdr:colOff>
      <xdr:row>134</xdr:row>
      <xdr:rowOff>28575</xdr:rowOff>
    </xdr:from>
    <xdr:to>
      <xdr:col>10</xdr:col>
      <xdr:colOff>190500</xdr:colOff>
      <xdr:row>135</xdr:row>
      <xdr:rowOff>66675</xdr:rowOff>
    </xdr:to>
    <xdr:sp macro="" textlink="">
      <xdr:nvSpPr>
        <xdr:cNvPr id="28805" name="Text Box 133"/>
        <xdr:cNvSpPr txBox="1">
          <a:spLocks noChangeArrowheads="1"/>
        </xdr:cNvSpPr>
      </xdr:nvSpPr>
      <xdr:spPr bwMode="auto">
        <a:xfrm>
          <a:off x="2019300" y="2103120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11. 100% Stacked column</a:t>
          </a:r>
        </a:p>
      </xdr:txBody>
    </xdr:sp>
    <xdr:clientData/>
  </xdr:twoCellAnchor>
  <xdr:twoCellAnchor>
    <xdr:from>
      <xdr:col>10</xdr:col>
      <xdr:colOff>438150</xdr:colOff>
      <xdr:row>134</xdr:row>
      <xdr:rowOff>28575</xdr:rowOff>
    </xdr:from>
    <xdr:to>
      <xdr:col>18</xdr:col>
      <xdr:colOff>361950</xdr:colOff>
      <xdr:row>135</xdr:row>
      <xdr:rowOff>66675</xdr:rowOff>
    </xdr:to>
    <xdr:sp macro="" textlink="">
      <xdr:nvSpPr>
        <xdr:cNvPr id="28806" name="Text Box 134"/>
        <xdr:cNvSpPr txBox="1">
          <a:spLocks noChangeArrowheads="1"/>
        </xdr:cNvSpPr>
      </xdr:nvSpPr>
      <xdr:spPr bwMode="auto">
        <a:xfrm>
          <a:off x="9201150" y="2103120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12. Line-column on 2 axes</a:t>
          </a:r>
        </a:p>
      </xdr:txBody>
    </xdr:sp>
    <xdr:clientData/>
  </xdr:twoCellAnchor>
  <xdr:twoCellAnchor>
    <xdr:from>
      <xdr:col>2</xdr:col>
      <xdr:colOff>238125</xdr:colOff>
      <xdr:row>153</xdr:row>
      <xdr:rowOff>123825</xdr:rowOff>
    </xdr:from>
    <xdr:to>
      <xdr:col>10</xdr:col>
      <xdr:colOff>161925</xdr:colOff>
      <xdr:row>155</xdr:row>
      <xdr:rowOff>9525</xdr:rowOff>
    </xdr:to>
    <xdr:sp macro="" textlink="">
      <xdr:nvSpPr>
        <xdr:cNvPr id="28807" name="Text Box 135"/>
        <xdr:cNvSpPr txBox="1">
          <a:spLocks noChangeArrowheads="1"/>
        </xdr:cNvSpPr>
      </xdr:nvSpPr>
      <xdr:spPr bwMode="auto">
        <a:xfrm>
          <a:off x="1990725" y="2402205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13. Pie</a:t>
          </a:r>
        </a:p>
      </xdr:txBody>
    </xdr:sp>
    <xdr:clientData/>
  </xdr:twoCellAnchor>
  <xdr:twoCellAnchor>
    <xdr:from>
      <xdr:col>10</xdr:col>
      <xdr:colOff>409575</xdr:colOff>
      <xdr:row>153</xdr:row>
      <xdr:rowOff>123825</xdr:rowOff>
    </xdr:from>
    <xdr:to>
      <xdr:col>18</xdr:col>
      <xdr:colOff>333375</xdr:colOff>
      <xdr:row>155</xdr:row>
      <xdr:rowOff>9525</xdr:rowOff>
    </xdr:to>
    <xdr:sp macro="" textlink="">
      <xdr:nvSpPr>
        <xdr:cNvPr id="28808" name="Text Box 136"/>
        <xdr:cNvSpPr txBox="1">
          <a:spLocks noChangeArrowheads="1"/>
        </xdr:cNvSpPr>
      </xdr:nvSpPr>
      <xdr:spPr bwMode="auto">
        <a:xfrm>
          <a:off x="9172575" y="24022050"/>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14. Pie of pie</a:t>
          </a:r>
        </a:p>
      </xdr:txBody>
    </xdr:sp>
    <xdr:clientData/>
  </xdr:twoCellAnchor>
  <xdr:twoCellAnchor>
    <xdr:from>
      <xdr:col>2</xdr:col>
      <xdr:colOff>257175</xdr:colOff>
      <xdr:row>172</xdr:row>
      <xdr:rowOff>57150</xdr:rowOff>
    </xdr:from>
    <xdr:to>
      <xdr:col>10</xdr:col>
      <xdr:colOff>180975</xdr:colOff>
      <xdr:row>173</xdr:row>
      <xdr:rowOff>95250</xdr:rowOff>
    </xdr:to>
    <xdr:sp macro="" textlink="">
      <xdr:nvSpPr>
        <xdr:cNvPr id="28809" name="Text Box 137"/>
        <xdr:cNvSpPr txBox="1">
          <a:spLocks noChangeArrowheads="1"/>
        </xdr:cNvSpPr>
      </xdr:nvSpPr>
      <xdr:spPr bwMode="auto">
        <a:xfrm>
          <a:off x="2009775" y="26850975"/>
          <a:ext cx="6934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15. Bar of pie</a:t>
          </a:r>
        </a:p>
      </xdr:txBody>
    </xdr:sp>
    <xdr:clientData/>
  </xdr:twoCellAnchor>
  <xdr:twoCellAnchor editAs="absolute">
    <xdr:from>
      <xdr:col>11</xdr:col>
      <xdr:colOff>276225</xdr:colOff>
      <xdr:row>151</xdr:row>
      <xdr:rowOff>123825</xdr:rowOff>
    </xdr:from>
    <xdr:to>
      <xdr:col>13</xdr:col>
      <xdr:colOff>314325</xdr:colOff>
      <xdr:row>165</xdr:row>
      <xdr:rowOff>142875</xdr:rowOff>
    </xdr:to>
    <xdr:sp macro="" textlink="">
      <xdr:nvSpPr>
        <xdr:cNvPr id="28759" name="Text Box 87"/>
        <xdr:cNvSpPr txBox="1">
          <a:spLocks noChangeArrowheads="1"/>
        </xdr:cNvSpPr>
      </xdr:nvSpPr>
      <xdr:spPr bwMode="auto">
        <a:xfrm>
          <a:off x="9915525" y="23717250"/>
          <a:ext cx="1790700" cy="215265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FF0000"/>
              </a:solidFill>
              <a:latin typeface="Arial Narrow"/>
            </a:rPr>
            <a:t>These are IPART's automatic colours for chart fills and chart lines to be used in documents based on the report template. The last line colour is used for the chart background.</a:t>
          </a:r>
        </a:p>
        <a:p>
          <a:pPr algn="l" rtl="0">
            <a:defRPr sz="1000"/>
          </a:pPr>
          <a:endParaRPr lang="en-AU" sz="1000" b="0" i="0" u="none" strike="noStrike" baseline="0">
            <a:solidFill>
              <a:srgbClr val="FF0000"/>
            </a:solidFill>
            <a:latin typeface="Arial Narrow"/>
          </a:endParaRPr>
        </a:p>
        <a:p>
          <a:pPr algn="l" rtl="0">
            <a:defRPr sz="1000"/>
          </a:pPr>
          <a:r>
            <a:rPr lang="en-AU" sz="1000" b="0" i="0" u="none" strike="noStrike" baseline="0">
              <a:solidFill>
                <a:srgbClr val="FF0000"/>
              </a:solidFill>
              <a:latin typeface="Arial Narrow"/>
            </a:rPr>
            <a:t>If you wish to covert the colours of an Excel file to these colours, copy colours from an open file with these  colours. Alternatively, move/copy the worksheets into a file based on the template Charts.XLT, which will give you access to the IPART menu.</a:t>
          </a:r>
        </a:p>
      </xdr:txBody>
    </xdr:sp>
    <xdr:clientData/>
  </xdr:twoCellAnchor>
  <xdr:twoCellAnchor>
    <xdr:from>
      <xdr:col>7</xdr:col>
      <xdr:colOff>523875</xdr:colOff>
      <xdr:row>4</xdr:row>
      <xdr:rowOff>142875</xdr:rowOff>
    </xdr:from>
    <xdr:to>
      <xdr:col>8</xdr:col>
      <xdr:colOff>38100</xdr:colOff>
      <xdr:row>7</xdr:row>
      <xdr:rowOff>9525</xdr:rowOff>
    </xdr:to>
    <xdr:sp macro="" textlink="">
      <xdr:nvSpPr>
        <xdr:cNvPr id="28813" name="Line 141"/>
        <xdr:cNvSpPr>
          <a:spLocks noChangeShapeType="1"/>
        </xdr:cNvSpPr>
      </xdr:nvSpPr>
      <xdr:spPr bwMode="auto">
        <a:xfrm flipH="1">
          <a:off x="6657975" y="895350"/>
          <a:ext cx="3905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628650</xdr:colOff>
      <xdr:row>4</xdr:row>
      <xdr:rowOff>9525</xdr:rowOff>
    </xdr:from>
    <xdr:to>
      <xdr:col>7</xdr:col>
      <xdr:colOff>219075</xdr:colOff>
      <xdr:row>7</xdr:row>
      <xdr:rowOff>28575</xdr:rowOff>
    </xdr:to>
    <xdr:sp macro="" textlink="">
      <xdr:nvSpPr>
        <xdr:cNvPr id="28814" name="Line 142"/>
        <xdr:cNvSpPr>
          <a:spLocks noChangeShapeType="1"/>
        </xdr:cNvSpPr>
      </xdr:nvSpPr>
      <xdr:spPr bwMode="auto">
        <a:xfrm flipH="1">
          <a:off x="5886450" y="762000"/>
          <a:ext cx="466725"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619125</xdr:colOff>
      <xdr:row>19</xdr:row>
      <xdr:rowOff>161925</xdr:rowOff>
    </xdr:from>
    <xdr:to>
      <xdr:col>7</xdr:col>
      <xdr:colOff>285750</xdr:colOff>
      <xdr:row>22</xdr:row>
      <xdr:rowOff>57150</xdr:rowOff>
    </xdr:to>
    <xdr:sp macro="" textlink="">
      <xdr:nvSpPr>
        <xdr:cNvPr id="28815" name="Line 143"/>
        <xdr:cNvSpPr>
          <a:spLocks noChangeShapeType="1"/>
        </xdr:cNvSpPr>
      </xdr:nvSpPr>
      <xdr:spPr bwMode="auto">
        <a:xfrm flipH="1">
          <a:off x="5876925" y="3438525"/>
          <a:ext cx="5429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20</xdr:row>
      <xdr:rowOff>209550</xdr:rowOff>
    </xdr:from>
    <xdr:to>
      <xdr:col>8</xdr:col>
      <xdr:colOff>152400</xdr:colOff>
      <xdr:row>22</xdr:row>
      <xdr:rowOff>28575</xdr:rowOff>
    </xdr:to>
    <xdr:sp macro="" textlink="">
      <xdr:nvSpPr>
        <xdr:cNvPr id="28816" name="Line 144"/>
        <xdr:cNvSpPr>
          <a:spLocks noChangeShapeType="1"/>
        </xdr:cNvSpPr>
      </xdr:nvSpPr>
      <xdr:spPr bwMode="auto">
        <a:xfrm flipH="1">
          <a:off x="7019925" y="3648075"/>
          <a:ext cx="1428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J44"/>
  <sheetViews>
    <sheetView topLeftCell="A19" zoomScale="110" zoomScaleNormal="110" workbookViewId="0">
      <selection activeCell="C5" sqref="C5"/>
    </sheetView>
  </sheetViews>
  <sheetFormatPr defaultRowHeight="12" x14ac:dyDescent="0.2"/>
  <cols>
    <col min="1" max="1" width="10.140625" style="86" customWidth="1"/>
    <col min="2" max="2" width="31.7109375" style="86" customWidth="1"/>
    <col min="3" max="3" width="24" style="86" customWidth="1"/>
    <col min="4" max="4" width="25.140625" style="86" customWidth="1"/>
    <col min="5" max="7" width="9" style="86" customWidth="1"/>
    <col min="8" max="8" width="10.5703125" style="86" customWidth="1"/>
    <col min="9" max="251" width="9.140625" style="86"/>
    <col min="252" max="252" width="36.7109375" style="86" customWidth="1"/>
    <col min="253" max="253" width="15.42578125" style="86" bestFit="1" customWidth="1"/>
    <col min="254" max="254" width="11" style="86" customWidth="1"/>
    <col min="255" max="255" width="9.140625" style="86"/>
    <col min="256" max="256" width="10.7109375" style="86" customWidth="1"/>
    <col min="257" max="263" width="9.140625" style="86"/>
    <col min="264" max="264" width="8.42578125" style="86" customWidth="1"/>
    <col min="265" max="265" width="11.5703125" style="86" customWidth="1"/>
    <col min="266" max="507" width="9.140625" style="86"/>
    <col min="508" max="508" width="36.7109375" style="86" customWidth="1"/>
    <col min="509" max="509" width="15.42578125" style="86" bestFit="1" customWidth="1"/>
    <col min="510" max="510" width="11" style="86" customWidth="1"/>
    <col min="511" max="511" width="9.140625" style="86"/>
    <col min="512" max="512" width="10.7109375" style="86" customWidth="1"/>
    <col min="513" max="519" width="9.140625" style="86"/>
    <col min="520" max="520" width="8.42578125" style="86" customWidth="1"/>
    <col min="521" max="521" width="11.5703125" style="86" customWidth="1"/>
    <col min="522" max="763" width="9.140625" style="86"/>
    <col min="764" max="764" width="36.7109375" style="86" customWidth="1"/>
    <col min="765" max="765" width="15.42578125" style="86" bestFit="1" customWidth="1"/>
    <col min="766" max="766" width="11" style="86" customWidth="1"/>
    <col min="767" max="767" width="9.140625" style="86"/>
    <col min="768" max="768" width="10.7109375" style="86" customWidth="1"/>
    <col min="769" max="775" width="9.140625" style="86"/>
    <col min="776" max="776" width="8.42578125" style="86" customWidth="1"/>
    <col min="777" max="777" width="11.5703125" style="86" customWidth="1"/>
    <col min="778" max="1019" width="9.140625" style="86"/>
    <col min="1020" max="1020" width="36.7109375" style="86" customWidth="1"/>
    <col min="1021" max="1021" width="15.42578125" style="86" bestFit="1" customWidth="1"/>
    <col min="1022" max="1022" width="11" style="86" customWidth="1"/>
    <col min="1023" max="1023" width="9.140625" style="86"/>
    <col min="1024" max="1024" width="10.7109375" style="86" customWidth="1"/>
    <col min="1025" max="1031" width="9.140625" style="86"/>
    <col min="1032" max="1032" width="8.42578125" style="86" customWidth="1"/>
    <col min="1033" max="1033" width="11.5703125" style="86" customWidth="1"/>
    <col min="1034" max="1275" width="9.140625" style="86"/>
    <col min="1276" max="1276" width="36.7109375" style="86" customWidth="1"/>
    <col min="1277" max="1277" width="15.42578125" style="86" bestFit="1" customWidth="1"/>
    <col min="1278" max="1278" width="11" style="86" customWidth="1"/>
    <col min="1279" max="1279" width="9.140625" style="86"/>
    <col min="1280" max="1280" width="10.7109375" style="86" customWidth="1"/>
    <col min="1281" max="1287" width="9.140625" style="86"/>
    <col min="1288" max="1288" width="8.42578125" style="86" customWidth="1"/>
    <col min="1289" max="1289" width="11.5703125" style="86" customWidth="1"/>
    <col min="1290" max="1531" width="9.140625" style="86"/>
    <col min="1532" max="1532" width="36.7109375" style="86" customWidth="1"/>
    <col min="1533" max="1533" width="15.42578125" style="86" bestFit="1" customWidth="1"/>
    <col min="1534" max="1534" width="11" style="86" customWidth="1"/>
    <col min="1535" max="1535" width="9.140625" style="86"/>
    <col min="1536" max="1536" width="10.7109375" style="86" customWidth="1"/>
    <col min="1537" max="1543" width="9.140625" style="86"/>
    <col min="1544" max="1544" width="8.42578125" style="86" customWidth="1"/>
    <col min="1545" max="1545" width="11.5703125" style="86" customWidth="1"/>
    <col min="1546" max="1787" width="9.140625" style="86"/>
    <col min="1788" max="1788" width="36.7109375" style="86" customWidth="1"/>
    <col min="1789" max="1789" width="15.42578125" style="86" bestFit="1" customWidth="1"/>
    <col min="1790" max="1790" width="11" style="86" customWidth="1"/>
    <col min="1791" max="1791" width="9.140625" style="86"/>
    <col min="1792" max="1792" width="10.7109375" style="86" customWidth="1"/>
    <col min="1793" max="1799" width="9.140625" style="86"/>
    <col min="1800" max="1800" width="8.42578125" style="86" customWidth="1"/>
    <col min="1801" max="1801" width="11.5703125" style="86" customWidth="1"/>
    <col min="1802" max="2043" width="9.140625" style="86"/>
    <col min="2044" max="2044" width="36.7109375" style="86" customWidth="1"/>
    <col min="2045" max="2045" width="15.42578125" style="86" bestFit="1" customWidth="1"/>
    <col min="2046" max="2046" width="11" style="86" customWidth="1"/>
    <col min="2047" max="2047" width="9.140625" style="86"/>
    <col min="2048" max="2048" width="10.7109375" style="86" customWidth="1"/>
    <col min="2049" max="2055" width="9.140625" style="86"/>
    <col min="2056" max="2056" width="8.42578125" style="86" customWidth="1"/>
    <col min="2057" max="2057" width="11.5703125" style="86" customWidth="1"/>
    <col min="2058" max="2299" width="9.140625" style="86"/>
    <col min="2300" max="2300" width="36.7109375" style="86" customWidth="1"/>
    <col min="2301" max="2301" width="15.42578125" style="86" bestFit="1" customWidth="1"/>
    <col min="2302" max="2302" width="11" style="86" customWidth="1"/>
    <col min="2303" max="2303" width="9.140625" style="86"/>
    <col min="2304" max="2304" width="10.7109375" style="86" customWidth="1"/>
    <col min="2305" max="2311" width="9.140625" style="86"/>
    <col min="2312" max="2312" width="8.42578125" style="86" customWidth="1"/>
    <col min="2313" max="2313" width="11.5703125" style="86" customWidth="1"/>
    <col min="2314" max="2555" width="9.140625" style="86"/>
    <col min="2556" max="2556" width="36.7109375" style="86" customWidth="1"/>
    <col min="2557" max="2557" width="15.42578125" style="86" bestFit="1" customWidth="1"/>
    <col min="2558" max="2558" width="11" style="86" customWidth="1"/>
    <col min="2559" max="2559" width="9.140625" style="86"/>
    <col min="2560" max="2560" width="10.7109375" style="86" customWidth="1"/>
    <col min="2561" max="2567" width="9.140625" style="86"/>
    <col min="2568" max="2568" width="8.42578125" style="86" customWidth="1"/>
    <col min="2569" max="2569" width="11.5703125" style="86" customWidth="1"/>
    <col min="2570" max="2811" width="9.140625" style="86"/>
    <col min="2812" max="2812" width="36.7109375" style="86" customWidth="1"/>
    <col min="2813" max="2813" width="15.42578125" style="86" bestFit="1" customWidth="1"/>
    <col min="2814" max="2814" width="11" style="86" customWidth="1"/>
    <col min="2815" max="2815" width="9.140625" style="86"/>
    <col min="2816" max="2816" width="10.7109375" style="86" customWidth="1"/>
    <col min="2817" max="2823" width="9.140625" style="86"/>
    <col min="2824" max="2824" width="8.42578125" style="86" customWidth="1"/>
    <col min="2825" max="2825" width="11.5703125" style="86" customWidth="1"/>
    <col min="2826" max="3067" width="9.140625" style="86"/>
    <col min="3068" max="3068" width="36.7109375" style="86" customWidth="1"/>
    <col min="3069" max="3069" width="15.42578125" style="86" bestFit="1" customWidth="1"/>
    <col min="3070" max="3070" width="11" style="86" customWidth="1"/>
    <col min="3071" max="3071" width="9.140625" style="86"/>
    <col min="3072" max="3072" width="10.7109375" style="86" customWidth="1"/>
    <col min="3073" max="3079" width="9.140625" style="86"/>
    <col min="3080" max="3080" width="8.42578125" style="86" customWidth="1"/>
    <col min="3081" max="3081" width="11.5703125" style="86" customWidth="1"/>
    <col min="3082" max="3323" width="9.140625" style="86"/>
    <col min="3324" max="3324" width="36.7109375" style="86" customWidth="1"/>
    <col min="3325" max="3325" width="15.42578125" style="86" bestFit="1" customWidth="1"/>
    <col min="3326" max="3326" width="11" style="86" customWidth="1"/>
    <col min="3327" max="3327" width="9.140625" style="86"/>
    <col min="3328" max="3328" width="10.7109375" style="86" customWidth="1"/>
    <col min="3329" max="3335" width="9.140625" style="86"/>
    <col min="3336" max="3336" width="8.42578125" style="86" customWidth="1"/>
    <col min="3337" max="3337" width="11.5703125" style="86" customWidth="1"/>
    <col min="3338" max="3579" width="9.140625" style="86"/>
    <col min="3580" max="3580" width="36.7109375" style="86" customWidth="1"/>
    <col min="3581" max="3581" width="15.42578125" style="86" bestFit="1" customWidth="1"/>
    <col min="3582" max="3582" width="11" style="86" customWidth="1"/>
    <col min="3583" max="3583" width="9.140625" style="86"/>
    <col min="3584" max="3584" width="10.7109375" style="86" customWidth="1"/>
    <col min="3585" max="3591" width="9.140625" style="86"/>
    <col min="3592" max="3592" width="8.42578125" style="86" customWidth="1"/>
    <col min="3593" max="3593" width="11.5703125" style="86" customWidth="1"/>
    <col min="3594" max="3835" width="9.140625" style="86"/>
    <col min="3836" max="3836" width="36.7109375" style="86" customWidth="1"/>
    <col min="3837" max="3837" width="15.42578125" style="86" bestFit="1" customWidth="1"/>
    <col min="3838" max="3838" width="11" style="86" customWidth="1"/>
    <col min="3839" max="3839" width="9.140625" style="86"/>
    <col min="3840" max="3840" width="10.7109375" style="86" customWidth="1"/>
    <col min="3841" max="3847" width="9.140625" style="86"/>
    <col min="3848" max="3848" width="8.42578125" style="86" customWidth="1"/>
    <col min="3849" max="3849" width="11.5703125" style="86" customWidth="1"/>
    <col min="3850" max="4091" width="9.140625" style="86"/>
    <col min="4092" max="4092" width="36.7109375" style="86" customWidth="1"/>
    <col min="4093" max="4093" width="15.42578125" style="86" bestFit="1" customWidth="1"/>
    <col min="4094" max="4094" width="11" style="86" customWidth="1"/>
    <col min="4095" max="4095" width="9.140625" style="86"/>
    <col min="4096" max="4096" width="10.7109375" style="86" customWidth="1"/>
    <col min="4097" max="4103" width="9.140625" style="86"/>
    <col min="4104" max="4104" width="8.42578125" style="86" customWidth="1"/>
    <col min="4105" max="4105" width="11.5703125" style="86" customWidth="1"/>
    <col min="4106" max="4347" width="9.140625" style="86"/>
    <col min="4348" max="4348" width="36.7109375" style="86" customWidth="1"/>
    <col min="4349" max="4349" width="15.42578125" style="86" bestFit="1" customWidth="1"/>
    <col min="4350" max="4350" width="11" style="86" customWidth="1"/>
    <col min="4351" max="4351" width="9.140625" style="86"/>
    <col min="4352" max="4352" width="10.7109375" style="86" customWidth="1"/>
    <col min="4353" max="4359" width="9.140625" style="86"/>
    <col min="4360" max="4360" width="8.42578125" style="86" customWidth="1"/>
    <col min="4361" max="4361" width="11.5703125" style="86" customWidth="1"/>
    <col min="4362" max="4603" width="9.140625" style="86"/>
    <col min="4604" max="4604" width="36.7109375" style="86" customWidth="1"/>
    <col min="4605" max="4605" width="15.42578125" style="86" bestFit="1" customWidth="1"/>
    <col min="4606" max="4606" width="11" style="86" customWidth="1"/>
    <col min="4607" max="4607" width="9.140625" style="86"/>
    <col min="4608" max="4608" width="10.7109375" style="86" customWidth="1"/>
    <col min="4609" max="4615" width="9.140625" style="86"/>
    <col min="4616" max="4616" width="8.42578125" style="86" customWidth="1"/>
    <col min="4617" max="4617" width="11.5703125" style="86" customWidth="1"/>
    <col min="4618" max="4859" width="9.140625" style="86"/>
    <col min="4860" max="4860" width="36.7109375" style="86" customWidth="1"/>
    <col min="4861" max="4861" width="15.42578125" style="86" bestFit="1" customWidth="1"/>
    <col min="4862" max="4862" width="11" style="86" customWidth="1"/>
    <col min="4863" max="4863" width="9.140625" style="86"/>
    <col min="4864" max="4864" width="10.7109375" style="86" customWidth="1"/>
    <col min="4865" max="4871" width="9.140625" style="86"/>
    <col min="4872" max="4872" width="8.42578125" style="86" customWidth="1"/>
    <col min="4873" max="4873" width="11.5703125" style="86" customWidth="1"/>
    <col min="4874" max="5115" width="9.140625" style="86"/>
    <col min="5116" max="5116" width="36.7109375" style="86" customWidth="1"/>
    <col min="5117" max="5117" width="15.42578125" style="86" bestFit="1" customWidth="1"/>
    <col min="5118" max="5118" width="11" style="86" customWidth="1"/>
    <col min="5119" max="5119" width="9.140625" style="86"/>
    <col min="5120" max="5120" width="10.7109375" style="86" customWidth="1"/>
    <col min="5121" max="5127" width="9.140625" style="86"/>
    <col min="5128" max="5128" width="8.42578125" style="86" customWidth="1"/>
    <col min="5129" max="5129" width="11.5703125" style="86" customWidth="1"/>
    <col min="5130" max="5371" width="9.140625" style="86"/>
    <col min="5372" max="5372" width="36.7109375" style="86" customWidth="1"/>
    <col min="5373" max="5373" width="15.42578125" style="86" bestFit="1" customWidth="1"/>
    <col min="5374" max="5374" width="11" style="86" customWidth="1"/>
    <col min="5375" max="5375" width="9.140625" style="86"/>
    <col min="5376" max="5376" width="10.7109375" style="86" customWidth="1"/>
    <col min="5377" max="5383" width="9.140625" style="86"/>
    <col min="5384" max="5384" width="8.42578125" style="86" customWidth="1"/>
    <col min="5385" max="5385" width="11.5703125" style="86" customWidth="1"/>
    <col min="5386" max="5627" width="9.140625" style="86"/>
    <col min="5628" max="5628" width="36.7109375" style="86" customWidth="1"/>
    <col min="5629" max="5629" width="15.42578125" style="86" bestFit="1" customWidth="1"/>
    <col min="5630" max="5630" width="11" style="86" customWidth="1"/>
    <col min="5631" max="5631" width="9.140625" style="86"/>
    <col min="5632" max="5632" width="10.7109375" style="86" customWidth="1"/>
    <col min="5633" max="5639" width="9.140625" style="86"/>
    <col min="5640" max="5640" width="8.42578125" style="86" customWidth="1"/>
    <col min="5641" max="5641" width="11.5703125" style="86" customWidth="1"/>
    <col min="5642" max="5883" width="9.140625" style="86"/>
    <col min="5884" max="5884" width="36.7109375" style="86" customWidth="1"/>
    <col min="5885" max="5885" width="15.42578125" style="86" bestFit="1" customWidth="1"/>
    <col min="5886" max="5886" width="11" style="86" customWidth="1"/>
    <col min="5887" max="5887" width="9.140625" style="86"/>
    <col min="5888" max="5888" width="10.7109375" style="86" customWidth="1"/>
    <col min="5889" max="5895" width="9.140625" style="86"/>
    <col min="5896" max="5896" width="8.42578125" style="86" customWidth="1"/>
    <col min="5897" max="5897" width="11.5703125" style="86" customWidth="1"/>
    <col min="5898" max="6139" width="9.140625" style="86"/>
    <col min="6140" max="6140" width="36.7109375" style="86" customWidth="1"/>
    <col min="6141" max="6141" width="15.42578125" style="86" bestFit="1" customWidth="1"/>
    <col min="6142" max="6142" width="11" style="86" customWidth="1"/>
    <col min="6143" max="6143" width="9.140625" style="86"/>
    <col min="6144" max="6144" width="10.7109375" style="86" customWidth="1"/>
    <col min="6145" max="6151" width="9.140625" style="86"/>
    <col min="6152" max="6152" width="8.42578125" style="86" customWidth="1"/>
    <col min="6153" max="6153" width="11.5703125" style="86" customWidth="1"/>
    <col min="6154" max="6395" width="9.140625" style="86"/>
    <col min="6396" max="6396" width="36.7109375" style="86" customWidth="1"/>
    <col min="6397" max="6397" width="15.42578125" style="86" bestFit="1" customWidth="1"/>
    <col min="6398" max="6398" width="11" style="86" customWidth="1"/>
    <col min="6399" max="6399" width="9.140625" style="86"/>
    <col min="6400" max="6400" width="10.7109375" style="86" customWidth="1"/>
    <col min="6401" max="6407" width="9.140625" style="86"/>
    <col min="6408" max="6408" width="8.42578125" style="86" customWidth="1"/>
    <col min="6409" max="6409" width="11.5703125" style="86" customWidth="1"/>
    <col min="6410" max="6651" width="9.140625" style="86"/>
    <col min="6652" max="6652" width="36.7109375" style="86" customWidth="1"/>
    <col min="6653" max="6653" width="15.42578125" style="86" bestFit="1" customWidth="1"/>
    <col min="6654" max="6654" width="11" style="86" customWidth="1"/>
    <col min="6655" max="6655" width="9.140625" style="86"/>
    <col min="6656" max="6656" width="10.7109375" style="86" customWidth="1"/>
    <col min="6657" max="6663" width="9.140625" style="86"/>
    <col min="6664" max="6664" width="8.42578125" style="86" customWidth="1"/>
    <col min="6665" max="6665" width="11.5703125" style="86" customWidth="1"/>
    <col min="6666" max="6907" width="9.140625" style="86"/>
    <col min="6908" max="6908" width="36.7109375" style="86" customWidth="1"/>
    <col min="6909" max="6909" width="15.42578125" style="86" bestFit="1" customWidth="1"/>
    <col min="6910" max="6910" width="11" style="86" customWidth="1"/>
    <col min="6911" max="6911" width="9.140625" style="86"/>
    <col min="6912" max="6912" width="10.7109375" style="86" customWidth="1"/>
    <col min="6913" max="6919" width="9.140625" style="86"/>
    <col min="6920" max="6920" width="8.42578125" style="86" customWidth="1"/>
    <col min="6921" max="6921" width="11.5703125" style="86" customWidth="1"/>
    <col min="6922" max="7163" width="9.140625" style="86"/>
    <col min="7164" max="7164" width="36.7109375" style="86" customWidth="1"/>
    <col min="7165" max="7165" width="15.42578125" style="86" bestFit="1" customWidth="1"/>
    <col min="7166" max="7166" width="11" style="86" customWidth="1"/>
    <col min="7167" max="7167" width="9.140625" style="86"/>
    <col min="7168" max="7168" width="10.7109375" style="86" customWidth="1"/>
    <col min="7169" max="7175" width="9.140625" style="86"/>
    <col min="7176" max="7176" width="8.42578125" style="86" customWidth="1"/>
    <col min="7177" max="7177" width="11.5703125" style="86" customWidth="1"/>
    <col min="7178" max="7419" width="9.140625" style="86"/>
    <col min="7420" max="7420" width="36.7109375" style="86" customWidth="1"/>
    <col min="7421" max="7421" width="15.42578125" style="86" bestFit="1" customWidth="1"/>
    <col min="7422" max="7422" width="11" style="86" customWidth="1"/>
    <col min="7423" max="7423" width="9.140625" style="86"/>
    <col min="7424" max="7424" width="10.7109375" style="86" customWidth="1"/>
    <col min="7425" max="7431" width="9.140625" style="86"/>
    <col min="7432" max="7432" width="8.42578125" style="86" customWidth="1"/>
    <col min="7433" max="7433" width="11.5703125" style="86" customWidth="1"/>
    <col min="7434" max="7675" width="9.140625" style="86"/>
    <col min="7676" max="7676" width="36.7109375" style="86" customWidth="1"/>
    <col min="7677" max="7677" width="15.42578125" style="86" bestFit="1" customWidth="1"/>
    <col min="7678" max="7678" width="11" style="86" customWidth="1"/>
    <col min="7679" max="7679" width="9.140625" style="86"/>
    <col min="7680" max="7680" width="10.7109375" style="86" customWidth="1"/>
    <col min="7681" max="7687" width="9.140625" style="86"/>
    <col min="7688" max="7688" width="8.42578125" style="86" customWidth="1"/>
    <col min="7689" max="7689" width="11.5703125" style="86" customWidth="1"/>
    <col min="7690" max="7931" width="9.140625" style="86"/>
    <col min="7932" max="7932" width="36.7109375" style="86" customWidth="1"/>
    <col min="7933" max="7933" width="15.42578125" style="86" bestFit="1" customWidth="1"/>
    <col min="7934" max="7934" width="11" style="86" customWidth="1"/>
    <col min="7935" max="7935" width="9.140625" style="86"/>
    <col min="7936" max="7936" width="10.7109375" style="86" customWidth="1"/>
    <col min="7937" max="7943" width="9.140625" style="86"/>
    <col min="7944" max="7944" width="8.42578125" style="86" customWidth="1"/>
    <col min="7945" max="7945" width="11.5703125" style="86" customWidth="1"/>
    <col min="7946" max="8187" width="9.140625" style="86"/>
    <col min="8188" max="8188" width="36.7109375" style="86" customWidth="1"/>
    <col min="8189" max="8189" width="15.42578125" style="86" bestFit="1" customWidth="1"/>
    <col min="8190" max="8190" width="11" style="86" customWidth="1"/>
    <col min="8191" max="8191" width="9.140625" style="86"/>
    <col min="8192" max="8192" width="10.7109375" style="86" customWidth="1"/>
    <col min="8193" max="8199" width="9.140625" style="86"/>
    <col min="8200" max="8200" width="8.42578125" style="86" customWidth="1"/>
    <col min="8201" max="8201" width="11.5703125" style="86" customWidth="1"/>
    <col min="8202" max="8443" width="9.140625" style="86"/>
    <col min="8444" max="8444" width="36.7109375" style="86" customWidth="1"/>
    <col min="8445" max="8445" width="15.42578125" style="86" bestFit="1" customWidth="1"/>
    <col min="8446" max="8446" width="11" style="86" customWidth="1"/>
    <col min="8447" max="8447" width="9.140625" style="86"/>
    <col min="8448" max="8448" width="10.7109375" style="86" customWidth="1"/>
    <col min="8449" max="8455" width="9.140625" style="86"/>
    <col min="8456" max="8456" width="8.42578125" style="86" customWidth="1"/>
    <col min="8457" max="8457" width="11.5703125" style="86" customWidth="1"/>
    <col min="8458" max="8699" width="9.140625" style="86"/>
    <col min="8700" max="8700" width="36.7109375" style="86" customWidth="1"/>
    <col min="8701" max="8701" width="15.42578125" style="86" bestFit="1" customWidth="1"/>
    <col min="8702" max="8702" width="11" style="86" customWidth="1"/>
    <col min="8703" max="8703" width="9.140625" style="86"/>
    <col min="8704" max="8704" width="10.7109375" style="86" customWidth="1"/>
    <col min="8705" max="8711" width="9.140625" style="86"/>
    <col min="8712" max="8712" width="8.42578125" style="86" customWidth="1"/>
    <col min="8713" max="8713" width="11.5703125" style="86" customWidth="1"/>
    <col min="8714" max="8955" width="9.140625" style="86"/>
    <col min="8956" max="8956" width="36.7109375" style="86" customWidth="1"/>
    <col min="8957" max="8957" width="15.42578125" style="86" bestFit="1" customWidth="1"/>
    <col min="8958" max="8958" width="11" style="86" customWidth="1"/>
    <col min="8959" max="8959" width="9.140625" style="86"/>
    <col min="8960" max="8960" width="10.7109375" style="86" customWidth="1"/>
    <col min="8961" max="8967" width="9.140625" style="86"/>
    <col min="8968" max="8968" width="8.42578125" style="86" customWidth="1"/>
    <col min="8969" max="8969" width="11.5703125" style="86" customWidth="1"/>
    <col min="8970" max="9211" width="9.140625" style="86"/>
    <col min="9212" max="9212" width="36.7109375" style="86" customWidth="1"/>
    <col min="9213" max="9213" width="15.42578125" style="86" bestFit="1" customWidth="1"/>
    <col min="9214" max="9214" width="11" style="86" customWidth="1"/>
    <col min="9215" max="9215" width="9.140625" style="86"/>
    <col min="9216" max="9216" width="10.7109375" style="86" customWidth="1"/>
    <col min="9217" max="9223" width="9.140625" style="86"/>
    <col min="9224" max="9224" width="8.42578125" style="86" customWidth="1"/>
    <col min="9225" max="9225" width="11.5703125" style="86" customWidth="1"/>
    <col min="9226" max="9467" width="9.140625" style="86"/>
    <col min="9468" max="9468" width="36.7109375" style="86" customWidth="1"/>
    <col min="9469" max="9469" width="15.42578125" style="86" bestFit="1" customWidth="1"/>
    <col min="9470" max="9470" width="11" style="86" customWidth="1"/>
    <col min="9471" max="9471" width="9.140625" style="86"/>
    <col min="9472" max="9472" width="10.7109375" style="86" customWidth="1"/>
    <col min="9473" max="9479" width="9.140625" style="86"/>
    <col min="9480" max="9480" width="8.42578125" style="86" customWidth="1"/>
    <col min="9481" max="9481" width="11.5703125" style="86" customWidth="1"/>
    <col min="9482" max="9723" width="9.140625" style="86"/>
    <col min="9724" max="9724" width="36.7109375" style="86" customWidth="1"/>
    <col min="9725" max="9725" width="15.42578125" style="86" bestFit="1" customWidth="1"/>
    <col min="9726" max="9726" width="11" style="86" customWidth="1"/>
    <col min="9727" max="9727" width="9.140625" style="86"/>
    <col min="9728" max="9728" width="10.7109375" style="86" customWidth="1"/>
    <col min="9729" max="9735" width="9.140625" style="86"/>
    <col min="9736" max="9736" width="8.42578125" style="86" customWidth="1"/>
    <col min="9737" max="9737" width="11.5703125" style="86" customWidth="1"/>
    <col min="9738" max="9979" width="9.140625" style="86"/>
    <col min="9980" max="9980" width="36.7109375" style="86" customWidth="1"/>
    <col min="9981" max="9981" width="15.42578125" style="86" bestFit="1" customWidth="1"/>
    <col min="9982" max="9982" width="11" style="86" customWidth="1"/>
    <col min="9983" max="9983" width="9.140625" style="86"/>
    <col min="9984" max="9984" width="10.7109375" style="86" customWidth="1"/>
    <col min="9985" max="9991" width="9.140625" style="86"/>
    <col min="9992" max="9992" width="8.42578125" style="86" customWidth="1"/>
    <col min="9993" max="9993" width="11.5703125" style="86" customWidth="1"/>
    <col min="9994" max="10235" width="9.140625" style="86"/>
    <col min="10236" max="10236" width="36.7109375" style="86" customWidth="1"/>
    <col min="10237" max="10237" width="15.42578125" style="86" bestFit="1" customWidth="1"/>
    <col min="10238" max="10238" width="11" style="86" customWidth="1"/>
    <col min="10239" max="10239" width="9.140625" style="86"/>
    <col min="10240" max="10240" width="10.7109375" style="86" customWidth="1"/>
    <col min="10241" max="10247" width="9.140625" style="86"/>
    <col min="10248" max="10248" width="8.42578125" style="86" customWidth="1"/>
    <col min="10249" max="10249" width="11.5703125" style="86" customWidth="1"/>
    <col min="10250" max="10491" width="9.140625" style="86"/>
    <col min="10492" max="10492" width="36.7109375" style="86" customWidth="1"/>
    <col min="10493" max="10493" width="15.42578125" style="86" bestFit="1" customWidth="1"/>
    <col min="10494" max="10494" width="11" style="86" customWidth="1"/>
    <col min="10495" max="10495" width="9.140625" style="86"/>
    <col min="10496" max="10496" width="10.7109375" style="86" customWidth="1"/>
    <col min="10497" max="10503" width="9.140625" style="86"/>
    <col min="10504" max="10504" width="8.42578125" style="86" customWidth="1"/>
    <col min="10505" max="10505" width="11.5703125" style="86" customWidth="1"/>
    <col min="10506" max="10747" width="9.140625" style="86"/>
    <col min="10748" max="10748" width="36.7109375" style="86" customWidth="1"/>
    <col min="10749" max="10749" width="15.42578125" style="86" bestFit="1" customWidth="1"/>
    <col min="10750" max="10750" width="11" style="86" customWidth="1"/>
    <col min="10751" max="10751" width="9.140625" style="86"/>
    <col min="10752" max="10752" width="10.7109375" style="86" customWidth="1"/>
    <col min="10753" max="10759" width="9.140625" style="86"/>
    <col min="10760" max="10760" width="8.42578125" style="86" customWidth="1"/>
    <col min="10761" max="10761" width="11.5703125" style="86" customWidth="1"/>
    <col min="10762" max="11003" width="9.140625" style="86"/>
    <col min="11004" max="11004" width="36.7109375" style="86" customWidth="1"/>
    <col min="11005" max="11005" width="15.42578125" style="86" bestFit="1" customWidth="1"/>
    <col min="11006" max="11006" width="11" style="86" customWidth="1"/>
    <col min="11007" max="11007" width="9.140625" style="86"/>
    <col min="11008" max="11008" width="10.7109375" style="86" customWidth="1"/>
    <col min="11009" max="11015" width="9.140625" style="86"/>
    <col min="11016" max="11016" width="8.42578125" style="86" customWidth="1"/>
    <col min="11017" max="11017" width="11.5703125" style="86" customWidth="1"/>
    <col min="11018" max="11259" width="9.140625" style="86"/>
    <col min="11260" max="11260" width="36.7109375" style="86" customWidth="1"/>
    <col min="11261" max="11261" width="15.42578125" style="86" bestFit="1" customWidth="1"/>
    <col min="11262" max="11262" width="11" style="86" customWidth="1"/>
    <col min="11263" max="11263" width="9.140625" style="86"/>
    <col min="11264" max="11264" width="10.7109375" style="86" customWidth="1"/>
    <col min="11265" max="11271" width="9.140625" style="86"/>
    <col min="11272" max="11272" width="8.42578125" style="86" customWidth="1"/>
    <col min="11273" max="11273" width="11.5703125" style="86" customWidth="1"/>
    <col min="11274" max="11515" width="9.140625" style="86"/>
    <col min="11516" max="11516" width="36.7109375" style="86" customWidth="1"/>
    <col min="11517" max="11517" width="15.42578125" style="86" bestFit="1" customWidth="1"/>
    <col min="11518" max="11518" width="11" style="86" customWidth="1"/>
    <col min="11519" max="11519" width="9.140625" style="86"/>
    <col min="11520" max="11520" width="10.7109375" style="86" customWidth="1"/>
    <col min="11521" max="11527" width="9.140625" style="86"/>
    <col min="11528" max="11528" width="8.42578125" style="86" customWidth="1"/>
    <col min="11529" max="11529" width="11.5703125" style="86" customWidth="1"/>
    <col min="11530" max="11771" width="9.140625" style="86"/>
    <col min="11772" max="11772" width="36.7109375" style="86" customWidth="1"/>
    <col min="11773" max="11773" width="15.42578125" style="86" bestFit="1" customWidth="1"/>
    <col min="11774" max="11774" width="11" style="86" customWidth="1"/>
    <col min="11775" max="11775" width="9.140625" style="86"/>
    <col min="11776" max="11776" width="10.7109375" style="86" customWidth="1"/>
    <col min="11777" max="11783" width="9.140625" style="86"/>
    <col min="11784" max="11784" width="8.42578125" style="86" customWidth="1"/>
    <col min="11785" max="11785" width="11.5703125" style="86" customWidth="1"/>
    <col min="11786" max="12027" width="9.140625" style="86"/>
    <col min="12028" max="12028" width="36.7109375" style="86" customWidth="1"/>
    <col min="12029" max="12029" width="15.42578125" style="86" bestFit="1" customWidth="1"/>
    <col min="12030" max="12030" width="11" style="86" customWidth="1"/>
    <col min="12031" max="12031" width="9.140625" style="86"/>
    <col min="12032" max="12032" width="10.7109375" style="86" customWidth="1"/>
    <col min="12033" max="12039" width="9.140625" style="86"/>
    <col min="12040" max="12040" width="8.42578125" style="86" customWidth="1"/>
    <col min="12041" max="12041" width="11.5703125" style="86" customWidth="1"/>
    <col min="12042" max="12283" width="9.140625" style="86"/>
    <col min="12284" max="12284" width="36.7109375" style="86" customWidth="1"/>
    <col min="12285" max="12285" width="15.42578125" style="86" bestFit="1" customWidth="1"/>
    <col min="12286" max="12286" width="11" style="86" customWidth="1"/>
    <col min="12287" max="12287" width="9.140625" style="86"/>
    <col min="12288" max="12288" width="10.7109375" style="86" customWidth="1"/>
    <col min="12289" max="12295" width="9.140625" style="86"/>
    <col min="12296" max="12296" width="8.42578125" style="86" customWidth="1"/>
    <col min="12297" max="12297" width="11.5703125" style="86" customWidth="1"/>
    <col min="12298" max="12539" width="9.140625" style="86"/>
    <col min="12540" max="12540" width="36.7109375" style="86" customWidth="1"/>
    <col min="12541" max="12541" width="15.42578125" style="86" bestFit="1" customWidth="1"/>
    <col min="12542" max="12542" width="11" style="86" customWidth="1"/>
    <col min="12543" max="12543" width="9.140625" style="86"/>
    <col min="12544" max="12544" width="10.7109375" style="86" customWidth="1"/>
    <col min="12545" max="12551" width="9.140625" style="86"/>
    <col min="12552" max="12552" width="8.42578125" style="86" customWidth="1"/>
    <col min="12553" max="12553" width="11.5703125" style="86" customWidth="1"/>
    <col min="12554" max="12795" width="9.140625" style="86"/>
    <col min="12796" max="12796" width="36.7109375" style="86" customWidth="1"/>
    <col min="12797" max="12797" width="15.42578125" style="86" bestFit="1" customWidth="1"/>
    <col min="12798" max="12798" width="11" style="86" customWidth="1"/>
    <col min="12799" max="12799" width="9.140625" style="86"/>
    <col min="12800" max="12800" width="10.7109375" style="86" customWidth="1"/>
    <col min="12801" max="12807" width="9.140625" style="86"/>
    <col min="12808" max="12808" width="8.42578125" style="86" customWidth="1"/>
    <col min="12809" max="12809" width="11.5703125" style="86" customWidth="1"/>
    <col min="12810" max="13051" width="9.140625" style="86"/>
    <col min="13052" max="13052" width="36.7109375" style="86" customWidth="1"/>
    <col min="13053" max="13053" width="15.42578125" style="86" bestFit="1" customWidth="1"/>
    <col min="13054" max="13054" width="11" style="86" customWidth="1"/>
    <col min="13055" max="13055" width="9.140625" style="86"/>
    <col min="13056" max="13056" width="10.7109375" style="86" customWidth="1"/>
    <col min="13057" max="13063" width="9.140625" style="86"/>
    <col min="13064" max="13064" width="8.42578125" style="86" customWidth="1"/>
    <col min="13065" max="13065" width="11.5703125" style="86" customWidth="1"/>
    <col min="13066" max="13307" width="9.140625" style="86"/>
    <col min="13308" max="13308" width="36.7109375" style="86" customWidth="1"/>
    <col min="13309" max="13309" width="15.42578125" style="86" bestFit="1" customWidth="1"/>
    <col min="13310" max="13310" width="11" style="86" customWidth="1"/>
    <col min="13311" max="13311" width="9.140625" style="86"/>
    <col min="13312" max="13312" width="10.7109375" style="86" customWidth="1"/>
    <col min="13313" max="13319" width="9.140625" style="86"/>
    <col min="13320" max="13320" width="8.42578125" style="86" customWidth="1"/>
    <col min="13321" max="13321" width="11.5703125" style="86" customWidth="1"/>
    <col min="13322" max="13563" width="9.140625" style="86"/>
    <col min="13564" max="13564" width="36.7109375" style="86" customWidth="1"/>
    <col min="13565" max="13565" width="15.42578125" style="86" bestFit="1" customWidth="1"/>
    <col min="13566" max="13566" width="11" style="86" customWidth="1"/>
    <col min="13567" max="13567" width="9.140625" style="86"/>
    <col min="13568" max="13568" width="10.7109375" style="86" customWidth="1"/>
    <col min="13569" max="13575" width="9.140625" style="86"/>
    <col min="13576" max="13576" width="8.42578125" style="86" customWidth="1"/>
    <col min="13577" max="13577" width="11.5703125" style="86" customWidth="1"/>
    <col min="13578" max="13819" width="9.140625" style="86"/>
    <col min="13820" max="13820" width="36.7109375" style="86" customWidth="1"/>
    <col min="13821" max="13821" width="15.42578125" style="86" bestFit="1" customWidth="1"/>
    <col min="13822" max="13822" width="11" style="86" customWidth="1"/>
    <col min="13823" max="13823" width="9.140625" style="86"/>
    <col min="13824" max="13824" width="10.7109375" style="86" customWidth="1"/>
    <col min="13825" max="13831" width="9.140625" style="86"/>
    <col min="13832" max="13832" width="8.42578125" style="86" customWidth="1"/>
    <col min="13833" max="13833" width="11.5703125" style="86" customWidth="1"/>
    <col min="13834" max="14075" width="9.140625" style="86"/>
    <col min="14076" max="14076" width="36.7109375" style="86" customWidth="1"/>
    <col min="14077" max="14077" width="15.42578125" style="86" bestFit="1" customWidth="1"/>
    <col min="14078" max="14078" width="11" style="86" customWidth="1"/>
    <col min="14079" max="14079" width="9.140625" style="86"/>
    <col min="14080" max="14080" width="10.7109375" style="86" customWidth="1"/>
    <col min="14081" max="14087" width="9.140625" style="86"/>
    <col min="14088" max="14088" width="8.42578125" style="86" customWidth="1"/>
    <col min="14089" max="14089" width="11.5703125" style="86" customWidth="1"/>
    <col min="14090" max="14331" width="9.140625" style="86"/>
    <col min="14332" max="14332" width="36.7109375" style="86" customWidth="1"/>
    <col min="14333" max="14333" width="15.42578125" style="86" bestFit="1" customWidth="1"/>
    <col min="14334" max="14334" width="11" style="86" customWidth="1"/>
    <col min="14335" max="14335" width="9.140625" style="86"/>
    <col min="14336" max="14336" width="10.7109375" style="86" customWidth="1"/>
    <col min="14337" max="14343" width="9.140625" style="86"/>
    <col min="14344" max="14344" width="8.42578125" style="86" customWidth="1"/>
    <col min="14345" max="14345" width="11.5703125" style="86" customWidth="1"/>
    <col min="14346" max="14587" width="9.140625" style="86"/>
    <col min="14588" max="14588" width="36.7109375" style="86" customWidth="1"/>
    <col min="14589" max="14589" width="15.42578125" style="86" bestFit="1" customWidth="1"/>
    <col min="14590" max="14590" width="11" style="86" customWidth="1"/>
    <col min="14591" max="14591" width="9.140625" style="86"/>
    <col min="14592" max="14592" width="10.7109375" style="86" customWidth="1"/>
    <col min="14593" max="14599" width="9.140625" style="86"/>
    <col min="14600" max="14600" width="8.42578125" style="86" customWidth="1"/>
    <col min="14601" max="14601" width="11.5703125" style="86" customWidth="1"/>
    <col min="14602" max="14843" width="9.140625" style="86"/>
    <col min="14844" max="14844" width="36.7109375" style="86" customWidth="1"/>
    <col min="14845" max="14845" width="15.42578125" style="86" bestFit="1" customWidth="1"/>
    <col min="14846" max="14846" width="11" style="86" customWidth="1"/>
    <col min="14847" max="14847" width="9.140625" style="86"/>
    <col min="14848" max="14848" width="10.7109375" style="86" customWidth="1"/>
    <col min="14849" max="14855" width="9.140625" style="86"/>
    <col min="14856" max="14856" width="8.42578125" style="86" customWidth="1"/>
    <col min="14857" max="14857" width="11.5703125" style="86" customWidth="1"/>
    <col min="14858" max="15099" width="9.140625" style="86"/>
    <col min="15100" max="15100" width="36.7109375" style="86" customWidth="1"/>
    <col min="15101" max="15101" width="15.42578125" style="86" bestFit="1" customWidth="1"/>
    <col min="15102" max="15102" width="11" style="86" customWidth="1"/>
    <col min="15103" max="15103" width="9.140625" style="86"/>
    <col min="15104" max="15104" width="10.7109375" style="86" customWidth="1"/>
    <col min="15105" max="15111" width="9.140625" style="86"/>
    <col min="15112" max="15112" width="8.42578125" style="86" customWidth="1"/>
    <col min="15113" max="15113" width="11.5703125" style="86" customWidth="1"/>
    <col min="15114" max="15355" width="9.140625" style="86"/>
    <col min="15356" max="15356" width="36.7109375" style="86" customWidth="1"/>
    <col min="15357" max="15357" width="15.42578125" style="86" bestFit="1" customWidth="1"/>
    <col min="15358" max="15358" width="11" style="86" customWidth="1"/>
    <col min="15359" max="15359" width="9.140625" style="86"/>
    <col min="15360" max="15360" width="10.7109375" style="86" customWidth="1"/>
    <col min="15361" max="15367" width="9.140625" style="86"/>
    <col min="15368" max="15368" width="8.42578125" style="86" customWidth="1"/>
    <col min="15369" max="15369" width="11.5703125" style="86" customWidth="1"/>
    <col min="15370" max="15611" width="9.140625" style="86"/>
    <col min="15612" max="15612" width="36.7109375" style="86" customWidth="1"/>
    <col min="15613" max="15613" width="15.42578125" style="86" bestFit="1" customWidth="1"/>
    <col min="15614" max="15614" width="11" style="86" customWidth="1"/>
    <col min="15615" max="15615" width="9.140625" style="86"/>
    <col min="15616" max="15616" width="10.7109375" style="86" customWidth="1"/>
    <col min="15617" max="15623" width="9.140625" style="86"/>
    <col min="15624" max="15624" width="8.42578125" style="86" customWidth="1"/>
    <col min="15625" max="15625" width="11.5703125" style="86" customWidth="1"/>
    <col min="15626" max="15867" width="9.140625" style="86"/>
    <col min="15868" max="15868" width="36.7109375" style="86" customWidth="1"/>
    <col min="15869" max="15869" width="15.42578125" style="86" bestFit="1" customWidth="1"/>
    <col min="15870" max="15870" width="11" style="86" customWidth="1"/>
    <col min="15871" max="15871" width="9.140625" style="86"/>
    <col min="15872" max="15872" width="10.7109375" style="86" customWidth="1"/>
    <col min="15873" max="15879" width="9.140625" style="86"/>
    <col min="15880" max="15880" width="8.42578125" style="86" customWidth="1"/>
    <col min="15881" max="15881" width="11.5703125" style="86" customWidth="1"/>
    <col min="15882" max="16123" width="9.140625" style="86"/>
    <col min="16124" max="16124" width="36.7109375" style="86" customWidth="1"/>
    <col min="16125" max="16125" width="15.42578125" style="86" bestFit="1" customWidth="1"/>
    <col min="16126" max="16126" width="11" style="86" customWidth="1"/>
    <col min="16127" max="16127" width="9.140625" style="86"/>
    <col min="16128" max="16128" width="10.7109375" style="86" customWidth="1"/>
    <col min="16129" max="16135" width="9.140625" style="86"/>
    <col min="16136" max="16136" width="8.42578125" style="86" customWidth="1"/>
    <col min="16137" max="16137" width="11.5703125" style="86" customWidth="1"/>
    <col min="16138" max="16384" width="9.140625" style="86"/>
  </cols>
  <sheetData>
    <row r="1" spans="1:10" x14ac:dyDescent="0.2">
      <c r="B1" s="122"/>
    </row>
    <row r="2" spans="1:10" x14ac:dyDescent="0.2">
      <c r="B2" s="122"/>
    </row>
    <row r="3" spans="1:10" ht="18" x14ac:dyDescent="0.25">
      <c r="B3" s="119" t="s">
        <v>84</v>
      </c>
    </row>
    <row r="4" spans="1:10" ht="18" x14ac:dyDescent="0.25">
      <c r="B4" s="115"/>
      <c r="C4" s="122" t="s">
        <v>99</v>
      </c>
    </row>
    <row r="5" spans="1:10" ht="15.75" x14ac:dyDescent="0.25">
      <c r="B5" s="138" t="s">
        <v>98</v>
      </c>
      <c r="C5" s="199" t="s">
        <v>95</v>
      </c>
    </row>
    <row r="6" spans="1:10" ht="12.75" x14ac:dyDescent="0.2">
      <c r="B6" s="116"/>
      <c r="C6" s="126"/>
    </row>
    <row r="7" spans="1:10" x14ac:dyDescent="0.2">
      <c r="B7" s="87"/>
      <c r="C7" s="202" t="s">
        <v>100</v>
      </c>
      <c r="D7" s="203"/>
      <c r="E7" s="204" t="s">
        <v>101</v>
      </c>
      <c r="F7" s="202"/>
      <c r="G7" s="203"/>
    </row>
    <row r="8" spans="1:10" x14ac:dyDescent="0.2">
      <c r="B8" s="88"/>
      <c r="C8" s="120" t="s">
        <v>82</v>
      </c>
      <c r="D8" s="121" t="s">
        <v>83</v>
      </c>
      <c r="E8" s="200" t="s">
        <v>64</v>
      </c>
      <c r="F8" s="200"/>
      <c r="G8" s="201"/>
    </row>
    <row r="9" spans="1:10" x14ac:dyDescent="0.2">
      <c r="A9" s="86" t="s">
        <v>65</v>
      </c>
      <c r="B9" s="88"/>
      <c r="C9" s="152" t="s">
        <v>86</v>
      </c>
      <c r="D9" s="153" t="s">
        <v>86</v>
      </c>
      <c r="E9" s="152" t="s">
        <v>90</v>
      </c>
      <c r="F9" s="152" t="s">
        <v>86</v>
      </c>
      <c r="G9" s="153" t="s">
        <v>89</v>
      </c>
    </row>
    <row r="10" spans="1:10" x14ac:dyDescent="0.2">
      <c r="B10" s="154" t="s">
        <v>66</v>
      </c>
      <c r="C10" s="155">
        <f>'WACC Parameters'!D7</f>
        <v>2.7E-2</v>
      </c>
      <c r="D10" s="156">
        <f>'WACC Parameters'!D14</f>
        <v>4.9000000000000002E-2</v>
      </c>
      <c r="E10" s="89"/>
      <c r="F10" s="90"/>
      <c r="G10" s="91"/>
      <c r="H10" s="113"/>
    </row>
    <row r="11" spans="1:10" x14ac:dyDescent="0.2">
      <c r="B11" s="157" t="s">
        <v>0</v>
      </c>
      <c r="C11" s="171">
        <f>'WACC Parameters'!D10</f>
        <v>2.5000000000000001E-2</v>
      </c>
      <c r="D11" s="172">
        <f>'WACC Parameters'!D17</f>
        <v>2.9000000000000001E-2</v>
      </c>
      <c r="E11" s="92"/>
      <c r="F11" s="93"/>
      <c r="G11" s="94"/>
      <c r="H11" s="86" t="s">
        <v>65</v>
      </c>
      <c r="J11" s="86" t="s">
        <v>65</v>
      </c>
    </row>
    <row r="12" spans="1:10" x14ac:dyDescent="0.2">
      <c r="B12" s="157" t="s">
        <v>1</v>
      </c>
      <c r="C12" s="171">
        <f>'WACC Parameters'!D8</f>
        <v>2.1999999999999999E-2</v>
      </c>
      <c r="D12" s="172">
        <f>'WACC Parameters'!D15</f>
        <v>2.9000000000000001E-2</v>
      </c>
      <c r="E12" s="92"/>
      <c r="F12" s="93"/>
      <c r="G12" s="94"/>
      <c r="H12" s="114"/>
    </row>
    <row r="13" spans="1:10" x14ac:dyDescent="0.2">
      <c r="B13" s="95"/>
      <c r="C13" s="110"/>
      <c r="D13" s="96"/>
      <c r="E13" s="92"/>
      <c r="F13" s="111"/>
      <c r="G13" s="96"/>
    </row>
    <row r="14" spans="1:10" x14ac:dyDescent="0.2">
      <c r="B14" s="157" t="s">
        <v>67</v>
      </c>
      <c r="C14" s="171">
        <f>'WACC Parameters'!D9</f>
        <v>8.3199999999999996E-2</v>
      </c>
      <c r="D14" s="172">
        <f>'WACC Parameters'!D16</f>
        <v>0.06</v>
      </c>
      <c r="E14" s="92"/>
      <c r="F14" s="93"/>
      <c r="G14" s="94"/>
    </row>
    <row r="15" spans="1:10" x14ac:dyDescent="0.2">
      <c r="B15" s="157" t="s">
        <v>68</v>
      </c>
      <c r="C15" s="173">
        <f>VLOOKUP($C$5,'WACC Parameters'!$B$23:$G$25,6,FALSE)</f>
        <v>0.6</v>
      </c>
      <c r="D15" s="174">
        <f>C15</f>
        <v>0.6</v>
      </c>
      <c r="E15" s="112"/>
      <c r="F15" s="97"/>
      <c r="G15" s="98"/>
    </row>
    <row r="16" spans="1:10" x14ac:dyDescent="0.2">
      <c r="B16" s="157" t="s">
        <v>69</v>
      </c>
      <c r="C16" s="173">
        <f t="shared" ref="C16:D16" si="0">1-C15</f>
        <v>0.4</v>
      </c>
      <c r="D16" s="174">
        <f t="shared" si="0"/>
        <v>0.4</v>
      </c>
      <c r="E16" s="112"/>
      <c r="F16" s="97"/>
      <c r="G16" s="98"/>
    </row>
    <row r="17" spans="2:8" x14ac:dyDescent="0.2">
      <c r="B17" s="157" t="s">
        <v>70</v>
      </c>
      <c r="C17" s="175">
        <f t="shared" ref="C17:D17" si="1">C15+C16</f>
        <v>1</v>
      </c>
      <c r="D17" s="176">
        <f t="shared" si="1"/>
        <v>1</v>
      </c>
      <c r="E17" s="112"/>
      <c r="F17" s="97"/>
      <c r="G17" s="98"/>
    </row>
    <row r="18" spans="2:8" x14ac:dyDescent="0.2">
      <c r="B18" s="157" t="s">
        <v>2</v>
      </c>
      <c r="C18" s="158">
        <v>0.25</v>
      </c>
      <c r="D18" s="177">
        <f>C18</f>
        <v>0.25</v>
      </c>
      <c r="E18" s="117"/>
      <c r="F18" s="99"/>
      <c r="G18" s="98"/>
      <c r="H18" s="86" t="s">
        <v>65</v>
      </c>
    </row>
    <row r="19" spans="2:8" x14ac:dyDescent="0.2">
      <c r="B19" s="157" t="s">
        <v>71</v>
      </c>
      <c r="C19" s="196">
        <v>0.3</v>
      </c>
      <c r="D19" s="178">
        <f>C19</f>
        <v>0.3</v>
      </c>
      <c r="E19" s="112"/>
      <c r="F19" s="97"/>
      <c r="G19" s="98"/>
    </row>
    <row r="20" spans="2:8" x14ac:dyDescent="0.2">
      <c r="B20" s="157" t="s">
        <v>72</v>
      </c>
      <c r="C20" s="197">
        <v>0.3</v>
      </c>
      <c r="D20" s="178">
        <f>C20</f>
        <v>0.3</v>
      </c>
      <c r="E20" s="112"/>
      <c r="F20" s="97"/>
      <c r="G20" s="98"/>
      <c r="H20" s="86" t="s">
        <v>65</v>
      </c>
    </row>
    <row r="21" spans="2:8" x14ac:dyDescent="0.2">
      <c r="B21" s="157" t="s">
        <v>73</v>
      </c>
      <c r="C21" s="196">
        <v>0.3</v>
      </c>
      <c r="D21" s="178">
        <f>C21</f>
        <v>0.3</v>
      </c>
      <c r="E21" s="112"/>
      <c r="F21" s="97"/>
      <c r="G21" s="98"/>
    </row>
    <row r="22" spans="2:8" x14ac:dyDescent="0.2">
      <c r="B22" s="159" t="s">
        <v>3</v>
      </c>
      <c r="C22" s="188">
        <f>VLOOKUP($C$5,'WACC Parameters'!$B$23:$G$25,3,FALSE)</f>
        <v>0.9</v>
      </c>
      <c r="D22" s="179">
        <f>C22</f>
        <v>0.9</v>
      </c>
      <c r="E22" s="118"/>
      <c r="F22" s="100"/>
      <c r="G22" s="101"/>
    </row>
    <row r="23" spans="2:8" x14ac:dyDescent="0.2">
      <c r="B23" s="157" t="s">
        <v>65</v>
      </c>
      <c r="C23" s="102"/>
      <c r="D23" s="103"/>
      <c r="E23" s="102"/>
      <c r="F23" s="102"/>
      <c r="G23" s="103"/>
      <c r="H23" s="86" t="s">
        <v>65</v>
      </c>
    </row>
    <row r="24" spans="2:8" x14ac:dyDescent="0.2">
      <c r="B24" s="154" t="s">
        <v>74</v>
      </c>
      <c r="C24" s="182">
        <f t="shared" ref="C24:D24" si="2">C10+C22*C14</f>
        <v>0.10188</v>
      </c>
      <c r="D24" s="180">
        <f t="shared" si="2"/>
        <v>0.10300000000000001</v>
      </c>
      <c r="E24" s="89"/>
      <c r="F24" s="89"/>
      <c r="G24" s="104"/>
    </row>
    <row r="25" spans="2:8" x14ac:dyDescent="0.2">
      <c r="B25" s="157" t="s">
        <v>75</v>
      </c>
      <c r="C25" s="184">
        <f t="shared" ref="C25:D25" si="3">(1+C24)/(1+C11)-1</f>
        <v>7.5004878048780643E-2</v>
      </c>
      <c r="D25" s="181">
        <f t="shared" si="3"/>
        <v>7.1914480077745369E-2</v>
      </c>
      <c r="E25" s="92"/>
      <c r="F25" s="92"/>
      <c r="G25" s="98"/>
    </row>
    <row r="26" spans="2:8" x14ac:dyDescent="0.2">
      <c r="B26" s="157"/>
      <c r="C26" s="92"/>
      <c r="D26" s="105"/>
      <c r="E26" s="92"/>
      <c r="F26" s="92"/>
      <c r="G26" s="98"/>
    </row>
    <row r="27" spans="2:8" x14ac:dyDescent="0.2">
      <c r="B27" s="157" t="s">
        <v>76</v>
      </c>
      <c r="C27" s="184">
        <f>C10+C12</f>
        <v>4.9000000000000002E-2</v>
      </c>
      <c r="D27" s="181">
        <f t="shared" ref="D27" si="4">D10+D12</f>
        <v>7.8E-2</v>
      </c>
      <c r="E27" s="92"/>
      <c r="F27" s="92"/>
      <c r="G27" s="98"/>
    </row>
    <row r="28" spans="2:8" x14ac:dyDescent="0.2">
      <c r="B28" s="157" t="s">
        <v>77</v>
      </c>
      <c r="C28" s="184">
        <f t="shared" ref="C28:D28" si="5">(1+C27)/(1+C11)-1</f>
        <v>2.3414634146341484E-2</v>
      </c>
      <c r="D28" s="181">
        <f t="shared" si="5"/>
        <v>4.7619047619047672E-2</v>
      </c>
      <c r="E28" s="92"/>
      <c r="F28" s="92"/>
      <c r="G28" s="98"/>
    </row>
    <row r="29" spans="2:8" x14ac:dyDescent="0.2">
      <c r="B29" s="157"/>
      <c r="C29" s="92"/>
      <c r="D29" s="105"/>
      <c r="E29" s="92"/>
      <c r="F29" s="92"/>
      <c r="G29" s="105"/>
    </row>
    <row r="30" spans="2:8" x14ac:dyDescent="0.2">
      <c r="B30" s="154" t="s">
        <v>78</v>
      </c>
      <c r="C30" s="182">
        <f>C24*C16+C27*C15</f>
        <v>7.0152000000000006E-2</v>
      </c>
      <c r="D30" s="180">
        <f>D24*D16+D27*D15</f>
        <v>8.8000000000000009E-2</v>
      </c>
      <c r="E30" s="190">
        <f>MIN(C30,D30)</f>
        <v>7.0152000000000006E-2</v>
      </c>
      <c r="F30" s="183">
        <f>AVERAGE(E30,G30)</f>
        <v>7.9076000000000007E-2</v>
      </c>
      <c r="G30" s="180">
        <f>MAX(C30,D30)</f>
        <v>8.8000000000000009E-2</v>
      </c>
    </row>
    <row r="31" spans="2:8" x14ac:dyDescent="0.2">
      <c r="B31" s="123" t="s">
        <v>79</v>
      </c>
      <c r="C31" s="184">
        <f>C25*C16+C28*C15</f>
        <v>4.4050731707317145E-2</v>
      </c>
      <c r="D31" s="181">
        <f>D25*D16+D28*D15</f>
        <v>5.7337220602526752E-2</v>
      </c>
      <c r="E31" s="191">
        <f>MIN(C31,D31)</f>
        <v>4.4050731707317145E-2</v>
      </c>
      <c r="F31" s="192">
        <f>AVERAGE(E31,G31)</f>
        <v>5.0693976154921952E-2</v>
      </c>
      <c r="G31" s="193">
        <f>MAX(C31,D31)</f>
        <v>5.7337220602526752E-2</v>
      </c>
    </row>
    <row r="32" spans="2:8" x14ac:dyDescent="0.2">
      <c r="B32" s="157" t="s">
        <v>80</v>
      </c>
      <c r="C32" s="184">
        <f>C24*C16/(1-C20*(1-C18))+C15*C27</f>
        <v>8.1983225806451621E-2</v>
      </c>
      <c r="D32" s="181">
        <f>D24*D16/(1-D20*(1-D18))+D15*D27</f>
        <v>9.9961290322580665E-2</v>
      </c>
      <c r="E32" s="194">
        <f>MIN(C32,D32)</f>
        <v>8.1983225806451621E-2</v>
      </c>
      <c r="F32" s="189">
        <f>AVERAGE(E32,G32)</f>
        <v>9.0972258064516143E-2</v>
      </c>
      <c r="G32" s="181">
        <f>MAX(C32,D32)</f>
        <v>9.9961290322580665E-2</v>
      </c>
      <c r="H32" s="170"/>
    </row>
    <row r="33" spans="2:7" x14ac:dyDescent="0.2">
      <c r="B33" s="160" t="s">
        <v>81</v>
      </c>
      <c r="C33" s="186">
        <f>(1+C32)/(1+C11)-1</f>
        <v>5.5593391030684725E-2</v>
      </c>
      <c r="D33" s="185">
        <f>(1+D32)/(1+D11)-1</f>
        <v>6.8961409448572208E-2</v>
      </c>
      <c r="E33" s="195">
        <f>MIN(C33,D33)</f>
        <v>5.5593391030684725E-2</v>
      </c>
      <c r="F33" s="187">
        <f>AVERAGE(E33,G33)</f>
        <v>6.2277400239628466E-2</v>
      </c>
      <c r="G33" s="185">
        <f>MAX(C33,D33)</f>
        <v>6.8961409448572208E-2</v>
      </c>
    </row>
    <row r="34" spans="2:7" ht="12.75" x14ac:dyDescent="0.2">
      <c r="B34" s="106"/>
      <c r="C34" s="107"/>
      <c r="D34" s="107"/>
      <c r="E34" s="92"/>
      <c r="F34" s="108"/>
      <c r="G34" s="92"/>
    </row>
    <row r="35" spans="2:7" x14ac:dyDescent="0.2">
      <c r="B35" s="198" t="s">
        <v>110</v>
      </c>
    </row>
    <row r="36" spans="2:7" x14ac:dyDescent="0.2">
      <c r="B36" s="198" t="s">
        <v>113</v>
      </c>
    </row>
    <row r="37" spans="2:7" x14ac:dyDescent="0.2">
      <c r="B37" s="198" t="s">
        <v>109</v>
      </c>
    </row>
    <row r="38" spans="2:7" x14ac:dyDescent="0.2">
      <c r="B38" s="198" t="s">
        <v>111</v>
      </c>
    </row>
    <row r="39" spans="2:7" x14ac:dyDescent="0.2">
      <c r="B39" s="109"/>
    </row>
    <row r="40" spans="2:7" x14ac:dyDescent="0.2">
      <c r="B40" s="139" t="s">
        <v>112</v>
      </c>
    </row>
    <row r="41" spans="2:7" x14ac:dyDescent="0.2">
      <c r="B41" s="140" t="s">
        <v>107</v>
      </c>
      <c r="C41" s="109"/>
      <c r="E41" s="86" t="s">
        <v>65</v>
      </c>
    </row>
    <row r="42" spans="2:7" x14ac:dyDescent="0.2">
      <c r="B42" s="161" t="s">
        <v>108</v>
      </c>
      <c r="C42" s="109"/>
    </row>
    <row r="43" spans="2:7" x14ac:dyDescent="0.2">
      <c r="B43" s="141" t="s">
        <v>47</v>
      </c>
      <c r="C43" s="109"/>
    </row>
    <row r="44" spans="2:7" x14ac:dyDescent="0.2">
      <c r="B44" s="162" t="s">
        <v>41</v>
      </c>
    </row>
  </sheetData>
  <mergeCells count="3">
    <mergeCell ref="E8:G8"/>
    <mergeCell ref="C7:D7"/>
    <mergeCell ref="E7:G7"/>
  </mergeCells>
  <dataValidations count="1">
    <dataValidation type="list"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C5">
      <formula1>Industry</formula1>
    </dataValidation>
  </dataValidations>
  <pageMargins left="0.7" right="0.7" top="0.75" bottom="0.75" header="0.3" footer="0.3"/>
  <pageSetup paperSize="9" scale="88" orientation="landscape" r:id="rId1"/>
  <ignoredErrors>
    <ignoredError sqref="C10:D18 C22:D22 D21 D20 D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9"/>
  <sheetViews>
    <sheetView workbookViewId="0">
      <selection sqref="A1:XFD1048576"/>
    </sheetView>
  </sheetViews>
  <sheetFormatPr defaultColWidth="13.140625" defaultRowHeight="12" x14ac:dyDescent="0.2"/>
  <cols>
    <col min="1" max="16384" width="13.140625" style="1"/>
  </cols>
  <sheetData>
    <row r="1" spans="1:14" ht="18" x14ac:dyDescent="0.25">
      <c r="A1" s="6" t="s">
        <v>34</v>
      </c>
      <c r="C1" s="6"/>
      <c r="D1" s="6"/>
      <c r="E1"/>
      <c r="F1"/>
      <c r="G1"/>
      <c r="H1"/>
      <c r="I1"/>
      <c r="J1"/>
    </row>
    <row r="2" spans="1:14" s="85" customFormat="1" ht="12.75" x14ac:dyDescent="0.2">
      <c r="A2" s="83"/>
      <c r="B2" s="84" t="s">
        <v>62</v>
      </c>
      <c r="C2" s="84"/>
      <c r="D2" s="84"/>
      <c r="E2" s="83"/>
      <c r="F2" s="83"/>
      <c r="G2" s="83"/>
      <c r="H2" s="83"/>
      <c r="I2" s="83"/>
      <c r="J2" s="83"/>
    </row>
    <row r="3" spans="1:14" ht="15.75" x14ac:dyDescent="0.25">
      <c r="A3"/>
      <c r="B3" s="8" t="s">
        <v>35</v>
      </c>
      <c r="C3" s="7"/>
      <c r="D3" s="7"/>
      <c r="E3"/>
      <c r="F3"/>
      <c r="G3"/>
      <c r="H3"/>
      <c r="I3"/>
      <c r="J3"/>
    </row>
    <row r="4" spans="1:14" ht="12.75" x14ac:dyDescent="0.2">
      <c r="A4"/>
      <c r="B4" s="9"/>
      <c r="C4" s="9"/>
      <c r="D4" s="9"/>
      <c r="E4"/>
      <c r="G4"/>
      <c r="H4" s="10" t="s">
        <v>36</v>
      </c>
      <c r="I4"/>
      <c r="J4"/>
    </row>
    <row r="5" spans="1:14" ht="12.75" x14ac:dyDescent="0.2">
      <c r="A5"/>
      <c r="B5"/>
      <c r="C5"/>
      <c r="D5"/>
      <c r="E5"/>
      <c r="G5"/>
      <c r="H5"/>
      <c r="I5" s="10" t="s">
        <v>37</v>
      </c>
      <c r="J5"/>
    </row>
    <row r="6" spans="1:14" ht="18" x14ac:dyDescent="0.25">
      <c r="A6"/>
      <c r="B6" s="11" t="s">
        <v>38</v>
      </c>
      <c r="C6" s="11"/>
      <c r="D6" s="11"/>
      <c r="E6"/>
      <c r="F6"/>
      <c r="G6"/>
      <c r="H6"/>
      <c r="I6"/>
      <c r="J6"/>
    </row>
    <row r="7" spans="1:14" ht="15.75" x14ac:dyDescent="0.25">
      <c r="A7"/>
      <c r="B7" s="12" t="s">
        <v>39</v>
      </c>
      <c r="C7" s="13"/>
      <c r="D7" s="61"/>
      <c r="E7" s="61"/>
      <c r="F7" s="61"/>
      <c r="G7" s="14" t="str">
        <f>G22</f>
        <v>numbers</v>
      </c>
      <c r="H7" s="15" t="str">
        <f>H22</f>
        <v>%</v>
      </c>
      <c r="I7" s="12" t="s">
        <v>40</v>
      </c>
      <c r="J7" s="13"/>
      <c r="K7" s="16"/>
      <c r="L7" s="16"/>
      <c r="M7" s="61"/>
      <c r="N7" s="62"/>
    </row>
    <row r="8" spans="1:14" ht="12.75" x14ac:dyDescent="0.2">
      <c r="A8"/>
      <c r="B8" s="18" t="s">
        <v>41</v>
      </c>
      <c r="C8" s="19"/>
      <c r="D8" s="63"/>
      <c r="E8" s="63"/>
      <c r="F8" s="63"/>
      <c r="G8" s="20">
        <v>4442</v>
      </c>
      <c r="H8" s="21">
        <v>0.08</v>
      </c>
      <c r="I8" s="67" t="s">
        <v>41</v>
      </c>
      <c r="J8" s="22">
        <v>67</v>
      </c>
      <c r="K8" s="23">
        <v>0.03</v>
      </c>
      <c r="L8" s="25"/>
      <c r="M8" s="63"/>
      <c r="N8" s="64"/>
    </row>
    <row r="9" spans="1:14" ht="12.75" x14ac:dyDescent="0.2">
      <c r="A9"/>
      <c r="B9" s="74" t="s">
        <v>42</v>
      </c>
      <c r="C9" s="19"/>
      <c r="D9" s="25"/>
      <c r="E9" s="25"/>
      <c r="F9" s="63"/>
      <c r="G9" s="63"/>
      <c r="H9" s="64"/>
      <c r="I9" s="73" t="str">
        <f>B9</f>
        <v>Links from other files (green)</v>
      </c>
      <c r="J9" s="19"/>
      <c r="K9" s="25"/>
      <c r="L9" s="25"/>
      <c r="M9" s="63"/>
      <c r="N9" s="64"/>
    </row>
    <row r="10" spans="1:14" x14ac:dyDescent="0.2">
      <c r="A10"/>
      <c r="B10" s="70" t="s">
        <v>43</v>
      </c>
      <c r="C10" s="26"/>
      <c r="D10" s="26"/>
      <c r="E10" s="25"/>
      <c r="F10" s="63"/>
      <c r="G10" s="63"/>
      <c r="H10" s="64"/>
      <c r="I10" s="68" t="s">
        <v>43</v>
      </c>
      <c r="J10" s="26"/>
      <c r="K10" s="25"/>
      <c r="L10" s="25"/>
      <c r="M10" s="63"/>
      <c r="N10" s="64"/>
    </row>
    <row r="11" spans="1:14" x14ac:dyDescent="0.2">
      <c r="A11"/>
      <c r="B11" s="71" t="s">
        <v>44</v>
      </c>
      <c r="C11" s="28"/>
      <c r="D11" s="25"/>
      <c r="E11" s="25"/>
      <c r="F11" s="63"/>
      <c r="G11" s="63"/>
      <c r="H11" s="64"/>
      <c r="I11" s="78" t="str">
        <f>B11</f>
        <v>Error warnings, messages and unusual calculation assumptions</v>
      </c>
      <c r="J11" s="28"/>
      <c r="K11" s="25"/>
      <c r="L11" s="25"/>
      <c r="M11" s="63"/>
      <c r="N11" s="64"/>
    </row>
    <row r="12" spans="1:14" x14ac:dyDescent="0.2">
      <c r="A12"/>
      <c r="B12" s="29" t="s">
        <v>45</v>
      </c>
      <c r="C12" s="25"/>
      <c r="D12" s="30"/>
      <c r="E12" s="63"/>
      <c r="F12" s="75"/>
      <c r="G12" s="79"/>
      <c r="H12" s="80"/>
      <c r="I12" s="81" t="s">
        <v>46</v>
      </c>
      <c r="J12" s="82"/>
      <c r="K12" s="82"/>
      <c r="L12" s="82"/>
      <c r="M12" s="79"/>
      <c r="N12" s="80"/>
    </row>
    <row r="13" spans="1:14" ht="12.75" x14ac:dyDescent="0.2">
      <c r="A13"/>
      <c r="B13" s="72" t="s">
        <v>47</v>
      </c>
      <c r="C13" s="69"/>
      <c r="D13" s="32"/>
      <c r="E13" s="32"/>
      <c r="F13" s="65"/>
      <c r="G13" s="65"/>
      <c r="H13" s="66"/>
      <c r="I13" s="76" t="str">
        <f>B13</f>
        <v>Key outputs</v>
      </c>
      <c r="J13" s="77"/>
      <c r="K13" s="45"/>
      <c r="L13" s="45"/>
      <c r="M13" s="65"/>
      <c r="N13" s="66"/>
    </row>
    <row r="14" spans="1:14" ht="15.75" x14ac:dyDescent="0.25">
      <c r="A14"/>
      <c r="B14" s="9" t="s">
        <v>48</v>
      </c>
      <c r="C14" s="33"/>
      <c r="D14" s="33"/>
      <c r="E14"/>
      <c r="F14"/>
      <c r="G14"/>
      <c r="H14"/>
      <c r="I14"/>
      <c r="J14"/>
    </row>
    <row r="15" spans="1:14" ht="12.75" x14ac:dyDescent="0.2">
      <c r="A15"/>
      <c r="B15" s="34" t="s">
        <v>49</v>
      </c>
      <c r="C15" s="61"/>
      <c r="D15" s="35" t="s">
        <v>50</v>
      </c>
      <c r="E15" s="35"/>
      <c r="F15" s="36" t="s">
        <v>51</v>
      </c>
      <c r="G15" s="16"/>
      <c r="H15" s="16"/>
      <c r="I15" s="16"/>
      <c r="J15" s="17"/>
      <c r="L15"/>
    </row>
    <row r="16" spans="1:14" ht="12.75" x14ac:dyDescent="0.2">
      <c r="A16"/>
      <c r="B16" s="31"/>
      <c r="C16" s="37" t="s">
        <v>52</v>
      </c>
      <c r="D16" s="37"/>
      <c r="E16" s="25"/>
      <c r="F16" s="25"/>
      <c r="G16" s="25"/>
      <c r="H16" s="25"/>
      <c r="I16" s="25"/>
      <c r="J16" s="24"/>
    </row>
    <row r="17" spans="1:27" x14ac:dyDescent="0.2">
      <c r="A17"/>
      <c r="B17" s="38"/>
      <c r="C17" s="39"/>
      <c r="D17" s="39"/>
      <c r="E17" s="39"/>
      <c r="F17" s="39"/>
      <c r="G17" s="39"/>
      <c r="H17" s="39"/>
      <c r="I17" s="39"/>
      <c r="J17" s="40"/>
    </row>
    <row r="18" spans="1:27" ht="12.75" x14ac:dyDescent="0.2">
      <c r="A18"/>
      <c r="B18" s="41" t="s">
        <v>53</v>
      </c>
      <c r="D18" s="42" t="s">
        <v>54</v>
      </c>
      <c r="E18" s="42"/>
      <c r="F18" s="42"/>
      <c r="G18" s="42"/>
      <c r="H18" s="42"/>
      <c r="I18" s="25"/>
      <c r="J18" s="24"/>
    </row>
    <row r="19" spans="1:27" x14ac:dyDescent="0.2">
      <c r="A19"/>
      <c r="B19" s="43"/>
      <c r="C19" s="65"/>
      <c r="D19" s="44" t="s">
        <v>55</v>
      </c>
      <c r="E19" s="44"/>
      <c r="F19" s="44"/>
      <c r="G19" s="44"/>
      <c r="H19" s="44"/>
      <c r="I19" s="45"/>
      <c r="J19" s="46"/>
    </row>
    <row r="20" spans="1:27" ht="12.75" x14ac:dyDescent="0.2">
      <c r="A20"/>
      <c r="B20"/>
      <c r="C20"/>
      <c r="D20"/>
      <c r="H20" s="10" t="s">
        <v>36</v>
      </c>
      <c r="I20"/>
      <c r="J20"/>
    </row>
    <row r="21" spans="1:27" ht="18" x14ac:dyDescent="0.25">
      <c r="A21"/>
      <c r="B21" s="11" t="s">
        <v>56</v>
      </c>
      <c r="C21" s="11"/>
      <c r="D21" s="11"/>
      <c r="I21" s="10" t="s">
        <v>37</v>
      </c>
      <c r="J21"/>
    </row>
    <row r="22" spans="1:27" ht="18" x14ac:dyDescent="0.25">
      <c r="A22"/>
      <c r="B22" s="47"/>
      <c r="C22" s="48"/>
      <c r="D22" s="61"/>
      <c r="E22" s="61"/>
      <c r="F22" s="61"/>
      <c r="G22" s="14" t="s">
        <v>57</v>
      </c>
      <c r="H22" s="14" t="s">
        <v>58</v>
      </c>
      <c r="I22" s="49"/>
      <c r="J22" s="17"/>
    </row>
    <row r="23" spans="1:27" ht="12.75" x14ac:dyDescent="0.2">
      <c r="A23"/>
      <c r="B23" s="50" t="s">
        <v>59</v>
      </c>
      <c r="C23" s="51"/>
      <c r="D23" s="51"/>
      <c r="E23" s="51"/>
      <c r="F23" s="51"/>
      <c r="G23" s="52">
        <v>234</v>
      </c>
      <c r="H23" s="53">
        <v>0.24</v>
      </c>
      <c r="I23" s="25"/>
      <c r="J23" s="24"/>
    </row>
    <row r="24" spans="1:27" x14ac:dyDescent="0.2">
      <c r="A24"/>
      <c r="B24" s="54" t="s">
        <v>60</v>
      </c>
      <c r="C24" s="55"/>
      <c r="D24" s="55"/>
      <c r="E24" s="55"/>
      <c r="F24" s="55"/>
      <c r="G24" s="56">
        <v>667</v>
      </c>
      <c r="H24" s="57">
        <v>0.05</v>
      </c>
      <c r="I24" s="25"/>
      <c r="J24" s="24"/>
    </row>
    <row r="25" spans="1:27" x14ac:dyDescent="0.2">
      <c r="A25"/>
      <c r="B25" s="27" t="s">
        <v>61</v>
      </c>
      <c r="C25" s="28"/>
      <c r="D25" s="28"/>
      <c r="E25" s="25"/>
      <c r="F25" s="25"/>
      <c r="G25" s="25"/>
      <c r="H25" s="25"/>
      <c r="I25" s="25"/>
      <c r="J25" s="24"/>
    </row>
    <row r="26" spans="1:27" x14ac:dyDescent="0.2">
      <c r="A26"/>
      <c r="B26" s="58" t="s">
        <v>43</v>
      </c>
      <c r="C26" s="59"/>
      <c r="D26" s="59"/>
      <c r="E26" s="45"/>
      <c r="F26" s="45"/>
      <c r="G26" s="45"/>
      <c r="H26" s="45"/>
      <c r="I26" s="45"/>
      <c r="J26" s="46"/>
    </row>
    <row r="27" spans="1:27" s="60" customFormat="1" x14ac:dyDescent="0.2"/>
    <row r="28" spans="1:27" ht="18" x14ac:dyDescent="0.25">
      <c r="A28" s="6" t="s">
        <v>63</v>
      </c>
    </row>
    <row r="29" spans="1:27" ht="7.5" customHeight="1" x14ac:dyDescent="0.25">
      <c r="A29" s="6"/>
    </row>
    <row r="30" spans="1:27" x14ac:dyDescent="0.2">
      <c r="A30" s="2"/>
      <c r="B30" s="3" t="s">
        <v>31</v>
      </c>
      <c r="C30" s="3" t="s">
        <v>22</v>
      </c>
      <c r="D30" s="3" t="s">
        <v>23</v>
      </c>
      <c r="E30" s="3" t="s">
        <v>24</v>
      </c>
      <c r="F30" s="3" t="s">
        <v>25</v>
      </c>
      <c r="G30" s="3" t="s">
        <v>26</v>
      </c>
      <c r="H30" s="3" t="s">
        <v>27</v>
      </c>
      <c r="I30" s="3" t="s">
        <v>28</v>
      </c>
      <c r="K30" s="2"/>
      <c r="L30" s="3" t="s">
        <v>29</v>
      </c>
      <c r="M30" s="3" t="s">
        <v>18</v>
      </c>
      <c r="N30" s="3" t="s">
        <v>19</v>
      </c>
      <c r="O30" s="3" t="s">
        <v>30</v>
      </c>
      <c r="P30" s="3" t="s">
        <v>20</v>
      </c>
      <c r="Q30" s="3" t="s">
        <v>21</v>
      </c>
      <c r="S30" s="2" t="s">
        <v>11</v>
      </c>
      <c r="T30" s="2" t="s">
        <v>12</v>
      </c>
      <c r="U30" s="2" t="s">
        <v>13</v>
      </c>
      <c r="W30" s="2"/>
      <c r="X30" s="2" t="s">
        <v>14</v>
      </c>
      <c r="Y30" s="2" t="s">
        <v>15</v>
      </c>
      <c r="Z30" s="2" t="s">
        <v>17</v>
      </c>
      <c r="AA30" s="2" t="s">
        <v>16</v>
      </c>
    </row>
    <row r="31" spans="1:27" x14ac:dyDescent="0.2">
      <c r="A31" s="2" t="s">
        <v>4</v>
      </c>
      <c r="B31" s="2">
        <v>36.19</v>
      </c>
      <c r="C31" s="2">
        <v>36.880000000000003</v>
      </c>
      <c r="D31" s="2">
        <v>21.56</v>
      </c>
      <c r="E31" s="2">
        <v>5.36</v>
      </c>
      <c r="F31" s="2">
        <v>3.01</v>
      </c>
      <c r="G31" s="2">
        <v>10</v>
      </c>
      <c r="H31" s="2">
        <v>3.01</v>
      </c>
      <c r="I31" s="2">
        <v>10</v>
      </c>
      <c r="K31" s="2" t="s">
        <v>4</v>
      </c>
      <c r="L31" s="2">
        <v>33.19</v>
      </c>
      <c r="M31" s="2">
        <v>36.880000000000003</v>
      </c>
      <c r="N31" s="2">
        <v>21.56</v>
      </c>
      <c r="O31" s="2">
        <v>5.36</v>
      </c>
      <c r="P31" s="2">
        <v>3.01</v>
      </c>
      <c r="Q31" s="2">
        <v>10</v>
      </c>
      <c r="S31" s="2">
        <v>1.8</v>
      </c>
      <c r="T31" s="2">
        <v>10</v>
      </c>
      <c r="U31" s="2">
        <v>17</v>
      </c>
      <c r="W31" s="2" t="s">
        <v>4</v>
      </c>
      <c r="X31" s="2">
        <v>33.19</v>
      </c>
      <c r="Y31" s="2">
        <v>36.880000000000003</v>
      </c>
      <c r="Z31" s="2">
        <v>21.56</v>
      </c>
      <c r="AA31" s="2">
        <v>5.36</v>
      </c>
    </row>
    <row r="32" spans="1:27" x14ac:dyDescent="0.2">
      <c r="A32" s="2" t="s">
        <v>5</v>
      </c>
      <c r="B32" s="2">
        <v>39.39</v>
      </c>
      <c r="C32" s="2">
        <v>32.020000000000003</v>
      </c>
      <c r="D32" s="2">
        <v>21.6</v>
      </c>
      <c r="E32" s="2">
        <v>7.01</v>
      </c>
      <c r="F32" s="2">
        <v>3.36</v>
      </c>
      <c r="G32" s="2">
        <v>12</v>
      </c>
      <c r="H32" s="2">
        <v>3.36</v>
      </c>
      <c r="I32" s="2">
        <v>12</v>
      </c>
      <c r="K32" s="2" t="s">
        <v>5</v>
      </c>
      <c r="L32" s="2">
        <v>39.39</v>
      </c>
      <c r="M32" s="2">
        <v>32.020000000000003</v>
      </c>
      <c r="N32" s="2">
        <v>21.6</v>
      </c>
      <c r="O32" s="2">
        <v>7.01</v>
      </c>
      <c r="P32" s="2">
        <v>3.36</v>
      </c>
      <c r="Q32" s="2">
        <v>12</v>
      </c>
      <c r="S32" s="2">
        <v>2.2999999999999998</v>
      </c>
      <c r="T32" s="2">
        <v>12</v>
      </c>
      <c r="U32" s="2">
        <v>9</v>
      </c>
      <c r="W32" s="2" t="s">
        <v>5</v>
      </c>
      <c r="X32" s="2">
        <v>39.39</v>
      </c>
      <c r="Y32" s="2">
        <v>32.020000000000003</v>
      </c>
      <c r="Z32" s="2">
        <v>21.6</v>
      </c>
      <c r="AA32" s="2">
        <v>7.01</v>
      </c>
    </row>
    <row r="33" spans="1:27" x14ac:dyDescent="0.2">
      <c r="A33" s="2" t="s">
        <v>6</v>
      </c>
      <c r="B33" s="2">
        <v>42.78</v>
      </c>
      <c r="C33" s="2">
        <v>29.91</v>
      </c>
      <c r="D33" s="2">
        <v>18.350000000000001</v>
      </c>
      <c r="E33" s="2">
        <v>6.33</v>
      </c>
      <c r="F33" s="2">
        <v>2.63</v>
      </c>
      <c r="G33" s="2">
        <v>14</v>
      </c>
      <c r="H33" s="2">
        <v>2.63</v>
      </c>
      <c r="I33" s="2">
        <v>14</v>
      </c>
      <c r="K33" s="2" t="s">
        <v>6</v>
      </c>
      <c r="L33" s="2">
        <v>42.78</v>
      </c>
      <c r="M33" s="2">
        <v>29.91</v>
      </c>
      <c r="N33" s="2">
        <v>18.350000000000001</v>
      </c>
      <c r="O33" s="2">
        <v>6.33</v>
      </c>
      <c r="P33" s="2">
        <v>2.63</v>
      </c>
      <c r="Q33" s="2">
        <v>14</v>
      </c>
      <c r="S33" s="2">
        <v>3.7</v>
      </c>
      <c r="T33" s="2">
        <v>16</v>
      </c>
      <c r="U33" s="2">
        <v>14</v>
      </c>
      <c r="W33" s="2" t="s">
        <v>6</v>
      </c>
      <c r="X33" s="2">
        <v>42.78</v>
      </c>
      <c r="Y33" s="2">
        <v>29.91</v>
      </c>
      <c r="Z33" s="2">
        <v>18.350000000000001</v>
      </c>
      <c r="AA33" s="2">
        <v>6.33</v>
      </c>
    </row>
    <row r="34" spans="1:27" x14ac:dyDescent="0.2">
      <c r="A34" s="4" t="s">
        <v>7</v>
      </c>
      <c r="B34" s="2">
        <v>42.13</v>
      </c>
      <c r="C34" s="2">
        <v>26.53</v>
      </c>
      <c r="D34" s="2">
        <v>21.6</v>
      </c>
      <c r="E34" s="2">
        <v>7.01</v>
      </c>
      <c r="F34" s="2">
        <v>2.72</v>
      </c>
      <c r="G34" s="2">
        <v>16</v>
      </c>
      <c r="H34" s="2">
        <v>2.72</v>
      </c>
      <c r="I34" s="2">
        <v>16</v>
      </c>
      <c r="K34" s="4" t="s">
        <v>7</v>
      </c>
      <c r="L34" s="2">
        <v>42.13</v>
      </c>
      <c r="M34" s="2">
        <v>26.53</v>
      </c>
      <c r="N34" s="2">
        <v>21.6</v>
      </c>
      <c r="O34" s="2">
        <v>7.01</v>
      </c>
      <c r="P34" s="2">
        <v>2.72</v>
      </c>
      <c r="Q34" s="2">
        <v>16</v>
      </c>
      <c r="S34" s="2">
        <v>4.0999999999999996</v>
      </c>
      <c r="T34" s="2">
        <v>8</v>
      </c>
      <c r="U34" s="2">
        <v>23</v>
      </c>
      <c r="W34" s="4" t="s">
        <v>7</v>
      </c>
      <c r="X34" s="2">
        <v>42.13</v>
      </c>
      <c r="Y34" s="2">
        <v>26.53</v>
      </c>
      <c r="Z34" s="2">
        <v>21.6</v>
      </c>
      <c r="AA34" s="2">
        <v>7.01</v>
      </c>
    </row>
    <row r="35" spans="1:27" x14ac:dyDescent="0.2">
      <c r="A35" s="2" t="s">
        <v>8</v>
      </c>
      <c r="B35" s="2">
        <v>41.69</v>
      </c>
      <c r="C35" s="2">
        <v>24.76</v>
      </c>
      <c r="D35" s="2">
        <v>23.98</v>
      </c>
      <c r="E35" s="2">
        <v>7</v>
      </c>
      <c r="F35" s="2">
        <v>2.57</v>
      </c>
      <c r="G35" s="2">
        <v>18</v>
      </c>
      <c r="H35" s="2">
        <v>2.57</v>
      </c>
      <c r="I35" s="2">
        <v>18</v>
      </c>
      <c r="K35" s="2" t="s">
        <v>8</v>
      </c>
      <c r="L35" s="2">
        <v>41.69</v>
      </c>
      <c r="M35" s="2">
        <v>24.76</v>
      </c>
      <c r="N35" s="2">
        <v>23.98</v>
      </c>
      <c r="O35" s="2">
        <v>7</v>
      </c>
      <c r="P35" s="2">
        <v>2.57</v>
      </c>
      <c r="Q35" s="2">
        <v>18</v>
      </c>
      <c r="S35" s="2">
        <v>5.5</v>
      </c>
      <c r="T35" s="2">
        <v>14</v>
      </c>
      <c r="U35" s="2">
        <v>27</v>
      </c>
      <c r="W35" s="2" t="s">
        <v>8</v>
      </c>
      <c r="X35" s="2">
        <v>41.69</v>
      </c>
      <c r="Y35" s="2">
        <v>24.76</v>
      </c>
      <c r="Z35" s="2">
        <v>23.98</v>
      </c>
      <c r="AA35" s="2">
        <v>7</v>
      </c>
    </row>
    <row r="36" spans="1:27" x14ac:dyDescent="0.2">
      <c r="A36" s="2" t="s">
        <v>9</v>
      </c>
      <c r="B36" s="2">
        <v>39.39</v>
      </c>
      <c r="C36" s="2">
        <v>32.020000000000003</v>
      </c>
      <c r="D36" s="2">
        <v>21.6</v>
      </c>
      <c r="E36" s="2">
        <v>7.01</v>
      </c>
      <c r="F36" s="2">
        <v>3.36</v>
      </c>
      <c r="G36" s="2">
        <v>12</v>
      </c>
      <c r="H36" s="2">
        <v>3.36</v>
      </c>
      <c r="I36" s="2">
        <v>12</v>
      </c>
      <c r="K36" s="2" t="s">
        <v>9</v>
      </c>
      <c r="L36" s="2">
        <v>39.39</v>
      </c>
      <c r="M36" s="2">
        <v>32.020000000000003</v>
      </c>
      <c r="N36" s="2">
        <v>21.6</v>
      </c>
      <c r="O36" s="2">
        <v>7.01</v>
      </c>
      <c r="P36" s="2">
        <v>3.36</v>
      </c>
      <c r="Q36" s="2">
        <v>12</v>
      </c>
      <c r="W36" s="2" t="s">
        <v>9</v>
      </c>
      <c r="X36" s="2">
        <v>39.39</v>
      </c>
      <c r="Y36" s="2">
        <v>32.020000000000003</v>
      </c>
      <c r="Z36" s="2">
        <v>21.6</v>
      </c>
      <c r="AA36" s="2">
        <v>7.01</v>
      </c>
    </row>
    <row r="37" spans="1:27" x14ac:dyDescent="0.2">
      <c r="A37" s="2" t="s">
        <v>10</v>
      </c>
      <c r="B37" s="2">
        <v>42.13</v>
      </c>
      <c r="C37" s="2">
        <v>26.53</v>
      </c>
      <c r="D37" s="2">
        <v>21.6</v>
      </c>
      <c r="E37" s="2">
        <v>7.01</v>
      </c>
      <c r="F37" s="2">
        <v>2.72</v>
      </c>
      <c r="G37" s="2">
        <v>16</v>
      </c>
      <c r="H37" s="2">
        <v>2.72</v>
      </c>
      <c r="I37" s="2">
        <v>16</v>
      </c>
      <c r="K37" s="2" t="s">
        <v>10</v>
      </c>
      <c r="L37" s="2">
        <v>42.13</v>
      </c>
      <c r="M37" s="2">
        <v>26.53</v>
      </c>
      <c r="N37" s="2">
        <v>21.6</v>
      </c>
      <c r="O37" s="2">
        <v>7.01</v>
      </c>
      <c r="P37" s="2">
        <v>2.72</v>
      </c>
      <c r="Q37" s="2">
        <v>16</v>
      </c>
      <c r="W37" s="2" t="s">
        <v>10</v>
      </c>
      <c r="X37" s="2">
        <v>42.13</v>
      </c>
      <c r="Y37" s="2">
        <v>26.53</v>
      </c>
      <c r="Z37" s="2">
        <v>21.6</v>
      </c>
      <c r="AA37" s="2">
        <v>7.01</v>
      </c>
    </row>
    <row r="38" spans="1:27" x14ac:dyDescent="0.2">
      <c r="A38" s="2" t="s">
        <v>33</v>
      </c>
      <c r="B38" s="2">
        <v>45</v>
      </c>
      <c r="C38" s="2">
        <v>22</v>
      </c>
      <c r="D38" s="2">
        <v>26</v>
      </c>
      <c r="E38" s="2">
        <v>8</v>
      </c>
      <c r="F38" s="2">
        <v>2</v>
      </c>
      <c r="G38" s="2">
        <v>20</v>
      </c>
      <c r="H38" s="2">
        <v>2</v>
      </c>
      <c r="I38" s="2">
        <v>20</v>
      </c>
      <c r="K38" s="2" t="s">
        <v>33</v>
      </c>
      <c r="L38" s="2">
        <v>45</v>
      </c>
      <c r="M38" s="2">
        <v>22</v>
      </c>
      <c r="N38" s="2">
        <v>26</v>
      </c>
      <c r="O38" s="2">
        <v>8</v>
      </c>
      <c r="P38" s="2">
        <v>2</v>
      </c>
      <c r="Q38" s="2">
        <v>20</v>
      </c>
      <c r="W38" s="2" t="s">
        <v>33</v>
      </c>
      <c r="X38" s="2">
        <v>45</v>
      </c>
      <c r="Y38" s="2">
        <v>22</v>
      </c>
      <c r="Z38" s="2">
        <v>26</v>
      </c>
      <c r="AA38" s="2">
        <v>8</v>
      </c>
    </row>
    <row r="39" spans="1:27" ht="12.75" x14ac:dyDescent="0.2">
      <c r="A39" s="5" t="s">
        <v>32</v>
      </c>
    </row>
  </sheetData>
  <phoneticPr fontId="4" type="noConversion"/>
  <pageMargins left="0" right="0"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GridLines="0" tabSelected="1" zoomScaleNormal="100" workbookViewId="0">
      <selection activeCell="B27" sqref="B27"/>
    </sheetView>
  </sheetViews>
  <sheetFormatPr defaultRowHeight="12" customHeight="1" x14ac:dyDescent="0.2"/>
  <cols>
    <col min="1" max="1" width="3.42578125" style="126" customWidth="1"/>
    <col min="2" max="2" width="31.7109375" style="125" customWidth="1"/>
    <col min="3" max="3" width="9.140625" style="125" customWidth="1"/>
    <col min="4" max="4" width="9.140625" style="125"/>
    <col min="5" max="5" width="9.140625" style="126"/>
    <col min="6" max="6" width="10.28515625" style="126" customWidth="1"/>
    <col min="7" max="8" width="9.140625" style="126" customWidth="1"/>
    <col min="9" max="11" width="9.140625" style="126"/>
    <col min="12" max="12" width="9.140625" style="126" customWidth="1"/>
    <col min="13" max="16384" width="9.140625" style="126"/>
  </cols>
  <sheetData>
    <row r="2" spans="2:7" ht="18.75" customHeight="1" x14ac:dyDescent="0.25">
      <c r="B2" s="119" t="s">
        <v>104</v>
      </c>
    </row>
    <row r="4" spans="2:7" ht="12" customHeight="1" x14ac:dyDescent="0.2">
      <c r="B4" s="124" t="s">
        <v>115</v>
      </c>
    </row>
    <row r="5" spans="2:7" ht="12" customHeight="1" x14ac:dyDescent="0.2">
      <c r="B5" s="124" t="s">
        <v>103</v>
      </c>
      <c r="C5" s="124"/>
    </row>
    <row r="6" spans="2:7" ht="12" customHeight="1" x14ac:dyDescent="0.2">
      <c r="B6" s="142"/>
      <c r="C6" s="148" t="s">
        <v>90</v>
      </c>
      <c r="D6" s="148" t="s">
        <v>86</v>
      </c>
      <c r="E6" s="149" t="s">
        <v>89</v>
      </c>
    </row>
    <row r="7" spans="2:7" ht="12" customHeight="1" x14ac:dyDescent="0.2">
      <c r="B7" s="127" t="s">
        <v>106</v>
      </c>
      <c r="C7" s="164">
        <v>2.7E-2</v>
      </c>
      <c r="D7" s="164">
        <v>2.7E-2</v>
      </c>
      <c r="E7" s="164">
        <v>2.7E-2</v>
      </c>
    </row>
    <row r="8" spans="2:7" ht="12" customHeight="1" x14ac:dyDescent="0.2">
      <c r="B8" s="127" t="s">
        <v>1</v>
      </c>
      <c r="C8" s="164">
        <v>2.1999999999999999E-2</v>
      </c>
      <c r="D8" s="164">
        <v>2.1999999999999999E-2</v>
      </c>
      <c r="E8" s="164">
        <v>2.1999999999999999E-2</v>
      </c>
    </row>
    <row r="9" spans="2:7" ht="12" customHeight="1" x14ac:dyDescent="0.2">
      <c r="B9" s="127" t="s">
        <v>67</v>
      </c>
      <c r="C9" s="164">
        <v>7.3999999999999996E-2</v>
      </c>
      <c r="D9" s="164">
        <v>8.3199999999999996E-2</v>
      </c>
      <c r="E9" s="164">
        <v>9.1999999999999998E-2</v>
      </c>
    </row>
    <row r="10" spans="2:7" ht="12" customHeight="1" x14ac:dyDescent="0.2">
      <c r="B10" s="128" t="s">
        <v>0</v>
      </c>
      <c r="C10" s="165">
        <v>2.5000000000000001E-2</v>
      </c>
      <c r="D10" s="165">
        <v>2.5000000000000001E-2</v>
      </c>
      <c r="E10" s="165">
        <v>2.5000000000000001E-2</v>
      </c>
    </row>
    <row r="11" spans="2:7" ht="12" customHeight="1" x14ac:dyDescent="0.2">
      <c r="B11" s="129"/>
      <c r="C11" s="130"/>
      <c r="D11" s="130"/>
      <c r="E11" s="131"/>
    </row>
    <row r="12" spans="2:7" ht="12" customHeight="1" x14ac:dyDescent="0.2">
      <c r="B12" s="143" t="s">
        <v>102</v>
      </c>
      <c r="C12" s="130"/>
      <c r="D12" s="130"/>
      <c r="E12" s="131"/>
    </row>
    <row r="13" spans="2:7" ht="12" customHeight="1" x14ac:dyDescent="0.2">
      <c r="B13" s="142"/>
      <c r="C13" s="148" t="s">
        <v>90</v>
      </c>
      <c r="D13" s="148" t="s">
        <v>86</v>
      </c>
      <c r="E13" s="149" t="s">
        <v>89</v>
      </c>
    </row>
    <row r="14" spans="2:7" ht="12" customHeight="1" x14ac:dyDescent="0.2">
      <c r="B14" s="127" t="s">
        <v>106</v>
      </c>
      <c r="C14" s="164">
        <v>4.9000000000000002E-2</v>
      </c>
      <c r="D14" s="164">
        <v>4.9000000000000002E-2</v>
      </c>
      <c r="E14" s="164">
        <v>4.9000000000000002E-2</v>
      </c>
      <c r="G14" s="126" t="s">
        <v>65</v>
      </c>
    </row>
    <row r="15" spans="2:7" ht="12" customHeight="1" x14ac:dyDescent="0.2">
      <c r="B15" s="127" t="s">
        <v>1</v>
      </c>
      <c r="C15" s="164">
        <v>2.9000000000000001E-2</v>
      </c>
      <c r="D15" s="164">
        <v>2.9000000000000001E-2</v>
      </c>
      <c r="E15" s="164">
        <v>2.9000000000000001E-2</v>
      </c>
    </row>
    <row r="16" spans="2:7" ht="12" customHeight="1" x14ac:dyDescent="0.2">
      <c r="B16" s="127" t="s">
        <v>67</v>
      </c>
      <c r="C16" s="164">
        <v>5.5E-2</v>
      </c>
      <c r="D16" s="164">
        <v>0.06</v>
      </c>
      <c r="E16" s="164">
        <v>6.5000000000000002E-2</v>
      </c>
    </row>
    <row r="17" spans="2:9" ht="12" customHeight="1" x14ac:dyDescent="0.2">
      <c r="B17" s="128" t="s">
        <v>0</v>
      </c>
      <c r="C17" s="165">
        <v>2.9000000000000001E-2</v>
      </c>
      <c r="D17" s="165">
        <v>2.9000000000000001E-2</v>
      </c>
      <c r="E17" s="165">
        <v>2.9000000000000001E-2</v>
      </c>
    </row>
    <row r="18" spans="2:9" ht="12" customHeight="1" x14ac:dyDescent="0.2">
      <c r="B18" s="129"/>
      <c r="C18" s="129"/>
    </row>
    <row r="19" spans="2:9" ht="12" customHeight="1" x14ac:dyDescent="0.2">
      <c r="B19" s="124" t="s">
        <v>105</v>
      </c>
    </row>
    <row r="20" spans="2:9" ht="12" customHeight="1" x14ac:dyDescent="0.2">
      <c r="B20" s="205" t="s">
        <v>91</v>
      </c>
      <c r="C20" s="207" t="s">
        <v>92</v>
      </c>
      <c r="D20" s="207"/>
      <c r="E20" s="207"/>
      <c r="F20" s="150" t="s">
        <v>96</v>
      </c>
      <c r="G20" s="150" t="s">
        <v>97</v>
      </c>
    </row>
    <row r="21" spans="2:9" ht="12" customHeight="1" x14ac:dyDescent="0.2">
      <c r="B21" s="206"/>
      <c r="C21" s="208"/>
      <c r="D21" s="208"/>
      <c r="E21" s="208"/>
      <c r="F21" s="151"/>
      <c r="G21" s="151"/>
    </row>
    <row r="22" spans="2:9" ht="12" customHeight="1" x14ac:dyDescent="0.2">
      <c r="B22" s="132"/>
      <c r="C22" s="133" t="s">
        <v>87</v>
      </c>
      <c r="D22" s="133" t="s">
        <v>88</v>
      </c>
      <c r="E22" s="133" t="s">
        <v>93</v>
      </c>
      <c r="F22" s="134"/>
      <c r="G22" s="134"/>
    </row>
    <row r="23" spans="2:9" ht="12" customHeight="1" x14ac:dyDescent="0.2">
      <c r="B23" s="136" t="s">
        <v>114</v>
      </c>
      <c r="C23" s="166">
        <v>0.9</v>
      </c>
      <c r="D23" s="166">
        <v>1</v>
      </c>
      <c r="E23" s="166">
        <v>1.1000000000000001</v>
      </c>
      <c r="F23" s="135" t="s">
        <v>85</v>
      </c>
      <c r="G23" s="167">
        <v>0.6</v>
      </c>
    </row>
    <row r="24" spans="2:9" ht="12" customHeight="1" x14ac:dyDescent="0.2">
      <c r="B24" s="136" t="s">
        <v>94</v>
      </c>
      <c r="C24" s="166">
        <v>0.6</v>
      </c>
      <c r="D24" s="166">
        <v>0.7</v>
      </c>
      <c r="E24" s="166">
        <v>0.8</v>
      </c>
      <c r="F24" s="135" t="s">
        <v>85</v>
      </c>
      <c r="G24" s="167">
        <v>0.6</v>
      </c>
      <c r="I24" s="126" t="s">
        <v>65</v>
      </c>
    </row>
    <row r="25" spans="2:9" ht="12" customHeight="1" x14ac:dyDescent="0.2">
      <c r="B25" s="137" t="s">
        <v>95</v>
      </c>
      <c r="C25" s="168">
        <v>0.8</v>
      </c>
      <c r="D25" s="168">
        <v>0.9</v>
      </c>
      <c r="E25" s="168">
        <v>1</v>
      </c>
      <c r="F25" s="134" t="s">
        <v>85</v>
      </c>
      <c r="G25" s="169">
        <v>0.6</v>
      </c>
    </row>
    <row r="26" spans="2:9" ht="12" customHeight="1" x14ac:dyDescent="0.2">
      <c r="B26" s="144"/>
      <c r="C26" s="146"/>
      <c r="D26" s="146"/>
      <c r="E26" s="146"/>
      <c r="F26" s="145"/>
      <c r="G26" s="147"/>
    </row>
    <row r="27" spans="2:9" ht="12" customHeight="1" x14ac:dyDescent="0.2">
      <c r="B27" s="163"/>
      <c r="C27" s="146"/>
      <c r="D27" s="146"/>
      <c r="E27" s="146"/>
      <c r="F27" s="145"/>
      <c r="G27" s="147"/>
    </row>
    <row r="29" spans="2:9" ht="12" customHeight="1" x14ac:dyDescent="0.2">
      <c r="B29" s="139" t="s">
        <v>112</v>
      </c>
    </row>
    <row r="30" spans="2:9" ht="12" customHeight="1" x14ac:dyDescent="0.2">
      <c r="B30" s="140" t="s">
        <v>107</v>
      </c>
    </row>
    <row r="31" spans="2:9" ht="12" customHeight="1" x14ac:dyDescent="0.2">
      <c r="B31" s="161" t="s">
        <v>108</v>
      </c>
    </row>
    <row r="32" spans="2:9" ht="12" customHeight="1" x14ac:dyDescent="0.2">
      <c r="B32" s="141" t="s">
        <v>47</v>
      </c>
    </row>
    <row r="33" spans="2:2" ht="12" customHeight="1" x14ac:dyDescent="0.2">
      <c r="B33" s="162" t="s">
        <v>41</v>
      </c>
    </row>
  </sheetData>
  <mergeCells count="2">
    <mergeCell ref="B20:B21"/>
    <mergeCell ref="C20:E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WACC</vt:lpstr>
      <vt:lpstr>Examples</vt:lpstr>
      <vt:lpstr>WACC Parameters</vt:lpstr>
      <vt:lpstr>Industry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 Thompson;Jenny_Suh@ipart.nsw.gov.au</dc:creator>
  <cp:lastModifiedBy>Maria Tortura</cp:lastModifiedBy>
  <cp:lastPrinted>2015-02-10T22:46:03Z</cp:lastPrinted>
  <dcterms:created xsi:type="dcterms:W3CDTF">1998-01-08T05:01:38Z</dcterms:created>
  <dcterms:modified xsi:type="dcterms:W3CDTF">2015-02-16T05:14:37Z</dcterms:modified>
</cp:coreProperties>
</file>