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workbookProtection workbookPassword="F975" lockStructure="1"/>
  <bookViews>
    <workbookView xWindow="0" yWindow="0" windowWidth="14250" windowHeight="6930" firstSheet="1" activeTab="1"/>
  </bookViews>
  <sheets>
    <sheet name="QA log" sheetId="30" state="hidden" r:id="rId1"/>
    <sheet name="INSTRUCTIONS" sheetId="2" r:id="rId2"/>
    <sheet name="1. Plan Overview" sheetId="15" r:id="rId3"/>
    <sheet name="2. Total Costs" sheetId="17" r:id="rId4"/>
    <sheet name="3. Land Use" sheetId="24" r:id="rId5"/>
    <sheet name="4. Land Acquisitions" sheetId="9" r:id="rId6"/>
    <sheet name="5. Stormwater Works" sheetId="28" r:id="rId7"/>
    <sheet name="6. Transport Works" sheetId="25" r:id="rId8"/>
    <sheet name="7. Open Space Works" sheetId="18" r:id="rId9"/>
    <sheet name="8. Community Facilities Works" sheetId="29" r:id="rId10"/>
    <sheet name="9. Contribution Rates" sheetId="22" r:id="rId11"/>
    <sheet name="Drop down box contents" sheetId="12" state="hidden" r:id="rId12"/>
  </sheets>
  <definedNames>
    <definedName name="catchments">'1. Plan Overview'!$C$11:$C$30</definedName>
    <definedName name="dd_completionstatus">'Drop down box contents'!$J$19:$J$21</definedName>
    <definedName name="dd_EWL">'Drop down box contents'!$G$20:$G$21</definedName>
    <definedName name="dd_landuse">'Drop down box contents'!$B$20:$B$23</definedName>
    <definedName name="dd_OSpasact">'Drop down box contents'!$K$20:$K$21</definedName>
    <definedName name="_xlnm.Print_Area" localSheetId="3">'2. Total Costs'!$B$2:$F$13</definedName>
    <definedName name="_xlnm.Print_Area" localSheetId="5">'4. Land Acquisitions'!$A$2:$L$63</definedName>
    <definedName name="_xlnm.Print_Area" localSheetId="6">'5. Stormwater Works'!$A$1:$I$64</definedName>
    <definedName name="_xlnm.Print_Area" localSheetId="7">'6. Transport Works'!$A$1:$I$64</definedName>
    <definedName name="_xlnm.Print_Area" localSheetId="8">'7. Open Space Works'!$A$1:$I$64</definedName>
    <definedName name="_xlnm.Print_Area" localSheetId="9">'8. Community Facilities Works'!$A$1:$I$64</definedName>
    <definedName name="_xlnm.Print_Area" localSheetId="10">'9. Contribution Rates'!$A$1:$J$37</definedName>
    <definedName name="_xlnm.Print_Area" localSheetId="1">INSTRUCTIONS!$A$1:$E$71</definedName>
    <definedName name="_xlnm.Print_Area" localSheetId="0">'QA log'!$A$1:$K$82</definedName>
  </definedNames>
  <calcPr calcId="145621"/>
  <customWorkbookViews>
    <customWorkbookView name="Custom" guid="{EA133A70-0801-493E-87CF-E44BC655511D}" includePrintSettings="0" includeHiddenRowCol="0" maximized="1" windowWidth="1280" windowHeight="758" activeSheetId="17"/>
    <customWorkbookView name="Attempt" guid="{FDD26545-5889-4CFB-BBA7-86BDDDDDBE54}" includePrintSettings="0" maximized="1" windowWidth="1280" windowHeight="758" activeSheetId="17"/>
  </customWorkbookViews>
</workbook>
</file>

<file path=xl/calcChain.xml><?xml version="1.0" encoding="utf-8"?>
<calcChain xmlns="http://schemas.openxmlformats.org/spreadsheetml/2006/main">
  <c r="B49" i="30" l="1"/>
  <c r="B50" i="30" s="1"/>
  <c r="B51" i="30" s="1"/>
  <c r="B52" i="30" s="1"/>
  <c r="B53" i="30" s="1"/>
  <c r="B54" i="30" s="1"/>
  <c r="B55" i="30" s="1"/>
  <c r="B56" i="30" s="1"/>
  <c r="B57" i="30" s="1"/>
  <c r="B58" i="30" s="1"/>
  <c r="B59" i="30" s="1"/>
  <c r="B60" i="30" s="1"/>
  <c r="B61" i="30" s="1"/>
  <c r="B62" i="30" s="1"/>
  <c r="B63" i="30" s="1"/>
  <c r="B64" i="30" s="1"/>
  <c r="B65" i="30" s="1"/>
  <c r="B66" i="30" s="1"/>
  <c r="B67" i="30" s="1"/>
  <c r="B68" i="30" s="1"/>
  <c r="B69" i="30" s="1"/>
  <c r="B70" i="30" s="1"/>
  <c r="B71" i="30" s="1"/>
  <c r="B72" i="30" s="1"/>
  <c r="B73" i="30" s="1"/>
  <c r="B74" i="30" s="1"/>
  <c r="B75" i="30" s="1"/>
  <c r="B76" i="30" s="1"/>
  <c r="B77" i="30" s="1"/>
  <c r="B61" i="29" l="1"/>
  <c r="C61" i="29" s="1"/>
  <c r="B60" i="29"/>
  <c r="D60" i="29" s="1"/>
  <c r="B59" i="29"/>
  <c r="E59" i="29" s="1"/>
  <c r="B58" i="29"/>
  <c r="E58" i="29" s="1"/>
  <c r="B57" i="29"/>
  <c r="C57" i="29" s="1"/>
  <c r="B56" i="29"/>
  <c r="D56" i="29" s="1"/>
  <c r="B55" i="29"/>
  <c r="E55" i="29" s="1"/>
  <c r="B54" i="29"/>
  <c r="C54" i="29" s="1"/>
  <c r="B53" i="29"/>
  <c r="C53" i="29" s="1"/>
  <c r="B52" i="29"/>
  <c r="D52" i="29" s="1"/>
  <c r="B51" i="29"/>
  <c r="E51" i="29" s="1"/>
  <c r="B50" i="29"/>
  <c r="E50" i="29" s="1"/>
  <c r="B49" i="29"/>
  <c r="C49" i="29" s="1"/>
  <c r="B48" i="29"/>
  <c r="D48" i="29" s="1"/>
  <c r="B47" i="29"/>
  <c r="E47" i="29" s="1"/>
  <c r="B46" i="29"/>
  <c r="E46" i="29" s="1"/>
  <c r="B45" i="29"/>
  <c r="C45" i="29" s="1"/>
  <c r="B44" i="29"/>
  <c r="D44" i="29" s="1"/>
  <c r="B43" i="29"/>
  <c r="E43" i="29" s="1"/>
  <c r="B42" i="29"/>
  <c r="E42" i="29" s="1"/>
  <c r="E34" i="29"/>
  <c r="B61" i="28"/>
  <c r="C61" i="28" s="1"/>
  <c r="B60" i="28"/>
  <c r="D60" i="28" s="1"/>
  <c r="B59" i="28"/>
  <c r="E59" i="28" s="1"/>
  <c r="B58" i="28"/>
  <c r="D58" i="28" s="1"/>
  <c r="B57" i="28"/>
  <c r="C57" i="28" s="1"/>
  <c r="B56" i="28"/>
  <c r="D56" i="28" s="1"/>
  <c r="B55" i="28"/>
  <c r="E55" i="28" s="1"/>
  <c r="B54" i="28"/>
  <c r="E54" i="28" s="1"/>
  <c r="B53" i="28"/>
  <c r="C53" i="28" s="1"/>
  <c r="B52" i="28"/>
  <c r="D52" i="28" s="1"/>
  <c r="B51" i="28"/>
  <c r="E51" i="28" s="1"/>
  <c r="B50" i="28"/>
  <c r="D50" i="28" s="1"/>
  <c r="B49" i="28"/>
  <c r="C49" i="28" s="1"/>
  <c r="B48" i="28"/>
  <c r="D48" i="28" s="1"/>
  <c r="B47" i="28"/>
  <c r="E47" i="28" s="1"/>
  <c r="B46" i="28"/>
  <c r="E46" i="28" s="1"/>
  <c r="B45" i="28"/>
  <c r="C45" i="28" s="1"/>
  <c r="B44" i="28"/>
  <c r="D44" i="28" s="1"/>
  <c r="B43" i="28"/>
  <c r="E43" i="28" s="1"/>
  <c r="B42" i="28"/>
  <c r="D42" i="28" s="1"/>
  <c r="E34" i="28"/>
  <c r="B61" i="25"/>
  <c r="E61" i="25" s="1"/>
  <c r="B60" i="25"/>
  <c r="E60" i="25" s="1"/>
  <c r="B59" i="25"/>
  <c r="E59" i="25" s="1"/>
  <c r="B58" i="25"/>
  <c r="D58" i="25" s="1"/>
  <c r="B57" i="25"/>
  <c r="E57" i="25" s="1"/>
  <c r="B56" i="25"/>
  <c r="E56" i="25" s="1"/>
  <c r="B55" i="25"/>
  <c r="C55" i="25" s="1"/>
  <c r="B54" i="25"/>
  <c r="D54" i="25" s="1"/>
  <c r="B53" i="25"/>
  <c r="E53" i="25" s="1"/>
  <c r="B52" i="25"/>
  <c r="E52" i="25" s="1"/>
  <c r="B51" i="25"/>
  <c r="E51" i="25" s="1"/>
  <c r="B50" i="25"/>
  <c r="D50" i="25" s="1"/>
  <c r="B49" i="25"/>
  <c r="E49" i="25" s="1"/>
  <c r="B48" i="25"/>
  <c r="E48" i="25" s="1"/>
  <c r="B47" i="25"/>
  <c r="C47" i="25" s="1"/>
  <c r="B46" i="25"/>
  <c r="D46" i="25" s="1"/>
  <c r="B45" i="25"/>
  <c r="E45" i="25" s="1"/>
  <c r="B44" i="25"/>
  <c r="E44" i="25" s="1"/>
  <c r="B43" i="25"/>
  <c r="E43" i="25" s="1"/>
  <c r="B42" i="25"/>
  <c r="D42" i="25" s="1"/>
  <c r="E34" i="25"/>
  <c r="C15" i="24"/>
  <c r="D15" i="24"/>
  <c r="E11" i="24"/>
  <c r="E12" i="24"/>
  <c r="E13" i="24"/>
  <c r="E14" i="24"/>
  <c r="E10" i="24"/>
  <c r="H56" i="9"/>
  <c r="H55" i="9"/>
  <c r="H54" i="9"/>
  <c r="H53" i="9"/>
  <c r="H52" i="9"/>
  <c r="H51" i="9"/>
  <c r="H50" i="9"/>
  <c r="H49" i="9"/>
  <c r="H48" i="9"/>
  <c r="H47" i="9"/>
  <c r="H46" i="9"/>
  <c r="H45" i="9"/>
  <c r="J20" i="9"/>
  <c r="J21" i="9"/>
  <c r="J22" i="9"/>
  <c r="J23" i="9"/>
  <c r="J24" i="9"/>
  <c r="J25" i="9"/>
  <c r="J26" i="9"/>
  <c r="J27" i="9"/>
  <c r="J28" i="9"/>
  <c r="J29" i="9"/>
  <c r="J30" i="9"/>
  <c r="J31" i="9"/>
  <c r="J32" i="9"/>
  <c r="J33" i="9"/>
  <c r="J34" i="9"/>
  <c r="J35" i="9"/>
  <c r="J36" i="9"/>
  <c r="J37" i="9"/>
  <c r="J19" i="9"/>
  <c r="D54" i="28" l="1"/>
  <c r="E53" i="29"/>
  <c r="E49" i="28"/>
  <c r="E58" i="28"/>
  <c r="E42" i="28"/>
  <c r="D54" i="29"/>
  <c r="E56" i="29"/>
  <c r="C54" i="28"/>
  <c r="F54" i="28" s="1"/>
  <c r="C46" i="29"/>
  <c r="D53" i="29"/>
  <c r="E54" i="29"/>
  <c r="F54" i="29" s="1"/>
  <c r="D57" i="28"/>
  <c r="C46" i="28"/>
  <c r="E57" i="28"/>
  <c r="D45" i="29"/>
  <c r="D46" i="29"/>
  <c r="F46" i="29" s="1"/>
  <c r="E48" i="29"/>
  <c r="D61" i="29"/>
  <c r="E52" i="28"/>
  <c r="E50" i="28"/>
  <c r="E55" i="25"/>
  <c r="E44" i="28"/>
  <c r="D46" i="28"/>
  <c r="D49" i="28"/>
  <c r="F49" i="28" s="1"/>
  <c r="E60" i="28"/>
  <c r="E45" i="29"/>
  <c r="E61" i="29"/>
  <c r="E48" i="28"/>
  <c r="D53" i="28"/>
  <c r="D61" i="28"/>
  <c r="C42" i="29"/>
  <c r="F42" i="29" s="1"/>
  <c r="C58" i="29"/>
  <c r="D45" i="28"/>
  <c r="E56" i="28"/>
  <c r="C50" i="29"/>
  <c r="D47" i="25"/>
  <c r="C42" i="28"/>
  <c r="E45" i="28"/>
  <c r="C50" i="28"/>
  <c r="E53" i="28"/>
  <c r="C58" i="28"/>
  <c r="E61" i="28"/>
  <c r="D42" i="29"/>
  <c r="E44" i="29"/>
  <c r="D49" i="29"/>
  <c r="D50" i="29"/>
  <c r="E52" i="29"/>
  <c r="D57" i="29"/>
  <c r="D58" i="29"/>
  <c r="E60" i="29"/>
  <c r="E47" i="25"/>
  <c r="E49" i="29"/>
  <c r="F53" i="29"/>
  <c r="E57" i="29"/>
  <c r="C43" i="29"/>
  <c r="C55" i="29"/>
  <c r="C48" i="29"/>
  <c r="F48" i="29" s="1"/>
  <c r="D55" i="29"/>
  <c r="C56" i="29"/>
  <c r="C47" i="29"/>
  <c r="C51" i="29"/>
  <c r="C59" i="29"/>
  <c r="D43" i="29"/>
  <c r="C44" i="29"/>
  <c r="F44" i="29" s="1"/>
  <c r="D47" i="29"/>
  <c r="D51" i="29"/>
  <c r="C52" i="29"/>
  <c r="D59" i="29"/>
  <c r="C60" i="29"/>
  <c r="C43" i="28"/>
  <c r="C59" i="28"/>
  <c r="D51" i="28"/>
  <c r="C52" i="28"/>
  <c r="C47" i="28"/>
  <c r="C51" i="28"/>
  <c r="C55" i="28"/>
  <c r="D43" i="28"/>
  <c r="C44" i="28"/>
  <c r="F44" i="28" s="1"/>
  <c r="D47" i="28"/>
  <c r="C48" i="28"/>
  <c r="D55" i="28"/>
  <c r="C56" i="28"/>
  <c r="D59" i="28"/>
  <c r="C60" i="28"/>
  <c r="D56" i="25"/>
  <c r="D48" i="25"/>
  <c r="D55" i="25"/>
  <c r="E54" i="25"/>
  <c r="D44" i="25"/>
  <c r="D60" i="25"/>
  <c r="C43" i="25"/>
  <c r="C44" i="25"/>
  <c r="E46" i="25"/>
  <c r="C51" i="25"/>
  <c r="C52" i="25"/>
  <c r="C59" i="25"/>
  <c r="C60" i="25"/>
  <c r="D43" i="25"/>
  <c r="D51" i="25"/>
  <c r="D52" i="25"/>
  <c r="D59" i="25"/>
  <c r="E42" i="25"/>
  <c r="C48" i="25"/>
  <c r="E50" i="25"/>
  <c r="C56" i="25"/>
  <c r="E58" i="25"/>
  <c r="C53" i="25"/>
  <c r="C57" i="25"/>
  <c r="C61" i="25"/>
  <c r="C42" i="25"/>
  <c r="D45" i="25"/>
  <c r="C46" i="25"/>
  <c r="D49" i="25"/>
  <c r="C50" i="25"/>
  <c r="D53" i="25"/>
  <c r="C54" i="25"/>
  <c r="F54" i="25" s="1"/>
  <c r="D57" i="25"/>
  <c r="C58" i="25"/>
  <c r="D61" i="25"/>
  <c r="C45" i="25"/>
  <c r="C49" i="25"/>
  <c r="F49" i="25" s="1"/>
  <c r="E15" i="24"/>
  <c r="C45" i="24"/>
  <c r="C25" i="24"/>
  <c r="C111" i="24" s="1"/>
  <c r="C54" i="24"/>
  <c r="C64" i="24"/>
  <c r="D64" i="24"/>
  <c r="C74" i="24"/>
  <c r="C84" i="24"/>
  <c r="C94" i="24"/>
  <c r="C107" i="24"/>
  <c r="C114" i="24" s="1"/>
  <c r="F55" i="25" l="1"/>
  <c r="F60" i="28"/>
  <c r="F48" i="28"/>
  <c r="F42" i="28"/>
  <c r="F56" i="29"/>
  <c r="F45" i="28"/>
  <c r="F61" i="29"/>
  <c r="F57" i="28"/>
  <c r="F56" i="28"/>
  <c r="F52" i="28"/>
  <c r="F50" i="28"/>
  <c r="F47" i="25"/>
  <c r="F47" i="28"/>
  <c r="F52" i="29"/>
  <c r="E62" i="28"/>
  <c r="F46" i="25"/>
  <c r="F44" i="25"/>
  <c r="F58" i="28"/>
  <c r="F46" i="28"/>
  <c r="F45" i="29"/>
  <c r="F43" i="28"/>
  <c r="F53" i="28"/>
  <c r="F60" i="29"/>
  <c r="F49" i="29"/>
  <c r="F56" i="25"/>
  <c r="F57" i="29"/>
  <c r="E62" i="29"/>
  <c r="F61" i="28"/>
  <c r="F50" i="29"/>
  <c r="F58" i="29"/>
  <c r="D62" i="28"/>
  <c r="D62" i="29"/>
  <c r="E62" i="25"/>
  <c r="F60" i="25"/>
  <c r="F59" i="29"/>
  <c r="F43" i="29"/>
  <c r="C62" i="29"/>
  <c r="F51" i="29"/>
  <c r="F47" i="29"/>
  <c r="F55" i="29"/>
  <c r="C62" i="28"/>
  <c r="F55" i="28"/>
  <c r="F51" i="28"/>
  <c r="F59" i="28"/>
  <c r="F50" i="25"/>
  <c r="F48" i="25"/>
  <c r="F52" i="25"/>
  <c r="F43" i="25"/>
  <c r="F51" i="25"/>
  <c r="D62" i="25"/>
  <c r="F58" i="25"/>
  <c r="F59" i="25"/>
  <c r="F53" i="25"/>
  <c r="F42" i="25"/>
  <c r="C62" i="25"/>
  <c r="F61" i="25"/>
  <c r="F45" i="25"/>
  <c r="F57" i="25"/>
  <c r="C6" i="24"/>
  <c r="C112" i="24"/>
  <c r="C96" i="24"/>
  <c r="C113" i="24" s="1"/>
  <c r="C115" i="24" s="1"/>
  <c r="E34" i="18"/>
  <c r="B61" i="18"/>
  <c r="C61" i="18" s="1"/>
  <c r="B60" i="18"/>
  <c r="C60" i="18" s="1"/>
  <c r="B59" i="18"/>
  <c r="C59" i="18" s="1"/>
  <c r="B58" i="18"/>
  <c r="C58" i="18" s="1"/>
  <c r="B57" i="18"/>
  <c r="C57" i="18" s="1"/>
  <c r="B56" i="18"/>
  <c r="C56" i="18" s="1"/>
  <c r="B55" i="18"/>
  <c r="C55" i="18" s="1"/>
  <c r="B54" i="18"/>
  <c r="C54" i="18" s="1"/>
  <c r="B53" i="18"/>
  <c r="C53" i="18" s="1"/>
  <c r="B52" i="18"/>
  <c r="C52" i="18" s="1"/>
  <c r="B51" i="18"/>
  <c r="C51" i="18" s="1"/>
  <c r="B50" i="18"/>
  <c r="C50" i="18" s="1"/>
  <c r="B49" i="18"/>
  <c r="C49" i="18" s="1"/>
  <c r="B48" i="18"/>
  <c r="C48" i="18" s="1"/>
  <c r="B47" i="18"/>
  <c r="C47" i="18" s="1"/>
  <c r="B46" i="18"/>
  <c r="C46" i="18" s="1"/>
  <c r="B45" i="18"/>
  <c r="C45" i="18" s="1"/>
  <c r="B44" i="18"/>
  <c r="C44" i="18" s="1"/>
  <c r="B43" i="18"/>
  <c r="C43" i="18" s="1"/>
  <c r="B42" i="18"/>
  <c r="C42" i="18" s="1"/>
  <c r="G57" i="9"/>
  <c r="E57" i="9"/>
  <c r="I38" i="9"/>
  <c r="G38" i="9"/>
  <c r="E10" i="9"/>
  <c r="D10" i="9"/>
  <c r="C10" i="9"/>
  <c r="B10" i="9"/>
  <c r="E9" i="9"/>
  <c r="D9" i="9"/>
  <c r="C9" i="9"/>
  <c r="B9" i="9"/>
  <c r="E8" i="9"/>
  <c r="D8" i="9"/>
  <c r="C8" i="9"/>
  <c r="B8" i="9"/>
  <c r="E7" i="9"/>
  <c r="D7" i="9"/>
  <c r="C7" i="9"/>
  <c r="B7" i="9"/>
  <c r="D115" i="24" l="1"/>
  <c r="B11" i="9"/>
  <c r="D11" i="9"/>
  <c r="D12" i="9" s="1"/>
  <c r="B12" i="9"/>
  <c r="E11" i="9"/>
  <c r="E12" i="9" s="1"/>
  <c r="F62" i="28"/>
  <c r="D8" i="17" s="1"/>
  <c r="F62" i="29"/>
  <c r="F62" i="25"/>
  <c r="D44" i="18"/>
  <c r="D56" i="18"/>
  <c r="D48" i="18"/>
  <c r="D54" i="18"/>
  <c r="D60" i="18"/>
  <c r="D46" i="18"/>
  <c r="D52" i="18"/>
  <c r="D50" i="18"/>
  <c r="D58" i="18"/>
  <c r="D45" i="18"/>
  <c r="D47" i="18"/>
  <c r="D49" i="18"/>
  <c r="D51" i="18"/>
  <c r="D53" i="18"/>
  <c r="D55" i="18"/>
  <c r="D57" i="18"/>
  <c r="D59" i="18"/>
  <c r="D61" i="18"/>
  <c r="E44" i="18"/>
  <c r="E45" i="18"/>
  <c r="E46" i="18"/>
  <c r="E47" i="18"/>
  <c r="E48" i="18"/>
  <c r="F48" i="18" s="1"/>
  <c r="E49" i="18"/>
  <c r="E50" i="18"/>
  <c r="E51" i="18"/>
  <c r="E52" i="18"/>
  <c r="E53" i="18"/>
  <c r="E54" i="18"/>
  <c r="E55" i="18"/>
  <c r="E56" i="18"/>
  <c r="E57" i="18"/>
  <c r="E58" i="18"/>
  <c r="E59" i="18"/>
  <c r="F59" i="18" s="1"/>
  <c r="E60" i="18"/>
  <c r="E61" i="18"/>
  <c r="D43" i="18"/>
  <c r="D42" i="18"/>
  <c r="E43" i="18"/>
  <c r="E42" i="18"/>
  <c r="G7" i="9"/>
  <c r="G8" i="9"/>
  <c r="C9" i="17" s="1"/>
  <c r="G9" i="9"/>
  <c r="C10" i="17" s="1"/>
  <c r="G10" i="9"/>
  <c r="C11" i="17" s="1"/>
  <c r="F8" i="9"/>
  <c r="H8" i="9" s="1"/>
  <c r="F9" i="9"/>
  <c r="H9" i="9" s="1"/>
  <c r="F10" i="9"/>
  <c r="H10" i="9" s="1"/>
  <c r="F7" i="9"/>
  <c r="H7" i="9" s="1"/>
  <c r="C11" i="9"/>
  <c r="C12" i="9" s="1"/>
  <c r="C62" i="18"/>
  <c r="F63" i="28" l="1"/>
  <c r="C8" i="17"/>
  <c r="C13" i="17" s="1"/>
  <c r="G11" i="9"/>
  <c r="D9" i="17"/>
  <c r="F63" i="25"/>
  <c r="D11" i="17"/>
  <c r="F63" i="29"/>
  <c r="F44" i="18"/>
  <c r="F60" i="18"/>
  <c r="F47" i="18"/>
  <c r="F58" i="18"/>
  <c r="F57" i="18"/>
  <c r="F49" i="18"/>
  <c r="F51" i="18"/>
  <c r="F46" i="18"/>
  <c r="F54" i="18"/>
  <c r="F56" i="18"/>
  <c r="F61" i="18"/>
  <c r="F53" i="18"/>
  <c r="F45" i="18"/>
  <c r="F50" i="18"/>
  <c r="F52" i="18"/>
  <c r="D62" i="18"/>
  <c r="F55" i="18"/>
  <c r="E62" i="18"/>
  <c r="F42" i="18"/>
  <c r="F43" i="18"/>
  <c r="F11" i="9"/>
  <c r="F11" i="17" l="1"/>
  <c r="F62" i="18"/>
  <c r="F63" i="18" s="1"/>
  <c r="F9" i="17"/>
  <c r="D10" i="17" l="1"/>
  <c r="F10" i="17" s="1"/>
  <c r="F8" i="17"/>
  <c r="E12" i="17" l="1"/>
  <c r="E13" i="17" s="1"/>
  <c r="D13" i="17"/>
  <c r="F12" i="17" l="1"/>
  <c r="F13" i="17" s="1"/>
</calcChain>
</file>

<file path=xl/sharedStrings.xml><?xml version="1.0" encoding="utf-8"?>
<sst xmlns="http://schemas.openxmlformats.org/spreadsheetml/2006/main" count="542" uniqueCount="340">
  <si>
    <t>Population</t>
  </si>
  <si>
    <t>TRANSPORT LAND</t>
  </si>
  <si>
    <t>Purpose</t>
  </si>
  <si>
    <t>Total New Stormwater Land</t>
  </si>
  <si>
    <t>Total New Transport Land</t>
  </si>
  <si>
    <t>Other Exclusions Total</t>
  </si>
  <si>
    <t>Lot Number</t>
  </si>
  <si>
    <t>Street Address</t>
  </si>
  <si>
    <t xml:space="preserve">Date Purchased </t>
  </si>
  <si>
    <t xml:space="preserve"> Actual Price Paid </t>
  </si>
  <si>
    <t>Underlying Zoning</t>
  </si>
  <si>
    <t>Price in Plan</t>
  </si>
  <si>
    <t xml:space="preserve">Description </t>
  </si>
  <si>
    <t xml:space="preserve"> Area 
(sq metres)</t>
  </si>
  <si>
    <t>Land already acquired</t>
  </si>
  <si>
    <t>Land to be acquired</t>
  </si>
  <si>
    <t>Total</t>
  </si>
  <si>
    <t>Transport</t>
  </si>
  <si>
    <t>Administration</t>
  </si>
  <si>
    <t>Use</t>
  </si>
  <si>
    <t>Apportionment Ratio</t>
  </si>
  <si>
    <t>Land Already Acquired</t>
  </si>
  <si>
    <t>Open Space</t>
  </si>
  <si>
    <t>Community Facility</t>
  </si>
  <si>
    <t>Land Use Types</t>
  </si>
  <si>
    <t>Proposed Use</t>
  </si>
  <si>
    <t>Council</t>
  </si>
  <si>
    <t>Name of Plan</t>
  </si>
  <si>
    <t>Essential Works List</t>
  </si>
  <si>
    <t>Status</t>
  </si>
  <si>
    <t>Completed</t>
  </si>
  <si>
    <t>Not Started</t>
  </si>
  <si>
    <t>Yes</t>
  </si>
  <si>
    <t>No</t>
  </si>
  <si>
    <t>Catchment</t>
  </si>
  <si>
    <t>Date of Completion/Expected Date of Completion</t>
  </si>
  <si>
    <t>TOTAL</t>
  </si>
  <si>
    <t>CP Identifier</t>
  </si>
  <si>
    <t>Population Increase</t>
  </si>
  <si>
    <t>Further Assistance</t>
  </si>
  <si>
    <t>1. Plan Overview</t>
  </si>
  <si>
    <t>Catchments</t>
  </si>
  <si>
    <t>Base Period of Plan</t>
  </si>
  <si>
    <t>Community Facilities Land</t>
  </si>
  <si>
    <t>Comment</t>
  </si>
  <si>
    <t>Decription</t>
  </si>
  <si>
    <t>Facility 1 (Name Here)</t>
  </si>
  <si>
    <t>Facility 2 (Name Here)</t>
  </si>
  <si>
    <t>Facility 3 (Name Here)</t>
  </si>
  <si>
    <t>Facility 4 (Name Here)</t>
  </si>
  <si>
    <t>Facility 5 (Name Here)</t>
  </si>
  <si>
    <t>Exclusion 1 (Name Here)</t>
  </si>
  <si>
    <t>Exclusion 2 (Name Here)</t>
  </si>
  <si>
    <t>Exclusion 3 (Name Here)</t>
  </si>
  <si>
    <t>Exclusion 4 (Name Here)</t>
  </si>
  <si>
    <t>Exclusion 5 (Name Here)</t>
  </si>
  <si>
    <t>Occupancy Rate</t>
  </si>
  <si>
    <t>Area</t>
  </si>
  <si>
    <t>Cost</t>
  </si>
  <si>
    <t>Any Encumbrance</t>
  </si>
  <si>
    <t>Stormwater</t>
  </si>
  <si>
    <t>Community Facilities</t>
  </si>
  <si>
    <t>Administration Fees</t>
  </si>
  <si>
    <t>Land</t>
  </si>
  <si>
    <t>Works</t>
  </si>
  <si>
    <t>Link to supporting documentation</t>
  </si>
  <si>
    <t>Comments</t>
  </si>
  <si>
    <t>Projected Post-Development Population</t>
  </si>
  <si>
    <t>Total Precinct Area</t>
  </si>
  <si>
    <t>Precinct Area</t>
  </si>
  <si>
    <t>In Progress</t>
  </si>
  <si>
    <t>Total Community Facilities Land</t>
  </si>
  <si>
    <t>Where other spreadsheets are linked or referenced, we require a copy of the linked/referenced spreadsheet.</t>
  </si>
  <si>
    <t>Council Contact for Part A</t>
  </si>
  <si>
    <t>Name</t>
  </si>
  <si>
    <t>Position</t>
  </si>
  <si>
    <t>Phone</t>
  </si>
  <si>
    <t>Email</t>
  </si>
  <si>
    <t>General Instructions</t>
  </si>
  <si>
    <t>2. Total Costs</t>
  </si>
  <si>
    <t>3. Land Use</t>
  </si>
  <si>
    <t>4. Land Acquisitions</t>
  </si>
  <si>
    <t>5. Stormwater Works</t>
  </si>
  <si>
    <t>6. Transport Works</t>
  </si>
  <si>
    <t>7. Open Space Works</t>
  </si>
  <si>
    <t>8. Community Facilities Works</t>
  </si>
  <si>
    <t>9. Contribution Rates</t>
  </si>
  <si>
    <t>Ensure the land use for each acquisition is categorised to enable information to be summarised.</t>
  </si>
  <si>
    <t>localgovernment@ipart.nsw.gov.au</t>
  </si>
  <si>
    <t>As a general rule, name the ranges that are going to be used in data validation drop down menus.  Also, have either this data entry or the entry of categories on the initial tab link to eachother so the title is only entered once.  This will remove the possibility of typo errors and allow for users to tweak the titles of categories and allow that to follow through easily.</t>
  </si>
  <si>
    <t>We encourage councils to integrate the spreadsheets into the development of the contributions plan.</t>
  </si>
  <si>
    <t>The catchments entered into the plan overview will be used as catchments for dropdown boxes for the works items.</t>
  </si>
  <si>
    <t>Enter relevant land use details where requested.</t>
  </si>
  <si>
    <t>The total plan area should align with supporting documents, and the stated NDA.</t>
  </si>
  <si>
    <t>The land use data will inform the overall rate of provision of open space in the plan.</t>
  </si>
  <si>
    <t>Include all land acquisitions completed and yet to be completed.</t>
  </si>
  <si>
    <t>Ensure all works have a unique reference.</t>
  </si>
  <si>
    <t>Colour Codes</t>
  </si>
  <si>
    <t>Cells highlighted in light blue are data entry cells.</t>
  </si>
  <si>
    <t>Data entry cells can have data manually entered, copy and pasted, or linked from other spreadsheets.</t>
  </si>
  <si>
    <t xml:space="preserve">There are boxes explaining the data required in each cell. </t>
  </si>
  <si>
    <t>Cells with blue text are designed for text data entry such as category types.</t>
  </si>
  <si>
    <t>Grey cells are automatic calculations and cannot be edited.</t>
  </si>
  <si>
    <t>Pink cells indicate checks. Where an alert exists, refer to the accompanying explanatory text for further information.</t>
  </si>
  <si>
    <t>If further assistance is needed in completing the application form, please contact IPART.</t>
  </si>
  <si>
    <t>Capital Cost in Contribution Plan</t>
  </si>
  <si>
    <t>Additonal Comments</t>
  </si>
  <si>
    <t>Open Space Summary Table</t>
  </si>
  <si>
    <t>Open Space Data Entry Table</t>
  </si>
  <si>
    <t>Insert additional rows as required.</t>
  </si>
  <si>
    <t>Cost in Plan</t>
  </si>
  <si>
    <t>Rate per sq.m</t>
  </si>
  <si>
    <t>Insert additional rows as required</t>
  </si>
  <si>
    <t>Precinct 1</t>
  </si>
  <si>
    <t>Precinct 2</t>
  </si>
  <si>
    <t>Precinct 3</t>
  </si>
  <si>
    <t>Pre-development population</t>
  </si>
  <si>
    <t>Precinct 4</t>
  </si>
  <si>
    <t>Precinct 5</t>
  </si>
  <si>
    <t>Land Use/ Development Type</t>
  </si>
  <si>
    <t>Density</t>
  </si>
  <si>
    <t>Non-developable land</t>
  </si>
  <si>
    <t>Developable Land</t>
  </si>
  <si>
    <t>Yield</t>
  </si>
  <si>
    <t>Gross Floor Area</t>
  </si>
  <si>
    <t>NDA</t>
  </si>
  <si>
    <t>Total should equal the total NDA</t>
  </si>
  <si>
    <t>Stormwater 1</t>
  </si>
  <si>
    <t>Stormwater 2</t>
  </si>
  <si>
    <t>Stormwater 3</t>
  </si>
  <si>
    <t>Stormwater 4</t>
  </si>
  <si>
    <t>Stormwater 5</t>
  </si>
  <si>
    <t>Total Open Space</t>
  </si>
  <si>
    <t>Stormwater Land</t>
  </si>
  <si>
    <t>Transport 1</t>
  </si>
  <si>
    <t>Transport 2</t>
  </si>
  <si>
    <t>Transport 3</t>
  </si>
  <si>
    <t>Transport 4</t>
  </si>
  <si>
    <t>Transport 5</t>
  </si>
  <si>
    <t>Subtotal - Non-developable land</t>
  </si>
  <si>
    <t>Total Non-developable Land</t>
  </si>
  <si>
    <t>Other Exclusions from NDA</t>
  </si>
  <si>
    <t>Dual Use - Open Space</t>
  </si>
  <si>
    <t>The areas that are levied in the contributions plan. The total should equal the NDA.</t>
  </si>
  <si>
    <t>NDA Calculations</t>
  </si>
  <si>
    <t>Total Area</t>
  </si>
  <si>
    <t>Total Non-developable land</t>
  </si>
  <si>
    <t>Total Developable Land (NDA)</t>
  </si>
  <si>
    <t xml:space="preserve">NDA </t>
  </si>
  <si>
    <t>Total Area of Developed Land (NDA)</t>
  </si>
  <si>
    <t>Transport Data Entry Table</t>
  </si>
  <si>
    <t>Transport Summary Table</t>
  </si>
  <si>
    <t>Stormwater Data Entry Table</t>
  </si>
  <si>
    <t>Stormwater Summary Table</t>
  </si>
  <si>
    <t>Community Facilities Data Entry Table</t>
  </si>
  <si>
    <t>Community Facilities Summary Table</t>
  </si>
  <si>
    <t>Where there are no catchments, enter the name of the plan.</t>
  </si>
  <si>
    <t>This table is automatically generated based on data entered in the application form.</t>
  </si>
  <si>
    <t>Land that is zoned for stormwater purposes included in the plan.</t>
  </si>
  <si>
    <t>Land zoned for transport purpose in the plan.</t>
  </si>
  <si>
    <t>Land zoned for open space purpose in the plan.</t>
  </si>
  <si>
    <t>Land zoned for community facilities in the plan.</t>
  </si>
  <si>
    <t>Include any other exclusions.</t>
  </si>
  <si>
    <t>Note, capital costs for community facilities are not on the Essential Works List.</t>
  </si>
  <si>
    <t>Provides extra space for the indicative contribution rates with a link to additional information as required.</t>
  </si>
  <si>
    <t>We encourage links to further information and page references to relevant supporting studies.</t>
  </si>
  <si>
    <t>Include the name of the council, name of the plan, any subcatchments (eg, for purposes of stormwater management and contributions), and contact details.</t>
  </si>
  <si>
    <t>It is expected that land included and excluded from the NDA will reconcile with the total plan area, so the use of all the land in the plan can be accounted for.</t>
  </si>
  <si>
    <t xml:space="preserve">Check that the totals align with the totals included in the plan and rectify any inconsistencies. </t>
  </si>
  <si>
    <t>2. Overview of Costs in the Plan</t>
  </si>
  <si>
    <t>3. Summary of Land Use and Net Developable Area</t>
  </si>
  <si>
    <t>9. Contributions Rates</t>
  </si>
  <si>
    <t>Review that the QA log is for</t>
  </si>
  <si>
    <t>Application For Assessment of a S94 Development Contributions Plan - Part A</t>
  </si>
  <si>
    <t>Name of model</t>
  </si>
  <si>
    <t>&lt;not required for simple spreadsheets if the file name is sufficiently descriptive&gt;</t>
  </si>
  <si>
    <t xml:space="preserve">File name(s):  </t>
  </si>
  <si>
    <t>170406 Application form Part A</t>
  </si>
  <si>
    <t>Post QA</t>
  </si>
  <si>
    <t>170323 Template</t>
  </si>
  <si>
    <t>Prior to QA</t>
  </si>
  <si>
    <t>Name of modeller</t>
  </si>
  <si>
    <t>Sam Stone</t>
  </si>
  <si>
    <t>Name(s) of QA staff:</t>
  </si>
  <si>
    <t>Ed Jenkins</t>
  </si>
  <si>
    <t>Date of QA:</t>
  </si>
  <si>
    <t xml:space="preserve">Signature of QA staff </t>
  </si>
  <si>
    <t>PURPOSE OF MODEL</t>
  </si>
  <si>
    <t>The modeller provides a concise summary of the model's purpose(s)</t>
  </si>
  <si>
    <t>Application form for Section 94 Contributions Plan</t>
  </si>
  <si>
    <t>ADDITONAL COMMENTS on areas of the model that the modeller wants assurance on</t>
  </si>
  <si>
    <t>(Optional, and to be read in conjunction with the detailed scope of work in the QA Scope &amp; Report document)</t>
  </si>
  <si>
    <t>&lt;add or delete rows as required&gt;</t>
  </si>
  <si>
    <t>QA STAFF NOTES</t>
  </si>
  <si>
    <t>(To be read in conjunction with the 'QA'er Report' section of the QA Scope &amp; Report document)</t>
  </si>
  <si>
    <t>Record findings that cannot be logged below, and/or notes about the QA tasks etc...   eg. which sheets were not checked, what QA symbols or codes have been used etc.</t>
  </si>
  <si>
    <t xml:space="preserve">DETAILS OF ISSUES FOUND IN THE QA </t>
  </si>
  <si>
    <t>Item no.</t>
  </si>
  <si>
    <t>Date checked (Month and Year)</t>
  </si>
  <si>
    <t>QA'd by</t>
  </si>
  <si>
    <t>What is the issue?</t>
  </si>
  <si>
    <t>Category</t>
  </si>
  <si>
    <t xml:space="preserve">Where in model? </t>
  </si>
  <si>
    <t>Where … continued (optional)</t>
  </si>
  <si>
    <t>Impact on model outcomes</t>
  </si>
  <si>
    <t xml:space="preserve">Responses by industry team /model developer </t>
  </si>
  <si>
    <t>QA signoff</t>
  </si>
  <si>
    <t>Required only if QA is staggered over along period</t>
  </si>
  <si>
    <t>required only if there is more than one QA'er</t>
  </si>
  <si>
    <t>Select the type of issue from the drop-down box (see notes in column N)</t>
  </si>
  <si>
    <t>Eg, worksheet(s),  and rows/columns, or table numbers. May refer to highlighted areas in worksheet(s)</t>
  </si>
  <si>
    <r>
      <t xml:space="preserve">Optional 2nd column, eg with cell reference area in </t>
    </r>
    <r>
      <rPr>
        <sz val="9"/>
        <rFont val="Arial"/>
        <family val="2"/>
      </rPr>
      <t>(or link to) relevant worksheet</t>
    </r>
  </si>
  <si>
    <t>Eg, no impact, minor or significant</t>
  </si>
  <si>
    <t>Changed / not changed &amp; reason</t>
  </si>
  <si>
    <t>Categories for drop-down box.  DO NOT DELETE</t>
  </si>
  <si>
    <t>Notes on when to use the categories</t>
  </si>
  <si>
    <t>Links to comments</t>
  </si>
  <si>
    <t>Formula logic</t>
  </si>
  <si>
    <t>The formula is logically flawed</t>
  </si>
  <si>
    <t>General comment - Consider protecting all the cells in this sheet that are not data entry cells.</t>
  </si>
  <si>
    <t>Cell referencing</t>
  </si>
  <si>
    <t>The formula contains a cell reference error</t>
  </si>
  <si>
    <t>INSTRUCTIONS!G23</t>
  </si>
  <si>
    <t>Calculation error</t>
  </si>
  <si>
    <t>The formula contains another type of calculation error, eg, a bracket is in the wrong place.</t>
  </si>
  <si>
    <t>1. Plan Overview'!C38</t>
  </si>
  <si>
    <t>Data</t>
  </si>
  <si>
    <t>Data input problem</t>
  </si>
  <si>
    <t>2. Total Costs'!C18</t>
  </si>
  <si>
    <t>Model structure</t>
  </si>
  <si>
    <t>Eg, inputs and calculations not separated, inputs entered more than once, outputs hard to find, etc</t>
  </si>
  <si>
    <t>3. Land Use'!D11</t>
  </si>
  <si>
    <t>VBA/macros</t>
  </si>
  <si>
    <t>Problem with a macro</t>
  </si>
  <si>
    <t>3. Land Use'!D13</t>
  </si>
  <si>
    <t>Formatting</t>
  </si>
  <si>
    <t>Eg, hard-coded numbers not colour coded; non-standard or inconsistent colour coding; difference in font, numbers not comma delineated, etc</t>
  </si>
  <si>
    <t>3. Land Use'!D18</t>
  </si>
  <si>
    <t>Documentation</t>
  </si>
  <si>
    <t>Missing or incorrect headings, labels, notes, explanations or units; spelling errors etc</t>
  </si>
  <si>
    <t>3. Land Use'!C43</t>
  </si>
  <si>
    <t>Other</t>
  </si>
  <si>
    <t>Anything else</t>
  </si>
  <si>
    <t>3. Land Use'!C55</t>
  </si>
  <si>
    <t xml:space="preserve">          You can use this cell to add another category for the list in column G</t>
  </si>
  <si>
    <t>3. Land Use'!E57</t>
  </si>
  <si>
    <t>Fixed --&gt; Removed</t>
  </si>
  <si>
    <t>3. Land Use'!G90</t>
  </si>
  <si>
    <t>3. Land Use'!E93</t>
  </si>
  <si>
    <t>3. Land Use'!G121</t>
  </si>
  <si>
    <t>3. Land Use'!B292</t>
  </si>
  <si>
    <t>4. Land Acquisitions'!I9</t>
  </si>
  <si>
    <t>Corrected</t>
  </si>
  <si>
    <t>5. Storwmater Works'!G27</t>
  </si>
  <si>
    <t>4. Land Acquisitions'!D18</t>
  </si>
  <si>
    <t>Preferrred format is not required for our purposes</t>
  </si>
  <si>
    <t>5. Storwmater Works'!C35</t>
  </si>
  <si>
    <t>5. Storwmater Works'!E35</t>
  </si>
  <si>
    <t>6. Transport Works'!E35</t>
  </si>
  <si>
    <t>7. Open Space Works'!C35</t>
  </si>
  <si>
    <t>7. Open Space Works'!E35</t>
  </si>
  <si>
    <t>8. Community Facilities Works'!C35</t>
  </si>
  <si>
    <t>8. Community Facilities Works'!E35</t>
  </si>
  <si>
    <t>Drop down box contents'!B16</t>
  </si>
  <si>
    <t>END OF LOG</t>
  </si>
  <si>
    <t>IF A LONGER LOG IS REQUIRED, INSERT NEW ROWS ABOVE ITEM 29 AND REDO THE NUMBERING</t>
  </si>
  <si>
    <t>Location Current</t>
  </si>
  <si>
    <t>INSTRUCTIONS!A16</t>
  </si>
  <si>
    <t>1. Plan Overview'!B4</t>
  </si>
  <si>
    <t>Consider hyperlinking the titles in the contents table to the tabs to which they prefer for easier navigation for excel novices.</t>
  </si>
  <si>
    <t>Suggest protecting all the green cells in this column</t>
  </si>
  <si>
    <t>Suggest locking these formula cells as user can break them with overwriting</t>
  </si>
  <si>
    <t>This input cell has no dependents, why is it here?</t>
  </si>
  <si>
    <t>protect summation cell - This applies to all the formula cells on this sheet.</t>
  </si>
  <si>
    <t>Recommend updating the comment on these input cells to include the units of measure (eg hectares to be consistent with the below tables)</t>
  </si>
  <si>
    <t>Fix the sum cell above to include all the input cells.</t>
  </si>
  <si>
    <t>Consider having some kind of conditional formatting error warning in above cell for when the developable area is negative.</t>
  </si>
  <si>
    <t>Why doe the warning pop up in this cell when I try to put in any value?  Regardless of the size of the area value in column C?</t>
  </si>
  <si>
    <t>Lock the above cells</t>
  </si>
  <si>
    <t>Why doe the warning pop up in the belo\w input cells when I try to put in any value?  Regardless of the size of the area value in column C?</t>
  </si>
  <si>
    <t>Why are there thousands of extra blank rows?  This just makes navigation difficult when using the vertical scroll bar.</t>
  </si>
  <si>
    <t>&lt;-- This comment cell is broken</t>
  </si>
  <si>
    <t>&lt;-- protect or highlight this cell</t>
  </si>
  <si>
    <t>This input column can have multiple date formats put into it.  Does this data feed into any other models? If so consider putting a data validation in to ensure consistency between models.  (This same comment applies to the apportionment ratio input in column F)</t>
  </si>
  <si>
    <t>Consider using a drop down list for this input column to match with the catchment names.  It's very easy to make a spelling mistake and have the sumifs in B6:F25 not pick up the catchment.</t>
  </si>
  <si>
    <t>Fix the data validation list here: the "In progress" has two spaces between the words and this makes the sumifs above fail.</t>
  </si>
  <si>
    <t>2. Total Costs'!C8</t>
  </si>
  <si>
    <t>Deleted</t>
  </si>
  <si>
    <t>4. Land Acquisitions'!C15</t>
  </si>
  <si>
    <t>3. Land Use'!D20</t>
  </si>
  <si>
    <t>4. Land Acquisitions'!Print_Area</t>
  </si>
  <si>
    <t>Yes - deleted</t>
  </si>
  <si>
    <t>Yes - hyperlinks added</t>
  </si>
  <si>
    <t>Yes - protections included</t>
  </si>
  <si>
    <t>Yes - protected</t>
  </si>
  <si>
    <t>Remvoved GDA</t>
  </si>
  <si>
    <t>3. Land Use'!C64</t>
  </si>
  <si>
    <t>Removed</t>
  </si>
  <si>
    <t>Blank Rows Removed</t>
  </si>
  <si>
    <t>4. Land Acquisitions'!H8</t>
  </si>
  <si>
    <t>5. Stormwater Works'!F63</t>
  </si>
  <si>
    <t>Yes - list based on catchments inputed in Plan Overview</t>
  </si>
  <si>
    <t>5. Stormwater Works'!D9</t>
  </si>
  <si>
    <t>5. Stormwater Works'!F9</t>
  </si>
  <si>
    <t>6. Transport Works'!D9</t>
  </si>
  <si>
    <t>6. Transport Works'!F9</t>
  </si>
  <si>
    <t>7. Open Space Works'!D9</t>
  </si>
  <si>
    <t>8. Community Facilities Works'!F9</t>
  </si>
  <si>
    <t>7. Open Space Works'!F9</t>
  </si>
  <si>
    <t>8. Community Facilities Works'!D9</t>
  </si>
  <si>
    <t>4. Land Acquisitions'!D19</t>
  </si>
  <si>
    <t>Ok - Ed.</t>
  </si>
  <si>
    <t>Provide a high level overview of the information in the plan.</t>
  </si>
  <si>
    <t>Provide an overview of the cost information in the plan automatically linked from data entered in the other sections of the application form.</t>
  </si>
  <si>
    <t>Provide a summary of the NDA used to calculate contribution rates in the plan.</t>
  </si>
  <si>
    <t>Provide details of land to be acquired and land yet to be acquired.</t>
  </si>
  <si>
    <t>Provide a list of the stormwater works items in the plan.</t>
  </si>
  <si>
    <t>Provide a list of the transport works items in the plan.</t>
  </si>
  <si>
    <t>Provide a list of the open space works items in the plan.</t>
  </si>
  <si>
    <t>Provide an overview of the community facilities for which land is included in the plan.</t>
  </si>
  <si>
    <t>Red text provides explanatory information to assist with completing the application form.</t>
  </si>
  <si>
    <t>Enter name of council eg, Blacktown</t>
  </si>
  <si>
    <t>Enter name of plan</t>
  </si>
  <si>
    <t>Enter base period of plan</t>
  </si>
  <si>
    <t>Enter catchment name</t>
  </si>
  <si>
    <t>The total area of the precinct including developable and non-developable land, land for infrastructure purposes, and land excluded.  The sum of individual precincts should align with the total final ILP Area.</t>
  </si>
  <si>
    <t>NDA (ha)</t>
  </si>
  <si>
    <t>Land that is not developable, so contributions are not levied on this land. Infrastructure Items are a subset of this land and are included in separate section below.</t>
  </si>
  <si>
    <t>Non-developable land type</t>
  </si>
  <si>
    <t>In the column below (H) there are data checks against the Land Use sheet. Explain discrepancies in the comments section below (Row 63).</t>
  </si>
  <si>
    <t>Include any additional comments about land acquisitions that you wish to draw to IPART's attention (not already included in Application form Part B).</t>
  </si>
  <si>
    <t>In the space below, list the contribution rates by development type and average occupancy or provide a link to relevant information.</t>
  </si>
  <si>
    <t>(02) 9290 8400</t>
  </si>
  <si>
    <t>Contact:</t>
  </si>
  <si>
    <t>Local Government Contributions Plan Team</t>
  </si>
  <si>
    <t>Contents</t>
  </si>
  <si>
    <r>
      <t>This is</t>
    </r>
    <r>
      <rPr>
        <b/>
        <sz val="9"/>
        <rFont val="Arial"/>
        <family val="2"/>
      </rPr>
      <t xml:space="preserve"> Application form Part B.  </t>
    </r>
    <r>
      <rPr>
        <sz val="9"/>
        <rFont val="Arial"/>
        <family val="2"/>
      </rPr>
      <t xml:space="preserve">It collates information about the contributions plan to inform IPART's assessment. </t>
    </r>
    <r>
      <rPr>
        <b/>
        <sz val="9"/>
        <rFont val="Arial"/>
        <family val="2"/>
      </rPr>
      <t xml:space="preserve">Use of this form is optional. </t>
    </r>
  </si>
  <si>
    <r>
      <t xml:space="preserve">If using this form, please submit it along with </t>
    </r>
    <r>
      <rPr>
        <b/>
        <sz val="9"/>
        <rFont val="Arial"/>
        <family val="2"/>
      </rPr>
      <t>Application Form Part A</t>
    </r>
    <r>
      <rPr>
        <sz val="9"/>
        <rFont val="Arial"/>
        <family val="2"/>
      </rPr>
      <t xml:space="preserve"> to IPART as an electronic document.</t>
    </r>
  </si>
  <si>
    <t>Where necessary, we encourage links to other spreadsheets with relevant detail to minimise 'hard coded' data entry.</t>
  </si>
  <si>
    <t xml:space="preserve">Application for assessment of a local infrastructure contributions plan - Part B </t>
  </si>
</sst>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8" formatCode="&quot;$&quot;#,##0.00;[Red]\-&quot;$&quot;#,##0.00"/>
    <numFmt numFmtId="41" formatCode="_-* #,##0_-;\-* #,##0_-;_-* &quot;-&quot;_-;_-@_-"/>
    <numFmt numFmtId="44" formatCode="_-&quot;$&quot;* #,##0.00_-;\-&quot;$&quot;* #,##0.00_-;_-&quot;$&quot;* &quot;-&quot;??_-;_-@_-"/>
    <numFmt numFmtId="43" formatCode="_-* #,##0.00_-;\-* #,##0.00_-;_-* &quot;-&quot;??_-;_-@_-"/>
    <numFmt numFmtId="164" formatCode="_(* #,##0.00_);_(* \(#,##0.00\);_(* &quot;-&quot;_);_(@_)"/>
    <numFmt numFmtId="165" formatCode="0.0%"/>
    <numFmt numFmtId="166" formatCode="#,##0.0"/>
    <numFmt numFmtId="167" formatCode="#,##0.000"/>
    <numFmt numFmtId="168" formatCode="#,##0.0000"/>
    <numFmt numFmtId="169" formatCode="0.0000"/>
    <numFmt numFmtId="170" formatCode="&quot;$&quot;#,##0.00"/>
    <numFmt numFmtId="171" formatCode="_-&quot;$&quot;* #,##0_-;\-&quot;$&quot;* #,##0_-;_-&quot;$&quot;* &quot;-&quot;??_-;_-@_-"/>
  </numFmts>
  <fonts count="31" x14ac:knownFonts="1">
    <font>
      <sz val="9"/>
      <name val="Arial"/>
      <family val="2"/>
    </font>
    <font>
      <sz val="9"/>
      <name val="Arial"/>
      <family val="2"/>
    </font>
    <font>
      <sz val="9"/>
      <color indexed="14"/>
      <name val="Arial"/>
      <family val="2"/>
    </font>
    <font>
      <sz val="9"/>
      <color indexed="10"/>
      <name val="Arial"/>
      <family val="2"/>
    </font>
    <font>
      <sz val="10"/>
      <name val="Arial"/>
      <family val="2"/>
    </font>
    <font>
      <sz val="9"/>
      <color indexed="12"/>
      <name val="Arial"/>
      <family val="2"/>
    </font>
    <font>
      <b/>
      <sz val="9"/>
      <color indexed="9"/>
      <name val="Arial"/>
      <family val="2"/>
    </font>
    <font>
      <b/>
      <sz val="9"/>
      <color indexed="57"/>
      <name val="Arial"/>
      <family val="2"/>
    </font>
    <font>
      <b/>
      <sz val="14"/>
      <name val="Arial"/>
      <family val="2"/>
    </font>
    <font>
      <b/>
      <sz val="10"/>
      <name val="Arial"/>
      <family val="2"/>
    </font>
    <font>
      <sz val="11"/>
      <name val="Arial"/>
      <family val="2"/>
    </font>
    <font>
      <b/>
      <sz val="9"/>
      <name val="Arial"/>
      <family val="2"/>
    </font>
    <font>
      <sz val="9"/>
      <color rgb="FFFF0000"/>
      <name val="Arial"/>
      <family val="2"/>
    </font>
    <font>
      <sz val="9"/>
      <color rgb="FF002060"/>
      <name val="Arial"/>
      <family val="2"/>
    </font>
    <font>
      <sz val="14"/>
      <name val="Arial"/>
      <family val="2"/>
    </font>
    <font>
      <b/>
      <sz val="12"/>
      <name val="Arial"/>
      <family val="2"/>
    </font>
    <font>
      <sz val="9"/>
      <color rgb="FF0070C0"/>
      <name val="Arial"/>
      <family val="2"/>
    </font>
    <font>
      <u/>
      <sz val="9"/>
      <color theme="10"/>
      <name val="Arial"/>
      <family val="2"/>
    </font>
    <font>
      <b/>
      <sz val="9"/>
      <color rgb="FFFF0000"/>
      <name val="Arial"/>
      <family val="2"/>
    </font>
    <font>
      <sz val="10"/>
      <color indexed="9"/>
      <name val="Arial"/>
      <family val="2"/>
    </font>
    <font>
      <b/>
      <sz val="11"/>
      <name val="Arial"/>
      <family val="2"/>
    </font>
    <font>
      <b/>
      <sz val="20"/>
      <name val="Arial"/>
      <family val="2"/>
    </font>
    <font>
      <b/>
      <sz val="20"/>
      <color rgb="FF212122"/>
      <name val="Arial"/>
      <family val="2"/>
    </font>
    <font>
      <sz val="9"/>
      <color rgb="FF212122"/>
      <name val="Arial"/>
      <family val="2"/>
    </font>
    <font>
      <sz val="20"/>
      <name val="Arial"/>
      <family val="2"/>
    </font>
    <font>
      <b/>
      <sz val="16"/>
      <color rgb="FF212122"/>
      <name val="Arial"/>
      <family val="2"/>
    </font>
    <font>
      <b/>
      <sz val="13"/>
      <name val="Arial"/>
      <family val="2"/>
    </font>
    <font>
      <b/>
      <u/>
      <sz val="10"/>
      <color theme="10"/>
      <name val="Arial"/>
      <family val="2"/>
    </font>
    <font>
      <u/>
      <sz val="9"/>
      <name val="Arial"/>
      <family val="2"/>
    </font>
    <font>
      <sz val="12"/>
      <name val="Arial"/>
      <family val="2"/>
    </font>
    <font>
      <sz val="9"/>
      <color theme="4" tint="0.249977111117893"/>
      <name val="Arial"/>
      <family val="2"/>
    </font>
  </fonts>
  <fills count="14">
    <fill>
      <patternFill patternType="none"/>
    </fill>
    <fill>
      <patternFill patternType="gray125"/>
    </fill>
    <fill>
      <patternFill patternType="lightGray">
        <fgColor indexed="13"/>
      </patternFill>
    </fill>
    <fill>
      <patternFill patternType="solid">
        <fgColor indexed="41"/>
        <bgColor indexed="64"/>
      </patternFill>
    </fill>
    <fill>
      <patternFill patternType="solid">
        <fgColor indexed="44"/>
        <bgColor indexed="64"/>
      </patternFill>
    </fill>
    <fill>
      <patternFill patternType="solid">
        <fgColor indexed="18"/>
        <bgColor indexed="64"/>
      </patternFill>
    </fill>
    <fill>
      <patternFill patternType="solid">
        <fgColor indexed="20"/>
        <bgColor indexed="64"/>
      </patternFill>
    </fill>
    <fill>
      <patternFill patternType="solid">
        <fgColor theme="0" tint="-0.14999847407452621"/>
        <bgColor indexed="64"/>
      </patternFill>
    </fill>
    <fill>
      <patternFill patternType="solid">
        <fgColor rgb="FFCCFFFF"/>
        <bgColor indexed="64"/>
      </patternFill>
    </fill>
    <fill>
      <patternFill patternType="solid">
        <fgColor rgb="FFFFFF00"/>
        <bgColor indexed="64"/>
      </patternFill>
    </fill>
    <fill>
      <patternFill patternType="solid">
        <fgColor rgb="FF007BC4"/>
        <bgColor indexed="64"/>
      </patternFill>
    </fill>
    <fill>
      <patternFill patternType="solid">
        <fgColor rgb="FFCBD4D9"/>
        <bgColor indexed="64"/>
      </patternFill>
    </fill>
    <fill>
      <patternFill patternType="solid">
        <fgColor rgb="FFA0A09A"/>
        <bgColor indexed="64"/>
      </patternFill>
    </fill>
    <fill>
      <patternFill patternType="solid">
        <fgColor theme="0"/>
        <bgColor indexed="64"/>
      </patternFill>
    </fill>
  </fills>
  <borders count="40">
    <border>
      <left/>
      <right/>
      <top/>
      <bottom/>
      <diagonal/>
    </border>
    <border>
      <left/>
      <right style="double">
        <color theme="6"/>
      </right>
      <top/>
      <bottom/>
      <diagonal/>
    </border>
    <border>
      <left/>
      <right/>
      <top/>
      <bottom style="thin">
        <color indexed="64"/>
      </bottom>
      <diagonal/>
    </border>
    <border>
      <left/>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rgb="FF007BC4"/>
      </left>
      <right style="medium">
        <color rgb="FF007BC4"/>
      </right>
      <top style="medium">
        <color rgb="FF007BC4"/>
      </top>
      <bottom style="medium">
        <color rgb="FF007BC4"/>
      </bottom>
      <diagonal/>
    </border>
    <border>
      <left/>
      <right/>
      <top style="medium">
        <color rgb="FF007BC4"/>
      </top>
      <bottom style="medium">
        <color rgb="FF007BC4"/>
      </bottom>
      <diagonal/>
    </border>
    <border>
      <left/>
      <right style="medium">
        <color rgb="FF007BC4"/>
      </right>
      <top style="medium">
        <color rgb="FF007BC4"/>
      </top>
      <bottom style="medium">
        <color rgb="FF007BC4"/>
      </bottom>
      <diagonal/>
    </border>
    <border>
      <left style="medium">
        <color rgb="FF007BC4"/>
      </left>
      <right/>
      <top style="medium">
        <color rgb="FF007BC4"/>
      </top>
      <bottom style="medium">
        <color rgb="FF007BC4"/>
      </bottom>
      <diagonal/>
    </border>
    <border>
      <left/>
      <right/>
      <top/>
      <bottom style="hair">
        <color indexed="64"/>
      </bottom>
      <diagonal/>
    </border>
    <border>
      <left/>
      <right/>
      <top style="hair">
        <color indexed="64"/>
      </top>
      <bottom style="hair">
        <color indexed="64"/>
      </bottom>
      <diagonal/>
    </border>
    <border>
      <left/>
      <right/>
      <top style="medium">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hair">
        <color indexed="64"/>
      </top>
      <bottom style="medium">
        <color indexed="64"/>
      </bottom>
      <diagonal/>
    </border>
  </borders>
  <cellStyleXfs count="26">
    <xf numFmtId="0" fontId="0" fillId="0" borderId="0"/>
    <xf numFmtId="43" fontId="1" fillId="0" borderId="0" applyFont="0" applyFill="0" applyBorder="0" applyAlignment="0" applyProtection="0"/>
    <xf numFmtId="41" fontId="1" fillId="0" borderId="0" applyFont="0" applyFill="0" applyBorder="0" applyAlignment="0" applyProtection="0"/>
    <xf numFmtId="0" fontId="1" fillId="0" borderId="1" applyNumberFormat="0" applyFont="0" applyFill="0" applyAlignment="0" applyProtection="0"/>
    <xf numFmtId="164" fontId="2" fillId="0" borderId="0" applyNumberFormat="0" applyFill="0" applyBorder="0" applyAlignment="0">
      <alignment horizontal="left"/>
    </xf>
    <xf numFmtId="0" fontId="3" fillId="0" borderId="0" applyNumberFormat="0" applyFill="0" applyBorder="0" applyAlignment="0"/>
    <xf numFmtId="4" fontId="1" fillId="2" borderId="0" applyBorder="0" applyAlignment="0">
      <alignment horizontal="left"/>
      <protection locked="0"/>
    </xf>
    <xf numFmtId="165" fontId="1" fillId="2" borderId="0" applyBorder="0" applyAlignment="0">
      <alignment horizontal="right"/>
      <protection locked="0"/>
    </xf>
    <xf numFmtId="4" fontId="4" fillId="3" borderId="2" applyFont="0" applyBorder="0" applyAlignment="0">
      <alignment horizontal="right"/>
      <protection locked="0"/>
    </xf>
    <xf numFmtId="165" fontId="4" fillId="3" borderId="0" applyFont="0" applyBorder="0" applyAlignment="0">
      <protection locked="0"/>
    </xf>
    <xf numFmtId="4" fontId="1" fillId="4" borderId="0" applyBorder="0" applyAlignment="0">
      <alignment horizontal="right"/>
      <protection locked="0"/>
    </xf>
    <xf numFmtId="10" fontId="1" fillId="4" borderId="0" applyBorder="0" applyAlignment="0">
      <alignment horizontal="right"/>
      <protection locked="0"/>
    </xf>
    <xf numFmtId="3" fontId="5" fillId="0" borderId="0" applyNumberFormat="0" applyFill="0" applyBorder="0" applyAlignment="0" applyProtection="0">
      <protection locked="0"/>
    </xf>
    <xf numFmtId="41" fontId="6" fillId="5" borderId="0" applyNumberFormat="0" applyBorder="0" applyAlignment="0"/>
    <xf numFmtId="0" fontId="7" fillId="0" borderId="0" applyNumberFormat="0" applyFill="0" applyBorder="0" applyAlignment="0" applyProtection="0"/>
    <xf numFmtId="0" fontId="6" fillId="6" borderId="0" applyNumberFormat="0" applyBorder="0" applyAlignment="0" applyProtection="0"/>
    <xf numFmtId="44" fontId="1" fillId="0" borderId="0" applyFont="0" applyFill="0" applyBorder="0" applyAlignment="0" applyProtection="0"/>
    <xf numFmtId="0" fontId="17" fillId="0" borderId="0" applyNumberFormat="0" applyFill="0" applyBorder="0" applyAlignment="0" applyProtection="0"/>
    <xf numFmtId="0" fontId="18" fillId="9" borderId="0" applyNumberFormat="0" applyBorder="0" applyAlignment="0" applyProtection="0"/>
    <xf numFmtId="166" fontId="1" fillId="3" borderId="2" applyBorder="0" applyAlignment="0">
      <alignment horizontal="right"/>
      <protection locked="0"/>
    </xf>
    <xf numFmtId="165" fontId="1" fillId="3" borderId="0" applyBorder="0" applyAlignment="0">
      <protection locked="0"/>
    </xf>
    <xf numFmtId="166" fontId="1" fillId="2" borderId="0" applyBorder="0">
      <alignment horizontal="right"/>
      <protection locked="0"/>
    </xf>
    <xf numFmtId="165" fontId="1" fillId="2" borderId="0" applyBorder="0" applyAlignment="0">
      <alignment horizontal="left"/>
      <protection locked="0"/>
    </xf>
    <xf numFmtId="10" fontId="1" fillId="4" borderId="0" applyBorder="0" applyAlignment="0">
      <alignment horizontal="right"/>
      <protection locked="0"/>
    </xf>
    <xf numFmtId="9" fontId="19" fillId="0" borderId="0" applyFont="0" applyBorder="0" applyAlignment="0" applyProtection="0"/>
    <xf numFmtId="9" fontId="19" fillId="0" borderId="0" applyFont="0" applyBorder="0" applyAlignment="0" applyProtection="0"/>
  </cellStyleXfs>
  <cellXfs count="340">
    <xf numFmtId="0" fontId="0" fillId="0" borderId="0" xfId="0"/>
    <xf numFmtId="0" fontId="0" fillId="0" borderId="0" xfId="0" applyBorder="1"/>
    <xf numFmtId="0" fontId="0" fillId="0" borderId="0" xfId="0" applyFill="1" applyBorder="1"/>
    <xf numFmtId="0" fontId="0" fillId="0" borderId="7" xfId="0" applyBorder="1"/>
    <xf numFmtId="0" fontId="0" fillId="0" borderId="8" xfId="0" applyBorder="1"/>
    <xf numFmtId="0" fontId="11" fillId="0" borderId="6" xfId="0" applyFont="1" applyBorder="1"/>
    <xf numFmtId="0" fontId="11" fillId="0" borderId="6" xfId="0" applyFont="1" applyFill="1" applyBorder="1"/>
    <xf numFmtId="0" fontId="12" fillId="0" borderId="0" xfId="0" applyFont="1"/>
    <xf numFmtId="14" fontId="0" fillId="0" borderId="0" xfId="0" applyNumberFormat="1"/>
    <xf numFmtId="0" fontId="0" fillId="0" borderId="0" xfId="0" applyProtection="1"/>
    <xf numFmtId="0" fontId="0" fillId="0" borderId="0" xfId="0" applyProtection="1">
      <protection locked="0"/>
    </xf>
    <xf numFmtId="4" fontId="0" fillId="3" borderId="7" xfId="8" applyFont="1" applyBorder="1" applyAlignment="1">
      <protection locked="0"/>
    </xf>
    <xf numFmtId="4" fontId="0" fillId="3" borderId="8" xfId="8" applyFont="1" applyBorder="1" applyAlignment="1">
      <protection locked="0"/>
    </xf>
    <xf numFmtId="4" fontId="0" fillId="3" borderId="9" xfId="8" applyFont="1" applyBorder="1" applyAlignment="1">
      <protection locked="0"/>
    </xf>
    <xf numFmtId="0" fontId="0" fillId="3" borderId="7" xfId="8" applyNumberFormat="1" applyFont="1" applyBorder="1" applyAlignment="1" applyProtection="1">
      <protection locked="0"/>
    </xf>
    <xf numFmtId="14" fontId="0" fillId="3" borderId="7" xfId="8" applyNumberFormat="1" applyFont="1" applyBorder="1" applyAlignment="1" applyProtection="1">
      <protection locked="0"/>
    </xf>
    <xf numFmtId="0" fontId="0" fillId="3" borderId="8" xfId="8" applyNumberFormat="1" applyFont="1" applyBorder="1" applyAlignment="1" applyProtection="1">
      <protection locked="0"/>
    </xf>
    <xf numFmtId="14" fontId="0" fillId="3" borderId="8" xfId="8" applyNumberFormat="1" applyFont="1" applyBorder="1" applyAlignment="1" applyProtection="1">
      <protection locked="0"/>
    </xf>
    <xf numFmtId="0" fontId="0" fillId="3" borderId="9" xfId="8" applyNumberFormat="1" applyFont="1" applyBorder="1" applyAlignment="1" applyProtection="1">
      <protection locked="0"/>
    </xf>
    <xf numFmtId="14" fontId="0" fillId="3" borderId="9" xfId="8" applyNumberFormat="1" applyFont="1" applyBorder="1" applyAlignment="1" applyProtection="1">
      <protection locked="0"/>
    </xf>
    <xf numFmtId="168" fontId="0" fillId="3" borderId="8" xfId="8" applyNumberFormat="1" applyFont="1" applyBorder="1" applyAlignment="1">
      <protection locked="0"/>
    </xf>
    <xf numFmtId="3" fontId="0" fillId="3" borderId="7" xfId="8" applyNumberFormat="1" applyFont="1" applyBorder="1" applyAlignment="1" applyProtection="1">
      <protection locked="0"/>
    </xf>
    <xf numFmtId="3" fontId="0" fillId="3" borderId="8" xfId="8" applyNumberFormat="1" applyFont="1" applyBorder="1" applyAlignment="1" applyProtection="1">
      <protection locked="0"/>
    </xf>
    <xf numFmtId="168" fontId="0" fillId="3" borderId="7" xfId="8" applyNumberFormat="1" applyFont="1" applyBorder="1" applyAlignment="1" applyProtection="1">
      <alignment horizontal="right"/>
      <protection locked="0"/>
    </xf>
    <xf numFmtId="168" fontId="0" fillId="3" borderId="8" xfId="8" applyNumberFormat="1" applyFont="1" applyBorder="1" applyAlignment="1" applyProtection="1">
      <alignment horizontal="right"/>
      <protection locked="0"/>
    </xf>
    <xf numFmtId="168" fontId="0" fillId="3" borderId="9" xfId="8" applyNumberFormat="1" applyFont="1" applyBorder="1" applyAlignment="1" applyProtection="1">
      <alignment horizontal="right"/>
      <protection locked="0"/>
    </xf>
    <xf numFmtId="168" fontId="0" fillId="3" borderId="8" xfId="8" applyNumberFormat="1" applyFont="1" applyBorder="1" applyAlignment="1" applyProtection="1">
      <protection locked="0"/>
    </xf>
    <xf numFmtId="167" fontId="0" fillId="3" borderId="7" xfId="8" applyNumberFormat="1" applyFont="1" applyBorder="1" applyAlignment="1" applyProtection="1">
      <protection locked="0"/>
    </xf>
    <xf numFmtId="167" fontId="0" fillId="3" borderId="8" xfId="8" applyNumberFormat="1" applyFont="1" applyBorder="1" applyAlignment="1" applyProtection="1">
      <protection locked="0"/>
    </xf>
    <xf numFmtId="167" fontId="0" fillId="3" borderId="9" xfId="8" applyNumberFormat="1" applyFont="1" applyBorder="1" applyAlignment="1" applyProtection="1">
      <protection locked="0"/>
    </xf>
    <xf numFmtId="4" fontId="0" fillId="3" borderId="7" xfId="8" applyFont="1" applyBorder="1" applyAlignment="1" applyProtection="1">
      <protection locked="0"/>
    </xf>
    <xf numFmtId="4" fontId="0" fillId="3" borderId="8" xfId="8" applyFont="1" applyBorder="1" applyAlignment="1" applyProtection="1">
      <protection locked="0"/>
    </xf>
    <xf numFmtId="4" fontId="0" fillId="3" borderId="9" xfId="8" applyFont="1" applyBorder="1" applyAlignment="1" applyProtection="1">
      <protection locked="0"/>
    </xf>
    <xf numFmtId="166" fontId="0" fillId="8" borderId="8" xfId="8" applyNumberFormat="1" applyFont="1" applyFill="1" applyBorder="1" applyAlignment="1" applyProtection="1">
      <protection locked="0"/>
    </xf>
    <xf numFmtId="0" fontId="2" fillId="0" borderId="0" xfId="4" applyNumberFormat="1" applyAlignment="1"/>
    <xf numFmtId="0" fontId="0" fillId="0" borderId="9" xfId="0" applyBorder="1" applyAlignment="1" applyProtection="1">
      <alignment horizontal="left"/>
    </xf>
    <xf numFmtId="44" fontId="11" fillId="7" borderId="9" xfId="16" applyFont="1" applyFill="1" applyBorder="1" applyProtection="1"/>
    <xf numFmtId="0" fontId="3" fillId="0" borderId="0" xfId="5"/>
    <xf numFmtId="49" fontId="0" fillId="3" borderId="6" xfId="8" applyNumberFormat="1" applyFont="1" applyBorder="1" applyAlignment="1">
      <protection locked="0"/>
    </xf>
    <xf numFmtId="49" fontId="0" fillId="3" borderId="12" xfId="8" applyNumberFormat="1" applyFont="1" applyBorder="1" applyAlignment="1">
      <protection locked="0"/>
    </xf>
    <xf numFmtId="49" fontId="0" fillId="3" borderId="5" xfId="8" applyNumberFormat="1" applyFont="1" applyBorder="1" applyAlignment="1">
      <protection locked="0"/>
    </xf>
    <xf numFmtId="49" fontId="0" fillId="3" borderId="13" xfId="8" applyNumberFormat="1" applyFont="1" applyBorder="1" applyAlignment="1">
      <protection locked="0"/>
    </xf>
    <xf numFmtId="49" fontId="0" fillId="8" borderId="6" xfId="0" applyNumberFormat="1" applyFill="1" applyBorder="1" applyProtection="1">
      <protection locked="0"/>
    </xf>
    <xf numFmtId="49" fontId="0" fillId="3" borderId="7" xfId="8" applyNumberFormat="1" applyFont="1" applyBorder="1" applyAlignment="1">
      <protection locked="0"/>
    </xf>
    <xf numFmtId="49" fontId="0" fillId="3" borderId="8" xfId="8" applyNumberFormat="1" applyFont="1" applyBorder="1" applyAlignment="1">
      <protection locked="0"/>
    </xf>
    <xf numFmtId="49" fontId="0" fillId="3" borderId="9" xfId="8" applyNumberFormat="1" applyFont="1" applyBorder="1" applyAlignment="1">
      <protection locked="0"/>
    </xf>
    <xf numFmtId="0" fontId="5" fillId="0" borderId="7" xfId="12" applyNumberFormat="1" applyBorder="1" applyProtection="1">
      <protection locked="0"/>
    </xf>
    <xf numFmtId="0" fontId="5" fillId="0" borderId="8" xfId="12" applyNumberFormat="1" applyBorder="1" applyProtection="1">
      <protection locked="0"/>
    </xf>
    <xf numFmtId="168" fontId="0" fillId="3" borderId="7" xfId="8" applyNumberFormat="1" applyFont="1" applyBorder="1" applyAlignment="1">
      <protection locked="0"/>
    </xf>
    <xf numFmtId="168" fontId="0" fillId="3" borderId="9" xfId="8" applyNumberFormat="1" applyFont="1" applyBorder="1" applyAlignment="1">
      <protection locked="0"/>
    </xf>
    <xf numFmtId="0" fontId="3" fillId="0" borderId="7" xfId="5" applyBorder="1" applyAlignment="1">
      <alignment horizontal="left" wrapText="1"/>
    </xf>
    <xf numFmtId="44" fontId="11" fillId="0" borderId="6" xfId="16" applyFont="1" applyFill="1" applyBorder="1"/>
    <xf numFmtId="0" fontId="0" fillId="0" borderId="14" xfId="0" applyBorder="1"/>
    <xf numFmtId="0" fontId="0" fillId="0" borderId="12" xfId="0" applyBorder="1"/>
    <xf numFmtId="0" fontId="0" fillId="7" borderId="4" xfId="0" applyFill="1" applyBorder="1"/>
    <xf numFmtId="0" fontId="0" fillId="7" borderId="7" xfId="0" applyFill="1" applyBorder="1"/>
    <xf numFmtId="0" fontId="0" fillId="7" borderId="8" xfId="0" applyFill="1" applyBorder="1"/>
    <xf numFmtId="0" fontId="0" fillId="0" borderId="10" xfId="0" applyBorder="1" applyAlignment="1">
      <alignment horizontal="center"/>
    </xf>
    <xf numFmtId="0" fontId="0" fillId="7" borderId="14" xfId="0" applyFill="1" applyBorder="1"/>
    <xf numFmtId="44" fontId="2" fillId="0" borderId="0" xfId="4" applyNumberFormat="1" applyAlignment="1"/>
    <xf numFmtId="0" fontId="11" fillId="7" borderId="6" xfId="0" applyFont="1" applyFill="1" applyBorder="1"/>
    <xf numFmtId="0" fontId="11" fillId="7" borderId="11" xfId="0" applyFont="1" applyFill="1" applyBorder="1"/>
    <xf numFmtId="0" fontId="0" fillId="0" borderId="11" xfId="0" applyBorder="1" applyAlignment="1">
      <alignment horizontal="left"/>
    </xf>
    <xf numFmtId="0" fontId="0" fillId="0" borderId="10" xfId="0" applyBorder="1" applyAlignment="1">
      <alignment horizontal="left"/>
    </xf>
    <xf numFmtId="0" fontId="0" fillId="0" borderId="11" xfId="0" applyBorder="1" applyAlignment="1"/>
    <xf numFmtId="0" fontId="0" fillId="0" borderId="10" xfId="0" applyBorder="1" applyAlignment="1"/>
    <xf numFmtId="44" fontId="0" fillId="7" borderId="12" xfId="16" applyFont="1" applyFill="1" applyBorder="1"/>
    <xf numFmtId="44" fontId="0" fillId="7" borderId="5" xfId="16" applyFont="1" applyFill="1" applyBorder="1"/>
    <xf numFmtId="44" fontId="11" fillId="7" borderId="10" xfId="16" applyFont="1" applyFill="1" applyBorder="1"/>
    <xf numFmtId="44" fontId="0" fillId="7" borderId="15" xfId="16" applyFont="1" applyFill="1" applyBorder="1"/>
    <xf numFmtId="44" fontId="0" fillId="7" borderId="0" xfId="16" applyFont="1" applyFill="1" applyBorder="1"/>
    <xf numFmtId="44" fontId="11" fillId="7" borderId="3" xfId="16" applyFont="1" applyFill="1" applyBorder="1"/>
    <xf numFmtId="49" fontId="17" fillId="3" borderId="9" xfId="17" applyNumberFormat="1" applyFill="1" applyBorder="1" applyAlignment="1" applyProtection="1">
      <protection locked="0"/>
    </xf>
    <xf numFmtId="0" fontId="18" fillId="9" borderId="0" xfId="18"/>
    <xf numFmtId="20" fontId="0" fillId="3" borderId="8" xfId="8" applyNumberFormat="1" applyFont="1" applyBorder="1" applyAlignment="1" applyProtection="1">
      <protection locked="0"/>
    </xf>
    <xf numFmtId="16" fontId="0" fillId="3" borderId="8" xfId="8" applyNumberFormat="1" applyFont="1" applyBorder="1" applyAlignment="1" applyProtection="1">
      <protection locked="0"/>
    </xf>
    <xf numFmtId="0" fontId="3" fillId="0" borderId="6" xfId="5" applyBorder="1" applyAlignment="1">
      <alignment wrapText="1"/>
    </xf>
    <xf numFmtId="4" fontId="0" fillId="3" borderId="12" xfId="8" applyFont="1" applyBorder="1" applyAlignment="1">
      <protection locked="0"/>
    </xf>
    <xf numFmtId="4" fontId="0" fillId="3" borderId="5" xfId="8" applyFont="1" applyBorder="1" applyAlignment="1">
      <protection locked="0"/>
    </xf>
    <xf numFmtId="0" fontId="0" fillId="0" borderId="4" xfId="0" applyBorder="1" applyAlignment="1" applyProtection="1"/>
    <xf numFmtId="0" fontId="0" fillId="0" borderId="0" xfId="0" applyBorder="1" applyAlignment="1" applyProtection="1"/>
    <xf numFmtId="0" fontId="0" fillId="0" borderId="5" xfId="0" applyBorder="1" applyAlignment="1" applyProtection="1"/>
    <xf numFmtId="0" fontId="0" fillId="0" borderId="16" xfId="0" applyBorder="1" applyAlignment="1" applyProtection="1"/>
    <xf numFmtId="0" fontId="0" fillId="0" borderId="17" xfId="0" applyBorder="1" applyAlignment="1" applyProtection="1"/>
    <xf numFmtId="0" fontId="0" fillId="0" borderId="13" xfId="0" applyBorder="1" applyAlignment="1" applyProtection="1"/>
    <xf numFmtId="0" fontId="0" fillId="0" borderId="4" xfId="0" applyBorder="1" applyProtection="1"/>
    <xf numFmtId="0" fontId="0" fillId="0" borderId="0" xfId="0" applyBorder="1" applyProtection="1"/>
    <xf numFmtId="0" fontId="0" fillId="0" borderId="5" xfId="0" applyBorder="1" applyProtection="1"/>
    <xf numFmtId="0" fontId="0" fillId="0" borderId="4" xfId="0" applyFill="1" applyBorder="1" applyProtection="1"/>
    <xf numFmtId="0" fontId="0" fillId="0" borderId="16" xfId="0" applyBorder="1" applyProtection="1"/>
    <xf numFmtId="0" fontId="0" fillId="0" borderId="17" xfId="0" applyBorder="1" applyProtection="1"/>
    <xf numFmtId="0" fontId="0" fillId="0" borderId="13" xfId="0" applyBorder="1" applyProtection="1"/>
    <xf numFmtId="0" fontId="0" fillId="0" borderId="15" xfId="0" applyBorder="1" applyProtection="1"/>
    <xf numFmtId="0" fontId="0" fillId="0" borderId="12" xfId="0" applyBorder="1" applyProtection="1"/>
    <xf numFmtId="0" fontId="16" fillId="0" borderId="4" xfId="0" applyFont="1" applyBorder="1" applyProtection="1"/>
    <xf numFmtId="0" fontId="0" fillId="7" borderId="4" xfId="0" applyFill="1" applyBorder="1" applyProtection="1"/>
    <xf numFmtId="0" fontId="2" fillId="0" borderId="4" xfId="4" applyNumberFormat="1" applyBorder="1" applyAlignment="1" applyProtection="1"/>
    <xf numFmtId="0" fontId="3" fillId="0" borderId="16" xfId="5" applyBorder="1" applyProtection="1"/>
    <xf numFmtId="0" fontId="0" fillId="0" borderId="14" xfId="0" applyBorder="1" applyProtection="1"/>
    <xf numFmtId="0" fontId="17" fillId="0" borderId="4" xfId="17" applyBorder="1" applyProtection="1"/>
    <xf numFmtId="0" fontId="3" fillId="0" borderId="6" xfId="5" applyBorder="1" applyAlignment="1">
      <alignment horizontal="left" wrapText="1"/>
    </xf>
    <xf numFmtId="4" fontId="0" fillId="3" borderId="0" xfId="8" applyFont="1" applyBorder="1" applyAlignment="1" applyProtection="1">
      <protection locked="0"/>
    </xf>
    <xf numFmtId="0" fontId="15" fillId="0" borderId="14" xfId="0" applyFont="1" applyBorder="1" applyProtection="1"/>
    <xf numFmtId="0" fontId="10" fillId="0" borderId="15" xfId="0" applyFont="1" applyBorder="1" applyProtection="1"/>
    <xf numFmtId="0" fontId="10" fillId="0" borderId="12" xfId="0" applyFont="1" applyBorder="1" applyProtection="1"/>
    <xf numFmtId="4" fontId="0" fillId="3" borderId="4" xfId="8" applyFont="1" applyBorder="1" applyAlignment="1" applyProtection="1"/>
    <xf numFmtId="0" fontId="3" fillId="0" borderId="4" xfId="5" applyBorder="1" applyProtection="1"/>
    <xf numFmtId="0" fontId="13" fillId="3" borderId="19" xfId="8" applyNumberFormat="1" applyFont="1" applyBorder="1" applyAlignment="1" applyProtection="1">
      <alignment wrapText="1"/>
      <protection locked="0"/>
    </xf>
    <xf numFmtId="0" fontId="13" fillId="3" borderId="20" xfId="8" applyNumberFormat="1" applyFont="1" applyBorder="1" applyAlignment="1" applyProtection="1">
      <alignment wrapText="1"/>
      <protection locked="0"/>
    </xf>
    <xf numFmtId="0" fontId="13" fillId="3" borderId="21" xfId="8" applyNumberFormat="1" applyFont="1" applyBorder="1" applyAlignment="1" applyProtection="1">
      <alignment wrapText="1"/>
      <protection locked="0"/>
    </xf>
    <xf numFmtId="0" fontId="13" fillId="3" borderId="23" xfId="8" applyNumberFormat="1" applyFont="1" applyBorder="1" applyAlignment="1" applyProtection="1">
      <alignment wrapText="1"/>
      <protection locked="0"/>
    </xf>
    <xf numFmtId="0" fontId="13" fillId="3" borderId="24" xfId="8" applyNumberFormat="1" applyFont="1" applyBorder="1" applyAlignment="1" applyProtection="1">
      <alignment wrapText="1"/>
      <protection locked="0"/>
    </xf>
    <xf numFmtId="0" fontId="13" fillId="3" borderId="25" xfId="8" applyNumberFormat="1" applyFont="1" applyBorder="1" applyAlignment="1" applyProtection="1">
      <alignment wrapText="1"/>
      <protection locked="0"/>
    </xf>
    <xf numFmtId="17" fontId="13" fillId="3" borderId="23" xfId="8" applyNumberFormat="1" applyFont="1" applyBorder="1" applyAlignment="1" applyProtection="1">
      <protection locked="0"/>
    </xf>
    <xf numFmtId="17" fontId="13" fillId="3" borderId="24" xfId="8" applyNumberFormat="1" applyFont="1" applyBorder="1" applyAlignment="1" applyProtection="1">
      <protection locked="0"/>
    </xf>
    <xf numFmtId="17" fontId="13" fillId="3" borderId="25" xfId="8" applyNumberFormat="1" applyFont="1" applyBorder="1" applyAlignment="1" applyProtection="1">
      <protection locked="0"/>
    </xf>
    <xf numFmtId="0" fontId="13" fillId="3" borderId="27" xfId="8" applyNumberFormat="1" applyFont="1" applyBorder="1" applyAlignment="1" applyProtection="1">
      <protection locked="0"/>
    </xf>
    <xf numFmtId="0" fontId="13" fillId="3" borderId="23" xfId="8" applyNumberFormat="1" applyFont="1" applyBorder="1" applyAlignment="1" applyProtection="1">
      <protection locked="0"/>
    </xf>
    <xf numFmtId="8" fontId="13" fillId="3" borderId="23" xfId="8" applyNumberFormat="1" applyFont="1" applyBorder="1" applyAlignment="1" applyProtection="1">
      <protection locked="0"/>
    </xf>
    <xf numFmtId="0" fontId="13" fillId="3" borderId="28" xfId="8" applyNumberFormat="1" applyFont="1" applyBorder="1" applyAlignment="1" applyProtection="1">
      <protection locked="0"/>
    </xf>
    <xf numFmtId="0" fontId="13" fillId="3" borderId="24" xfId="8" applyNumberFormat="1" applyFont="1" applyBorder="1" applyAlignment="1" applyProtection="1">
      <protection locked="0"/>
    </xf>
    <xf numFmtId="44" fontId="0" fillId="3" borderId="24" xfId="8" applyNumberFormat="1" applyFont="1" applyBorder="1" applyAlignment="1" applyProtection="1">
      <protection locked="0"/>
    </xf>
    <xf numFmtId="0" fontId="1" fillId="3" borderId="24" xfId="8" applyNumberFormat="1" applyFont="1" applyBorder="1" applyAlignment="1" applyProtection="1">
      <protection locked="0"/>
    </xf>
    <xf numFmtId="0" fontId="13" fillId="3" borderId="25" xfId="8" applyNumberFormat="1" applyFont="1" applyBorder="1" applyAlignment="1" applyProtection="1">
      <protection locked="0"/>
    </xf>
    <xf numFmtId="44" fontId="0" fillId="3" borderId="25" xfId="8" applyNumberFormat="1" applyFont="1" applyBorder="1" applyAlignment="1" applyProtection="1">
      <protection locked="0"/>
    </xf>
    <xf numFmtId="0" fontId="14" fillId="10" borderId="31" xfId="0" applyFont="1" applyFill="1" applyBorder="1"/>
    <xf numFmtId="0" fontId="14" fillId="10" borderId="32" xfId="0" applyFont="1" applyFill="1" applyBorder="1"/>
    <xf numFmtId="0" fontId="20" fillId="11" borderId="6" xfId="0" applyFont="1" applyFill="1" applyBorder="1" applyProtection="1"/>
    <xf numFmtId="0" fontId="20" fillId="11" borderId="3" xfId="0" applyFont="1" applyFill="1" applyBorder="1" applyProtection="1"/>
    <xf numFmtId="0" fontId="20" fillId="11" borderId="3" xfId="0" applyFont="1" applyFill="1" applyBorder="1"/>
    <xf numFmtId="0" fontId="20" fillId="11" borderId="6" xfId="0" applyFont="1" applyFill="1" applyBorder="1"/>
    <xf numFmtId="49" fontId="20" fillId="11" borderId="8" xfId="0" applyNumberFormat="1" applyFont="1" applyFill="1" applyBorder="1" applyProtection="1"/>
    <xf numFmtId="0" fontId="22" fillId="10" borderId="30" xfId="0" applyFont="1" applyFill="1" applyBorder="1"/>
    <xf numFmtId="171" fontId="1" fillId="7" borderId="0" xfId="16" applyNumberFormat="1" applyFont="1" applyFill="1" applyBorder="1" applyProtection="1"/>
    <xf numFmtId="171" fontId="1" fillId="7" borderId="8" xfId="16" applyNumberFormat="1" applyFont="1" applyFill="1" applyBorder="1"/>
    <xf numFmtId="171" fontId="9" fillId="7" borderId="3" xfId="16" applyNumberFormat="1" applyFont="1" applyFill="1" applyBorder="1"/>
    <xf numFmtId="171" fontId="9" fillId="7" borderId="6" xfId="16" applyNumberFormat="1" applyFont="1" applyFill="1" applyBorder="1"/>
    <xf numFmtId="0" fontId="20" fillId="11" borderId="26" xfId="0" applyFont="1" applyFill="1" applyBorder="1" applyAlignment="1">
      <alignment horizontal="center" vertical="center" wrapText="1"/>
    </xf>
    <xf numFmtId="0" fontId="20" fillId="11" borderId="22" xfId="0" applyFont="1" applyFill="1" applyBorder="1" applyAlignment="1">
      <alignment horizontal="center" vertical="center"/>
    </xf>
    <xf numFmtId="0" fontId="20" fillId="11" borderId="22" xfId="0" applyFont="1" applyFill="1" applyBorder="1" applyAlignment="1">
      <alignment horizontal="center" vertical="center" wrapText="1"/>
    </xf>
    <xf numFmtId="0" fontId="20" fillId="11" borderId="18" xfId="0" applyFont="1" applyFill="1" applyBorder="1" applyAlignment="1">
      <alignment horizontal="center" vertical="center" wrapText="1"/>
    </xf>
    <xf numFmtId="0" fontId="3" fillId="3" borderId="29" xfId="5" applyNumberFormat="1" applyFill="1" applyBorder="1" applyAlignment="1"/>
    <xf numFmtId="0" fontId="21" fillId="10" borderId="33" xfId="0" applyFont="1" applyFill="1" applyBorder="1"/>
    <xf numFmtId="0" fontId="24" fillId="10" borderId="31" xfId="0" applyFont="1" applyFill="1" applyBorder="1"/>
    <xf numFmtId="0" fontId="24" fillId="10" borderId="32" xfId="0" applyFont="1" applyFill="1" applyBorder="1"/>
    <xf numFmtId="0" fontId="11" fillId="0" borderId="0" xfId="0" applyFont="1" applyFill="1" applyBorder="1"/>
    <xf numFmtId="0" fontId="8" fillId="12" borderId="11" xfId="0" applyFont="1" applyFill="1" applyBorder="1" applyAlignment="1">
      <alignment vertical="center"/>
    </xf>
    <xf numFmtId="0" fontId="8" fillId="12" borderId="3" xfId="0" applyFont="1" applyFill="1" applyBorder="1" applyAlignment="1">
      <alignment vertical="center" wrapText="1"/>
    </xf>
    <xf numFmtId="0" fontId="0" fillId="12" borderId="3" xfId="0" applyFill="1" applyBorder="1"/>
    <xf numFmtId="0" fontId="0" fillId="12" borderId="10" xfId="0" applyFill="1" applyBorder="1"/>
    <xf numFmtId="0" fontId="8" fillId="12" borderId="3" xfId="0" applyFont="1" applyFill="1" applyBorder="1" applyAlignment="1">
      <alignment vertical="center"/>
    </xf>
    <xf numFmtId="0" fontId="20" fillId="11" borderId="6" xfId="0" applyFont="1" applyFill="1" applyBorder="1" applyAlignment="1">
      <alignment horizontal="center" vertical="center" wrapText="1"/>
    </xf>
    <xf numFmtId="0" fontId="20" fillId="11" borderId="10" xfId="0" applyFont="1" applyFill="1" applyBorder="1" applyAlignment="1">
      <alignment horizontal="center" vertical="center" wrapText="1"/>
    </xf>
    <xf numFmtId="0" fontId="20" fillId="11" borderId="7" xfId="0" applyFont="1" applyFill="1" applyBorder="1" applyAlignment="1">
      <alignment horizontal="center" vertical="center" wrapText="1"/>
    </xf>
    <xf numFmtId="0" fontId="0" fillId="7" borderId="7" xfId="8" applyNumberFormat="1" applyFont="1" applyFill="1" applyBorder="1" applyAlignment="1" applyProtection="1"/>
    <xf numFmtId="0" fontId="0" fillId="7" borderId="8" xfId="8" applyNumberFormat="1" applyFont="1" applyFill="1" applyBorder="1" applyAlignment="1" applyProtection="1"/>
    <xf numFmtId="0" fontId="0" fillId="7" borderId="9" xfId="8" applyNumberFormat="1" applyFont="1" applyFill="1" applyBorder="1" applyAlignment="1" applyProtection="1"/>
    <xf numFmtId="0" fontId="3" fillId="3" borderId="9" xfId="5" applyNumberFormat="1" applyFill="1" applyBorder="1" applyAlignment="1"/>
    <xf numFmtId="0" fontId="11" fillId="0" borderId="9" xfId="0" applyFont="1" applyFill="1" applyBorder="1"/>
    <xf numFmtId="44" fontId="11" fillId="0" borderId="9" xfId="0" applyNumberFormat="1" applyFont="1" applyBorder="1"/>
    <xf numFmtId="0" fontId="11" fillId="0" borderId="9" xfId="0" applyFont="1" applyBorder="1"/>
    <xf numFmtId="0" fontId="9" fillId="11" borderId="6" xfId="0" applyFont="1" applyFill="1" applyBorder="1" applyAlignment="1">
      <alignment horizontal="center" vertical="center" wrapText="1"/>
    </xf>
    <xf numFmtId="0" fontId="3" fillId="12" borderId="3" xfId="5" applyFill="1" applyBorder="1" applyAlignment="1">
      <alignment vertical="center"/>
    </xf>
    <xf numFmtId="0" fontId="4" fillId="11" borderId="14" xfId="0" applyFont="1" applyFill="1" applyBorder="1"/>
    <xf numFmtId="0" fontId="20" fillId="11" borderId="15" xfId="0" applyFont="1" applyFill="1" applyBorder="1"/>
    <xf numFmtId="0" fontId="20" fillId="11" borderId="4" xfId="0" applyFont="1" applyFill="1" applyBorder="1"/>
    <xf numFmtId="0" fontId="0" fillId="10" borderId="31" xfId="0" applyFill="1" applyBorder="1"/>
    <xf numFmtId="0" fontId="0" fillId="10" borderId="31" xfId="0" applyFont="1" applyFill="1" applyBorder="1"/>
    <xf numFmtId="0" fontId="0" fillId="10" borderId="32" xfId="0" applyFont="1" applyFill="1" applyBorder="1"/>
    <xf numFmtId="0" fontId="0" fillId="11" borderId="7" xfId="0" applyFill="1" applyBorder="1"/>
    <xf numFmtId="0" fontId="0" fillId="11" borderId="8" xfId="0" applyFill="1" applyBorder="1"/>
    <xf numFmtId="0" fontId="0" fillId="11" borderId="9" xfId="0" applyFill="1" applyBorder="1"/>
    <xf numFmtId="0" fontId="0" fillId="11" borderId="4" xfId="0" applyFill="1" applyBorder="1"/>
    <xf numFmtId="0" fontId="0" fillId="11" borderId="16" xfId="0" applyFill="1" applyBorder="1"/>
    <xf numFmtId="0" fontId="11" fillId="12" borderId="6" xfId="0" applyFont="1" applyFill="1" applyBorder="1"/>
    <xf numFmtId="0" fontId="11" fillId="12" borderId="7" xfId="0" applyFont="1" applyFill="1" applyBorder="1"/>
    <xf numFmtId="0" fontId="11" fillId="11" borderId="6" xfId="0" applyFont="1" applyFill="1" applyBorder="1" applyAlignment="1">
      <alignment horizontal="center"/>
    </xf>
    <xf numFmtId="168" fontId="11" fillId="11" borderId="6" xfId="0" applyNumberFormat="1" applyFont="1" applyFill="1" applyBorder="1" applyAlignment="1">
      <alignment horizontal="center"/>
    </xf>
    <xf numFmtId="0" fontId="11" fillId="11" borderId="10" xfId="0" applyFont="1" applyFill="1" applyBorder="1" applyAlignment="1">
      <alignment horizontal="center"/>
    </xf>
    <xf numFmtId="0" fontId="11" fillId="11" borderId="6" xfId="0" applyFont="1" applyFill="1" applyBorder="1" applyAlignment="1">
      <alignment horizontal="center" wrapText="1"/>
    </xf>
    <xf numFmtId="0" fontId="11" fillId="11" borderId="6" xfId="0" applyFont="1" applyFill="1" applyBorder="1" applyAlignment="1">
      <alignment horizontal="center" vertical="center" wrapText="1"/>
    </xf>
    <xf numFmtId="0" fontId="9" fillId="11" borderId="11" xfId="0" applyFont="1" applyFill="1" applyBorder="1" applyAlignment="1">
      <alignment horizontal="center" vertical="center" wrapText="1"/>
    </xf>
    <xf numFmtId="0" fontId="5" fillId="0" borderId="7" xfId="12" applyNumberFormat="1" applyBorder="1" applyProtection="1"/>
    <xf numFmtId="0" fontId="5" fillId="0" borderId="8" xfId="12" applyNumberFormat="1" applyBorder="1" applyProtection="1"/>
    <xf numFmtId="0" fontId="5" fillId="0" borderId="9" xfId="12" applyNumberFormat="1" applyBorder="1" applyProtection="1"/>
    <xf numFmtId="3" fontId="0" fillId="3" borderId="4" xfId="8" applyNumberFormat="1" applyFont="1" applyBorder="1" applyAlignment="1" applyProtection="1">
      <protection locked="0"/>
    </xf>
    <xf numFmtId="0" fontId="23" fillId="10" borderId="0" xfId="0" applyFont="1" applyFill="1" applyProtection="1"/>
    <xf numFmtId="0" fontId="10" fillId="12" borderId="0" xfId="0" applyFont="1" applyFill="1" applyProtection="1"/>
    <xf numFmtId="0" fontId="8" fillId="12" borderId="0" xfId="0" applyFont="1" applyFill="1" applyProtection="1"/>
    <xf numFmtId="0" fontId="14" fillId="12" borderId="0" xfId="0" applyFont="1" applyFill="1" applyProtection="1"/>
    <xf numFmtId="0" fontId="25" fillId="10" borderId="0" xfId="0" applyFont="1" applyFill="1" applyProtection="1"/>
    <xf numFmtId="0" fontId="26" fillId="12" borderId="0" xfId="0" applyFont="1" applyFill="1" applyProtection="1"/>
    <xf numFmtId="0" fontId="27" fillId="11" borderId="4" xfId="17" applyFont="1" applyFill="1" applyBorder="1" applyProtection="1"/>
    <xf numFmtId="0" fontId="0" fillId="11" borderId="0" xfId="0" applyFill="1" applyBorder="1" applyProtection="1"/>
    <xf numFmtId="0" fontId="0" fillId="11" borderId="5" xfId="0" applyFill="1" applyBorder="1" applyProtection="1"/>
    <xf numFmtId="0" fontId="0" fillId="7" borderId="9" xfId="0" applyFill="1" applyBorder="1"/>
    <xf numFmtId="3" fontId="0" fillId="7" borderId="7" xfId="0" applyNumberFormat="1" applyFill="1" applyBorder="1"/>
    <xf numFmtId="0" fontId="9" fillId="0" borderId="9" xfId="0" applyFont="1" applyBorder="1"/>
    <xf numFmtId="3" fontId="9" fillId="7" borderId="6" xfId="0" applyNumberFormat="1" applyFont="1" applyFill="1" applyBorder="1"/>
    <xf numFmtId="168" fontId="0" fillId="3" borderId="7" xfId="8" applyNumberFormat="1" applyFont="1" applyBorder="1" applyAlignment="1" applyProtection="1">
      <protection locked="0"/>
    </xf>
    <xf numFmtId="166" fontId="0" fillId="8" borderId="7" xfId="8" applyNumberFormat="1" applyFont="1" applyFill="1" applyBorder="1" applyAlignment="1" applyProtection="1">
      <protection locked="0"/>
    </xf>
    <xf numFmtId="168" fontId="0" fillId="3" borderId="9" xfId="8" applyNumberFormat="1" applyFont="1" applyBorder="1" applyAlignment="1" applyProtection="1">
      <protection locked="0"/>
    </xf>
    <xf numFmtId="0" fontId="9" fillId="11" borderId="6" xfId="0" applyFont="1" applyFill="1" applyBorder="1" applyAlignment="1">
      <alignment horizontal="center"/>
    </xf>
    <xf numFmtId="3" fontId="9" fillId="7" borderId="11" xfId="0" applyNumberFormat="1" applyFont="1" applyFill="1" applyBorder="1"/>
    <xf numFmtId="0" fontId="8" fillId="12" borderId="6" xfId="0" applyFont="1" applyFill="1" applyBorder="1"/>
    <xf numFmtId="169" fontId="0" fillId="11" borderId="6" xfId="0" applyNumberFormat="1" applyFill="1" applyBorder="1"/>
    <xf numFmtId="0" fontId="8" fillId="12" borderId="7" xfId="0" applyFont="1" applyFill="1" applyBorder="1"/>
    <xf numFmtId="0" fontId="3" fillId="0" borderId="8" xfId="5" applyNumberFormat="1" applyBorder="1"/>
    <xf numFmtId="168" fontId="0" fillId="3" borderId="9" xfId="8" applyNumberFormat="1" applyFont="1" applyBorder="1" applyAlignment="1" applyProtection="1"/>
    <xf numFmtId="167" fontId="0" fillId="3" borderId="9" xfId="8" applyNumberFormat="1" applyFont="1" applyBorder="1" applyAlignment="1" applyProtection="1"/>
    <xf numFmtId="166" fontId="0" fillId="8" borderId="9" xfId="8" applyNumberFormat="1" applyFont="1" applyFill="1" applyBorder="1" applyAlignment="1" applyProtection="1"/>
    <xf numFmtId="3" fontId="0" fillId="3" borderId="9" xfId="8" applyNumberFormat="1" applyFont="1" applyBorder="1" applyAlignment="1" applyProtection="1"/>
    <xf numFmtId="0" fontId="8" fillId="12" borderId="6" xfId="0" applyFont="1" applyFill="1" applyBorder="1" applyAlignment="1">
      <alignment wrapText="1"/>
    </xf>
    <xf numFmtId="0" fontId="3" fillId="0" borderId="6" xfId="5" applyBorder="1"/>
    <xf numFmtId="0" fontId="0" fillId="0" borderId="15" xfId="0" applyBorder="1"/>
    <xf numFmtId="0" fontId="0" fillId="0" borderId="15" xfId="0" applyFill="1" applyBorder="1"/>
    <xf numFmtId="0" fontId="0" fillId="0" borderId="4" xfId="0" applyBorder="1"/>
    <xf numFmtId="0" fontId="0" fillId="0" borderId="5" xfId="0" applyBorder="1"/>
    <xf numFmtId="0" fontId="0" fillId="0" borderId="16" xfId="0" applyBorder="1"/>
    <xf numFmtId="0" fontId="0" fillId="0" borderId="17" xfId="0" applyBorder="1"/>
    <xf numFmtId="0" fontId="0" fillId="0" borderId="13" xfId="0" applyBorder="1"/>
    <xf numFmtId="0" fontId="12" fillId="0" borderId="0" xfId="0" applyFont="1" applyBorder="1"/>
    <xf numFmtId="0" fontId="0" fillId="0" borderId="17" xfId="0" applyFill="1" applyBorder="1"/>
    <xf numFmtId="169" fontId="11" fillId="7" borderId="6" xfId="0" applyNumberFormat="1" applyFont="1" applyFill="1" applyBorder="1"/>
    <xf numFmtId="169" fontId="9" fillId="7" borderId="6" xfId="0" applyNumberFormat="1" applyFont="1" applyFill="1" applyBorder="1"/>
    <xf numFmtId="169" fontId="11" fillId="7" borderId="9" xfId="0" applyNumberFormat="1" applyFont="1" applyFill="1" applyBorder="1"/>
    <xf numFmtId="169" fontId="9" fillId="7" borderId="9" xfId="0" applyNumberFormat="1" applyFont="1" applyFill="1" applyBorder="1"/>
    <xf numFmtId="0" fontId="12" fillId="0" borderId="6" xfId="0" applyFont="1" applyBorder="1"/>
    <xf numFmtId="169" fontId="11" fillId="11" borderId="6" xfId="0" applyNumberFormat="1" applyFont="1" applyFill="1" applyBorder="1"/>
    <xf numFmtId="0" fontId="3" fillId="0" borderId="0" xfId="5" applyBorder="1" applyAlignment="1"/>
    <xf numFmtId="169" fontId="9" fillId="7" borderId="12" xfId="0" applyNumberFormat="1" applyFont="1" applyFill="1" applyBorder="1"/>
    <xf numFmtId="169" fontId="9" fillId="7" borderId="5" xfId="0" applyNumberFormat="1" applyFont="1" applyFill="1" applyBorder="1"/>
    <xf numFmtId="169" fontId="20" fillId="7" borderId="10" xfId="0" applyNumberFormat="1" applyFont="1" applyFill="1" applyBorder="1"/>
    <xf numFmtId="0" fontId="9" fillId="11" borderId="7" xfId="0" applyFont="1" applyFill="1" applyBorder="1"/>
    <xf numFmtId="0" fontId="9" fillId="11" borderId="8" xfId="0" applyFont="1" applyFill="1" applyBorder="1"/>
    <xf numFmtId="0" fontId="2" fillId="0" borderId="0" xfId="4" applyNumberFormat="1" applyBorder="1" applyAlignment="1"/>
    <xf numFmtId="169" fontId="20" fillId="11" borderId="6" xfId="0" applyNumberFormat="1" applyFont="1" applyFill="1" applyBorder="1"/>
    <xf numFmtId="0" fontId="0" fillId="0" borderId="14" xfId="0" applyFill="1" applyBorder="1"/>
    <xf numFmtId="0" fontId="0" fillId="0" borderId="12" xfId="0" applyFill="1" applyBorder="1"/>
    <xf numFmtId="0" fontId="0" fillId="0" borderId="4" xfId="0" applyFill="1" applyBorder="1"/>
    <xf numFmtId="0" fontId="0" fillId="0" borderId="5" xfId="0" applyFill="1" applyBorder="1"/>
    <xf numFmtId="0" fontId="0" fillId="0" borderId="16" xfId="0" applyFill="1" applyBorder="1"/>
    <xf numFmtId="0" fontId="0" fillId="0" borderId="13" xfId="0" applyFill="1" applyBorder="1"/>
    <xf numFmtId="0" fontId="2" fillId="0" borderId="0" xfId="4" applyNumberFormat="1" applyBorder="1" applyAlignment="1">
      <alignment vertical="center" wrapText="1"/>
    </xf>
    <xf numFmtId="44" fontId="2" fillId="0" borderId="0" xfId="4" applyNumberFormat="1" applyBorder="1" applyAlignment="1">
      <alignment vertical="center" wrapText="1"/>
    </xf>
    <xf numFmtId="0" fontId="3" fillId="0" borderId="0" xfId="5" applyBorder="1" applyAlignment="1">
      <alignment vertical="top" wrapText="1"/>
    </xf>
    <xf numFmtId="0" fontId="3" fillId="0" borderId="5" xfId="5" applyBorder="1" applyAlignment="1">
      <alignment vertical="top" wrapText="1"/>
    </xf>
    <xf numFmtId="0" fontId="2" fillId="0" borderId="17" xfId="4" applyNumberFormat="1" applyBorder="1" applyAlignment="1"/>
    <xf numFmtId="44" fontId="2" fillId="0" borderId="17" xfId="4" applyNumberFormat="1" applyBorder="1" applyAlignment="1"/>
    <xf numFmtId="0" fontId="8" fillId="12" borderId="4" xfId="0" applyFont="1" applyFill="1" applyBorder="1"/>
    <xf numFmtId="0" fontId="0" fillId="12" borderId="0" xfId="0" applyFill="1" applyBorder="1"/>
    <xf numFmtId="0" fontId="0" fillId="12" borderId="5" xfId="0" applyFill="1" applyBorder="1"/>
    <xf numFmtId="0" fontId="12" fillId="0" borderId="4" xfId="0" applyFont="1" applyBorder="1" applyProtection="1"/>
    <xf numFmtId="4" fontId="0" fillId="3" borderId="14" xfId="8" applyFont="1" applyBorder="1" applyAlignment="1" applyProtection="1">
      <protection locked="0"/>
    </xf>
    <xf numFmtId="4" fontId="0" fillId="3" borderId="15" xfId="8" applyFont="1" applyBorder="1" applyAlignment="1" applyProtection="1">
      <protection locked="0"/>
    </xf>
    <xf numFmtId="4" fontId="0" fillId="3" borderId="12" xfId="8" applyFont="1" applyBorder="1" applyAlignment="1" applyProtection="1">
      <protection locked="0"/>
    </xf>
    <xf numFmtId="4" fontId="0" fillId="3" borderId="4" xfId="8" applyFont="1" applyBorder="1" applyAlignment="1" applyProtection="1">
      <protection locked="0"/>
    </xf>
    <xf numFmtId="4" fontId="0" fillId="3" borderId="5" xfId="8" applyFont="1" applyBorder="1" applyAlignment="1" applyProtection="1">
      <protection locked="0"/>
    </xf>
    <xf numFmtId="4" fontId="0" fillId="3" borderId="17" xfId="8" applyFont="1" applyBorder="1" applyAlignment="1" applyProtection="1">
      <protection locked="0"/>
    </xf>
    <xf numFmtId="4" fontId="0" fillId="3" borderId="13" xfId="8" applyFont="1" applyBorder="1" applyAlignment="1" applyProtection="1">
      <protection locked="0"/>
    </xf>
    <xf numFmtId="171" fontId="0" fillId="7" borderId="14" xfId="16" applyNumberFormat="1" applyFont="1" applyFill="1" applyBorder="1"/>
    <xf numFmtId="171" fontId="0" fillId="7" borderId="15" xfId="16" applyNumberFormat="1" applyFont="1" applyFill="1" applyBorder="1"/>
    <xf numFmtId="171" fontId="0" fillId="7" borderId="7" xfId="16" applyNumberFormat="1" applyFont="1" applyFill="1" applyBorder="1"/>
    <xf numFmtId="171" fontId="0" fillId="7" borderId="4" xfId="16" applyNumberFormat="1" applyFont="1" applyFill="1" applyBorder="1"/>
    <xf numFmtId="171" fontId="0" fillId="7" borderId="0" xfId="16" applyNumberFormat="1" applyFont="1" applyFill="1" applyBorder="1"/>
    <xf numFmtId="171" fontId="0" fillId="7" borderId="8" xfId="16" applyNumberFormat="1" applyFont="1" applyFill="1" applyBorder="1"/>
    <xf numFmtId="171" fontId="9" fillId="7" borderId="11" xfId="16" applyNumberFormat="1" applyFont="1" applyFill="1" applyBorder="1"/>
    <xf numFmtId="0" fontId="3" fillId="3" borderId="29" xfId="5" applyNumberFormat="1" applyFill="1" applyBorder="1" applyAlignment="1" applyProtection="1">
      <protection locked="0"/>
    </xf>
    <xf numFmtId="0" fontId="0" fillId="13" borderId="0" xfId="0" applyFill="1"/>
    <xf numFmtId="0" fontId="10" fillId="13" borderId="0" xfId="0" applyFont="1" applyFill="1"/>
    <xf numFmtId="0" fontId="0" fillId="13" borderId="0" xfId="0" applyFont="1" applyFill="1"/>
    <xf numFmtId="0" fontId="15" fillId="13" borderId="0" xfId="0" applyFont="1" applyFill="1"/>
    <xf numFmtId="0" fontId="10" fillId="13" borderId="34" xfId="0" applyFont="1" applyFill="1" applyBorder="1"/>
    <xf numFmtId="0" fontId="20" fillId="13" borderId="0" xfId="0" applyFont="1" applyFill="1"/>
    <xf numFmtId="0" fontId="10" fillId="13" borderId="35" xfId="0" applyFont="1" applyFill="1" applyBorder="1"/>
    <xf numFmtId="0" fontId="10" fillId="13" borderId="0" xfId="0" applyFont="1" applyFill="1" applyBorder="1"/>
    <xf numFmtId="0" fontId="28" fillId="13" borderId="0" xfId="17" applyFont="1" applyFill="1" applyAlignment="1">
      <alignment horizontal="left" vertical="top"/>
    </xf>
    <xf numFmtId="0" fontId="1" fillId="13" borderId="0" xfId="0" applyFont="1" applyFill="1"/>
    <xf numFmtId="0" fontId="1" fillId="0" borderId="0" xfId="0" applyFont="1"/>
    <xf numFmtId="0" fontId="20" fillId="13" borderId="0" xfId="0" applyFont="1" applyFill="1" applyBorder="1"/>
    <xf numFmtId="0" fontId="29" fillId="13" borderId="0" xfId="0" applyFont="1" applyFill="1" applyBorder="1"/>
    <xf numFmtId="0" fontId="0" fillId="13" borderId="0" xfId="0" applyFill="1" applyBorder="1"/>
    <xf numFmtId="0" fontId="0" fillId="13" borderId="0" xfId="0" applyFill="1" applyBorder="1" applyAlignment="1"/>
    <xf numFmtId="0" fontId="30" fillId="13" borderId="0" xfId="0" applyFont="1" applyFill="1"/>
    <xf numFmtId="0" fontId="30" fillId="0" borderId="0" xfId="0" applyFont="1" applyFill="1"/>
    <xf numFmtId="0" fontId="0" fillId="13" borderId="15" xfId="0" applyFont="1" applyFill="1" applyBorder="1" applyAlignment="1">
      <alignment horizontal="left" vertical="top"/>
    </xf>
    <xf numFmtId="0" fontId="0" fillId="13" borderId="15" xfId="0" applyFont="1" applyFill="1" applyBorder="1" applyAlignment="1">
      <alignment horizontal="left"/>
    </xf>
    <xf numFmtId="0" fontId="0" fillId="13" borderId="0" xfId="0" applyFont="1" applyFill="1" applyBorder="1" applyAlignment="1">
      <alignment horizontal="left" vertical="top"/>
    </xf>
    <xf numFmtId="0" fontId="0" fillId="13" borderId="0" xfId="0" applyFont="1" applyFill="1" applyBorder="1" applyAlignment="1">
      <alignment horizontal="left"/>
    </xf>
    <xf numFmtId="0" fontId="0" fillId="13" borderId="17" xfId="0" applyFont="1" applyFill="1" applyBorder="1" applyAlignment="1">
      <alignment horizontal="left"/>
    </xf>
    <xf numFmtId="0" fontId="29" fillId="13" borderId="0" xfId="0" applyFont="1" applyFill="1"/>
    <xf numFmtId="0" fontId="11" fillId="13" borderId="0" xfId="0" applyFont="1" applyFill="1"/>
    <xf numFmtId="0" fontId="0" fillId="13" borderId="0" xfId="0" applyFont="1" applyFill="1" applyBorder="1"/>
    <xf numFmtId="0" fontId="0" fillId="13" borderId="15" xfId="0" applyFont="1" applyFill="1" applyBorder="1"/>
    <xf numFmtId="0" fontId="0" fillId="13" borderId="17" xfId="0" applyFont="1" applyFill="1" applyBorder="1"/>
    <xf numFmtId="0" fontId="11" fillId="13" borderId="0" xfId="0" applyFont="1" applyFill="1" applyBorder="1"/>
    <xf numFmtId="0" fontId="11" fillId="13" borderId="0" xfId="18" applyFont="1" applyFill="1"/>
    <xf numFmtId="0" fontId="20" fillId="13" borderId="17" xfId="0" applyFont="1" applyFill="1" applyBorder="1"/>
    <xf numFmtId="0" fontId="0" fillId="13" borderId="17" xfId="0" applyFill="1" applyBorder="1"/>
    <xf numFmtId="0" fontId="10" fillId="13" borderId="15" xfId="0" applyFont="1" applyFill="1" applyBorder="1" applyAlignment="1">
      <alignment horizontal="center" vertical="top" wrapText="1"/>
    </xf>
    <xf numFmtId="0" fontId="0" fillId="13" borderId="0" xfId="0" applyFont="1" applyFill="1" applyAlignment="1"/>
    <xf numFmtId="0" fontId="1" fillId="13" borderId="0" xfId="0" applyFont="1" applyFill="1" applyAlignment="1"/>
    <xf numFmtId="0" fontId="11" fillId="13" borderId="0" xfId="0" applyFont="1" applyFill="1" applyAlignment="1"/>
    <xf numFmtId="0" fontId="1" fillId="13" borderId="0" xfId="0" applyFont="1" applyFill="1" applyAlignment="1">
      <alignment horizontal="center"/>
    </xf>
    <xf numFmtId="0" fontId="1" fillId="13" borderId="0" xfId="0" applyFont="1" applyFill="1" applyAlignment="1">
      <alignment horizontal="center" wrapText="1"/>
    </xf>
    <xf numFmtId="0" fontId="0" fillId="13" borderId="17" xfId="0" applyFont="1" applyFill="1" applyBorder="1" applyAlignment="1">
      <alignment horizontal="center" wrapText="1"/>
    </xf>
    <xf numFmtId="0" fontId="11" fillId="13" borderId="0" xfId="0" applyFont="1" applyFill="1" applyAlignment="1">
      <alignment horizontal="center" wrapText="1"/>
    </xf>
    <xf numFmtId="0" fontId="0" fillId="13" borderId="0" xfId="0" applyFill="1" applyAlignment="1">
      <alignment horizontal="center"/>
    </xf>
    <xf numFmtId="17" fontId="0" fillId="13" borderId="36" xfId="0" applyNumberFormat="1" applyFill="1" applyBorder="1" applyAlignment="1">
      <alignment vertical="top" wrapText="1"/>
    </xf>
    <xf numFmtId="0" fontId="0" fillId="13" borderId="36" xfId="0" applyFill="1" applyBorder="1" applyAlignment="1">
      <alignment vertical="top" wrapText="1"/>
    </xf>
    <xf numFmtId="0" fontId="0" fillId="13" borderId="36" xfId="0" applyFont="1" applyFill="1" applyBorder="1" applyAlignment="1">
      <alignment vertical="top" wrapText="1"/>
    </xf>
    <xf numFmtId="0" fontId="1" fillId="13" borderId="37" xfId="0" applyFont="1" applyFill="1" applyBorder="1" applyAlignment="1"/>
    <xf numFmtId="0" fontId="0" fillId="13" borderId="0" xfId="0" applyFont="1" applyFill="1" applyAlignment="1">
      <alignment horizontal="left"/>
    </xf>
    <xf numFmtId="17" fontId="0" fillId="13" borderId="35" xfId="0" applyNumberFormat="1" applyFill="1" applyBorder="1" applyAlignment="1">
      <alignment vertical="top" wrapText="1"/>
    </xf>
    <xf numFmtId="0" fontId="0" fillId="13" borderId="35" xfId="0" applyFill="1" applyBorder="1" applyAlignment="1">
      <alignment vertical="top" wrapText="1"/>
    </xf>
    <xf numFmtId="0" fontId="0" fillId="13" borderId="35" xfId="0" applyFont="1" applyFill="1" applyBorder="1" applyAlignment="1">
      <alignment vertical="top" wrapText="1"/>
    </xf>
    <xf numFmtId="0" fontId="1" fillId="13" borderId="24" xfId="0" applyFont="1" applyFill="1" applyBorder="1" applyAlignment="1"/>
    <xf numFmtId="0" fontId="17" fillId="0" borderId="0" xfId="17" quotePrefix="1"/>
    <xf numFmtId="0" fontId="0" fillId="13" borderId="24" xfId="0" applyFont="1" applyFill="1" applyBorder="1" applyAlignment="1"/>
    <xf numFmtId="0" fontId="1" fillId="13" borderId="38" xfId="0" applyFont="1" applyFill="1" applyBorder="1" applyAlignment="1"/>
    <xf numFmtId="0" fontId="1" fillId="13" borderId="38" xfId="12" applyNumberFormat="1" applyFont="1" applyFill="1" applyBorder="1" applyAlignment="1" applyProtection="1"/>
    <xf numFmtId="0" fontId="0" fillId="13" borderId="17" xfId="0" applyFill="1" applyBorder="1" applyAlignment="1">
      <alignment horizontal="center"/>
    </xf>
    <xf numFmtId="17" fontId="0" fillId="13" borderId="39" xfId="0" applyNumberFormat="1" applyFill="1" applyBorder="1" applyAlignment="1">
      <alignment vertical="top" wrapText="1"/>
    </xf>
    <xf numFmtId="0" fontId="0" fillId="13" borderId="39" xfId="0" applyFill="1" applyBorder="1" applyAlignment="1">
      <alignment vertical="top" wrapText="1"/>
    </xf>
    <xf numFmtId="0" fontId="0" fillId="13" borderId="39" xfId="0" applyFont="1" applyFill="1" applyBorder="1" applyAlignment="1">
      <alignment vertical="top" wrapText="1"/>
    </xf>
    <xf numFmtId="0" fontId="0" fillId="13" borderId="0" xfId="0" applyFill="1" applyAlignment="1"/>
    <xf numFmtId="0" fontId="1" fillId="13" borderId="0" xfId="0" applyFont="1" applyFill="1" applyAlignment="1">
      <alignment horizontal="left"/>
    </xf>
    <xf numFmtId="0" fontId="0" fillId="0" borderId="0" xfId="0" applyFont="1"/>
    <xf numFmtId="0" fontId="17" fillId="13" borderId="35" xfId="17" applyFill="1" applyBorder="1" applyAlignment="1">
      <alignment vertical="top" wrapText="1"/>
    </xf>
    <xf numFmtId="0" fontId="9" fillId="13" borderId="35" xfId="0" applyFont="1" applyFill="1" applyBorder="1" applyAlignment="1">
      <alignment vertical="top" wrapText="1"/>
    </xf>
    <xf numFmtId="0" fontId="17" fillId="13" borderId="35" xfId="17" quotePrefix="1" applyFill="1" applyBorder="1" applyAlignment="1">
      <alignment vertical="top" wrapText="1"/>
    </xf>
    <xf numFmtId="14" fontId="10" fillId="13" borderId="35" xfId="0" applyNumberFormat="1" applyFont="1" applyFill="1" applyBorder="1"/>
    <xf numFmtId="0" fontId="11" fillId="0" borderId="4" xfId="0" applyFont="1" applyBorder="1" applyProtection="1"/>
    <xf numFmtId="170" fontId="0" fillId="3" borderId="11" xfId="8" applyNumberFormat="1" applyFont="1" applyBorder="1" applyAlignment="1">
      <alignment horizontal="center"/>
      <protection locked="0"/>
    </xf>
    <xf numFmtId="170" fontId="0" fillId="3" borderId="3" xfId="8" applyNumberFormat="1" applyFont="1" applyBorder="1" applyAlignment="1">
      <alignment horizontal="center"/>
      <protection locked="0"/>
    </xf>
    <xf numFmtId="170" fontId="0" fillId="3" borderId="10" xfId="8" applyNumberFormat="1" applyFont="1" applyBorder="1" applyAlignment="1">
      <alignment horizontal="center"/>
      <protection locked="0"/>
    </xf>
    <xf numFmtId="0" fontId="3" fillId="0" borderId="15" xfId="5" applyBorder="1" applyAlignment="1">
      <alignment horizontal="left" wrapText="1"/>
    </xf>
    <xf numFmtId="0" fontId="3" fillId="0" borderId="0" xfId="5" applyBorder="1" applyAlignment="1">
      <alignment horizontal="left" vertical="top" wrapText="1"/>
    </xf>
    <xf numFmtId="0" fontId="2" fillId="0" borderId="0" xfId="4" applyNumberFormat="1" applyFill="1" applyBorder="1" applyAlignment="1">
      <alignment horizontal="left" vertical="top" wrapText="1"/>
    </xf>
    <xf numFmtId="0" fontId="3" fillId="0" borderId="0" xfId="5" applyAlignment="1" applyProtection="1">
      <alignment horizontal="left" wrapText="1"/>
    </xf>
  </cellXfs>
  <cellStyles count="26">
    <cellStyle name="Change in Formula" xfId="3"/>
    <cellStyle name="Comma" xfId="1" builtinId="3" customBuiltin="1"/>
    <cellStyle name="Comma [0]" xfId="2" builtinId="6" customBuiltin="1"/>
    <cellStyle name="Currency" xfId="16" builtinId="4"/>
    <cellStyle name="Error checks" xfId="4"/>
    <cellStyle name="Error Warning" xfId="5"/>
    <cellStyle name="Forecast Input" xfId="6"/>
    <cellStyle name="Forecast Input%" xfId="7"/>
    <cellStyle name="Hyperlink" xfId="17" builtinId="8"/>
    <cellStyle name="Info Input #" xfId="8"/>
    <cellStyle name="Info Input %" xfId="9"/>
    <cellStyle name="Info/Default #" xfId="19"/>
    <cellStyle name="Info/default %" xfId="20"/>
    <cellStyle name="Info/import #" xfId="21"/>
    <cellStyle name="Info/import %" xfId="22"/>
    <cellStyle name="Input #" xfId="10"/>
    <cellStyle name="Input %" xfId="11"/>
    <cellStyle name="Input % 2" xfId="23"/>
    <cellStyle name="Input2" xfId="12"/>
    <cellStyle name="Key Outputs" xfId="13"/>
    <cellStyle name="Links from other files (green) style" xfId="14"/>
    <cellStyle name="Normal" xfId="0" builtinId="0" customBuiltin="1"/>
    <cellStyle name="Percent 2" xfId="24"/>
    <cellStyle name="Percent 2 2" xfId="25"/>
    <cellStyle name="QA" xfId="18"/>
    <cellStyle name="QA Notes" xfId="15"/>
  </cellStyles>
  <dxfs count="0"/>
  <tableStyles count="0" defaultTableStyle="TableStyleMedium2" defaultPivotStyle="PivotStyleLight16"/>
  <colors>
    <mruColors>
      <color rgb="FF007BC4"/>
      <color rgb="FFCBD4D9"/>
      <color rgb="FFA0A09A"/>
      <color rgb="FF212122"/>
      <color rgb="FF46B849"/>
      <color rgb="FF33CC33"/>
      <color rgb="FFFF00FF"/>
      <color rgb="FF0000CC"/>
      <color rgb="FFFFFFCC"/>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13</xdr:col>
      <xdr:colOff>1104900</xdr:colOff>
      <xdr:row>56</xdr:row>
      <xdr:rowOff>76200</xdr:rowOff>
    </xdr:from>
    <xdr:to>
      <xdr:col>14</xdr:col>
      <xdr:colOff>323851</xdr:colOff>
      <xdr:row>56</xdr:row>
      <xdr:rowOff>76201</xdr:rowOff>
    </xdr:to>
    <xdr:cxnSp macro="">
      <xdr:nvCxnSpPr>
        <xdr:cNvPr id="2" name="Straight Arrow Connector 1"/>
        <xdr:cNvCxnSpPr/>
      </xdr:nvCxnSpPr>
      <xdr:spPr>
        <a:xfrm flipH="1" flipV="1">
          <a:off x="14173200" y="9658350"/>
          <a:ext cx="352426" cy="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2971800</xdr:colOff>
      <xdr:row>0</xdr:row>
      <xdr:rowOff>95250</xdr:rowOff>
    </xdr:from>
    <xdr:to>
      <xdr:col>3</xdr:col>
      <xdr:colOff>147320</xdr:colOff>
      <xdr:row>1</xdr:row>
      <xdr:rowOff>1209675</xdr:rowOff>
    </xdr:to>
    <xdr:pic>
      <xdr:nvPicPr>
        <xdr:cNvPr id="2" name="Picture 1" descr="T:\Chris\IPART\2016\Logos\IPART logo - trans.png"/>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248025" y="95250"/>
          <a:ext cx="2861945" cy="1266825"/>
        </a:xfrm>
        <a:prstGeom prst="rect">
          <a:avLst/>
        </a:prstGeom>
        <a:noFill/>
        <a:ln>
          <a:noFill/>
        </a:ln>
      </xdr:spPr>
    </xdr:pic>
    <xdr:clientData/>
  </xdr:twoCellAnchor>
</xdr:wsDr>
</file>

<file path=xl/theme/theme1.xml><?xml version="1.0" encoding="utf-8"?>
<a:theme xmlns:a="http://schemas.openxmlformats.org/drawingml/2006/main" name="iPart">
  <a:themeElements>
    <a:clrScheme name="iPart">
      <a:dk1>
        <a:sysClr val="windowText" lastClr="000000"/>
      </a:dk1>
      <a:lt1>
        <a:sysClr val="window" lastClr="FFFFFF"/>
      </a:lt1>
      <a:dk2>
        <a:srgbClr val="001C52"/>
      </a:dk2>
      <a:lt2>
        <a:srgbClr val="EEECE1"/>
      </a:lt2>
      <a:accent1>
        <a:srgbClr val="001C52"/>
      </a:accent1>
      <a:accent2>
        <a:srgbClr val="B6C400"/>
      </a:accent2>
      <a:accent3>
        <a:srgbClr val="DC0000"/>
      </a:accent3>
      <a:accent4>
        <a:srgbClr val="2C90CE"/>
      </a:accent4>
      <a:accent5>
        <a:srgbClr val="EED084"/>
      </a:accent5>
      <a:accent6>
        <a:srgbClr val="6CB07E"/>
      </a:accent6>
      <a:hlink>
        <a:srgbClr val="0000FF"/>
      </a:hlink>
      <a:folHlink>
        <a:srgbClr val="800080"/>
      </a:folHlink>
    </a:clrScheme>
    <a:fontScheme name="iPart">
      <a:majorFont>
        <a:latin typeface="Book Antiqua"/>
        <a:ea typeface=""/>
        <a:cs typeface=""/>
      </a:majorFont>
      <a:minorFont>
        <a:latin typeface="Book Antiqua"/>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localgovernment@ipart.nsw.gov.au"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94"/>
  <sheetViews>
    <sheetView topLeftCell="E45" zoomScale="85" zoomScaleNormal="85" workbookViewId="0">
      <selection activeCell="N69" sqref="N69"/>
    </sheetView>
  </sheetViews>
  <sheetFormatPr defaultRowHeight="12" outlineLevelRow="1" x14ac:dyDescent="0.2"/>
  <cols>
    <col min="1" max="1" width="3" customWidth="1"/>
    <col min="2" max="2" width="6.28515625" customWidth="1"/>
    <col min="3" max="3" width="12.42578125" customWidth="1"/>
    <col min="4" max="4" width="12.7109375" customWidth="1"/>
    <col min="5" max="5" width="29.5703125" customWidth="1"/>
    <col min="6" max="6" width="15" customWidth="1"/>
    <col min="7" max="7" width="25" customWidth="1"/>
    <col min="8" max="8" width="17.140625" customWidth="1"/>
    <col min="9" max="9" width="13.42578125" customWidth="1"/>
    <col min="10" max="10" width="26" customWidth="1"/>
    <col min="11" max="11" width="10" customWidth="1"/>
    <col min="12" max="12" width="11.140625" style="327" customWidth="1"/>
    <col min="13" max="13" width="14.28515625" style="327" customWidth="1"/>
    <col min="14" max="14" width="17" style="327" customWidth="1"/>
    <col min="15" max="15" width="27" style="327" customWidth="1"/>
    <col min="16" max="17" width="9.140625" style="327"/>
    <col min="18" max="18" width="17.28515625" style="327" customWidth="1"/>
    <col min="19" max="22" width="9.140625" style="327"/>
  </cols>
  <sheetData>
    <row r="1" spans="1:33" ht="14.25" x14ac:dyDescent="0.2">
      <c r="A1" s="268"/>
      <c r="B1" s="268"/>
      <c r="C1" s="268"/>
      <c r="D1" s="268"/>
      <c r="E1" s="269"/>
      <c r="F1" s="269"/>
      <c r="G1" s="269"/>
      <c r="H1" s="269"/>
      <c r="I1" s="269"/>
      <c r="J1" s="269"/>
      <c r="K1" s="268"/>
      <c r="L1" s="270"/>
      <c r="M1" s="270"/>
      <c r="N1" s="270"/>
      <c r="O1" s="270"/>
      <c r="P1" s="270"/>
      <c r="Q1" s="270"/>
      <c r="R1" s="270"/>
      <c r="S1" s="270"/>
      <c r="T1" s="270"/>
      <c r="U1" s="270"/>
      <c r="V1" s="270"/>
      <c r="W1" s="268"/>
      <c r="X1" s="268"/>
      <c r="Y1" s="268"/>
      <c r="Z1" s="268"/>
    </row>
    <row r="2" spans="1:33" ht="15.75" x14ac:dyDescent="0.25">
      <c r="A2" s="268"/>
      <c r="B2" s="271" t="s">
        <v>172</v>
      </c>
      <c r="C2" s="268"/>
      <c r="D2" s="268"/>
      <c r="E2" s="272" t="s">
        <v>173</v>
      </c>
      <c r="F2" s="272"/>
      <c r="G2" s="272"/>
      <c r="H2" s="272"/>
      <c r="I2" s="272"/>
      <c r="J2" s="272"/>
      <c r="K2" s="272"/>
      <c r="L2" s="270"/>
      <c r="M2" s="270"/>
      <c r="N2" s="270"/>
      <c r="O2" s="270"/>
      <c r="P2" s="270"/>
      <c r="Q2" s="270"/>
      <c r="R2" s="270"/>
      <c r="S2" s="270"/>
      <c r="T2" s="270"/>
      <c r="U2" s="270"/>
      <c r="V2" s="270"/>
      <c r="W2" s="268"/>
      <c r="X2" s="268"/>
      <c r="Y2" s="268"/>
      <c r="Z2" s="268"/>
    </row>
    <row r="3" spans="1:33" ht="20.25" customHeight="1" x14ac:dyDescent="0.25">
      <c r="A3" s="268"/>
      <c r="B3" s="273" t="s">
        <v>174</v>
      </c>
      <c r="C3" s="269"/>
      <c r="D3" s="269"/>
      <c r="E3" s="272" t="s">
        <v>175</v>
      </c>
      <c r="F3" s="272"/>
      <c r="G3" s="274"/>
      <c r="H3" s="274"/>
      <c r="I3" s="274"/>
      <c r="J3" s="274"/>
      <c r="K3" s="274"/>
      <c r="L3" s="270"/>
      <c r="M3" s="270"/>
      <c r="N3" s="270"/>
      <c r="O3" s="270"/>
      <c r="P3" s="270"/>
      <c r="Q3" s="270"/>
      <c r="R3" s="270"/>
      <c r="S3" s="270"/>
      <c r="T3" s="270"/>
      <c r="U3" s="270"/>
      <c r="V3" s="270"/>
      <c r="W3" s="268"/>
      <c r="X3" s="268"/>
      <c r="Y3" s="268"/>
      <c r="Z3" s="268"/>
    </row>
    <row r="4" spans="1:33" ht="18.75" customHeight="1" x14ac:dyDescent="0.25">
      <c r="A4" s="268"/>
      <c r="B4" s="273" t="s">
        <v>176</v>
      </c>
      <c r="C4" s="275"/>
      <c r="D4" s="269"/>
      <c r="E4" s="272" t="s">
        <v>177</v>
      </c>
      <c r="F4" s="272" t="s">
        <v>178</v>
      </c>
      <c r="G4" s="274"/>
      <c r="H4" s="274"/>
      <c r="I4" s="274"/>
      <c r="J4" s="274"/>
      <c r="K4" s="274"/>
      <c r="L4" s="270"/>
      <c r="M4" s="270"/>
      <c r="N4" s="270"/>
      <c r="O4" s="270"/>
      <c r="P4" s="270"/>
      <c r="Q4" s="270"/>
      <c r="R4" s="270"/>
      <c r="S4" s="270"/>
      <c r="T4" s="270"/>
      <c r="U4" s="270"/>
      <c r="V4" s="270"/>
      <c r="W4" s="268"/>
      <c r="X4" s="268"/>
      <c r="Y4" s="268"/>
      <c r="Z4" s="268"/>
    </row>
    <row r="5" spans="1:33" ht="15" x14ac:dyDescent="0.25">
      <c r="A5" s="268"/>
      <c r="B5" s="273"/>
      <c r="C5" s="275"/>
      <c r="D5" s="269"/>
      <c r="E5" s="272" t="s">
        <v>179</v>
      </c>
      <c r="F5" s="272" t="s">
        <v>180</v>
      </c>
      <c r="G5" s="274"/>
      <c r="H5" s="274"/>
      <c r="I5" s="274"/>
      <c r="J5" s="274"/>
      <c r="K5" s="274"/>
      <c r="L5" s="275"/>
      <c r="M5" s="275"/>
      <c r="N5" s="275"/>
      <c r="O5" s="270"/>
      <c r="P5" s="270"/>
      <c r="Q5" s="270"/>
      <c r="R5" s="270"/>
      <c r="S5" s="270"/>
      <c r="T5" s="270"/>
      <c r="U5" s="270"/>
      <c r="V5" s="270"/>
      <c r="W5" s="268"/>
      <c r="X5" s="268"/>
      <c r="Y5" s="268"/>
      <c r="Z5" s="268"/>
    </row>
    <row r="6" spans="1:33" ht="18" customHeight="1" x14ac:dyDescent="0.25">
      <c r="A6" s="268"/>
      <c r="B6" s="273"/>
      <c r="C6" s="275"/>
      <c r="D6" s="269"/>
      <c r="E6" s="272"/>
      <c r="F6" s="272"/>
      <c r="G6" s="274"/>
      <c r="H6" s="274"/>
      <c r="I6" s="274"/>
      <c r="J6" s="274"/>
      <c r="K6" s="274"/>
      <c r="L6" s="275"/>
      <c r="M6" s="275"/>
      <c r="N6" s="275"/>
      <c r="O6" s="270"/>
      <c r="P6" s="270"/>
      <c r="Q6" s="270"/>
      <c r="R6" s="270"/>
      <c r="S6" s="270"/>
      <c r="T6" s="270"/>
      <c r="U6" s="270"/>
      <c r="V6" s="270"/>
      <c r="W6" s="268"/>
      <c r="X6" s="268"/>
      <c r="Y6" s="268"/>
      <c r="Z6" s="268"/>
    </row>
    <row r="7" spans="1:33" ht="15" x14ac:dyDescent="0.25">
      <c r="A7" s="268"/>
      <c r="B7" s="273"/>
      <c r="C7" s="269"/>
      <c r="D7" s="269"/>
      <c r="E7" s="269"/>
      <c r="F7" s="269"/>
      <c r="G7" s="269"/>
      <c r="H7" s="269"/>
      <c r="I7" s="269"/>
      <c r="J7" s="269"/>
      <c r="K7" s="269"/>
      <c r="L7" s="275"/>
      <c r="M7" s="275"/>
      <c r="N7" s="275"/>
      <c r="O7" s="270"/>
      <c r="P7" s="270"/>
      <c r="Q7" s="270"/>
      <c r="R7" s="270"/>
      <c r="S7" s="270"/>
      <c r="T7" s="270"/>
      <c r="U7" s="270"/>
      <c r="V7" s="270"/>
      <c r="W7" s="268"/>
      <c r="X7" s="268"/>
      <c r="Y7" s="268"/>
      <c r="Z7" s="268"/>
    </row>
    <row r="8" spans="1:33" ht="15" x14ac:dyDescent="0.25">
      <c r="A8" s="268"/>
      <c r="B8" s="273" t="s">
        <v>181</v>
      </c>
      <c r="C8" s="269"/>
      <c r="D8" s="269"/>
      <c r="E8" s="272" t="s">
        <v>182</v>
      </c>
      <c r="F8" s="272"/>
      <c r="G8" s="272"/>
      <c r="H8" s="272"/>
      <c r="I8" s="272"/>
      <c r="J8" s="272"/>
      <c r="K8" s="272"/>
      <c r="L8" s="270"/>
      <c r="M8" s="270"/>
      <c r="N8" s="269"/>
      <c r="O8" s="270"/>
      <c r="P8" s="270"/>
      <c r="Q8" s="270"/>
      <c r="R8" s="270"/>
      <c r="S8" s="270"/>
      <c r="T8" s="270"/>
      <c r="U8" s="270"/>
      <c r="V8" s="270"/>
      <c r="W8" s="268"/>
      <c r="X8" s="268"/>
      <c r="Y8" s="268"/>
      <c r="Z8" s="268"/>
    </row>
    <row r="9" spans="1:33" ht="30" customHeight="1" x14ac:dyDescent="0.25">
      <c r="A9" s="268"/>
      <c r="B9" s="273" t="s">
        <v>183</v>
      </c>
      <c r="C9" s="269"/>
      <c r="D9" s="275"/>
      <c r="E9" s="274" t="s">
        <v>184</v>
      </c>
      <c r="F9" s="274"/>
      <c r="G9" s="274"/>
      <c r="H9" s="274"/>
      <c r="I9" s="274"/>
      <c r="J9" s="274"/>
      <c r="K9" s="274"/>
      <c r="L9" s="270"/>
      <c r="M9" s="270"/>
      <c r="N9" s="276"/>
      <c r="O9" s="277"/>
      <c r="P9" s="277"/>
      <c r="Q9" s="277"/>
      <c r="R9" s="277"/>
      <c r="S9" s="277"/>
      <c r="T9" s="277"/>
      <c r="U9" s="277"/>
      <c r="V9" s="277"/>
      <c r="W9" s="277"/>
      <c r="X9" s="277"/>
      <c r="Y9" s="277"/>
      <c r="Z9" s="277"/>
      <c r="AA9" s="278"/>
      <c r="AB9" s="278"/>
      <c r="AC9" s="278"/>
      <c r="AD9" s="278"/>
      <c r="AE9" s="278"/>
      <c r="AF9" s="278"/>
      <c r="AG9" s="278"/>
    </row>
    <row r="10" spans="1:33" ht="31.5" customHeight="1" x14ac:dyDescent="0.25">
      <c r="A10" s="268"/>
      <c r="B10" s="273" t="s">
        <v>185</v>
      </c>
      <c r="C10" s="269"/>
      <c r="D10" s="275"/>
      <c r="E10" s="331">
        <v>42810</v>
      </c>
      <c r="F10" s="274"/>
      <c r="G10" s="274"/>
      <c r="H10" s="274"/>
      <c r="I10" s="274"/>
      <c r="J10" s="274"/>
      <c r="K10" s="274"/>
      <c r="L10" s="270"/>
      <c r="M10" s="270"/>
      <c r="N10" s="270"/>
      <c r="O10" s="277"/>
      <c r="P10" s="277"/>
      <c r="Q10" s="277"/>
      <c r="R10" s="277"/>
      <c r="S10" s="277"/>
      <c r="T10" s="277"/>
      <c r="U10" s="277"/>
      <c r="V10" s="277"/>
      <c r="W10" s="277"/>
      <c r="X10" s="277"/>
      <c r="Y10" s="277"/>
      <c r="Z10" s="277"/>
      <c r="AA10" s="278"/>
      <c r="AB10" s="278"/>
      <c r="AC10" s="278"/>
      <c r="AD10" s="278"/>
      <c r="AE10" s="278"/>
      <c r="AF10" s="278"/>
      <c r="AG10" s="278"/>
    </row>
    <row r="11" spans="1:33" ht="15" x14ac:dyDescent="0.25">
      <c r="A11" s="268"/>
      <c r="B11" s="273"/>
      <c r="C11" s="269"/>
      <c r="D11" s="269"/>
      <c r="E11" s="269"/>
      <c r="F11" s="269"/>
      <c r="G11" s="269"/>
      <c r="H11" s="269"/>
      <c r="I11" s="269"/>
      <c r="J11" s="269"/>
      <c r="K11" s="269"/>
      <c r="L11" s="277"/>
      <c r="M11" s="277"/>
      <c r="N11" s="277"/>
      <c r="O11" s="277"/>
      <c r="P11" s="277"/>
      <c r="Q11" s="277"/>
      <c r="R11" s="277"/>
      <c r="S11" s="277"/>
      <c r="T11" s="277"/>
      <c r="U11" s="277"/>
      <c r="V11" s="277"/>
      <c r="W11" s="277"/>
      <c r="X11" s="277"/>
      <c r="Y11" s="277"/>
      <c r="Z11" s="277"/>
      <c r="AA11" s="278"/>
      <c r="AB11" s="278"/>
      <c r="AC11" s="278"/>
      <c r="AD11" s="278"/>
      <c r="AE11" s="278"/>
      <c r="AF11" s="278"/>
      <c r="AG11" s="278"/>
    </row>
    <row r="12" spans="1:33" ht="15" x14ac:dyDescent="0.25">
      <c r="A12" s="268"/>
      <c r="B12" s="273" t="s">
        <v>186</v>
      </c>
      <c r="C12" s="269"/>
      <c r="D12" s="269"/>
      <c r="E12" s="272"/>
      <c r="F12" s="272"/>
      <c r="G12" s="272"/>
      <c r="H12" s="272"/>
      <c r="I12" s="272"/>
      <c r="J12" s="272"/>
      <c r="K12" s="272"/>
      <c r="L12" s="277"/>
      <c r="M12" s="277"/>
      <c r="N12" s="277"/>
      <c r="O12" s="277"/>
      <c r="P12" s="277"/>
      <c r="Q12" s="277"/>
      <c r="R12" s="277"/>
      <c r="S12" s="277"/>
      <c r="T12" s="277"/>
      <c r="U12" s="277"/>
      <c r="V12" s="277"/>
      <c r="W12" s="277"/>
      <c r="X12" s="277"/>
      <c r="Y12" s="277"/>
      <c r="Z12" s="277"/>
      <c r="AA12" s="278"/>
      <c r="AB12" s="278"/>
      <c r="AC12" s="278"/>
      <c r="AD12" s="278"/>
      <c r="AE12" s="278"/>
      <c r="AF12" s="278"/>
      <c r="AG12" s="278"/>
    </row>
    <row r="13" spans="1:33" ht="15" x14ac:dyDescent="0.25">
      <c r="A13" s="268"/>
      <c r="B13" s="273"/>
      <c r="C13" s="269"/>
      <c r="D13" s="269"/>
      <c r="E13" s="275"/>
      <c r="F13" s="275"/>
      <c r="G13" s="275"/>
      <c r="H13" s="275"/>
      <c r="I13" s="275"/>
      <c r="J13" s="275"/>
      <c r="K13" s="275"/>
      <c r="L13" s="277"/>
      <c r="M13" s="277"/>
      <c r="N13" s="277"/>
      <c r="O13" s="277"/>
      <c r="P13" s="277"/>
      <c r="Q13" s="277"/>
      <c r="R13" s="277"/>
      <c r="S13" s="277"/>
      <c r="T13" s="277"/>
      <c r="U13" s="277"/>
      <c r="V13" s="277"/>
      <c r="W13" s="277"/>
      <c r="X13" s="277"/>
      <c r="Y13" s="277"/>
      <c r="Z13" s="277"/>
      <c r="AA13" s="278"/>
      <c r="AB13" s="278"/>
      <c r="AC13" s="278"/>
      <c r="AD13" s="278"/>
      <c r="AE13" s="278"/>
      <c r="AF13" s="278"/>
      <c r="AG13" s="278"/>
    </row>
    <row r="14" spans="1:33" ht="18" customHeight="1" x14ac:dyDescent="0.25">
      <c r="A14" s="268"/>
      <c r="B14" s="279"/>
      <c r="C14" s="275"/>
      <c r="D14" s="275"/>
      <c r="E14" s="275"/>
      <c r="F14" s="275"/>
      <c r="G14" s="275"/>
      <c r="H14" s="275"/>
      <c r="I14" s="275"/>
      <c r="J14" s="275"/>
      <c r="K14" s="275"/>
      <c r="L14" s="277"/>
      <c r="M14" s="277"/>
      <c r="N14" s="277"/>
      <c r="O14" s="277"/>
      <c r="P14" s="277"/>
      <c r="Q14" s="277"/>
      <c r="R14" s="277"/>
      <c r="S14" s="277"/>
      <c r="T14" s="277"/>
      <c r="U14" s="277"/>
      <c r="V14" s="277"/>
      <c r="W14" s="277"/>
      <c r="X14" s="277"/>
      <c r="Y14" s="277"/>
      <c r="Z14" s="277"/>
      <c r="AA14" s="278"/>
      <c r="AB14" s="278"/>
      <c r="AC14" s="278"/>
      <c r="AD14" s="278"/>
      <c r="AE14" s="278"/>
      <c r="AF14" s="278"/>
      <c r="AG14" s="278"/>
    </row>
    <row r="15" spans="1:33" ht="15.75" x14ac:dyDescent="0.25">
      <c r="A15" s="268"/>
      <c r="B15" s="279" t="s">
        <v>187</v>
      </c>
      <c r="C15" s="280"/>
      <c r="D15" s="280"/>
      <c r="E15" s="280"/>
      <c r="F15" s="280"/>
      <c r="G15" s="281"/>
      <c r="H15" s="281"/>
      <c r="I15" s="281"/>
      <c r="J15" s="281"/>
      <c r="K15" s="282"/>
      <c r="L15" s="277"/>
      <c r="M15" s="277"/>
      <c r="N15" s="277"/>
      <c r="O15" s="277"/>
      <c r="P15" s="277"/>
      <c r="Q15" s="277"/>
      <c r="R15" s="277"/>
      <c r="S15" s="277"/>
      <c r="T15" s="277"/>
      <c r="U15" s="277"/>
      <c r="V15" s="277"/>
      <c r="W15" s="277"/>
      <c r="X15" s="277"/>
      <c r="Y15" s="277"/>
      <c r="Z15" s="277"/>
      <c r="AA15" s="278"/>
      <c r="AB15" s="278"/>
      <c r="AC15" s="278"/>
      <c r="AD15" s="278"/>
      <c r="AE15" s="278"/>
      <c r="AF15" s="278"/>
      <c r="AG15" s="278"/>
    </row>
    <row r="16" spans="1:33" s="284" customFormat="1" ht="15.75" thickBot="1" x14ac:dyDescent="0.3">
      <c r="A16" s="283"/>
      <c r="B16" s="273" t="s">
        <v>188</v>
      </c>
      <c r="C16" s="270"/>
      <c r="D16" s="270"/>
      <c r="E16" s="270"/>
      <c r="F16" s="270"/>
      <c r="G16" s="270"/>
      <c r="H16" s="270"/>
      <c r="I16" s="270"/>
      <c r="J16" s="270"/>
      <c r="K16" s="270"/>
      <c r="L16" s="277"/>
      <c r="M16" s="277"/>
      <c r="N16" s="277"/>
      <c r="O16" s="277"/>
      <c r="P16" s="277"/>
      <c r="Q16" s="283"/>
      <c r="R16" s="277"/>
      <c r="S16" s="277"/>
      <c r="T16" s="277"/>
      <c r="U16" s="277"/>
      <c r="V16" s="277"/>
      <c r="W16" s="283"/>
      <c r="X16" s="283"/>
      <c r="Y16" s="283"/>
      <c r="Z16" s="283"/>
    </row>
    <row r="17" spans="1:33" x14ac:dyDescent="0.2">
      <c r="A17" s="268"/>
      <c r="B17" s="285" t="s">
        <v>189</v>
      </c>
      <c r="C17" s="286"/>
      <c r="D17" s="286"/>
      <c r="E17" s="286"/>
      <c r="F17" s="286"/>
      <c r="G17" s="286"/>
      <c r="H17" s="286"/>
      <c r="I17" s="286"/>
      <c r="J17" s="286"/>
      <c r="K17" s="286"/>
      <c r="L17" s="277"/>
      <c r="M17" s="277"/>
      <c r="N17" s="277"/>
      <c r="O17" s="277"/>
      <c r="P17" s="277"/>
      <c r="Q17" s="277"/>
      <c r="R17" s="277"/>
      <c r="S17" s="277"/>
      <c r="T17" s="277"/>
      <c r="U17" s="277"/>
      <c r="V17" s="277"/>
      <c r="W17" s="277"/>
      <c r="X17" s="277"/>
      <c r="Y17" s="277"/>
      <c r="Z17" s="277"/>
      <c r="AA17" s="278"/>
      <c r="AB17" s="278"/>
      <c r="AC17" s="278"/>
      <c r="AD17" s="278"/>
      <c r="AE17" s="278"/>
      <c r="AF17" s="278"/>
      <c r="AG17" s="278"/>
    </row>
    <row r="18" spans="1:33" x14ac:dyDescent="0.2">
      <c r="A18" s="268"/>
      <c r="B18" s="287"/>
      <c r="C18" s="288"/>
      <c r="D18" s="288"/>
      <c r="E18" s="288"/>
      <c r="F18" s="288"/>
      <c r="G18" s="288"/>
      <c r="H18" s="288"/>
      <c r="I18" s="288"/>
      <c r="J18" s="288"/>
      <c r="K18" s="288"/>
      <c r="L18" s="277"/>
      <c r="M18" s="277"/>
      <c r="N18" s="277"/>
      <c r="O18" s="277"/>
      <c r="P18" s="277"/>
      <c r="Q18" s="277"/>
      <c r="R18" s="277"/>
      <c r="S18" s="277"/>
      <c r="T18" s="277"/>
      <c r="U18" s="277"/>
      <c r="V18" s="277"/>
      <c r="W18" s="277"/>
      <c r="X18" s="277"/>
      <c r="Y18" s="277"/>
      <c r="Z18" s="277"/>
      <c r="AA18" s="278"/>
      <c r="AB18" s="278"/>
      <c r="AC18" s="278"/>
      <c r="AD18" s="278"/>
      <c r="AE18" s="278"/>
      <c r="AF18" s="278"/>
      <c r="AG18" s="278"/>
    </row>
    <row r="19" spans="1:33" x14ac:dyDescent="0.2">
      <c r="A19" s="268"/>
      <c r="B19" s="287"/>
      <c r="C19" s="288"/>
      <c r="D19" s="288"/>
      <c r="E19" s="288"/>
      <c r="F19" s="288"/>
      <c r="G19" s="288"/>
      <c r="H19" s="288"/>
      <c r="I19" s="288"/>
      <c r="J19" s="288"/>
      <c r="K19" s="288"/>
      <c r="L19" s="277"/>
      <c r="M19" s="277"/>
      <c r="N19" s="277"/>
      <c r="O19" s="277"/>
      <c r="P19" s="277"/>
      <c r="Q19" s="277"/>
      <c r="R19" s="277"/>
      <c r="S19" s="277"/>
      <c r="T19" s="277"/>
      <c r="U19" s="277"/>
      <c r="V19" s="277"/>
      <c r="W19" s="277"/>
      <c r="X19" s="277"/>
      <c r="Y19" s="277"/>
      <c r="Z19" s="277"/>
      <c r="AA19" s="278"/>
      <c r="AB19" s="278"/>
      <c r="AC19" s="278"/>
      <c r="AD19" s="278"/>
      <c r="AE19" s="278"/>
      <c r="AF19" s="278"/>
      <c r="AG19" s="278"/>
    </row>
    <row r="20" spans="1:33" ht="12.75" thickBot="1" x14ac:dyDescent="0.25">
      <c r="A20" s="268"/>
      <c r="B20" s="289"/>
      <c r="C20" s="289"/>
      <c r="D20" s="289"/>
      <c r="E20" s="289"/>
      <c r="F20" s="289"/>
      <c r="G20" s="289"/>
      <c r="H20" s="289"/>
      <c r="I20" s="289"/>
      <c r="J20" s="289"/>
      <c r="K20" s="289"/>
      <c r="L20" s="277"/>
      <c r="M20" s="277"/>
      <c r="N20" s="277"/>
      <c r="O20" s="277"/>
      <c r="P20" s="277"/>
      <c r="Q20" s="277"/>
      <c r="R20" s="277"/>
      <c r="S20" s="277"/>
      <c r="T20" s="277"/>
      <c r="U20" s="277"/>
      <c r="V20" s="277"/>
      <c r="W20" s="277"/>
      <c r="X20" s="277"/>
      <c r="Y20" s="277"/>
      <c r="Z20" s="277"/>
      <c r="AA20" s="278"/>
      <c r="AB20" s="278"/>
      <c r="AC20" s="278"/>
      <c r="AD20" s="278"/>
      <c r="AE20" s="278"/>
      <c r="AF20" s="278"/>
      <c r="AG20" s="278"/>
    </row>
    <row r="21" spans="1:33" ht="14.25" x14ac:dyDescent="0.2">
      <c r="A21" s="268"/>
      <c r="B21" s="269"/>
      <c r="C21" s="269"/>
      <c r="D21" s="269"/>
      <c r="E21" s="269"/>
      <c r="F21" s="269"/>
      <c r="G21" s="269"/>
      <c r="H21" s="268"/>
      <c r="I21" s="268"/>
      <c r="J21" s="268"/>
      <c r="K21" s="268"/>
      <c r="L21" s="277"/>
      <c r="M21" s="277"/>
      <c r="N21" s="277"/>
      <c r="O21" s="277"/>
      <c r="P21" s="277"/>
      <c r="Q21" s="277"/>
      <c r="R21" s="277"/>
      <c r="S21" s="277"/>
      <c r="T21" s="277"/>
      <c r="U21" s="277"/>
      <c r="V21" s="277"/>
      <c r="W21" s="277"/>
      <c r="X21" s="277"/>
      <c r="Y21" s="277"/>
      <c r="Z21" s="277"/>
      <c r="AA21" s="278"/>
      <c r="AB21" s="278"/>
      <c r="AC21" s="278"/>
      <c r="AD21" s="278"/>
      <c r="AE21" s="278"/>
      <c r="AF21" s="278"/>
      <c r="AG21" s="278"/>
    </row>
    <row r="22" spans="1:33" x14ac:dyDescent="0.2">
      <c r="A22" s="268"/>
      <c r="B22" s="268"/>
      <c r="C22" s="268"/>
      <c r="D22" s="268"/>
      <c r="E22" s="268"/>
      <c r="F22" s="268"/>
      <c r="G22" s="268"/>
      <c r="H22" s="268"/>
      <c r="I22" s="268"/>
      <c r="J22" s="268"/>
      <c r="K22" s="268"/>
      <c r="L22" s="277"/>
      <c r="M22" s="277"/>
      <c r="N22" s="277"/>
      <c r="O22" s="277"/>
      <c r="P22" s="277"/>
      <c r="Q22" s="277"/>
      <c r="R22" s="277"/>
      <c r="S22" s="277"/>
      <c r="T22" s="277"/>
      <c r="U22" s="277"/>
      <c r="V22" s="277"/>
      <c r="W22" s="277"/>
      <c r="X22" s="277"/>
      <c r="Y22" s="277"/>
      <c r="Z22" s="277"/>
      <c r="AA22" s="278"/>
      <c r="AB22" s="278"/>
      <c r="AC22" s="278"/>
      <c r="AD22" s="278"/>
      <c r="AE22" s="278"/>
      <c r="AF22" s="278"/>
      <c r="AG22" s="278"/>
    </row>
    <row r="23" spans="1:33" ht="15.75" x14ac:dyDescent="0.25">
      <c r="A23" s="268"/>
      <c r="B23" s="273" t="s">
        <v>190</v>
      </c>
      <c r="C23" s="290"/>
      <c r="D23" s="290"/>
      <c r="E23" s="290"/>
      <c r="F23" s="290"/>
      <c r="G23" s="290"/>
      <c r="H23" s="290"/>
      <c r="I23" s="290"/>
      <c r="J23" s="290"/>
      <c r="K23" s="290"/>
      <c r="L23" s="277"/>
      <c r="M23" s="277"/>
      <c r="N23" s="277"/>
      <c r="O23" s="277"/>
      <c r="P23" s="277"/>
      <c r="Q23" s="270"/>
      <c r="R23" s="277"/>
      <c r="S23" s="277"/>
      <c r="T23" s="277"/>
      <c r="U23" s="277"/>
      <c r="V23" s="277"/>
      <c r="W23" s="277"/>
      <c r="X23" s="277"/>
      <c r="Y23" s="277"/>
      <c r="Z23" s="277"/>
      <c r="AA23" s="278"/>
      <c r="AB23" s="278"/>
      <c r="AC23" s="278"/>
      <c r="AD23" s="278"/>
      <c r="AE23" s="278"/>
      <c r="AF23" s="278"/>
      <c r="AG23" s="278"/>
    </row>
    <row r="24" spans="1:33" s="284" customFormat="1" ht="14.25" x14ac:dyDescent="0.2">
      <c r="A24" s="283"/>
      <c r="B24" s="269" t="s">
        <v>191</v>
      </c>
      <c r="C24" s="270"/>
      <c r="D24" s="270"/>
      <c r="E24" s="270"/>
      <c r="F24" s="270"/>
      <c r="G24" s="270"/>
      <c r="H24" s="270"/>
      <c r="I24" s="270"/>
      <c r="J24" s="270"/>
      <c r="K24" s="270"/>
      <c r="L24" s="277"/>
      <c r="M24" s="277"/>
      <c r="N24" s="277"/>
      <c r="O24" s="277"/>
      <c r="P24" s="277"/>
      <c r="Q24" s="283"/>
      <c r="R24" s="277"/>
      <c r="S24" s="277"/>
      <c r="T24" s="277"/>
      <c r="U24" s="277"/>
      <c r="V24" s="277"/>
      <c r="W24" s="283"/>
      <c r="X24" s="283"/>
      <c r="Y24" s="283"/>
      <c r="Z24" s="283"/>
    </row>
    <row r="25" spans="1:33" hidden="1" outlineLevel="1" x14ac:dyDescent="0.2">
      <c r="A25" s="268"/>
      <c r="B25" s="285" t="s">
        <v>192</v>
      </c>
      <c r="C25" s="286"/>
      <c r="D25" s="286"/>
      <c r="E25" s="286"/>
      <c r="F25" s="286"/>
      <c r="G25" s="286"/>
      <c r="H25" s="286"/>
      <c r="I25" s="286"/>
      <c r="J25" s="286"/>
      <c r="K25" s="286"/>
      <c r="L25" s="277"/>
      <c r="M25" s="277"/>
      <c r="N25" s="277"/>
      <c r="O25" s="277"/>
      <c r="P25" s="277"/>
      <c r="Q25" s="270"/>
      <c r="R25" s="277"/>
      <c r="S25" s="277"/>
      <c r="T25" s="277"/>
      <c r="U25" s="277"/>
      <c r="V25" s="277"/>
      <c r="W25" s="277"/>
      <c r="X25" s="277"/>
      <c r="Y25" s="277"/>
      <c r="Z25" s="277"/>
      <c r="AA25" s="278"/>
      <c r="AB25" s="278"/>
      <c r="AC25" s="278"/>
      <c r="AD25" s="278"/>
      <c r="AE25" s="278"/>
      <c r="AF25" s="278"/>
      <c r="AG25" s="278"/>
    </row>
    <row r="26" spans="1:33" hidden="1" outlineLevel="1" x14ac:dyDescent="0.2">
      <c r="A26" s="268"/>
      <c r="B26" s="288"/>
      <c r="C26" s="288"/>
      <c r="D26" s="288"/>
      <c r="E26" s="288"/>
      <c r="F26" s="288"/>
      <c r="G26" s="288"/>
      <c r="H26" s="288"/>
      <c r="I26" s="288"/>
      <c r="J26" s="288"/>
      <c r="K26" s="288"/>
      <c r="L26" s="277"/>
      <c r="M26" s="277"/>
      <c r="N26" s="277"/>
      <c r="O26" s="277"/>
      <c r="P26" s="277"/>
      <c r="Q26" s="270"/>
      <c r="R26" s="277"/>
      <c r="S26" s="277"/>
      <c r="T26" s="277"/>
      <c r="U26" s="277"/>
      <c r="V26" s="277"/>
      <c r="W26" s="277"/>
      <c r="X26" s="277"/>
      <c r="Y26" s="277"/>
      <c r="Z26" s="277"/>
      <c r="AA26" s="278"/>
      <c r="AB26" s="278"/>
      <c r="AC26" s="278"/>
      <c r="AD26" s="278"/>
      <c r="AE26" s="278"/>
      <c r="AF26" s="278"/>
      <c r="AG26" s="278"/>
    </row>
    <row r="27" spans="1:33" hidden="1" outlineLevel="1" x14ac:dyDescent="0.2">
      <c r="A27" s="268"/>
      <c r="B27" s="288"/>
      <c r="C27" s="288"/>
      <c r="D27" s="288"/>
      <c r="E27" s="288"/>
      <c r="F27" s="288"/>
      <c r="G27" s="288"/>
      <c r="H27" s="288"/>
      <c r="I27" s="288"/>
      <c r="J27" s="288"/>
      <c r="K27" s="288"/>
      <c r="L27" s="277"/>
      <c r="M27" s="277"/>
      <c r="N27" s="277"/>
      <c r="O27" s="277"/>
      <c r="P27" s="277"/>
      <c r="Q27" s="268"/>
      <c r="R27" s="277"/>
      <c r="S27" s="277"/>
      <c r="T27" s="277"/>
      <c r="U27" s="277"/>
      <c r="V27" s="277"/>
      <c r="W27" s="277"/>
      <c r="X27" s="277"/>
      <c r="Y27" s="277"/>
      <c r="Z27" s="277"/>
      <c r="AA27" s="278"/>
      <c r="AB27" s="278"/>
      <c r="AC27" s="278"/>
      <c r="AD27" s="278"/>
      <c r="AE27" s="278"/>
      <c r="AF27" s="278"/>
      <c r="AG27" s="278"/>
    </row>
    <row r="28" spans="1:33" hidden="1" outlineLevel="1" x14ac:dyDescent="0.2">
      <c r="A28" s="268"/>
      <c r="B28" s="288"/>
      <c r="C28" s="288"/>
      <c r="D28" s="288"/>
      <c r="E28" s="288"/>
      <c r="F28" s="288"/>
      <c r="G28" s="288"/>
      <c r="H28" s="288"/>
      <c r="I28" s="288"/>
      <c r="J28" s="288"/>
      <c r="K28" s="288"/>
      <c r="L28" s="277"/>
      <c r="M28" s="277"/>
      <c r="N28" s="277"/>
      <c r="O28" s="277"/>
      <c r="P28" s="277"/>
      <c r="Q28" s="268"/>
      <c r="R28" s="277"/>
      <c r="S28" s="277"/>
      <c r="T28" s="277"/>
      <c r="U28" s="277"/>
      <c r="V28" s="277"/>
      <c r="W28" s="277"/>
      <c r="X28" s="277"/>
      <c r="Y28" s="277"/>
      <c r="Z28" s="277"/>
      <c r="AA28" s="278"/>
      <c r="AB28" s="278"/>
      <c r="AC28" s="278"/>
      <c r="AD28" s="278"/>
      <c r="AE28" s="278"/>
      <c r="AF28" s="278"/>
      <c r="AG28" s="278"/>
    </row>
    <row r="29" spans="1:33" hidden="1" outlineLevel="1" x14ac:dyDescent="0.2">
      <c r="A29" s="268"/>
      <c r="B29" s="288"/>
      <c r="C29" s="288"/>
      <c r="D29" s="288"/>
      <c r="E29" s="288"/>
      <c r="F29" s="288"/>
      <c r="G29" s="288"/>
      <c r="H29" s="288"/>
      <c r="I29" s="288"/>
      <c r="J29" s="288"/>
      <c r="K29" s="288"/>
      <c r="L29" s="277"/>
      <c r="M29" s="277"/>
      <c r="N29" s="277"/>
      <c r="O29" s="277"/>
      <c r="P29" s="277"/>
      <c r="Q29" s="270"/>
      <c r="R29" s="277"/>
      <c r="S29" s="277"/>
      <c r="T29" s="277"/>
      <c r="U29" s="277"/>
      <c r="V29" s="277"/>
      <c r="W29" s="277"/>
      <c r="X29" s="277"/>
      <c r="Y29" s="277"/>
      <c r="Z29" s="277"/>
      <c r="AA29" s="278"/>
      <c r="AB29" s="278"/>
      <c r="AC29" s="278"/>
      <c r="AD29" s="278"/>
      <c r="AE29" s="278"/>
      <c r="AF29" s="278"/>
      <c r="AG29" s="278"/>
    </row>
    <row r="30" spans="1:33" ht="12.75" hidden="1" outlineLevel="1" thickBot="1" x14ac:dyDescent="0.25">
      <c r="A30" s="268"/>
      <c r="B30" s="289"/>
      <c r="C30" s="289"/>
      <c r="D30" s="289"/>
      <c r="E30" s="289"/>
      <c r="F30" s="289"/>
      <c r="G30" s="289"/>
      <c r="H30" s="289"/>
      <c r="I30" s="289"/>
      <c r="J30" s="289"/>
      <c r="K30" s="289"/>
      <c r="L30" s="277"/>
      <c r="M30" s="277"/>
      <c r="N30" s="277"/>
      <c r="O30" s="277"/>
      <c r="P30" s="277"/>
      <c r="Q30" s="270"/>
      <c r="R30" s="277"/>
      <c r="S30" s="277"/>
      <c r="T30" s="277"/>
      <c r="U30" s="277"/>
      <c r="V30" s="277"/>
      <c r="W30" s="277"/>
      <c r="X30" s="277"/>
      <c r="Y30" s="277"/>
      <c r="Z30" s="277"/>
      <c r="AA30" s="278"/>
      <c r="AB30" s="278"/>
      <c r="AC30" s="278"/>
      <c r="AD30" s="278"/>
      <c r="AE30" s="278"/>
      <c r="AF30" s="278"/>
      <c r="AG30" s="278"/>
    </row>
    <row r="31" spans="1:33" collapsed="1" x14ac:dyDescent="0.2">
      <c r="A31" s="268"/>
      <c r="B31" s="268"/>
      <c r="C31" s="268"/>
      <c r="D31" s="268"/>
      <c r="E31" s="268"/>
      <c r="F31" s="268"/>
      <c r="G31" s="268"/>
      <c r="H31" s="268"/>
      <c r="I31" s="268"/>
      <c r="J31" s="268"/>
      <c r="K31" s="268"/>
      <c r="L31" s="277"/>
      <c r="M31" s="277"/>
      <c r="N31" s="277"/>
      <c r="O31" s="277"/>
      <c r="P31" s="277"/>
      <c r="Q31" s="291"/>
      <c r="R31" s="277"/>
      <c r="S31" s="277"/>
      <c r="T31" s="277"/>
      <c r="U31" s="277"/>
      <c r="V31" s="277"/>
      <c r="W31" s="277"/>
      <c r="X31" s="277"/>
      <c r="Y31" s="277"/>
      <c r="Z31" s="277"/>
      <c r="AA31" s="278"/>
      <c r="AB31" s="278"/>
      <c r="AC31" s="278"/>
      <c r="AD31" s="278"/>
      <c r="AE31" s="278"/>
      <c r="AF31" s="278"/>
      <c r="AG31" s="278"/>
    </row>
    <row r="32" spans="1:33" ht="15.75" x14ac:dyDescent="0.25">
      <c r="A32" s="268"/>
      <c r="B32" s="273" t="s">
        <v>193</v>
      </c>
      <c r="C32" s="290"/>
      <c r="D32" s="290"/>
      <c r="E32" s="290"/>
      <c r="F32" s="290"/>
      <c r="G32" s="290"/>
      <c r="H32" s="290"/>
      <c r="I32" s="290"/>
      <c r="J32" s="290"/>
      <c r="K32" s="290"/>
      <c r="L32" s="277"/>
      <c r="M32" s="277"/>
      <c r="N32" s="270"/>
      <c r="O32" s="277"/>
      <c r="P32" s="277"/>
      <c r="Q32" s="291"/>
      <c r="R32" s="277"/>
      <c r="S32" s="277"/>
      <c r="T32" s="277"/>
      <c r="U32" s="277"/>
      <c r="V32" s="277"/>
      <c r="W32" s="277"/>
      <c r="X32" s="277"/>
      <c r="Y32" s="277"/>
      <c r="Z32" s="277"/>
      <c r="AA32" s="278"/>
      <c r="AB32" s="278"/>
      <c r="AC32" s="278"/>
      <c r="AD32" s="278"/>
      <c r="AE32" s="278"/>
      <c r="AF32" s="278"/>
      <c r="AG32" s="278"/>
    </row>
    <row r="33" spans="1:33" ht="14.25" x14ac:dyDescent="0.2">
      <c r="A33" s="268"/>
      <c r="B33" s="275" t="s">
        <v>194</v>
      </c>
      <c r="C33" s="270"/>
      <c r="D33" s="270"/>
      <c r="E33" s="270"/>
      <c r="F33" s="270"/>
      <c r="G33" s="270"/>
      <c r="H33" s="270"/>
      <c r="I33" s="270"/>
      <c r="J33" s="270"/>
      <c r="K33" s="270"/>
      <c r="L33" s="277"/>
      <c r="M33" s="277"/>
      <c r="N33" s="277"/>
      <c r="O33" s="277"/>
      <c r="P33" s="277"/>
      <c r="Q33" s="291"/>
      <c r="R33" s="277"/>
      <c r="S33" s="277"/>
      <c r="T33" s="277"/>
      <c r="U33" s="277"/>
      <c r="V33" s="277"/>
      <c r="W33" s="277"/>
      <c r="X33" s="277"/>
      <c r="Y33" s="277"/>
      <c r="Z33" s="277"/>
      <c r="AA33" s="278"/>
      <c r="AB33" s="278"/>
      <c r="AC33" s="278"/>
      <c r="AD33" s="278"/>
      <c r="AE33" s="278"/>
      <c r="AF33" s="278"/>
      <c r="AG33" s="278"/>
    </row>
    <row r="34" spans="1:33" x14ac:dyDescent="0.2">
      <c r="A34" s="268"/>
      <c r="B34" s="292" t="s">
        <v>195</v>
      </c>
      <c r="C34" s="270"/>
      <c r="D34" s="270"/>
      <c r="E34" s="270"/>
      <c r="F34" s="270"/>
      <c r="G34" s="270"/>
      <c r="H34" s="270"/>
      <c r="I34" s="270"/>
      <c r="J34" s="270"/>
      <c r="K34" s="270"/>
      <c r="L34" s="277"/>
      <c r="M34" s="277"/>
      <c r="N34" s="277"/>
      <c r="O34" s="277"/>
      <c r="P34" s="277"/>
      <c r="Q34" s="277"/>
      <c r="R34" s="277"/>
      <c r="S34" s="277"/>
      <c r="T34" s="277"/>
      <c r="U34" s="277"/>
      <c r="V34" s="277"/>
      <c r="W34" s="277"/>
      <c r="X34" s="277"/>
      <c r="Y34" s="277"/>
      <c r="Z34" s="277"/>
      <c r="AA34" s="278"/>
      <c r="AB34" s="278"/>
      <c r="AC34" s="278"/>
      <c r="AD34" s="278"/>
      <c r="AE34" s="278"/>
      <c r="AF34" s="278"/>
      <c r="AG34" s="278"/>
    </row>
    <row r="35" spans="1:33" hidden="1" outlineLevel="1" x14ac:dyDescent="0.2">
      <c r="A35" s="268"/>
      <c r="B35" s="285" t="s">
        <v>192</v>
      </c>
      <c r="C35" s="293"/>
      <c r="D35" s="293"/>
      <c r="E35" s="293"/>
      <c r="F35" s="293"/>
      <c r="G35" s="293"/>
      <c r="H35" s="293"/>
      <c r="I35" s="293"/>
      <c r="J35" s="293"/>
      <c r="K35" s="293"/>
      <c r="L35" s="277"/>
      <c r="M35" s="277"/>
      <c r="N35" s="277"/>
      <c r="O35" s="277"/>
      <c r="P35" s="277"/>
      <c r="Q35" s="277"/>
      <c r="R35" s="277"/>
      <c r="S35" s="277"/>
      <c r="T35" s="277"/>
      <c r="U35" s="277"/>
      <c r="V35" s="277"/>
      <c r="W35" s="277"/>
      <c r="X35" s="277"/>
      <c r="Y35" s="277"/>
      <c r="Z35" s="277"/>
      <c r="AA35" s="278"/>
      <c r="AB35" s="278"/>
      <c r="AC35" s="278"/>
      <c r="AD35" s="278"/>
      <c r="AE35" s="278"/>
      <c r="AF35" s="278"/>
      <c r="AG35" s="278"/>
    </row>
    <row r="36" spans="1:33" hidden="1" outlineLevel="1" x14ac:dyDescent="0.2">
      <c r="A36" s="268"/>
      <c r="B36" s="292"/>
      <c r="C36" s="292"/>
      <c r="D36" s="292"/>
      <c r="E36" s="292"/>
      <c r="F36" s="292"/>
      <c r="G36" s="292"/>
      <c r="H36" s="292"/>
      <c r="I36" s="292"/>
      <c r="J36" s="292"/>
      <c r="K36" s="292"/>
      <c r="L36" s="277"/>
      <c r="M36" s="277"/>
      <c r="N36" s="277"/>
      <c r="O36" s="277"/>
      <c r="P36" s="277"/>
      <c r="Q36" s="277"/>
      <c r="R36" s="277"/>
      <c r="S36" s="277"/>
      <c r="T36" s="277"/>
      <c r="U36" s="277"/>
      <c r="V36" s="277"/>
      <c r="W36" s="277"/>
      <c r="X36" s="277"/>
      <c r="Y36" s="277"/>
      <c r="Z36" s="277"/>
      <c r="AA36" s="278"/>
      <c r="AB36" s="278"/>
      <c r="AC36" s="278"/>
      <c r="AD36" s="278"/>
      <c r="AE36" s="278"/>
      <c r="AF36" s="278"/>
      <c r="AG36" s="278"/>
    </row>
    <row r="37" spans="1:33" hidden="1" outlineLevel="1" x14ac:dyDescent="0.2">
      <c r="A37" s="268"/>
      <c r="B37" s="292"/>
      <c r="C37" s="292"/>
      <c r="D37" s="292"/>
      <c r="E37" s="292"/>
      <c r="F37" s="292"/>
      <c r="G37" s="292"/>
      <c r="H37" s="292"/>
      <c r="I37" s="292"/>
      <c r="J37" s="292"/>
      <c r="K37" s="292"/>
      <c r="L37" s="277"/>
      <c r="M37" s="277"/>
      <c r="N37" s="277"/>
      <c r="O37" s="277"/>
      <c r="P37" s="277"/>
      <c r="Q37" s="277"/>
      <c r="R37" s="277"/>
      <c r="S37" s="277"/>
      <c r="T37" s="277"/>
      <c r="U37" s="277"/>
      <c r="V37" s="277"/>
      <c r="W37" s="277"/>
      <c r="X37" s="277"/>
      <c r="Y37" s="277"/>
      <c r="Z37" s="277"/>
      <c r="AA37" s="278"/>
      <c r="AB37" s="278"/>
      <c r="AC37" s="278"/>
      <c r="AD37" s="278"/>
      <c r="AE37" s="278"/>
      <c r="AF37" s="278"/>
      <c r="AG37" s="278"/>
    </row>
    <row r="38" spans="1:33" hidden="1" outlineLevel="1" x14ac:dyDescent="0.2">
      <c r="A38" s="268"/>
      <c r="B38" s="292"/>
      <c r="C38" s="292"/>
      <c r="D38" s="292"/>
      <c r="E38" s="292"/>
      <c r="F38" s="292"/>
      <c r="G38" s="292"/>
      <c r="H38" s="292"/>
      <c r="I38" s="292"/>
      <c r="J38" s="292"/>
      <c r="K38" s="292"/>
      <c r="L38" s="277"/>
      <c r="M38" s="277"/>
      <c r="N38" s="277"/>
      <c r="O38" s="277"/>
      <c r="P38" s="277"/>
      <c r="Q38" s="277"/>
      <c r="R38" s="277"/>
      <c r="S38" s="277"/>
      <c r="T38" s="277"/>
      <c r="U38" s="277"/>
      <c r="V38" s="277"/>
      <c r="W38" s="277"/>
      <c r="X38" s="277"/>
      <c r="Y38" s="277"/>
      <c r="Z38" s="277"/>
      <c r="AA38" s="278"/>
      <c r="AB38" s="278"/>
      <c r="AC38" s="278"/>
      <c r="AD38" s="278"/>
      <c r="AE38" s="278"/>
      <c r="AF38" s="278"/>
      <c r="AG38" s="278"/>
    </row>
    <row r="39" spans="1:33" hidden="1" outlineLevel="1" x14ac:dyDescent="0.2">
      <c r="A39" s="268"/>
      <c r="B39" s="292"/>
      <c r="C39" s="292"/>
      <c r="D39" s="292"/>
      <c r="E39" s="292"/>
      <c r="F39" s="292"/>
      <c r="G39" s="292"/>
      <c r="H39" s="292"/>
      <c r="I39" s="292"/>
      <c r="J39" s="292"/>
      <c r="K39" s="292"/>
      <c r="L39" s="277"/>
      <c r="M39" s="277"/>
      <c r="N39" s="277"/>
      <c r="O39" s="277"/>
      <c r="P39" s="277"/>
      <c r="Q39" s="277"/>
      <c r="R39" s="277"/>
      <c r="S39" s="277"/>
      <c r="T39" s="277"/>
      <c r="U39" s="277"/>
      <c r="V39" s="277"/>
      <c r="W39" s="277"/>
      <c r="X39" s="277"/>
      <c r="Y39" s="277"/>
      <c r="Z39" s="277"/>
      <c r="AA39" s="278"/>
      <c r="AB39" s="278"/>
      <c r="AC39" s="278"/>
      <c r="AD39" s="278"/>
      <c r="AE39" s="278"/>
      <c r="AF39" s="278"/>
      <c r="AG39" s="278"/>
    </row>
    <row r="40" spans="1:33" ht="12.75" collapsed="1" thickBot="1" x14ac:dyDescent="0.25">
      <c r="A40" s="268"/>
      <c r="B40" s="294"/>
      <c r="C40" s="294"/>
      <c r="D40" s="294"/>
      <c r="E40" s="294"/>
      <c r="F40" s="294"/>
      <c r="G40" s="294"/>
      <c r="H40" s="294"/>
      <c r="I40" s="294"/>
      <c r="J40" s="294"/>
      <c r="K40" s="294"/>
      <c r="L40" s="277"/>
      <c r="M40" s="277"/>
      <c r="N40" s="277"/>
      <c r="O40" s="277"/>
      <c r="P40" s="277"/>
      <c r="Q40" s="277"/>
      <c r="R40" s="277"/>
      <c r="S40" s="277"/>
      <c r="T40" s="277"/>
      <c r="U40" s="277"/>
      <c r="V40" s="277"/>
      <c r="W40" s="277"/>
      <c r="X40" s="277"/>
      <c r="Y40" s="277"/>
      <c r="Z40" s="277"/>
      <c r="AA40" s="278"/>
      <c r="AB40" s="278"/>
      <c r="AC40" s="278"/>
      <c r="AD40" s="278"/>
      <c r="AE40" s="278"/>
      <c r="AF40" s="278"/>
      <c r="AG40" s="278"/>
    </row>
    <row r="41" spans="1:33" x14ac:dyDescent="0.2">
      <c r="A41" s="268"/>
      <c r="B41" s="293"/>
      <c r="C41" s="293"/>
      <c r="D41" s="293"/>
      <c r="E41" s="293"/>
      <c r="F41" s="293"/>
      <c r="G41" s="293"/>
      <c r="H41" s="293"/>
      <c r="I41" s="293"/>
      <c r="J41" s="293"/>
      <c r="K41" s="293"/>
      <c r="L41" s="277"/>
      <c r="M41" s="277"/>
      <c r="N41" s="277"/>
      <c r="O41" s="277"/>
      <c r="P41" s="277"/>
      <c r="Q41" s="277"/>
      <c r="R41" s="277"/>
      <c r="S41" s="277"/>
      <c r="T41" s="277"/>
      <c r="U41" s="277"/>
      <c r="V41" s="277"/>
      <c r="W41" s="277"/>
      <c r="X41" s="277"/>
      <c r="Y41" s="277"/>
      <c r="Z41" s="277"/>
      <c r="AA41" s="278"/>
      <c r="AB41" s="278"/>
      <c r="AC41" s="278"/>
      <c r="AD41" s="278"/>
      <c r="AE41" s="278"/>
      <c r="AF41" s="278"/>
      <c r="AG41" s="278"/>
    </row>
    <row r="42" spans="1:33" x14ac:dyDescent="0.2">
      <c r="A42" s="268"/>
      <c r="B42" s="295"/>
      <c r="C42" s="292"/>
      <c r="D42" s="292"/>
      <c r="E42" s="292"/>
      <c r="F42" s="292"/>
      <c r="G42" s="292"/>
      <c r="H42" s="292"/>
      <c r="I42" s="292"/>
      <c r="J42" s="292"/>
      <c r="K42" s="292"/>
      <c r="L42" s="277"/>
      <c r="M42" s="277"/>
      <c r="N42" s="277"/>
      <c r="O42" s="277"/>
      <c r="P42" s="277"/>
      <c r="Q42" s="277"/>
      <c r="R42" s="277"/>
      <c r="S42" s="277"/>
      <c r="T42" s="277"/>
      <c r="U42" s="277"/>
      <c r="V42" s="277"/>
      <c r="W42" s="277"/>
      <c r="X42" s="277"/>
      <c r="Y42" s="277"/>
      <c r="Z42" s="277"/>
      <c r="AA42" s="278"/>
      <c r="AB42" s="278"/>
      <c r="AC42" s="278"/>
      <c r="AD42" s="278"/>
      <c r="AE42" s="278"/>
      <c r="AF42" s="278"/>
      <c r="AG42" s="278"/>
    </row>
    <row r="43" spans="1:33" x14ac:dyDescent="0.2">
      <c r="A43" s="268"/>
      <c r="B43" s="296"/>
      <c r="C43" s="292"/>
      <c r="D43" s="292"/>
      <c r="E43" s="292"/>
      <c r="F43" s="292"/>
      <c r="G43" s="292"/>
      <c r="H43" s="292"/>
      <c r="I43" s="292"/>
      <c r="J43" s="292"/>
      <c r="K43" s="292"/>
      <c r="L43" s="277"/>
      <c r="M43" s="277"/>
      <c r="N43" s="277"/>
      <c r="O43" s="277"/>
      <c r="P43" s="277"/>
      <c r="Q43" s="277"/>
      <c r="R43" s="277"/>
      <c r="S43" s="277"/>
      <c r="T43" s="277"/>
      <c r="U43" s="277"/>
      <c r="V43" s="277"/>
      <c r="W43" s="277"/>
      <c r="X43" s="277"/>
      <c r="Y43" s="277"/>
      <c r="Z43" s="277"/>
      <c r="AA43" s="278"/>
      <c r="AB43" s="278"/>
      <c r="AC43" s="278"/>
      <c r="AD43" s="278"/>
      <c r="AE43" s="278"/>
      <c r="AF43" s="278"/>
      <c r="AG43" s="278"/>
    </row>
    <row r="44" spans="1:33" x14ac:dyDescent="0.2">
      <c r="A44" s="268"/>
      <c r="B44" s="295"/>
      <c r="C44" s="292"/>
      <c r="D44" s="292"/>
      <c r="E44" s="292"/>
      <c r="F44" s="292"/>
      <c r="G44" s="292"/>
      <c r="H44" s="292"/>
      <c r="I44" s="292"/>
      <c r="J44" s="292"/>
      <c r="K44" s="292"/>
      <c r="L44" s="277"/>
      <c r="M44" s="277"/>
      <c r="N44" s="277"/>
      <c r="O44" s="277"/>
      <c r="P44" s="277"/>
      <c r="Q44" s="277"/>
      <c r="R44" s="277"/>
      <c r="S44" s="277"/>
      <c r="T44" s="277"/>
      <c r="U44" s="277"/>
      <c r="V44" s="277"/>
      <c r="W44" s="277"/>
      <c r="X44" s="277"/>
      <c r="Y44" s="277"/>
      <c r="Z44" s="277"/>
      <c r="AA44" s="278"/>
      <c r="AB44" s="278"/>
      <c r="AC44" s="278"/>
      <c r="AD44" s="278"/>
      <c r="AE44" s="278"/>
      <c r="AF44" s="278"/>
      <c r="AG44" s="278"/>
    </row>
    <row r="45" spans="1:33" ht="20.25" customHeight="1" thickBot="1" x14ac:dyDescent="0.3">
      <c r="A45" s="268"/>
      <c r="B45" s="297" t="s">
        <v>196</v>
      </c>
      <c r="C45" s="298"/>
      <c r="D45" s="298"/>
      <c r="E45" s="298"/>
      <c r="F45" s="298"/>
      <c r="G45" s="298"/>
      <c r="H45" s="298"/>
      <c r="I45" s="298"/>
      <c r="J45" s="298"/>
      <c r="K45" s="298"/>
      <c r="L45" s="277"/>
      <c r="M45" s="277"/>
      <c r="N45" s="277"/>
      <c r="O45" s="277"/>
      <c r="P45" s="277"/>
      <c r="Q45" s="277"/>
      <c r="R45" s="277"/>
      <c r="S45" s="277"/>
      <c r="T45" s="277"/>
      <c r="U45" s="277"/>
      <c r="V45" s="277"/>
      <c r="W45" s="277"/>
      <c r="X45" s="277"/>
      <c r="Y45" s="277"/>
      <c r="Z45" s="277"/>
      <c r="AA45" s="278"/>
      <c r="AB45" s="278"/>
      <c r="AC45" s="278"/>
      <c r="AD45" s="278"/>
      <c r="AE45" s="278"/>
      <c r="AF45" s="278"/>
      <c r="AG45" s="278"/>
    </row>
    <row r="46" spans="1:33" ht="57" x14ac:dyDescent="0.2">
      <c r="A46" s="268"/>
      <c r="B46" s="299" t="s">
        <v>197</v>
      </c>
      <c r="C46" s="299" t="s">
        <v>198</v>
      </c>
      <c r="D46" s="299" t="s">
        <v>199</v>
      </c>
      <c r="E46" s="299" t="s">
        <v>200</v>
      </c>
      <c r="F46" s="299" t="s">
        <v>201</v>
      </c>
      <c r="G46" s="299" t="s">
        <v>202</v>
      </c>
      <c r="H46" s="299" t="s">
        <v>203</v>
      </c>
      <c r="I46" s="299" t="s">
        <v>204</v>
      </c>
      <c r="J46" s="299" t="s">
        <v>205</v>
      </c>
      <c r="K46" s="299" t="s">
        <v>206</v>
      </c>
      <c r="L46" s="300"/>
      <c r="M46" s="301"/>
      <c r="N46" s="302"/>
      <c r="O46" s="303"/>
      <c r="P46" s="303"/>
      <c r="Q46" s="303"/>
      <c r="R46" s="301"/>
      <c r="S46" s="304"/>
      <c r="T46" s="277"/>
      <c r="U46" s="277"/>
      <c r="V46" s="277"/>
      <c r="W46" s="277"/>
      <c r="X46" s="277"/>
      <c r="Y46" s="277"/>
      <c r="Z46" s="277"/>
      <c r="AA46" s="278"/>
      <c r="AB46" s="278"/>
      <c r="AC46" s="278"/>
      <c r="AD46" s="278"/>
      <c r="AE46" s="278"/>
      <c r="AF46" s="278"/>
      <c r="AG46" s="278"/>
    </row>
    <row r="47" spans="1:33" ht="61.5" customHeight="1" thickBot="1" x14ac:dyDescent="0.25">
      <c r="A47" s="268"/>
      <c r="B47" s="305"/>
      <c r="C47" s="305" t="s">
        <v>207</v>
      </c>
      <c r="D47" s="305" t="s">
        <v>208</v>
      </c>
      <c r="E47" s="305"/>
      <c r="F47" s="305" t="s">
        <v>209</v>
      </c>
      <c r="G47" s="305" t="s">
        <v>210</v>
      </c>
      <c r="H47" s="305" t="s">
        <v>211</v>
      </c>
      <c r="I47" s="305" t="s">
        <v>212</v>
      </c>
      <c r="J47" s="305" t="s">
        <v>213</v>
      </c>
      <c r="K47" s="305"/>
      <c r="L47" s="300"/>
      <c r="M47" s="301"/>
      <c r="N47" s="306" t="s">
        <v>214</v>
      </c>
      <c r="O47" s="306" t="s">
        <v>215</v>
      </c>
      <c r="P47" s="300"/>
      <c r="Q47" s="303"/>
      <c r="R47" s="301"/>
      <c r="S47" s="304"/>
      <c r="T47" s="277"/>
      <c r="U47" s="277"/>
      <c r="V47" s="277"/>
      <c r="W47" s="277"/>
      <c r="X47" s="277"/>
      <c r="Y47" s="277"/>
      <c r="Z47" s="277"/>
      <c r="AA47" s="278"/>
      <c r="AB47" s="278"/>
      <c r="AC47" s="278"/>
      <c r="AD47" s="278"/>
      <c r="AE47" s="278"/>
      <c r="AF47" s="278"/>
      <c r="AG47" s="278"/>
    </row>
    <row r="48" spans="1:33" x14ac:dyDescent="0.2">
      <c r="A48" s="268"/>
      <c r="B48" s="307">
        <v>1</v>
      </c>
      <c r="C48" s="308"/>
      <c r="D48" s="309"/>
      <c r="E48" s="309"/>
      <c r="F48" s="310"/>
      <c r="G48" s="73" t="s">
        <v>216</v>
      </c>
      <c r="H48" s="309"/>
      <c r="I48" s="309"/>
      <c r="J48" s="309"/>
      <c r="K48" s="309"/>
      <c r="L48" s="301"/>
      <c r="M48" s="301"/>
      <c r="N48" s="311" t="s">
        <v>217</v>
      </c>
      <c r="O48" s="312" t="s">
        <v>218</v>
      </c>
      <c r="P48" s="300"/>
      <c r="Q48" s="301"/>
      <c r="R48" s="301"/>
      <c r="S48" s="277"/>
      <c r="T48" s="277"/>
      <c r="U48" s="277"/>
      <c r="V48" s="277"/>
      <c r="W48" s="277"/>
      <c r="X48" s="277"/>
      <c r="Y48" s="277"/>
      <c r="Z48" s="277"/>
      <c r="AA48" s="278"/>
      <c r="AB48" s="278"/>
      <c r="AC48" s="278"/>
      <c r="AD48" s="278"/>
      <c r="AE48" s="278"/>
      <c r="AF48" s="278"/>
      <c r="AG48" s="278"/>
    </row>
    <row r="49" spans="1:33" ht="12.75" x14ac:dyDescent="0.2">
      <c r="A49" s="268"/>
      <c r="B49" s="307">
        <f>B48+1</f>
        <v>2</v>
      </c>
      <c r="C49" s="313"/>
      <c r="D49" s="314"/>
      <c r="E49" s="314"/>
      <c r="F49" s="315"/>
      <c r="G49" s="73" t="s">
        <v>219</v>
      </c>
      <c r="H49" s="329" t="s">
        <v>266</v>
      </c>
      <c r="I49" s="314"/>
      <c r="J49" s="314"/>
      <c r="K49" s="314"/>
      <c r="L49" s="301"/>
      <c r="M49" s="301"/>
      <c r="N49" s="316" t="s">
        <v>220</v>
      </c>
      <c r="O49" s="312" t="s">
        <v>221</v>
      </c>
      <c r="P49" s="300"/>
      <c r="Q49" s="303"/>
      <c r="R49" s="301"/>
      <c r="S49" s="277"/>
      <c r="T49" s="277"/>
      <c r="U49" s="277"/>
      <c r="V49" s="277"/>
      <c r="W49" s="277"/>
      <c r="X49" s="277"/>
      <c r="Y49" s="277"/>
      <c r="Z49" s="277"/>
      <c r="AA49" s="278"/>
      <c r="AB49" s="278"/>
      <c r="AC49" s="278"/>
      <c r="AD49" s="278"/>
      <c r="AE49" s="278"/>
      <c r="AF49" s="278"/>
      <c r="AG49" s="278"/>
    </row>
    <row r="50" spans="1:33" ht="24" x14ac:dyDescent="0.2">
      <c r="A50" s="268"/>
      <c r="B50" s="307">
        <f t="shared" ref="B50:B77" si="0">B49+1</f>
        <v>3</v>
      </c>
      <c r="C50" s="313"/>
      <c r="D50" s="314"/>
      <c r="E50" t="s">
        <v>269</v>
      </c>
      <c r="F50" s="315"/>
      <c r="G50" s="317" t="s">
        <v>222</v>
      </c>
      <c r="H50" s="328" t="s">
        <v>267</v>
      </c>
      <c r="I50" s="314"/>
      <c r="J50" s="314" t="s">
        <v>292</v>
      </c>
      <c r="K50" s="314" t="s">
        <v>311</v>
      </c>
      <c r="L50" s="301"/>
      <c r="M50" s="301"/>
      <c r="N50" s="316" t="s">
        <v>223</v>
      </c>
      <c r="O50" s="312" t="s">
        <v>224</v>
      </c>
      <c r="P50" s="300"/>
      <c r="Q50" s="303"/>
      <c r="R50" s="301"/>
      <c r="S50" s="277"/>
      <c r="T50" s="277"/>
      <c r="U50" s="277"/>
      <c r="V50" s="277"/>
      <c r="W50" s="277"/>
      <c r="X50" s="277"/>
      <c r="Y50" s="277"/>
      <c r="Z50" s="277"/>
      <c r="AA50" s="278"/>
      <c r="AB50" s="278"/>
      <c r="AC50" s="278"/>
      <c r="AD50" s="278"/>
      <c r="AE50" s="278"/>
      <c r="AF50" s="278"/>
      <c r="AG50" s="278"/>
    </row>
    <row r="51" spans="1:33" x14ac:dyDescent="0.2">
      <c r="A51" s="268"/>
      <c r="B51" s="307">
        <f t="shared" si="0"/>
        <v>4</v>
      </c>
      <c r="C51" s="313"/>
      <c r="D51" s="314"/>
      <c r="E51" t="s">
        <v>270</v>
      </c>
      <c r="F51" s="315"/>
      <c r="G51" s="317" t="s">
        <v>225</v>
      </c>
      <c r="H51" s="330" t="s">
        <v>268</v>
      </c>
      <c r="I51" s="314"/>
      <c r="J51" s="314" t="s">
        <v>293</v>
      </c>
      <c r="K51" s="314" t="s">
        <v>311</v>
      </c>
      <c r="L51" s="301"/>
      <c r="M51" s="301"/>
      <c r="N51" s="316" t="s">
        <v>226</v>
      </c>
      <c r="O51" s="312" t="s">
        <v>227</v>
      </c>
      <c r="P51" s="300"/>
      <c r="Q51" s="303"/>
      <c r="R51" s="301"/>
      <c r="S51" s="277"/>
      <c r="T51" s="277"/>
      <c r="U51" s="277"/>
      <c r="V51" s="277"/>
      <c r="W51" s="277"/>
      <c r="X51" s="277"/>
      <c r="Y51" s="277"/>
      <c r="Z51" s="277"/>
      <c r="AA51" s="278"/>
      <c r="AB51" s="278"/>
      <c r="AC51" s="278"/>
      <c r="AD51" s="278"/>
      <c r="AE51" s="278"/>
      <c r="AF51" s="278"/>
      <c r="AG51" s="278"/>
    </row>
    <row r="52" spans="1:33" x14ac:dyDescent="0.2">
      <c r="A52" s="268"/>
      <c r="B52" s="307">
        <f t="shared" si="0"/>
        <v>5</v>
      </c>
      <c r="C52" s="313"/>
      <c r="D52" s="314"/>
      <c r="E52" t="s">
        <v>271</v>
      </c>
      <c r="F52" s="315"/>
      <c r="G52" s="317" t="s">
        <v>228</v>
      </c>
      <c r="H52" s="330" t="s">
        <v>286</v>
      </c>
      <c r="I52" s="314"/>
      <c r="J52" s="314" t="s">
        <v>294</v>
      </c>
      <c r="K52" s="314" t="s">
        <v>311</v>
      </c>
      <c r="L52" s="301"/>
      <c r="M52" s="301"/>
      <c r="N52" s="316" t="s">
        <v>229</v>
      </c>
      <c r="O52" s="312" t="s">
        <v>230</v>
      </c>
      <c r="P52" s="300"/>
      <c r="Q52" s="301"/>
      <c r="R52" s="301"/>
      <c r="S52" s="277"/>
      <c r="T52" s="277"/>
      <c r="U52" s="277"/>
      <c r="V52" s="277"/>
      <c r="W52" s="277"/>
      <c r="X52" s="277"/>
      <c r="Y52" s="277"/>
      <c r="Z52" s="277"/>
      <c r="AA52" s="278"/>
      <c r="AB52" s="278"/>
      <c r="AC52" s="278"/>
      <c r="AD52" s="278"/>
      <c r="AE52" s="278"/>
      <c r="AF52" s="278"/>
      <c r="AG52" s="278"/>
    </row>
    <row r="53" spans="1:33" x14ac:dyDescent="0.2">
      <c r="A53" s="268"/>
      <c r="B53" s="307">
        <f t="shared" si="0"/>
        <v>6</v>
      </c>
      <c r="C53" s="313"/>
      <c r="D53" s="314"/>
      <c r="E53" t="s">
        <v>272</v>
      </c>
      <c r="F53" s="315"/>
      <c r="G53" s="317" t="s">
        <v>231</v>
      </c>
      <c r="H53" s="314" t="s">
        <v>287</v>
      </c>
      <c r="I53" s="314"/>
      <c r="J53" s="314" t="s">
        <v>291</v>
      </c>
      <c r="K53" s="314" t="s">
        <v>311</v>
      </c>
      <c r="L53" s="301"/>
      <c r="M53" s="301"/>
      <c r="N53" s="318" t="s">
        <v>232</v>
      </c>
      <c r="O53" s="312" t="s">
        <v>233</v>
      </c>
      <c r="P53" s="300"/>
      <c r="Q53" s="303"/>
      <c r="R53" s="301"/>
      <c r="S53" s="277"/>
      <c r="T53" s="277"/>
      <c r="U53" s="277"/>
      <c r="V53" s="277"/>
      <c r="W53" s="277"/>
      <c r="X53" s="277"/>
      <c r="Y53" s="277"/>
      <c r="Z53" s="277"/>
      <c r="AA53" s="278"/>
      <c r="AB53" s="278"/>
      <c r="AC53" s="278"/>
      <c r="AD53" s="278"/>
      <c r="AE53" s="278"/>
      <c r="AF53" s="278"/>
      <c r="AG53" s="278"/>
    </row>
    <row r="54" spans="1:33" ht="24" x14ac:dyDescent="0.2">
      <c r="A54" s="268"/>
      <c r="B54" s="307">
        <f t="shared" si="0"/>
        <v>7</v>
      </c>
      <c r="C54" s="313"/>
      <c r="D54" s="314"/>
      <c r="E54" t="s">
        <v>273</v>
      </c>
      <c r="F54" s="315"/>
      <c r="G54" s="317" t="s">
        <v>234</v>
      </c>
      <c r="H54" s="330" t="s">
        <v>288</v>
      </c>
      <c r="I54" s="314"/>
      <c r="J54" s="314" t="s">
        <v>32</v>
      </c>
      <c r="K54" s="314" t="s">
        <v>311</v>
      </c>
      <c r="L54" s="301"/>
      <c r="M54" s="301"/>
      <c r="N54" s="316" t="s">
        <v>235</v>
      </c>
      <c r="O54" s="312" t="s">
        <v>236</v>
      </c>
      <c r="P54" s="300"/>
      <c r="Q54" s="301"/>
      <c r="R54" s="301"/>
      <c r="S54" s="277"/>
      <c r="T54" s="277"/>
      <c r="U54" s="277"/>
      <c r="V54" s="277"/>
      <c r="W54" s="277"/>
      <c r="X54" s="277"/>
      <c r="Y54" s="277"/>
      <c r="Z54" s="277"/>
      <c r="AA54" s="278"/>
      <c r="AB54" s="278"/>
      <c r="AC54" s="278"/>
      <c r="AD54" s="278"/>
      <c r="AE54" s="278"/>
      <c r="AF54" s="278"/>
      <c r="AG54" s="278"/>
    </row>
    <row r="55" spans="1:33" x14ac:dyDescent="0.2">
      <c r="A55" s="268"/>
      <c r="B55" s="307">
        <f t="shared" si="0"/>
        <v>8</v>
      </c>
      <c r="C55" s="313"/>
      <c r="D55" s="314"/>
      <c r="E55" t="s">
        <v>274</v>
      </c>
      <c r="F55" s="315"/>
      <c r="G55" s="317" t="s">
        <v>237</v>
      </c>
      <c r="H55" s="330" t="s">
        <v>289</v>
      </c>
      <c r="I55" s="314"/>
      <c r="J55" s="314" t="s">
        <v>32</v>
      </c>
      <c r="K55" s="314" t="s">
        <v>311</v>
      </c>
      <c r="L55" s="301"/>
      <c r="M55" s="301"/>
      <c r="N55" s="316" t="s">
        <v>238</v>
      </c>
      <c r="O55" s="312" t="s">
        <v>239</v>
      </c>
      <c r="P55" s="300"/>
      <c r="Q55" s="301"/>
      <c r="R55" s="301"/>
      <c r="S55" s="277"/>
      <c r="T55" s="277"/>
      <c r="U55" s="277"/>
      <c r="V55" s="277"/>
      <c r="W55" s="277"/>
      <c r="X55" s="277"/>
      <c r="Y55" s="277"/>
      <c r="Z55" s="277"/>
      <c r="AA55" s="278"/>
      <c r="AB55" s="278"/>
      <c r="AC55" s="278"/>
      <c r="AD55" s="278"/>
      <c r="AE55" s="278"/>
      <c r="AF55" s="278"/>
      <c r="AG55" s="278"/>
    </row>
    <row r="56" spans="1:33" ht="36" x14ac:dyDescent="0.2">
      <c r="A56" s="268"/>
      <c r="B56" s="307">
        <f t="shared" si="0"/>
        <v>9</v>
      </c>
      <c r="C56" s="313"/>
      <c r="D56" s="314"/>
      <c r="E56" t="s">
        <v>275</v>
      </c>
      <c r="F56" s="315"/>
      <c r="G56" s="317" t="s">
        <v>240</v>
      </c>
      <c r="H56" s="330" t="s">
        <v>290</v>
      </c>
      <c r="I56" s="314"/>
      <c r="J56" s="314" t="s">
        <v>32</v>
      </c>
      <c r="K56" s="314" t="s">
        <v>311</v>
      </c>
      <c r="L56" s="301"/>
      <c r="M56" s="301"/>
      <c r="N56" s="319" t="s">
        <v>241</v>
      </c>
      <c r="O56" s="312" t="s">
        <v>242</v>
      </c>
      <c r="P56" s="300"/>
      <c r="Q56" s="301"/>
      <c r="R56" s="301"/>
      <c r="S56" s="277"/>
      <c r="T56" s="277"/>
      <c r="U56" s="277"/>
      <c r="V56" s="277"/>
      <c r="W56" s="277"/>
      <c r="X56" s="277"/>
      <c r="Y56" s="277"/>
      <c r="Z56" s="277"/>
      <c r="AA56" s="278"/>
      <c r="AB56" s="278"/>
      <c r="AC56" s="278"/>
      <c r="AD56" s="278"/>
      <c r="AE56" s="278"/>
      <c r="AF56" s="278"/>
      <c r="AG56" s="278"/>
    </row>
    <row r="57" spans="1:33" x14ac:dyDescent="0.2">
      <c r="A57" s="268"/>
      <c r="B57" s="307">
        <f t="shared" si="0"/>
        <v>10</v>
      </c>
      <c r="C57" s="313"/>
      <c r="D57" s="314"/>
      <c r="E57" t="s">
        <v>276</v>
      </c>
      <c r="F57" s="315"/>
      <c r="G57" s="317" t="s">
        <v>243</v>
      </c>
      <c r="H57" s="314" t="s">
        <v>287</v>
      </c>
      <c r="I57" s="314"/>
      <c r="J57" s="314" t="s">
        <v>295</v>
      </c>
      <c r="K57" s="314" t="s">
        <v>311</v>
      </c>
      <c r="L57" s="301"/>
      <c r="M57" s="301"/>
      <c r="N57" s="320"/>
      <c r="O57" s="312" t="s">
        <v>244</v>
      </c>
      <c r="P57" s="300"/>
      <c r="Q57" s="301"/>
      <c r="R57" s="301"/>
      <c r="S57" s="277"/>
      <c r="T57" s="277"/>
      <c r="U57" s="277"/>
      <c r="V57" s="277"/>
      <c r="W57" s="277"/>
      <c r="X57" s="277"/>
      <c r="Y57" s="277"/>
      <c r="Z57" s="277"/>
      <c r="AA57" s="278"/>
      <c r="AB57" s="278"/>
      <c r="AC57" s="278"/>
      <c r="AD57" s="278"/>
      <c r="AE57" s="278"/>
      <c r="AF57" s="278"/>
      <c r="AG57" s="278"/>
    </row>
    <row r="58" spans="1:33" x14ac:dyDescent="0.2">
      <c r="A58" s="268"/>
      <c r="B58" s="307">
        <f t="shared" si="0"/>
        <v>11</v>
      </c>
      <c r="C58" s="313"/>
      <c r="D58" s="314"/>
      <c r="E58" t="s">
        <v>277</v>
      </c>
      <c r="F58" s="315"/>
      <c r="G58" s="317" t="s">
        <v>245</v>
      </c>
      <c r="H58" s="314" t="s">
        <v>287</v>
      </c>
      <c r="I58" s="314"/>
      <c r="J58" s="314" t="s">
        <v>246</v>
      </c>
      <c r="K58" s="314" t="s">
        <v>311</v>
      </c>
      <c r="L58" s="301"/>
      <c r="M58" s="301"/>
      <c r="N58" s="300"/>
      <c r="O58" s="300"/>
      <c r="P58" s="300"/>
      <c r="Q58" s="301"/>
      <c r="R58" s="301"/>
      <c r="S58" s="277"/>
      <c r="T58" s="277"/>
      <c r="U58" s="277"/>
      <c r="V58" s="277"/>
      <c r="W58" s="277"/>
      <c r="X58" s="277"/>
      <c r="Y58" s="277"/>
      <c r="Z58" s="277"/>
      <c r="AA58" s="278"/>
      <c r="AB58" s="278"/>
      <c r="AC58" s="278"/>
      <c r="AD58" s="278"/>
      <c r="AE58" s="278"/>
      <c r="AF58" s="278"/>
      <c r="AG58" s="278"/>
    </row>
    <row r="59" spans="1:33" x14ac:dyDescent="0.2">
      <c r="A59" s="268"/>
      <c r="B59" s="307">
        <f t="shared" si="0"/>
        <v>12</v>
      </c>
      <c r="C59" s="313"/>
      <c r="D59" s="314"/>
      <c r="E59" t="s">
        <v>278</v>
      </c>
      <c r="F59" s="315"/>
      <c r="G59" s="317" t="s">
        <v>247</v>
      </c>
      <c r="H59" s="330" t="s">
        <v>296</v>
      </c>
      <c r="I59" s="314"/>
      <c r="J59" s="314" t="s">
        <v>32</v>
      </c>
      <c r="K59" s="314" t="s">
        <v>311</v>
      </c>
      <c r="L59" s="301"/>
      <c r="M59" s="301"/>
      <c r="N59" s="300"/>
      <c r="O59" s="300"/>
      <c r="P59" s="300"/>
      <c r="Q59" s="301"/>
      <c r="R59" s="301"/>
      <c r="S59" s="277"/>
      <c r="T59" s="277"/>
      <c r="U59" s="277"/>
      <c r="V59" s="277"/>
      <c r="W59" s="277"/>
      <c r="X59" s="277"/>
      <c r="Y59" s="277"/>
      <c r="Z59" s="277"/>
      <c r="AA59" s="278"/>
      <c r="AB59" s="278"/>
      <c r="AC59" s="278"/>
      <c r="AD59" s="278"/>
      <c r="AE59" s="278"/>
      <c r="AF59" s="278"/>
      <c r="AG59" s="278"/>
    </row>
    <row r="60" spans="1:33" x14ac:dyDescent="0.2">
      <c r="A60" s="268"/>
      <c r="B60" s="307">
        <f t="shared" si="0"/>
        <v>13</v>
      </c>
      <c r="C60" s="313"/>
      <c r="D60" s="314"/>
      <c r="E60" t="s">
        <v>279</v>
      </c>
      <c r="F60" s="315"/>
      <c r="G60" s="317" t="s">
        <v>248</v>
      </c>
      <c r="H60" s="314" t="s">
        <v>287</v>
      </c>
      <c r="I60" s="314"/>
      <c r="J60" s="314" t="s">
        <v>246</v>
      </c>
      <c r="K60" s="314" t="s">
        <v>311</v>
      </c>
      <c r="L60" s="301"/>
      <c r="M60" s="301"/>
      <c r="N60" s="301"/>
      <c r="O60" s="301"/>
      <c r="P60" s="301"/>
      <c r="Q60" s="301"/>
      <c r="R60" s="301"/>
      <c r="S60" s="277"/>
      <c r="T60" s="277"/>
      <c r="U60" s="277"/>
      <c r="V60" s="277"/>
      <c r="W60" s="277"/>
      <c r="X60" s="277"/>
      <c r="Y60" s="277"/>
      <c r="Z60" s="277"/>
      <c r="AA60" s="278"/>
      <c r="AB60" s="278"/>
      <c r="AC60" s="278"/>
      <c r="AD60" s="278"/>
      <c r="AE60" s="278"/>
      <c r="AF60" s="278"/>
      <c r="AG60" s="278"/>
    </row>
    <row r="61" spans="1:33" x14ac:dyDescent="0.2">
      <c r="A61" s="268"/>
      <c r="B61" s="307">
        <f t="shared" si="0"/>
        <v>14</v>
      </c>
      <c r="C61" s="313"/>
      <c r="D61" s="314"/>
      <c r="E61" t="s">
        <v>278</v>
      </c>
      <c r="F61" s="315"/>
      <c r="G61" s="317" t="s">
        <v>249</v>
      </c>
      <c r="H61" s="314" t="s">
        <v>287</v>
      </c>
      <c r="I61" s="314"/>
      <c r="J61" s="314" t="s">
        <v>297</v>
      </c>
      <c r="K61" s="314" t="s">
        <v>311</v>
      </c>
      <c r="L61" s="277"/>
      <c r="M61" s="277"/>
      <c r="N61" s="277"/>
      <c r="O61" s="277"/>
      <c r="P61" s="277"/>
      <c r="Q61" s="277"/>
      <c r="R61" s="277"/>
      <c r="S61" s="277"/>
      <c r="T61" s="277"/>
      <c r="U61" s="277"/>
      <c r="V61" s="277"/>
      <c r="W61" s="277"/>
      <c r="X61" s="277"/>
      <c r="Y61" s="277"/>
      <c r="Z61" s="277"/>
      <c r="AA61" s="278"/>
      <c r="AB61" s="278"/>
      <c r="AC61" s="278"/>
      <c r="AD61" s="278"/>
      <c r="AE61" s="278"/>
      <c r="AF61" s="278"/>
      <c r="AG61" s="278"/>
    </row>
    <row r="62" spans="1:33" x14ac:dyDescent="0.2">
      <c r="A62" s="268"/>
      <c r="B62" s="307">
        <f t="shared" si="0"/>
        <v>15</v>
      </c>
      <c r="C62" s="313"/>
      <c r="D62" s="314"/>
      <c r="E62" t="s">
        <v>280</v>
      </c>
      <c r="F62" s="315"/>
      <c r="G62" s="317" t="s">
        <v>250</v>
      </c>
      <c r="H62" s="314" t="s">
        <v>297</v>
      </c>
      <c r="I62" s="314"/>
      <c r="J62" s="314" t="s">
        <v>298</v>
      </c>
      <c r="K62" s="314" t="s">
        <v>311</v>
      </c>
      <c r="L62" s="277"/>
      <c r="M62" s="277"/>
      <c r="N62" s="277"/>
      <c r="O62" s="277"/>
      <c r="P62" s="277"/>
      <c r="Q62" s="277"/>
      <c r="R62" s="277"/>
      <c r="S62" s="277"/>
      <c r="T62" s="277"/>
      <c r="U62" s="277"/>
      <c r="V62" s="277"/>
      <c r="W62" s="277"/>
      <c r="X62" s="277"/>
      <c r="Y62" s="277"/>
      <c r="Z62" s="277"/>
      <c r="AA62" s="278"/>
      <c r="AB62" s="278"/>
      <c r="AC62" s="278"/>
      <c r="AD62" s="278"/>
      <c r="AE62" s="278"/>
      <c r="AF62" s="278"/>
      <c r="AG62" s="278"/>
    </row>
    <row r="63" spans="1:33" ht="24" x14ac:dyDescent="0.2">
      <c r="A63" s="268"/>
      <c r="B63" s="307">
        <f t="shared" si="0"/>
        <v>16</v>
      </c>
      <c r="C63" s="313"/>
      <c r="D63" s="314"/>
      <c r="E63" t="s">
        <v>281</v>
      </c>
      <c r="F63" s="315"/>
      <c r="G63" s="317" t="s">
        <v>251</v>
      </c>
      <c r="H63" s="330" t="s">
        <v>299</v>
      </c>
      <c r="I63" s="314"/>
      <c r="J63" s="314" t="s">
        <v>252</v>
      </c>
      <c r="K63" s="314" t="s">
        <v>311</v>
      </c>
      <c r="L63" s="277"/>
      <c r="M63" s="277"/>
      <c r="N63" s="277"/>
      <c r="O63" s="277"/>
      <c r="P63" s="277"/>
      <c r="Q63" s="277"/>
      <c r="R63" s="277"/>
      <c r="S63" s="277"/>
      <c r="T63" s="277"/>
      <c r="U63" s="277"/>
      <c r="V63" s="277"/>
      <c r="W63" s="277"/>
      <c r="X63" s="277"/>
      <c r="Y63" s="277"/>
      <c r="Z63" s="277"/>
      <c r="AA63" s="278"/>
      <c r="AB63" s="278"/>
      <c r="AC63" s="278"/>
      <c r="AD63" s="278"/>
      <c r="AE63" s="278"/>
      <c r="AF63" s="278"/>
      <c r="AG63" s="278"/>
    </row>
    <row r="64" spans="1:33" ht="24" x14ac:dyDescent="0.2">
      <c r="A64" s="268"/>
      <c r="B64" s="307">
        <f t="shared" si="0"/>
        <v>17</v>
      </c>
      <c r="C64" s="313"/>
      <c r="D64" s="314"/>
      <c r="E64" t="s">
        <v>282</v>
      </c>
      <c r="F64" s="315"/>
      <c r="G64" s="317" t="s">
        <v>253</v>
      </c>
      <c r="H64" s="330" t="s">
        <v>300</v>
      </c>
      <c r="I64" s="314"/>
      <c r="J64" s="314" t="s">
        <v>32</v>
      </c>
      <c r="K64" s="314" t="s">
        <v>311</v>
      </c>
      <c r="L64" s="277"/>
      <c r="M64" s="277"/>
      <c r="N64" s="277"/>
      <c r="O64" s="277"/>
      <c r="P64" s="277"/>
      <c r="Q64" s="277"/>
      <c r="R64" s="277"/>
      <c r="S64" s="277"/>
      <c r="T64" s="277"/>
      <c r="U64" s="277"/>
      <c r="V64" s="277"/>
      <c r="W64" s="277"/>
      <c r="X64" s="277"/>
      <c r="Y64" s="277"/>
      <c r="Z64" s="277"/>
      <c r="AA64" s="278"/>
      <c r="AB64" s="278"/>
      <c r="AC64" s="278"/>
      <c r="AD64" s="278"/>
      <c r="AE64" s="278"/>
      <c r="AF64" s="278"/>
      <c r="AG64" s="278"/>
    </row>
    <row r="65" spans="1:33" ht="24" x14ac:dyDescent="0.2">
      <c r="A65" s="268"/>
      <c r="B65" s="307">
        <f t="shared" si="0"/>
        <v>18</v>
      </c>
      <c r="C65" s="313"/>
      <c r="D65" s="314"/>
      <c r="E65" t="s">
        <v>283</v>
      </c>
      <c r="F65" s="315"/>
      <c r="G65" s="317" t="s">
        <v>254</v>
      </c>
      <c r="H65" s="330" t="s">
        <v>310</v>
      </c>
      <c r="I65" s="314"/>
      <c r="J65" s="314" t="s">
        <v>255</v>
      </c>
      <c r="K65" s="314" t="s">
        <v>311</v>
      </c>
      <c r="L65" s="277"/>
      <c r="M65" s="277"/>
      <c r="N65" s="277"/>
      <c r="O65" s="277"/>
      <c r="P65" s="277"/>
      <c r="Q65" s="277"/>
      <c r="R65" s="277"/>
      <c r="S65" s="277"/>
      <c r="T65" s="277"/>
      <c r="U65" s="277"/>
      <c r="V65" s="277"/>
      <c r="W65" s="277"/>
      <c r="X65" s="277"/>
      <c r="Y65" s="277"/>
      <c r="Z65" s="277"/>
      <c r="AA65" s="278"/>
      <c r="AB65" s="278"/>
      <c r="AC65" s="278"/>
      <c r="AD65" s="278"/>
      <c r="AE65" s="278"/>
      <c r="AF65" s="278"/>
      <c r="AG65" s="278"/>
    </row>
    <row r="66" spans="1:33" ht="24" x14ac:dyDescent="0.2">
      <c r="A66" s="268"/>
      <c r="B66" s="307">
        <f t="shared" si="0"/>
        <v>19</v>
      </c>
      <c r="C66" s="313"/>
      <c r="D66" s="314"/>
      <c r="E66" t="s">
        <v>284</v>
      </c>
      <c r="F66" s="315"/>
      <c r="G66" s="317" t="s">
        <v>256</v>
      </c>
      <c r="H66" s="330" t="s">
        <v>302</v>
      </c>
      <c r="I66" s="314"/>
      <c r="J66" s="314" t="s">
        <v>301</v>
      </c>
      <c r="K66" s="314" t="s">
        <v>311</v>
      </c>
      <c r="L66" s="277"/>
      <c r="M66" s="277"/>
      <c r="N66" s="277"/>
      <c r="O66" s="277"/>
      <c r="P66" s="277"/>
      <c r="Q66" s="277"/>
      <c r="R66" s="277"/>
      <c r="S66" s="277"/>
      <c r="T66" s="277"/>
      <c r="U66" s="277"/>
      <c r="V66" s="277"/>
      <c r="W66" s="277"/>
      <c r="X66" s="277"/>
      <c r="Y66" s="277"/>
      <c r="Z66" s="277"/>
      <c r="AA66" s="278"/>
      <c r="AB66" s="278"/>
      <c r="AC66" s="278"/>
      <c r="AD66" s="278"/>
      <c r="AE66" s="278"/>
      <c r="AF66" s="278"/>
      <c r="AG66" s="278"/>
    </row>
    <row r="67" spans="1:33" ht="24" x14ac:dyDescent="0.2">
      <c r="A67" s="268"/>
      <c r="B67" s="307">
        <f t="shared" si="0"/>
        <v>20</v>
      </c>
      <c r="C67" s="313"/>
      <c r="D67" s="314"/>
      <c r="E67" t="s">
        <v>285</v>
      </c>
      <c r="F67" s="315"/>
      <c r="G67" s="317" t="s">
        <v>257</v>
      </c>
      <c r="H67" s="330" t="s">
        <v>303</v>
      </c>
      <c r="I67" s="314"/>
      <c r="J67" s="314" t="s">
        <v>32</v>
      </c>
      <c r="K67" s="314" t="s">
        <v>311</v>
      </c>
      <c r="L67" s="277"/>
      <c r="M67" s="277"/>
      <c r="N67" s="277"/>
      <c r="O67" s="277"/>
      <c r="P67" s="277"/>
      <c r="Q67" s="277"/>
      <c r="R67" s="277"/>
      <c r="S67" s="277"/>
      <c r="T67" s="277"/>
      <c r="U67" s="277"/>
      <c r="V67" s="277"/>
      <c r="W67" s="277"/>
      <c r="X67" s="277"/>
      <c r="Y67" s="277"/>
      <c r="Z67" s="277"/>
      <c r="AA67" s="278"/>
      <c r="AB67" s="278"/>
      <c r="AC67" s="278"/>
      <c r="AD67" s="278"/>
      <c r="AE67" s="278"/>
      <c r="AF67" s="278"/>
      <c r="AG67" s="278"/>
    </row>
    <row r="68" spans="1:33" ht="24" x14ac:dyDescent="0.2">
      <c r="A68" s="268"/>
      <c r="B68" s="307">
        <f t="shared" si="0"/>
        <v>21</v>
      </c>
      <c r="C68" s="313"/>
      <c r="D68" s="314"/>
      <c r="E68" t="s">
        <v>284</v>
      </c>
      <c r="F68" s="315"/>
      <c r="G68" s="317" t="s">
        <v>258</v>
      </c>
      <c r="H68" s="330" t="s">
        <v>304</v>
      </c>
      <c r="I68" s="314"/>
      <c r="J68" s="314" t="s">
        <v>32</v>
      </c>
      <c r="K68" s="314" t="s">
        <v>311</v>
      </c>
      <c r="L68" s="277"/>
      <c r="M68" s="277"/>
      <c r="N68" s="277"/>
      <c r="O68" s="277"/>
      <c r="P68" s="277"/>
      <c r="Q68" s="277"/>
      <c r="R68" s="277"/>
      <c r="S68" s="277"/>
      <c r="T68" s="277"/>
      <c r="U68" s="277"/>
      <c r="V68" s="277"/>
      <c r="W68" s="277"/>
      <c r="X68" s="277"/>
      <c r="Y68" s="277"/>
      <c r="Z68" s="277"/>
      <c r="AA68" s="278"/>
      <c r="AB68" s="278"/>
      <c r="AC68" s="278"/>
      <c r="AD68" s="278"/>
      <c r="AE68" s="278"/>
      <c r="AF68" s="278"/>
      <c r="AG68" s="278"/>
    </row>
    <row r="69" spans="1:33" ht="24" x14ac:dyDescent="0.2">
      <c r="A69" s="268"/>
      <c r="B69" s="307">
        <f t="shared" si="0"/>
        <v>22</v>
      </c>
      <c r="C69" s="313"/>
      <c r="D69" s="314"/>
      <c r="E69" t="s">
        <v>285</v>
      </c>
      <c r="F69" s="315"/>
      <c r="G69" s="317" t="s">
        <v>258</v>
      </c>
      <c r="H69" s="330" t="s">
        <v>305</v>
      </c>
      <c r="I69" s="314"/>
      <c r="J69" s="314" t="s">
        <v>32</v>
      </c>
      <c r="K69" s="314" t="s">
        <v>311</v>
      </c>
      <c r="L69" s="277"/>
      <c r="M69" s="277"/>
      <c r="N69" s="277"/>
      <c r="O69" s="277"/>
      <c r="P69" s="277"/>
      <c r="Q69" s="277"/>
      <c r="R69" s="277"/>
      <c r="S69" s="277"/>
      <c r="T69" s="277"/>
      <c r="U69" s="277"/>
      <c r="V69" s="277"/>
      <c r="W69" s="277"/>
      <c r="X69" s="277"/>
      <c r="Y69" s="277"/>
      <c r="Z69" s="277"/>
      <c r="AA69" s="278"/>
      <c r="AB69" s="278"/>
      <c r="AC69" s="278"/>
      <c r="AD69" s="278"/>
      <c r="AE69" s="278"/>
      <c r="AF69" s="278"/>
      <c r="AG69" s="278"/>
    </row>
    <row r="70" spans="1:33" ht="24" x14ac:dyDescent="0.2">
      <c r="A70" s="268"/>
      <c r="B70" s="307">
        <f t="shared" si="0"/>
        <v>23</v>
      </c>
      <c r="C70" s="313"/>
      <c r="D70" s="314"/>
      <c r="E70" t="s">
        <v>284</v>
      </c>
      <c r="F70" s="315"/>
      <c r="G70" s="317" t="s">
        <v>259</v>
      </c>
      <c r="H70" s="330" t="s">
        <v>306</v>
      </c>
      <c r="I70" s="314"/>
      <c r="J70" s="314" t="s">
        <v>32</v>
      </c>
      <c r="K70" s="314" t="s">
        <v>311</v>
      </c>
      <c r="L70" s="277"/>
      <c r="M70" s="277"/>
      <c r="N70" s="277"/>
      <c r="O70" s="277"/>
      <c r="P70" s="277"/>
      <c r="Q70" s="277"/>
      <c r="R70" s="277"/>
      <c r="S70" s="277"/>
      <c r="T70" s="277"/>
      <c r="U70" s="277"/>
      <c r="V70" s="277"/>
      <c r="W70" s="277"/>
      <c r="X70" s="277"/>
      <c r="Y70" s="277"/>
      <c r="Z70" s="277"/>
      <c r="AA70" s="278"/>
      <c r="AB70" s="278"/>
      <c r="AC70" s="278"/>
      <c r="AD70" s="278"/>
      <c r="AE70" s="278"/>
      <c r="AF70" s="278"/>
      <c r="AG70" s="278"/>
    </row>
    <row r="71" spans="1:33" ht="24" x14ac:dyDescent="0.2">
      <c r="A71" s="268"/>
      <c r="B71" s="307">
        <f t="shared" si="0"/>
        <v>24</v>
      </c>
      <c r="C71" s="313"/>
      <c r="D71" s="314"/>
      <c r="E71" t="s">
        <v>285</v>
      </c>
      <c r="F71" s="315"/>
      <c r="G71" s="317" t="s">
        <v>260</v>
      </c>
      <c r="H71" s="330" t="s">
        <v>308</v>
      </c>
      <c r="I71" s="314"/>
      <c r="J71" s="314" t="s">
        <v>32</v>
      </c>
      <c r="K71" s="314" t="s">
        <v>311</v>
      </c>
      <c r="L71" s="277"/>
      <c r="M71" s="277"/>
      <c r="N71" s="277"/>
      <c r="O71" s="277"/>
      <c r="P71" s="277"/>
      <c r="Q71" s="277"/>
      <c r="R71" s="277"/>
      <c r="S71" s="277"/>
      <c r="T71" s="277"/>
      <c r="U71" s="277"/>
      <c r="V71" s="277"/>
      <c r="W71" s="277"/>
      <c r="X71" s="277"/>
      <c r="Y71" s="277"/>
      <c r="Z71" s="277"/>
      <c r="AA71" s="278"/>
      <c r="AB71" s="278"/>
      <c r="AC71" s="278"/>
      <c r="AD71" s="278"/>
      <c r="AE71" s="278"/>
      <c r="AF71" s="278"/>
      <c r="AG71" s="278"/>
    </row>
    <row r="72" spans="1:33" ht="24" x14ac:dyDescent="0.2">
      <c r="A72" s="268"/>
      <c r="B72" s="307">
        <f t="shared" si="0"/>
        <v>25</v>
      </c>
      <c r="C72" s="313"/>
      <c r="D72" s="314"/>
      <c r="E72" t="s">
        <v>284</v>
      </c>
      <c r="F72" s="315"/>
      <c r="G72" s="317" t="s">
        <v>261</v>
      </c>
      <c r="H72" s="330" t="s">
        <v>309</v>
      </c>
      <c r="I72" s="314"/>
      <c r="J72" s="314" t="s">
        <v>32</v>
      </c>
      <c r="K72" s="314" t="s">
        <v>311</v>
      </c>
      <c r="L72" s="277"/>
      <c r="M72" s="277"/>
      <c r="N72" s="277"/>
      <c r="O72" s="277"/>
      <c r="P72" s="277"/>
      <c r="Q72" s="277"/>
      <c r="R72" s="277"/>
      <c r="S72" s="277"/>
      <c r="T72" s="277"/>
      <c r="U72" s="277"/>
      <c r="V72" s="277"/>
      <c r="W72" s="277"/>
      <c r="X72" s="277"/>
      <c r="Y72" s="277"/>
      <c r="Z72" s="277"/>
      <c r="AA72" s="278"/>
      <c r="AB72" s="278"/>
      <c r="AC72" s="278"/>
      <c r="AD72" s="278"/>
      <c r="AE72" s="278"/>
      <c r="AF72" s="278"/>
      <c r="AG72" s="278"/>
    </row>
    <row r="73" spans="1:33" ht="24" x14ac:dyDescent="0.2">
      <c r="A73" s="268"/>
      <c r="B73" s="307">
        <f t="shared" si="0"/>
        <v>26</v>
      </c>
      <c r="C73" s="313"/>
      <c r="D73" s="314"/>
      <c r="E73" t="s">
        <v>285</v>
      </c>
      <c r="F73" s="315"/>
      <c r="G73" s="317" t="s">
        <v>262</v>
      </c>
      <c r="H73" s="330" t="s">
        <v>307</v>
      </c>
      <c r="I73" s="314"/>
      <c r="J73" s="314" t="s">
        <v>32</v>
      </c>
      <c r="K73" s="314" t="s">
        <v>311</v>
      </c>
      <c r="L73" s="277"/>
      <c r="M73" s="277"/>
      <c r="N73" s="277"/>
      <c r="O73" s="277"/>
      <c r="P73" s="277"/>
      <c r="Q73" s="277"/>
      <c r="R73" s="277"/>
      <c r="S73" s="277"/>
      <c r="T73" s="277"/>
      <c r="U73" s="277"/>
      <c r="V73" s="277"/>
      <c r="W73" s="277"/>
      <c r="X73" s="277"/>
      <c r="Y73" s="277"/>
      <c r="Z73" s="277"/>
      <c r="AA73" s="278"/>
      <c r="AB73" s="278"/>
      <c r="AC73" s="278"/>
      <c r="AD73" s="278"/>
      <c r="AE73" s="278"/>
      <c r="AF73" s="278"/>
      <c r="AG73" s="278"/>
    </row>
    <row r="74" spans="1:33" x14ac:dyDescent="0.2">
      <c r="A74" s="268"/>
      <c r="B74" s="307">
        <f t="shared" si="0"/>
        <v>27</v>
      </c>
      <c r="C74" s="313"/>
      <c r="D74" s="314"/>
      <c r="E74" t="s">
        <v>89</v>
      </c>
      <c r="F74" s="315"/>
      <c r="G74" s="317" t="s">
        <v>263</v>
      </c>
      <c r="H74" s="314"/>
      <c r="I74" s="314"/>
      <c r="J74" s="314" t="s">
        <v>32</v>
      </c>
      <c r="K74" s="314" t="s">
        <v>311</v>
      </c>
      <c r="L74" s="277"/>
      <c r="M74" s="277"/>
      <c r="N74" s="270"/>
      <c r="O74" s="270"/>
      <c r="P74" s="304"/>
      <c r="Q74" s="277"/>
      <c r="R74" s="277"/>
      <c r="S74" s="277"/>
      <c r="T74" s="277"/>
      <c r="U74" s="277"/>
      <c r="V74" s="277"/>
      <c r="W74" s="277"/>
      <c r="X74" s="277"/>
      <c r="Y74" s="277"/>
      <c r="Z74" s="277"/>
      <c r="AA74" s="278"/>
      <c r="AB74" s="278"/>
      <c r="AC74" s="278"/>
      <c r="AD74" s="278"/>
      <c r="AE74" s="278"/>
      <c r="AF74" s="278"/>
      <c r="AG74" s="278"/>
    </row>
    <row r="75" spans="1:33" x14ac:dyDescent="0.2">
      <c r="A75" s="268"/>
      <c r="B75" s="307">
        <f t="shared" si="0"/>
        <v>28</v>
      </c>
      <c r="C75" s="313"/>
      <c r="D75" s="314"/>
      <c r="E75" s="314"/>
      <c r="F75" s="315"/>
      <c r="G75" s="314"/>
      <c r="H75" s="314"/>
      <c r="I75" s="314"/>
      <c r="J75" s="314"/>
      <c r="K75" s="314"/>
      <c r="L75" s="277"/>
      <c r="M75" s="277"/>
      <c r="N75" s="270"/>
      <c r="O75" s="270"/>
      <c r="P75" s="277"/>
      <c r="Q75" s="277"/>
      <c r="R75" s="277"/>
      <c r="S75" s="277"/>
      <c r="T75" s="277"/>
      <c r="U75" s="277"/>
      <c r="V75" s="277"/>
      <c r="W75" s="277"/>
      <c r="X75" s="277"/>
      <c r="Y75" s="277"/>
      <c r="Z75" s="277"/>
      <c r="AA75" s="278"/>
      <c r="AB75" s="278"/>
      <c r="AC75" s="278"/>
      <c r="AD75" s="278"/>
      <c r="AE75" s="278"/>
      <c r="AF75" s="278"/>
      <c r="AG75" s="278"/>
    </row>
    <row r="76" spans="1:33" x14ac:dyDescent="0.2">
      <c r="A76" s="268"/>
      <c r="B76" s="307">
        <f t="shared" si="0"/>
        <v>29</v>
      </c>
      <c r="C76" s="313"/>
      <c r="D76" s="314"/>
      <c r="E76" s="314"/>
      <c r="F76" s="315"/>
      <c r="G76" s="314"/>
      <c r="H76" s="314"/>
      <c r="I76" s="314"/>
      <c r="J76" s="314"/>
      <c r="K76" s="314"/>
      <c r="L76" s="277"/>
      <c r="M76" s="277"/>
      <c r="N76" s="270"/>
      <c r="O76" s="270"/>
      <c r="P76" s="304"/>
      <c r="Q76" s="277"/>
      <c r="R76" s="277"/>
      <c r="S76" s="277"/>
      <c r="T76" s="277"/>
      <c r="U76" s="277"/>
      <c r="V76" s="277"/>
      <c r="W76" s="277"/>
      <c r="X76" s="277"/>
      <c r="Y76" s="277"/>
      <c r="Z76" s="277"/>
      <c r="AA76" s="278"/>
      <c r="AB76" s="278"/>
      <c r="AC76" s="278"/>
      <c r="AD76" s="278"/>
      <c r="AE76" s="278"/>
      <c r="AF76" s="278"/>
      <c r="AG76" s="278"/>
    </row>
    <row r="77" spans="1:33" ht="12.75" thickBot="1" x14ac:dyDescent="0.25">
      <c r="A77" s="298"/>
      <c r="B77" s="321">
        <f t="shared" si="0"/>
        <v>30</v>
      </c>
      <c r="C77" s="322"/>
      <c r="D77" s="323"/>
      <c r="E77" s="323"/>
      <c r="F77" s="324"/>
      <c r="G77" s="323"/>
      <c r="H77" s="323"/>
      <c r="I77" s="323"/>
      <c r="J77" s="323"/>
      <c r="K77" s="323"/>
      <c r="L77" s="277"/>
      <c r="M77" s="277"/>
      <c r="N77" s="270"/>
      <c r="O77" s="270"/>
      <c r="P77" s="304"/>
      <c r="Q77" s="277"/>
      <c r="R77" s="277"/>
      <c r="S77" s="277"/>
      <c r="T77" s="277"/>
      <c r="U77" s="277"/>
      <c r="V77" s="277"/>
      <c r="W77" s="277"/>
      <c r="X77" s="277"/>
      <c r="Y77" s="277"/>
      <c r="Z77" s="277"/>
      <c r="AA77" s="278"/>
      <c r="AB77" s="278"/>
      <c r="AC77" s="278"/>
      <c r="AD77" s="278"/>
      <c r="AE77" s="278"/>
      <c r="AF77" s="278"/>
      <c r="AG77" s="278"/>
    </row>
    <row r="78" spans="1:33" x14ac:dyDescent="0.2">
      <c r="A78" s="268"/>
      <c r="B78" s="268" t="s">
        <v>264</v>
      </c>
      <c r="C78" s="268"/>
      <c r="D78" s="268"/>
      <c r="E78" s="268"/>
      <c r="F78" s="268"/>
      <c r="G78" s="268"/>
      <c r="H78" s="268"/>
      <c r="I78" s="268"/>
      <c r="J78" s="268"/>
      <c r="K78" s="268"/>
      <c r="L78" s="277"/>
      <c r="M78" s="277"/>
      <c r="N78" s="270"/>
      <c r="O78" s="270"/>
      <c r="P78" s="304"/>
      <c r="Q78" s="277"/>
      <c r="R78" s="277"/>
      <c r="S78" s="277"/>
      <c r="T78" s="277"/>
      <c r="U78" s="277"/>
      <c r="V78" s="277"/>
      <c r="W78" s="277"/>
      <c r="X78" s="277"/>
      <c r="Y78" s="277"/>
      <c r="Z78" s="277"/>
      <c r="AA78" s="278"/>
      <c r="AB78" s="278"/>
      <c r="AC78" s="278"/>
      <c r="AD78" s="278"/>
      <c r="AE78" s="278"/>
      <c r="AF78" s="278"/>
      <c r="AG78" s="278"/>
    </row>
    <row r="79" spans="1:33" x14ac:dyDescent="0.2">
      <c r="A79" s="268"/>
      <c r="B79" s="268" t="s">
        <v>265</v>
      </c>
      <c r="C79" s="268"/>
      <c r="D79" s="268"/>
      <c r="E79" s="268"/>
      <c r="F79" s="268"/>
      <c r="G79" s="268"/>
      <c r="H79" s="268"/>
      <c r="I79" s="268"/>
      <c r="J79" s="268"/>
      <c r="K79" s="268"/>
      <c r="L79" s="277"/>
      <c r="M79" s="277"/>
      <c r="N79" s="270"/>
      <c r="O79" s="270"/>
      <c r="P79" s="277"/>
      <c r="Q79" s="277"/>
      <c r="R79" s="277"/>
      <c r="S79" s="277"/>
      <c r="T79" s="277"/>
      <c r="U79" s="277"/>
      <c r="V79" s="277"/>
      <c r="W79" s="277"/>
      <c r="X79" s="277"/>
      <c r="Y79" s="277"/>
      <c r="Z79" s="277"/>
      <c r="AA79" s="278"/>
      <c r="AB79" s="278"/>
      <c r="AC79" s="278"/>
      <c r="AD79" s="278"/>
      <c r="AE79" s="278"/>
      <c r="AF79" s="278"/>
      <c r="AG79" s="278"/>
    </row>
    <row r="80" spans="1:33" x14ac:dyDescent="0.2">
      <c r="A80" s="268"/>
      <c r="B80" s="268"/>
      <c r="C80" s="268"/>
      <c r="D80" s="268"/>
      <c r="E80" s="268"/>
      <c r="F80" s="268"/>
      <c r="G80" s="268"/>
      <c r="H80" s="268"/>
      <c r="I80" s="268"/>
      <c r="J80" s="268"/>
      <c r="K80" s="268"/>
      <c r="L80" s="270"/>
      <c r="M80" s="270"/>
      <c r="N80" s="270"/>
      <c r="O80" s="270"/>
      <c r="P80" s="304"/>
      <c r="Q80" s="270"/>
      <c r="R80" s="270"/>
      <c r="S80" s="270"/>
      <c r="T80" s="270"/>
      <c r="U80" s="270"/>
      <c r="V80" s="270"/>
      <c r="W80" s="268"/>
      <c r="X80" s="268"/>
      <c r="Y80" s="268"/>
      <c r="Z80" s="268"/>
    </row>
    <row r="81" spans="1:31" x14ac:dyDescent="0.2">
      <c r="A81" s="268"/>
      <c r="B81" s="268"/>
      <c r="C81" s="268"/>
      <c r="D81" s="268"/>
      <c r="E81" s="268"/>
      <c r="F81" s="268"/>
      <c r="G81" s="268"/>
      <c r="H81" s="268"/>
      <c r="I81" s="268"/>
      <c r="J81" s="268"/>
      <c r="K81" s="268"/>
      <c r="L81" s="270"/>
      <c r="M81" s="270"/>
      <c r="N81" s="270"/>
      <c r="O81" s="270"/>
      <c r="P81" s="277"/>
      <c r="Q81" s="270"/>
      <c r="R81" s="270"/>
      <c r="S81" s="270"/>
      <c r="T81" s="270"/>
      <c r="U81" s="270"/>
      <c r="V81" s="270"/>
      <c r="W81" s="268"/>
      <c r="X81" s="268"/>
      <c r="Y81" s="268"/>
      <c r="Z81" s="268"/>
    </row>
    <row r="82" spans="1:31" ht="15" x14ac:dyDescent="0.25">
      <c r="A82" s="268"/>
      <c r="B82" s="273"/>
      <c r="C82" s="268"/>
      <c r="D82" s="268"/>
      <c r="E82" s="268"/>
      <c r="F82" s="268"/>
      <c r="G82" s="268"/>
      <c r="H82" s="268"/>
      <c r="I82" s="268"/>
      <c r="J82" s="268"/>
      <c r="K82" s="268"/>
      <c r="L82" s="270"/>
      <c r="M82" s="270"/>
      <c r="N82" s="270"/>
      <c r="O82" s="270"/>
      <c r="P82" s="277"/>
      <c r="Q82" s="270"/>
      <c r="R82" s="270"/>
      <c r="S82" s="270"/>
      <c r="T82" s="270"/>
      <c r="U82" s="270"/>
      <c r="V82" s="270"/>
      <c r="W82" s="268"/>
      <c r="X82" s="268"/>
      <c r="Y82" s="268"/>
      <c r="Z82" s="268"/>
    </row>
    <row r="83" spans="1:31" x14ac:dyDescent="0.2">
      <c r="A83" s="268"/>
      <c r="B83" s="276"/>
      <c r="C83" s="325"/>
      <c r="D83" s="325"/>
      <c r="E83" s="325"/>
      <c r="F83" s="268"/>
      <c r="G83" s="268"/>
      <c r="H83" s="268"/>
      <c r="I83" s="268"/>
      <c r="J83" s="268"/>
      <c r="K83" s="268"/>
      <c r="L83" s="270"/>
      <c r="M83" s="270"/>
      <c r="N83" s="270"/>
      <c r="O83" s="270"/>
      <c r="P83" s="277"/>
      <c r="Q83" s="270"/>
      <c r="R83" s="270"/>
      <c r="S83" s="270"/>
      <c r="T83" s="270"/>
      <c r="U83" s="270"/>
      <c r="V83" s="270"/>
      <c r="W83" s="268"/>
      <c r="X83" s="268"/>
      <c r="Y83" s="268"/>
      <c r="Z83" s="268"/>
    </row>
    <row r="84" spans="1:31" x14ac:dyDescent="0.2">
      <c r="A84" s="268"/>
      <c r="B84" s="268"/>
      <c r="C84" s="268"/>
      <c r="D84" s="268"/>
      <c r="E84" s="268"/>
      <c r="F84" s="268"/>
      <c r="G84" s="268"/>
      <c r="H84" s="268"/>
      <c r="I84" s="268"/>
      <c r="J84" s="268"/>
      <c r="K84" s="268"/>
      <c r="L84" s="270"/>
      <c r="M84" s="270"/>
      <c r="N84" s="270"/>
      <c r="O84" s="270"/>
      <c r="P84" s="277"/>
      <c r="Q84" s="270"/>
      <c r="R84" s="270"/>
      <c r="S84" s="270"/>
      <c r="T84" s="270"/>
      <c r="U84" s="270"/>
      <c r="V84" s="270"/>
      <c r="W84" s="268"/>
      <c r="X84" s="268"/>
      <c r="Y84" s="268"/>
      <c r="Z84" s="268"/>
    </row>
    <row r="85" spans="1:31" x14ac:dyDescent="0.2">
      <c r="A85" s="268"/>
      <c r="B85" s="268"/>
      <c r="C85" s="268"/>
      <c r="D85" s="268"/>
      <c r="E85" s="268"/>
      <c r="F85" s="268"/>
      <c r="G85" s="268"/>
      <c r="H85" s="268"/>
      <c r="I85" s="268"/>
      <c r="J85" s="268"/>
      <c r="K85" s="268"/>
      <c r="L85" s="270"/>
      <c r="M85" s="270"/>
      <c r="N85" s="277"/>
      <c r="O85" s="326"/>
      <c r="P85" s="277"/>
      <c r="Q85" s="270"/>
      <c r="R85" s="270"/>
      <c r="S85" s="270"/>
      <c r="T85" s="270"/>
      <c r="U85" s="270"/>
      <c r="V85" s="270"/>
      <c r="W85" s="268"/>
      <c r="X85" s="268"/>
      <c r="Y85" s="268"/>
      <c r="Z85" s="268"/>
    </row>
    <row r="86" spans="1:31" x14ac:dyDescent="0.2">
      <c r="A86" s="268"/>
      <c r="B86" s="268"/>
      <c r="C86" s="268"/>
      <c r="D86" s="268"/>
      <c r="E86" s="268"/>
      <c r="F86" s="268"/>
      <c r="G86" s="268"/>
      <c r="H86" s="268"/>
      <c r="I86" s="268"/>
      <c r="J86" s="268"/>
      <c r="K86" s="268"/>
      <c r="L86" s="270"/>
      <c r="M86" s="270"/>
      <c r="N86" s="270"/>
      <c r="O86" s="270"/>
      <c r="P86" s="270"/>
      <c r="Q86" s="270"/>
      <c r="R86" s="270"/>
      <c r="S86" s="270"/>
      <c r="T86" s="270"/>
      <c r="U86" s="270"/>
      <c r="V86" s="270"/>
      <c r="W86" s="268"/>
      <c r="X86" s="268"/>
      <c r="Y86" s="268"/>
      <c r="Z86" s="268"/>
      <c r="AA86" s="268"/>
      <c r="AB86" s="268"/>
      <c r="AC86" s="268"/>
      <c r="AD86" s="268"/>
      <c r="AE86" s="268"/>
    </row>
    <row r="87" spans="1:31" x14ac:dyDescent="0.2">
      <c r="A87" s="268"/>
      <c r="B87" s="268"/>
      <c r="C87" s="268"/>
      <c r="D87" s="268"/>
      <c r="E87" s="268"/>
      <c r="F87" s="268"/>
      <c r="G87" s="268"/>
      <c r="H87" s="268"/>
      <c r="I87" s="268"/>
      <c r="J87" s="268"/>
      <c r="K87" s="268"/>
      <c r="L87" s="270"/>
      <c r="M87" s="270"/>
      <c r="N87" s="270"/>
      <c r="O87" s="270"/>
      <c r="P87" s="270"/>
      <c r="Q87" s="270"/>
      <c r="R87" s="270"/>
      <c r="S87" s="270"/>
      <c r="T87" s="270"/>
      <c r="U87" s="270"/>
      <c r="V87" s="270"/>
      <c r="W87" s="268"/>
      <c r="X87" s="268"/>
      <c r="Y87" s="268"/>
      <c r="Z87" s="268"/>
      <c r="AA87" s="268"/>
      <c r="AB87" s="268"/>
      <c r="AC87" s="268"/>
      <c r="AD87" s="268"/>
      <c r="AE87" s="268"/>
    </row>
    <row r="88" spans="1:31" x14ac:dyDescent="0.2">
      <c r="A88" s="268"/>
      <c r="B88" s="268"/>
      <c r="C88" s="268"/>
      <c r="D88" s="268"/>
      <c r="E88" s="268"/>
      <c r="F88" s="268"/>
      <c r="G88" s="268"/>
      <c r="H88" s="268"/>
      <c r="I88" s="268"/>
      <c r="J88" s="268"/>
      <c r="K88" s="268"/>
      <c r="L88" s="270"/>
      <c r="M88" s="270"/>
      <c r="N88" s="270"/>
      <c r="O88" s="270"/>
      <c r="P88" s="270"/>
      <c r="Q88" s="270"/>
      <c r="R88" s="270"/>
      <c r="S88" s="270"/>
      <c r="T88" s="270"/>
      <c r="U88" s="270"/>
      <c r="V88" s="270"/>
      <c r="W88" s="268"/>
      <c r="X88" s="268"/>
      <c r="Y88" s="268"/>
      <c r="Z88" s="268"/>
      <c r="AA88" s="268"/>
      <c r="AB88" s="268"/>
      <c r="AC88" s="268"/>
      <c r="AD88" s="268"/>
      <c r="AE88" s="268"/>
    </row>
    <row r="89" spans="1:31" x14ac:dyDescent="0.2">
      <c r="A89" s="268"/>
      <c r="B89" s="268"/>
      <c r="C89" s="268"/>
      <c r="D89" s="268"/>
      <c r="E89" s="268"/>
      <c r="F89" s="268"/>
      <c r="G89" s="268"/>
      <c r="H89" s="268"/>
      <c r="I89" s="268"/>
      <c r="J89" s="268"/>
      <c r="K89" s="268"/>
      <c r="L89" s="270"/>
      <c r="M89" s="270"/>
      <c r="N89" s="270"/>
      <c r="O89" s="270"/>
      <c r="P89" s="270"/>
      <c r="Q89" s="270"/>
      <c r="R89" s="270"/>
      <c r="S89" s="270"/>
      <c r="T89" s="270"/>
      <c r="U89" s="270"/>
      <c r="V89" s="270"/>
      <c r="W89" s="268"/>
      <c r="X89" s="268"/>
      <c r="Y89" s="268"/>
      <c r="Z89" s="268"/>
      <c r="AA89" s="268"/>
      <c r="AB89" s="268"/>
      <c r="AC89" s="268"/>
      <c r="AD89" s="268"/>
      <c r="AE89" s="268"/>
    </row>
    <row r="90" spans="1:31" x14ac:dyDescent="0.2">
      <c r="A90" s="268"/>
      <c r="B90" s="268"/>
      <c r="C90" s="268"/>
      <c r="D90" s="268"/>
      <c r="E90" s="268"/>
      <c r="F90" s="268"/>
      <c r="G90" s="268"/>
      <c r="H90" s="268"/>
      <c r="I90" s="268"/>
      <c r="J90" s="268"/>
      <c r="K90" s="268"/>
      <c r="L90" s="270"/>
      <c r="M90" s="270"/>
      <c r="N90" s="270"/>
      <c r="O90" s="270"/>
      <c r="P90" s="270"/>
      <c r="Q90" s="270"/>
      <c r="R90" s="270"/>
      <c r="S90" s="270"/>
      <c r="T90" s="270"/>
      <c r="U90" s="270"/>
      <c r="V90" s="270"/>
      <c r="W90" s="268"/>
      <c r="X90" s="268"/>
      <c r="Y90" s="268"/>
      <c r="Z90" s="268"/>
      <c r="AA90" s="268"/>
      <c r="AB90" s="268"/>
      <c r="AC90" s="268"/>
      <c r="AD90" s="268"/>
      <c r="AE90" s="268"/>
    </row>
    <row r="91" spans="1:31" x14ac:dyDescent="0.2">
      <c r="A91" s="268"/>
      <c r="B91" s="268"/>
      <c r="C91" s="268"/>
      <c r="D91" s="268"/>
      <c r="E91" s="268"/>
      <c r="F91" s="268"/>
      <c r="G91" s="268"/>
      <c r="H91" s="268"/>
      <c r="I91" s="268"/>
      <c r="J91" s="268"/>
      <c r="K91" s="268"/>
      <c r="L91" s="270"/>
      <c r="M91" s="270"/>
      <c r="N91" s="270"/>
      <c r="O91" s="270"/>
      <c r="P91" s="270"/>
      <c r="Q91" s="270"/>
      <c r="R91" s="270"/>
      <c r="S91" s="270"/>
      <c r="T91" s="270"/>
      <c r="U91" s="270"/>
      <c r="V91" s="270"/>
      <c r="W91" s="268"/>
      <c r="X91" s="268"/>
      <c r="Y91" s="268"/>
      <c r="Z91" s="268"/>
      <c r="AA91" s="268"/>
      <c r="AB91" s="268"/>
      <c r="AC91" s="268"/>
      <c r="AD91" s="268"/>
      <c r="AE91" s="268"/>
    </row>
    <row r="92" spans="1:31" x14ac:dyDescent="0.2">
      <c r="A92" s="268"/>
      <c r="B92" s="268"/>
      <c r="C92" s="268"/>
      <c r="D92" s="268"/>
      <c r="E92" s="268"/>
      <c r="F92" s="268"/>
      <c r="G92" s="268"/>
      <c r="H92" s="268"/>
      <c r="I92" s="268"/>
      <c r="J92" s="268"/>
      <c r="K92" s="268"/>
      <c r="L92" s="270"/>
      <c r="M92" s="270"/>
      <c r="N92" s="270"/>
      <c r="O92" s="270"/>
      <c r="P92" s="270"/>
      <c r="Q92" s="270"/>
      <c r="R92" s="270"/>
      <c r="S92" s="270"/>
      <c r="T92" s="270"/>
      <c r="U92" s="270"/>
      <c r="V92" s="270"/>
      <c r="W92" s="268"/>
      <c r="X92" s="268"/>
      <c r="Y92" s="268"/>
      <c r="Z92" s="268"/>
      <c r="AA92" s="268"/>
      <c r="AB92" s="268"/>
      <c r="AC92" s="268"/>
      <c r="AD92" s="268"/>
      <c r="AE92" s="268"/>
    </row>
    <row r="93" spans="1:31" x14ac:dyDescent="0.2">
      <c r="A93" s="268"/>
      <c r="B93" s="268"/>
      <c r="C93" s="268"/>
      <c r="D93" s="268"/>
      <c r="E93" s="268"/>
      <c r="F93" s="268"/>
      <c r="G93" s="268"/>
      <c r="H93" s="268"/>
      <c r="I93" s="268"/>
      <c r="J93" s="268"/>
      <c r="K93" s="268"/>
      <c r="L93" s="270"/>
      <c r="M93" s="270"/>
      <c r="N93" s="270"/>
      <c r="O93" s="270"/>
      <c r="P93" s="270"/>
      <c r="Q93" s="270"/>
      <c r="R93" s="270"/>
      <c r="S93" s="270"/>
      <c r="T93" s="270"/>
      <c r="U93" s="270"/>
      <c r="V93" s="270"/>
      <c r="W93" s="268"/>
      <c r="X93" s="268"/>
      <c r="Y93" s="268"/>
      <c r="Z93" s="268"/>
      <c r="AA93" s="268"/>
      <c r="AB93" s="268"/>
      <c r="AC93" s="268"/>
      <c r="AD93" s="268"/>
      <c r="AE93" s="268"/>
    </row>
    <row r="94" spans="1:31" x14ac:dyDescent="0.2">
      <c r="A94" s="268"/>
      <c r="B94" s="268"/>
      <c r="C94" s="268"/>
      <c r="D94" s="268"/>
      <c r="E94" s="268"/>
      <c r="F94" s="268"/>
      <c r="G94" s="268"/>
      <c r="H94" s="268"/>
      <c r="I94" s="268"/>
      <c r="J94" s="268"/>
      <c r="K94" s="268"/>
      <c r="L94" s="270"/>
      <c r="M94" s="270"/>
      <c r="N94" s="270"/>
      <c r="O94" s="270"/>
      <c r="P94" s="270"/>
      <c r="Q94" s="270"/>
      <c r="R94" s="270"/>
      <c r="S94" s="270"/>
      <c r="T94" s="270"/>
      <c r="U94" s="270"/>
      <c r="V94" s="270"/>
      <c r="W94" s="268"/>
      <c r="X94" s="268"/>
      <c r="Y94" s="268"/>
      <c r="Z94" s="268"/>
      <c r="AA94" s="268"/>
      <c r="AB94" s="268"/>
      <c r="AC94" s="268"/>
      <c r="AD94" s="268"/>
      <c r="AE94" s="268"/>
    </row>
  </sheetData>
  <dataValidations count="1">
    <dataValidation type="list" allowBlank="1" showInputMessage="1" showErrorMessage="1" sqref="F48:F77">
      <formula1>$N$48:$N$57</formula1>
    </dataValidation>
  </dataValidations>
  <hyperlinks>
    <hyperlink ref="G51" location="'1. Plan Overview'!C38" display="'1. Plan Overview'!C38"/>
    <hyperlink ref="G52" location="'2. Total Costs'!C18" display="'2. Total Costs'!C18"/>
    <hyperlink ref="G53" location="'3. Land Use'!D11" display="'3. Land Use'!D11"/>
    <hyperlink ref="G54" location="'3. Land Use'!D13" display="'3. Land Use'!D13"/>
    <hyperlink ref="G55" location="'3. Land Use'!D18" display="'3. Land Use'!D18"/>
    <hyperlink ref="G56" location="'3. Land Use'!C43" display="'3. Land Use'!C43"/>
    <hyperlink ref="G57" location="'3. Land Use'!C55" display="'3. Land Use'!C55"/>
    <hyperlink ref="G58" location="'3. Land Use'!E57" display="'3. Land Use'!E57"/>
    <hyperlink ref="G59" location="'3. Land Use'!G90" display="'3. Land Use'!G90"/>
    <hyperlink ref="G60" location="'3. Land Use'!E93" display="'3. Land Use'!E93"/>
    <hyperlink ref="G61" location="'3. Land Use'!G121" display="'3. Land Use'!G121"/>
    <hyperlink ref="G62" location="'3. Land Use'!B292" display="'3. Land Use'!B292"/>
    <hyperlink ref="G63" location="'4. Land Acquisitions'!I9" display="'4. Land Acquisitions'!I9"/>
    <hyperlink ref="G64" location="'5. Storwmater Works'!G27" display="'5. Storwmater Works'!G27"/>
    <hyperlink ref="G65" location="'4. Land Acquisitions'!D18" display="'4. Land Acquisitions'!D18"/>
    <hyperlink ref="G66" location="'5. Storwmater Works'!C35" display="'5. Storwmater Works'!C35"/>
    <hyperlink ref="G67" location="'5. Storwmater Works'!E35" display="'5. Storwmater Works'!E35"/>
    <hyperlink ref="G68" location="'6. Transport Works'!E35" display="'6. Transport Works'!E35"/>
    <hyperlink ref="G69" location="'6. Transport Works'!E35" display="'6. Transport Works'!E35"/>
    <hyperlink ref="G70" location="'7. Open Space Works'!C35" display="'7. Open Space Works'!C35"/>
    <hyperlink ref="G71" location="'7. Open Space Works'!E35" display="'7. Open Space Works'!E35"/>
    <hyperlink ref="G72" location="'8. Community Facilities Works'!C35" display="'8. Community Facilities Works'!C35"/>
    <hyperlink ref="G73" location="'8. Community Facilities Works'!E35" display="'8. Community Facilities Works'!E35"/>
    <hyperlink ref="G74" location="'Drop down box contents'!B16" display="'Drop down box contents'!B16"/>
    <hyperlink ref="G50" location="INSTRUCTIONS!G23" display="INSTRUCTIONS!G23"/>
    <hyperlink ref="H50" location="INSTRUCTIONS!A16" display="INSTRUCTIONS!A16"/>
    <hyperlink ref="H51" location="'1. Plan Overview'!B4" display="'1. Plan Overview'!B4"/>
    <hyperlink ref="H52" location="'2. Total Costs'!C8" display="'2. Total Costs'!C8"/>
    <hyperlink ref="H54" location="'4. Land Acquisitions'!C15" display="'4. Land Acquisitions'!C15"/>
    <hyperlink ref="H55" location="'3. Land Use'!D20" display="'3. Land Use'!D20"/>
    <hyperlink ref="H56" location="'3. Land Use'!C45" display="'4. Land Acquisitions'!Print_Area"/>
    <hyperlink ref="H59" location="'3. Land Use'!C64" display="'3. Land Use'!C64"/>
    <hyperlink ref="H63" location="'4. Land Acquisitions'!H8" display="'4. Land Acquisitions'!H8"/>
    <hyperlink ref="H64" location="'5. Stormwater Works'!F63" display="'5. Stormwater Works'!F63"/>
    <hyperlink ref="H66" location="'5. Stormwater Works'!D9" display="'5. Stormwater Works'!D9"/>
    <hyperlink ref="H67" location="'5. Stormwater Works'!F9" display="'5. Stormwater Works'!F9"/>
    <hyperlink ref="H68" location="'6. Transport Works'!D9" display="'6. Transport Works'!D9"/>
    <hyperlink ref="H69" location="'6. Transport Works'!F9" display="'6. Transport Works'!F9"/>
    <hyperlink ref="H70" location="'7. Open Space Works'!D9" display="'7. Open Space Works'!D9"/>
    <hyperlink ref="H71" location="'7. Open Space Works'!F9" display="'7. Open Space Works'!F9"/>
    <hyperlink ref="H72" location="'8. Community Facilities Works'!D9" display="'8. Community Facilities Works'!D9"/>
    <hyperlink ref="H73" location="'8. Community Facilities Works'!F9" display="'8. Community Facilities Works'!F9"/>
    <hyperlink ref="H65" location="'4. Land Acquisitions'!D19" display="'4. Land Acquisitions'!D19"/>
  </hyperlinks>
  <pageMargins left="0.7" right="0.7" top="0.75" bottom="0.75" header="0.3" footer="0.3"/>
  <pageSetup paperSize="9" scale="57"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4"/>
  <sheetViews>
    <sheetView zoomScaleNormal="100" workbookViewId="0">
      <selection activeCell="F20" sqref="F20"/>
    </sheetView>
  </sheetViews>
  <sheetFormatPr defaultColWidth="9.140625" defaultRowHeight="12" x14ac:dyDescent="0.2"/>
  <cols>
    <col min="1" max="1" width="19.28515625" customWidth="1"/>
    <col min="2" max="2" width="23" customWidth="1"/>
    <col min="3" max="3" width="16.85546875" customWidth="1"/>
    <col min="4" max="4" width="18.85546875" customWidth="1"/>
    <col min="5" max="5" width="23.85546875" customWidth="1"/>
    <col min="6" max="6" width="20.7109375" customWidth="1"/>
    <col min="7" max="7" width="26.42578125" customWidth="1"/>
    <col min="8" max="8" width="18.140625" customWidth="1"/>
    <col min="9" max="9" width="23" customWidth="1"/>
  </cols>
  <sheetData>
    <row r="1" spans="1:9" ht="12.75" thickBot="1" x14ac:dyDescent="0.25"/>
    <row r="2" spans="1:9" ht="27" thickBot="1" x14ac:dyDescent="0.45">
      <c r="A2" s="132" t="s">
        <v>85</v>
      </c>
      <c r="B2" s="125"/>
      <c r="C2" s="125"/>
      <c r="D2" s="125"/>
      <c r="E2" s="125"/>
      <c r="F2" s="125"/>
      <c r="G2" s="125"/>
      <c r="H2" s="126"/>
      <c r="I2" s="126"/>
    </row>
    <row r="3" spans="1:9" ht="12.75" thickBot="1" x14ac:dyDescent="0.25"/>
    <row r="4" spans="1:9" x14ac:dyDescent="0.2">
      <c r="A4" s="52"/>
      <c r="B4" s="214"/>
      <c r="C4" s="214"/>
      <c r="D4" s="214"/>
      <c r="E4" s="214"/>
      <c r="F4" s="214"/>
      <c r="G4" s="214"/>
      <c r="H4" s="214"/>
      <c r="I4" s="53"/>
    </row>
    <row r="5" spans="1:9" ht="18" x14ac:dyDescent="0.25">
      <c r="A5" s="249" t="s">
        <v>154</v>
      </c>
      <c r="B5" s="250"/>
      <c r="C5" s="250"/>
      <c r="D5" s="250"/>
      <c r="E5" s="250"/>
      <c r="F5" s="250"/>
      <c r="G5" s="250"/>
      <c r="H5" s="250"/>
      <c r="I5" s="251"/>
    </row>
    <row r="6" spans="1:9" x14ac:dyDescent="0.2">
      <c r="A6" s="216"/>
      <c r="B6" s="1"/>
      <c r="C6" s="1"/>
      <c r="D6" s="1"/>
      <c r="E6" s="1"/>
      <c r="F6" s="1"/>
      <c r="G6" s="1"/>
      <c r="H6" s="1"/>
      <c r="I6" s="217"/>
    </row>
    <row r="7" spans="1:9" ht="12.75" thickBot="1" x14ac:dyDescent="0.25">
      <c r="A7" s="216"/>
      <c r="B7" s="1"/>
      <c r="C7" s="1"/>
      <c r="D7" s="1"/>
      <c r="E7" s="1"/>
      <c r="F7" s="1"/>
      <c r="G7" s="1"/>
      <c r="H7" s="1"/>
      <c r="I7" s="217"/>
    </row>
    <row r="8" spans="1:9" ht="60.75" customHeight="1" thickBot="1" x14ac:dyDescent="0.25">
      <c r="A8" s="137" t="s">
        <v>37</v>
      </c>
      <c r="B8" s="138" t="s">
        <v>12</v>
      </c>
      <c r="C8" s="138" t="s">
        <v>57</v>
      </c>
      <c r="D8" s="138" t="s">
        <v>34</v>
      </c>
      <c r="E8" s="139" t="s">
        <v>105</v>
      </c>
      <c r="F8" s="139" t="s">
        <v>29</v>
      </c>
      <c r="G8" s="139" t="s">
        <v>35</v>
      </c>
      <c r="H8" s="139" t="s">
        <v>65</v>
      </c>
      <c r="I8" s="140" t="s">
        <v>106</v>
      </c>
    </row>
    <row r="9" spans="1:9" s="10" customFormat="1" x14ac:dyDescent="0.2">
      <c r="A9" s="116"/>
      <c r="B9" s="117"/>
      <c r="C9" s="117"/>
      <c r="D9" s="117"/>
      <c r="E9" s="118"/>
      <c r="F9" s="117"/>
      <c r="G9" s="113"/>
      <c r="H9" s="110"/>
      <c r="I9" s="107"/>
    </row>
    <row r="10" spans="1:9" s="10" customFormat="1" x14ac:dyDescent="0.2">
      <c r="A10" s="119"/>
      <c r="B10" s="120"/>
      <c r="C10" s="120"/>
      <c r="D10" s="120"/>
      <c r="E10" s="121"/>
      <c r="F10" s="120"/>
      <c r="G10" s="114"/>
      <c r="H10" s="111"/>
      <c r="I10" s="108"/>
    </row>
    <row r="11" spans="1:9" s="10" customFormat="1" x14ac:dyDescent="0.2">
      <c r="A11" s="119"/>
      <c r="B11" s="120"/>
      <c r="C11" s="120"/>
      <c r="D11" s="120"/>
      <c r="E11" s="121"/>
      <c r="F11" s="122"/>
      <c r="G11" s="114"/>
      <c r="H11" s="111"/>
      <c r="I11" s="108"/>
    </row>
    <row r="12" spans="1:9" s="10" customFormat="1" x14ac:dyDescent="0.2">
      <c r="A12" s="119"/>
      <c r="B12" s="120"/>
      <c r="C12" s="120"/>
      <c r="D12" s="120"/>
      <c r="E12" s="121"/>
      <c r="F12" s="120"/>
      <c r="G12" s="114"/>
      <c r="H12" s="111"/>
      <c r="I12" s="108"/>
    </row>
    <row r="13" spans="1:9" s="10" customFormat="1" x14ac:dyDescent="0.2">
      <c r="A13" s="119"/>
      <c r="B13" s="120"/>
      <c r="C13" s="120"/>
      <c r="D13" s="120"/>
      <c r="E13" s="121"/>
      <c r="F13" s="120"/>
      <c r="G13" s="114"/>
      <c r="H13" s="111"/>
      <c r="I13" s="108"/>
    </row>
    <row r="14" spans="1:9" s="10" customFormat="1" x14ac:dyDescent="0.2">
      <c r="A14" s="119"/>
      <c r="B14" s="120"/>
      <c r="C14" s="120"/>
      <c r="D14" s="120"/>
      <c r="E14" s="121"/>
      <c r="F14" s="120"/>
      <c r="G14" s="114"/>
      <c r="H14" s="111"/>
      <c r="I14" s="108"/>
    </row>
    <row r="15" spans="1:9" s="10" customFormat="1" x14ac:dyDescent="0.2">
      <c r="A15" s="119"/>
      <c r="B15" s="120"/>
      <c r="C15" s="120"/>
      <c r="D15" s="120"/>
      <c r="E15" s="121"/>
      <c r="F15" s="120"/>
      <c r="G15" s="114"/>
      <c r="H15" s="111"/>
      <c r="I15" s="108"/>
    </row>
    <row r="16" spans="1:9" s="10" customFormat="1" x14ac:dyDescent="0.2">
      <c r="A16" s="119"/>
      <c r="B16" s="120"/>
      <c r="C16" s="120"/>
      <c r="D16" s="120"/>
      <c r="E16" s="121"/>
      <c r="F16" s="120"/>
      <c r="G16" s="114"/>
      <c r="H16" s="111"/>
      <c r="I16" s="108"/>
    </row>
    <row r="17" spans="1:9" s="10" customFormat="1" x14ac:dyDescent="0.2">
      <c r="A17" s="119"/>
      <c r="B17" s="120"/>
      <c r="C17" s="120"/>
      <c r="D17" s="120"/>
      <c r="E17" s="121"/>
      <c r="F17" s="120"/>
      <c r="G17" s="114"/>
      <c r="H17" s="111"/>
      <c r="I17" s="108"/>
    </row>
    <row r="18" spans="1:9" s="10" customFormat="1" x14ac:dyDescent="0.2">
      <c r="A18" s="119"/>
      <c r="B18" s="120"/>
      <c r="C18" s="120"/>
      <c r="D18" s="120"/>
      <c r="E18" s="121"/>
      <c r="F18" s="120"/>
      <c r="G18" s="114"/>
      <c r="H18" s="111"/>
      <c r="I18" s="108"/>
    </row>
    <row r="19" spans="1:9" s="10" customFormat="1" x14ac:dyDescent="0.2">
      <c r="A19" s="119"/>
      <c r="B19" s="120"/>
      <c r="C19" s="120"/>
      <c r="D19" s="120"/>
      <c r="E19" s="121"/>
      <c r="F19" s="120"/>
      <c r="G19" s="114"/>
      <c r="H19" s="111"/>
      <c r="I19" s="108"/>
    </row>
    <row r="20" spans="1:9" s="10" customFormat="1" x14ac:dyDescent="0.2">
      <c r="A20" s="119"/>
      <c r="B20" s="120"/>
      <c r="C20" s="120"/>
      <c r="D20" s="120"/>
      <c r="E20" s="121"/>
      <c r="F20" s="120"/>
      <c r="G20" s="114"/>
      <c r="H20" s="111"/>
      <c r="I20" s="108"/>
    </row>
    <row r="21" spans="1:9" s="10" customFormat="1" x14ac:dyDescent="0.2">
      <c r="A21" s="119"/>
      <c r="B21" s="120"/>
      <c r="C21" s="120"/>
      <c r="D21" s="120"/>
      <c r="E21" s="121"/>
      <c r="F21" s="120"/>
      <c r="G21" s="114"/>
      <c r="H21" s="111"/>
      <c r="I21" s="108"/>
    </row>
    <row r="22" spans="1:9" s="10" customFormat="1" x14ac:dyDescent="0.2">
      <c r="A22" s="119"/>
      <c r="B22" s="120"/>
      <c r="C22" s="120"/>
      <c r="D22" s="120"/>
      <c r="E22" s="121"/>
      <c r="F22" s="120"/>
      <c r="G22" s="114"/>
      <c r="H22" s="111"/>
      <c r="I22" s="108"/>
    </row>
    <row r="23" spans="1:9" s="10" customFormat="1" x14ac:dyDescent="0.2">
      <c r="A23" s="119"/>
      <c r="B23" s="120"/>
      <c r="C23" s="120"/>
      <c r="D23" s="120"/>
      <c r="E23" s="121"/>
      <c r="F23" s="120"/>
      <c r="G23" s="114"/>
      <c r="H23" s="111"/>
      <c r="I23" s="108"/>
    </row>
    <row r="24" spans="1:9" s="10" customFormat="1" x14ac:dyDescent="0.2">
      <c r="A24" s="119"/>
      <c r="B24" s="120"/>
      <c r="C24" s="120"/>
      <c r="D24" s="120"/>
      <c r="E24" s="121"/>
      <c r="F24" s="120"/>
      <c r="G24" s="114"/>
      <c r="H24" s="111"/>
      <c r="I24" s="108"/>
    </row>
    <row r="25" spans="1:9" s="10" customFormat="1" x14ac:dyDescent="0.2">
      <c r="A25" s="119"/>
      <c r="B25" s="120"/>
      <c r="C25" s="120"/>
      <c r="D25" s="120"/>
      <c r="E25" s="121"/>
      <c r="F25" s="120"/>
      <c r="G25" s="114"/>
      <c r="H25" s="111"/>
      <c r="I25" s="108"/>
    </row>
    <row r="26" spans="1:9" s="10" customFormat="1" x14ac:dyDescent="0.2">
      <c r="A26" s="119"/>
      <c r="B26" s="120"/>
      <c r="C26" s="120"/>
      <c r="D26" s="120"/>
      <c r="E26" s="121"/>
      <c r="F26" s="120"/>
      <c r="G26" s="114"/>
      <c r="H26" s="111"/>
      <c r="I26" s="108"/>
    </row>
    <row r="27" spans="1:9" s="10" customFormat="1" x14ac:dyDescent="0.2">
      <c r="A27" s="119"/>
      <c r="B27" s="120"/>
      <c r="C27" s="120"/>
      <c r="D27" s="120"/>
      <c r="E27" s="121"/>
      <c r="F27" s="120"/>
      <c r="G27" s="114"/>
      <c r="H27" s="111"/>
      <c r="I27" s="108"/>
    </row>
    <row r="28" spans="1:9" s="10" customFormat="1" x14ac:dyDescent="0.2">
      <c r="A28" s="119"/>
      <c r="B28" s="120"/>
      <c r="C28" s="120"/>
      <c r="D28" s="120"/>
      <c r="E28" s="121"/>
      <c r="F28" s="120"/>
      <c r="G28" s="114"/>
      <c r="H28" s="111"/>
      <c r="I28" s="108"/>
    </row>
    <row r="29" spans="1:9" s="10" customFormat="1" x14ac:dyDescent="0.2">
      <c r="A29" s="119"/>
      <c r="B29" s="120"/>
      <c r="C29" s="120"/>
      <c r="D29" s="120"/>
      <c r="E29" s="121"/>
      <c r="F29" s="120"/>
      <c r="G29" s="114"/>
      <c r="H29" s="111"/>
      <c r="I29" s="108"/>
    </row>
    <row r="30" spans="1:9" s="10" customFormat="1" x14ac:dyDescent="0.2">
      <c r="A30" s="119"/>
      <c r="B30" s="120"/>
      <c r="C30" s="120"/>
      <c r="D30" s="120"/>
      <c r="E30" s="121"/>
      <c r="F30" s="120"/>
      <c r="G30" s="114"/>
      <c r="H30" s="111"/>
      <c r="I30" s="108"/>
    </row>
    <row r="31" spans="1:9" s="10" customFormat="1" x14ac:dyDescent="0.2">
      <c r="A31" s="119"/>
      <c r="B31" s="120"/>
      <c r="C31" s="120"/>
      <c r="D31" s="120"/>
      <c r="E31" s="121"/>
      <c r="F31" s="120"/>
      <c r="G31" s="114"/>
      <c r="H31" s="111"/>
      <c r="I31" s="108"/>
    </row>
    <row r="32" spans="1:9" s="10" customFormat="1" x14ac:dyDescent="0.2">
      <c r="A32" s="119"/>
      <c r="B32" s="120"/>
      <c r="C32" s="120"/>
      <c r="D32" s="120"/>
      <c r="E32" s="121"/>
      <c r="F32" s="120"/>
      <c r="G32" s="114"/>
      <c r="H32" s="111"/>
      <c r="I32" s="108"/>
    </row>
    <row r="33" spans="1:9" s="10" customFormat="1" ht="12.75" thickBot="1" x14ac:dyDescent="0.25">
      <c r="A33" s="141" t="s">
        <v>109</v>
      </c>
      <c r="B33" s="123"/>
      <c r="C33" s="123"/>
      <c r="D33" s="123"/>
      <c r="E33" s="124"/>
      <c r="F33" s="123"/>
      <c r="G33" s="115"/>
      <c r="H33" s="112"/>
      <c r="I33" s="109"/>
    </row>
    <row r="34" spans="1:9" ht="12.75" thickBot="1" x14ac:dyDescent="0.25">
      <c r="A34" s="252"/>
      <c r="B34" s="1"/>
      <c r="C34" s="86"/>
      <c r="D34" s="35" t="s">
        <v>36</v>
      </c>
      <c r="E34" s="36">
        <f>SUM(E9:E33)</f>
        <v>0</v>
      </c>
      <c r="F34" s="86"/>
      <c r="G34" s="86"/>
      <c r="H34" s="86"/>
      <c r="I34" s="87"/>
    </row>
    <row r="35" spans="1:9" ht="12.75" thickBot="1" x14ac:dyDescent="0.25">
      <c r="A35" s="89"/>
      <c r="B35" s="90"/>
      <c r="C35" s="90"/>
      <c r="D35" s="90"/>
      <c r="E35" s="90"/>
      <c r="F35" s="90"/>
      <c r="G35" s="90"/>
      <c r="H35" s="90"/>
      <c r="I35" s="91"/>
    </row>
    <row r="36" spans="1:9" ht="12.75" thickBot="1" x14ac:dyDescent="0.25">
      <c r="A36" s="9"/>
      <c r="B36" s="9"/>
      <c r="C36" s="9"/>
      <c r="D36" s="9"/>
      <c r="E36" s="9"/>
      <c r="F36" s="9"/>
      <c r="G36" s="9"/>
      <c r="H36" s="9"/>
      <c r="I36" s="9"/>
    </row>
    <row r="37" spans="1:9" x14ac:dyDescent="0.2">
      <c r="A37" s="98"/>
      <c r="B37" s="214"/>
      <c r="C37" s="214"/>
      <c r="D37" s="92"/>
      <c r="E37" s="92"/>
      <c r="F37" s="92"/>
      <c r="G37" s="92"/>
      <c r="H37" s="92"/>
      <c r="I37" s="93"/>
    </row>
    <row r="38" spans="1:9" ht="18" x14ac:dyDescent="0.25">
      <c r="A38" s="249" t="s">
        <v>155</v>
      </c>
      <c r="B38" s="250"/>
      <c r="C38" s="250"/>
      <c r="D38" s="250"/>
      <c r="E38" s="250"/>
      <c r="F38" s="250"/>
      <c r="G38" s="250"/>
      <c r="H38" s="250"/>
      <c r="I38" s="251"/>
    </row>
    <row r="39" spans="1:9" x14ac:dyDescent="0.2">
      <c r="A39" s="216"/>
      <c r="B39" s="1"/>
      <c r="C39" s="1"/>
      <c r="D39" s="1"/>
      <c r="E39" s="1"/>
      <c r="F39" s="1"/>
      <c r="G39" s="1"/>
      <c r="H39" s="1"/>
      <c r="I39" s="217"/>
    </row>
    <row r="40" spans="1:9" ht="12.75" thickBot="1" x14ac:dyDescent="0.25">
      <c r="A40" s="216"/>
      <c r="B40" s="1"/>
      <c r="C40" s="1"/>
      <c r="D40" s="1"/>
      <c r="E40" s="1"/>
      <c r="F40" s="1"/>
      <c r="G40" s="1"/>
      <c r="H40" s="1"/>
      <c r="I40" s="217"/>
    </row>
    <row r="41" spans="1:9" ht="15.75" thickBot="1" x14ac:dyDescent="0.3">
      <c r="A41" s="216"/>
      <c r="B41" s="127" t="s">
        <v>34</v>
      </c>
      <c r="C41" s="128" t="s">
        <v>30</v>
      </c>
      <c r="D41" s="129" t="s">
        <v>70</v>
      </c>
      <c r="E41" s="129" t="s">
        <v>31</v>
      </c>
      <c r="F41" s="130" t="s">
        <v>16</v>
      </c>
      <c r="G41" s="1"/>
      <c r="H41" s="1"/>
      <c r="I41" s="217"/>
    </row>
    <row r="42" spans="1:9" ht="15" x14ac:dyDescent="0.25">
      <c r="A42" s="216"/>
      <c r="B42" s="131" t="str">
        <f>'1. Plan Overview'!C11</f>
        <v>Enter catchment name</v>
      </c>
      <c r="C42" s="133">
        <f t="shared" ref="C42:E61" si="0">SUMIFS($E$9:$E$33,$D$9:$D$33,$B42,$F$9:$F$33,C$41)</f>
        <v>0</v>
      </c>
      <c r="D42" s="133">
        <f t="shared" si="0"/>
        <v>0</v>
      </c>
      <c r="E42" s="133">
        <f t="shared" si="0"/>
        <v>0</v>
      </c>
      <c r="F42" s="134">
        <f>C42+D42+E42</f>
        <v>0</v>
      </c>
      <c r="G42" s="1"/>
      <c r="H42" s="1"/>
      <c r="I42" s="217"/>
    </row>
    <row r="43" spans="1:9" ht="15" x14ac:dyDescent="0.25">
      <c r="A43" s="216"/>
      <c r="B43" s="131" t="str">
        <f>'1. Plan Overview'!C12</f>
        <v>Enter catchment name</v>
      </c>
      <c r="C43" s="133">
        <f t="shared" si="0"/>
        <v>0</v>
      </c>
      <c r="D43" s="133">
        <f t="shared" si="0"/>
        <v>0</v>
      </c>
      <c r="E43" s="133">
        <f t="shared" si="0"/>
        <v>0</v>
      </c>
      <c r="F43" s="134">
        <f t="shared" ref="F43:F61" si="1">C43+D43+E43</f>
        <v>0</v>
      </c>
      <c r="G43" s="1"/>
      <c r="H43" s="1"/>
      <c r="I43" s="217"/>
    </row>
    <row r="44" spans="1:9" ht="15" x14ac:dyDescent="0.25">
      <c r="A44" s="216"/>
      <c r="B44" s="131">
        <f>'1. Plan Overview'!C13</f>
        <v>0</v>
      </c>
      <c r="C44" s="133">
        <f t="shared" si="0"/>
        <v>0</v>
      </c>
      <c r="D44" s="133">
        <f t="shared" si="0"/>
        <v>0</v>
      </c>
      <c r="E44" s="133">
        <f t="shared" si="0"/>
        <v>0</v>
      </c>
      <c r="F44" s="134">
        <f t="shared" si="1"/>
        <v>0</v>
      </c>
      <c r="G44" s="1"/>
      <c r="H44" s="1"/>
      <c r="I44" s="217"/>
    </row>
    <row r="45" spans="1:9" ht="15" x14ac:dyDescent="0.25">
      <c r="A45" s="216"/>
      <c r="B45" s="131">
        <f>'1. Plan Overview'!C14</f>
        <v>0</v>
      </c>
      <c r="C45" s="133">
        <f t="shared" si="0"/>
        <v>0</v>
      </c>
      <c r="D45" s="133">
        <f t="shared" si="0"/>
        <v>0</v>
      </c>
      <c r="E45" s="133">
        <f t="shared" si="0"/>
        <v>0</v>
      </c>
      <c r="F45" s="134">
        <f t="shared" si="1"/>
        <v>0</v>
      </c>
      <c r="G45" s="1"/>
      <c r="H45" s="1"/>
      <c r="I45" s="217"/>
    </row>
    <row r="46" spans="1:9" ht="15" x14ac:dyDescent="0.25">
      <c r="A46" s="216"/>
      <c r="B46" s="131">
        <f>'1. Plan Overview'!C15</f>
        <v>0</v>
      </c>
      <c r="C46" s="133">
        <f t="shared" si="0"/>
        <v>0</v>
      </c>
      <c r="D46" s="133">
        <f t="shared" si="0"/>
        <v>0</v>
      </c>
      <c r="E46" s="133">
        <f t="shared" si="0"/>
        <v>0</v>
      </c>
      <c r="F46" s="134">
        <f t="shared" si="1"/>
        <v>0</v>
      </c>
      <c r="G46" s="1"/>
      <c r="H46" s="1"/>
      <c r="I46" s="217"/>
    </row>
    <row r="47" spans="1:9" ht="15" x14ac:dyDescent="0.25">
      <c r="A47" s="216"/>
      <c r="B47" s="131">
        <f>'1. Plan Overview'!C16</f>
        <v>0</v>
      </c>
      <c r="C47" s="133">
        <f t="shared" si="0"/>
        <v>0</v>
      </c>
      <c r="D47" s="133">
        <f t="shared" si="0"/>
        <v>0</v>
      </c>
      <c r="E47" s="133">
        <f t="shared" si="0"/>
        <v>0</v>
      </c>
      <c r="F47" s="134">
        <f t="shared" si="1"/>
        <v>0</v>
      </c>
      <c r="G47" s="1"/>
      <c r="H47" s="1"/>
      <c r="I47" s="217"/>
    </row>
    <row r="48" spans="1:9" ht="15" x14ac:dyDescent="0.25">
      <c r="A48" s="216"/>
      <c r="B48" s="131">
        <f>'1. Plan Overview'!C17</f>
        <v>0</v>
      </c>
      <c r="C48" s="133">
        <f t="shared" si="0"/>
        <v>0</v>
      </c>
      <c r="D48" s="133">
        <f t="shared" si="0"/>
        <v>0</v>
      </c>
      <c r="E48" s="133">
        <f t="shared" si="0"/>
        <v>0</v>
      </c>
      <c r="F48" s="134">
        <f t="shared" si="1"/>
        <v>0</v>
      </c>
      <c r="G48" s="1"/>
      <c r="H48" s="1"/>
      <c r="I48" s="217"/>
    </row>
    <row r="49" spans="1:9" ht="15" x14ac:dyDescent="0.25">
      <c r="A49" s="216"/>
      <c r="B49" s="131">
        <f>'1. Plan Overview'!C18</f>
        <v>0</v>
      </c>
      <c r="C49" s="133">
        <f t="shared" si="0"/>
        <v>0</v>
      </c>
      <c r="D49" s="133">
        <f t="shared" si="0"/>
        <v>0</v>
      </c>
      <c r="E49" s="133">
        <f t="shared" si="0"/>
        <v>0</v>
      </c>
      <c r="F49" s="134">
        <f t="shared" si="1"/>
        <v>0</v>
      </c>
      <c r="G49" s="1"/>
      <c r="H49" s="1"/>
      <c r="I49" s="217"/>
    </row>
    <row r="50" spans="1:9" ht="15" x14ac:dyDescent="0.25">
      <c r="A50" s="216"/>
      <c r="B50" s="131">
        <f>'1. Plan Overview'!C19</f>
        <v>0</v>
      </c>
      <c r="C50" s="133">
        <f t="shared" si="0"/>
        <v>0</v>
      </c>
      <c r="D50" s="133">
        <f t="shared" si="0"/>
        <v>0</v>
      </c>
      <c r="E50" s="133">
        <f t="shared" si="0"/>
        <v>0</v>
      </c>
      <c r="F50" s="134">
        <f t="shared" si="1"/>
        <v>0</v>
      </c>
      <c r="G50" s="1"/>
      <c r="H50" s="1"/>
      <c r="I50" s="217"/>
    </row>
    <row r="51" spans="1:9" ht="15" x14ac:dyDescent="0.25">
      <c r="A51" s="216"/>
      <c r="B51" s="131">
        <f>'1. Plan Overview'!C20</f>
        <v>0</v>
      </c>
      <c r="C51" s="133">
        <f t="shared" si="0"/>
        <v>0</v>
      </c>
      <c r="D51" s="133">
        <f t="shared" si="0"/>
        <v>0</v>
      </c>
      <c r="E51" s="133">
        <f t="shared" si="0"/>
        <v>0</v>
      </c>
      <c r="F51" s="134">
        <f t="shared" si="1"/>
        <v>0</v>
      </c>
      <c r="G51" s="1"/>
      <c r="H51" s="1"/>
      <c r="I51" s="217"/>
    </row>
    <row r="52" spans="1:9" ht="15" x14ac:dyDescent="0.25">
      <c r="A52" s="216"/>
      <c r="B52" s="131">
        <f>'1. Plan Overview'!C21</f>
        <v>0</v>
      </c>
      <c r="C52" s="133">
        <f t="shared" si="0"/>
        <v>0</v>
      </c>
      <c r="D52" s="133">
        <f t="shared" si="0"/>
        <v>0</v>
      </c>
      <c r="E52" s="133">
        <f t="shared" si="0"/>
        <v>0</v>
      </c>
      <c r="F52" s="134">
        <f t="shared" si="1"/>
        <v>0</v>
      </c>
      <c r="G52" s="1"/>
      <c r="H52" s="1"/>
      <c r="I52" s="217"/>
    </row>
    <row r="53" spans="1:9" ht="15" x14ac:dyDescent="0.25">
      <c r="A53" s="216"/>
      <c r="B53" s="131">
        <f>'1. Plan Overview'!C22</f>
        <v>0</v>
      </c>
      <c r="C53" s="133">
        <f t="shared" si="0"/>
        <v>0</v>
      </c>
      <c r="D53" s="133">
        <f t="shared" si="0"/>
        <v>0</v>
      </c>
      <c r="E53" s="133">
        <f t="shared" si="0"/>
        <v>0</v>
      </c>
      <c r="F53" s="134">
        <f t="shared" si="1"/>
        <v>0</v>
      </c>
      <c r="G53" s="1"/>
      <c r="H53" s="1"/>
      <c r="I53" s="217"/>
    </row>
    <row r="54" spans="1:9" ht="15" x14ac:dyDescent="0.25">
      <c r="A54" s="216"/>
      <c r="B54" s="131">
        <f>'1. Plan Overview'!C23</f>
        <v>0</v>
      </c>
      <c r="C54" s="133">
        <f t="shared" si="0"/>
        <v>0</v>
      </c>
      <c r="D54" s="133">
        <f t="shared" si="0"/>
        <v>0</v>
      </c>
      <c r="E54" s="133">
        <f t="shared" si="0"/>
        <v>0</v>
      </c>
      <c r="F54" s="134">
        <f t="shared" si="1"/>
        <v>0</v>
      </c>
      <c r="G54" s="1"/>
      <c r="H54" s="1"/>
      <c r="I54" s="217"/>
    </row>
    <row r="55" spans="1:9" ht="15" x14ac:dyDescent="0.25">
      <c r="A55" s="216"/>
      <c r="B55" s="131">
        <f>'1. Plan Overview'!C24</f>
        <v>0</v>
      </c>
      <c r="C55" s="133">
        <f t="shared" si="0"/>
        <v>0</v>
      </c>
      <c r="D55" s="133">
        <f t="shared" si="0"/>
        <v>0</v>
      </c>
      <c r="E55" s="133">
        <f t="shared" si="0"/>
        <v>0</v>
      </c>
      <c r="F55" s="134">
        <f t="shared" si="1"/>
        <v>0</v>
      </c>
      <c r="G55" s="1"/>
      <c r="H55" s="1"/>
      <c r="I55" s="217"/>
    </row>
    <row r="56" spans="1:9" ht="15" x14ac:dyDescent="0.25">
      <c r="A56" s="216"/>
      <c r="B56" s="131">
        <f>'1. Plan Overview'!C25</f>
        <v>0</v>
      </c>
      <c r="C56" s="133">
        <f t="shared" si="0"/>
        <v>0</v>
      </c>
      <c r="D56" s="133">
        <f t="shared" si="0"/>
        <v>0</v>
      </c>
      <c r="E56" s="133">
        <f t="shared" si="0"/>
        <v>0</v>
      </c>
      <c r="F56" s="134">
        <f t="shared" si="1"/>
        <v>0</v>
      </c>
      <c r="G56" s="1"/>
      <c r="H56" s="1"/>
      <c r="I56" s="217"/>
    </row>
    <row r="57" spans="1:9" ht="15" x14ac:dyDescent="0.25">
      <c r="A57" s="216"/>
      <c r="B57" s="131">
        <f>'1. Plan Overview'!C26</f>
        <v>0</v>
      </c>
      <c r="C57" s="133">
        <f t="shared" si="0"/>
        <v>0</v>
      </c>
      <c r="D57" s="133">
        <f t="shared" si="0"/>
        <v>0</v>
      </c>
      <c r="E57" s="133">
        <f t="shared" si="0"/>
        <v>0</v>
      </c>
      <c r="F57" s="134">
        <f t="shared" si="1"/>
        <v>0</v>
      </c>
      <c r="G57" s="1"/>
      <c r="H57" s="1"/>
      <c r="I57" s="217"/>
    </row>
    <row r="58" spans="1:9" ht="15" x14ac:dyDescent="0.25">
      <c r="A58" s="216"/>
      <c r="B58" s="131">
        <f>'1. Plan Overview'!C27</f>
        <v>0</v>
      </c>
      <c r="C58" s="133">
        <f t="shared" si="0"/>
        <v>0</v>
      </c>
      <c r="D58" s="133">
        <f t="shared" si="0"/>
        <v>0</v>
      </c>
      <c r="E58" s="133">
        <f t="shared" si="0"/>
        <v>0</v>
      </c>
      <c r="F58" s="134">
        <f t="shared" si="1"/>
        <v>0</v>
      </c>
      <c r="G58" s="1"/>
      <c r="H58" s="1"/>
      <c r="I58" s="217"/>
    </row>
    <row r="59" spans="1:9" ht="15" x14ac:dyDescent="0.25">
      <c r="A59" s="216"/>
      <c r="B59" s="131">
        <f>'1. Plan Overview'!C28</f>
        <v>0</v>
      </c>
      <c r="C59" s="133">
        <f t="shared" si="0"/>
        <v>0</v>
      </c>
      <c r="D59" s="133">
        <f t="shared" si="0"/>
        <v>0</v>
      </c>
      <c r="E59" s="133">
        <f t="shared" si="0"/>
        <v>0</v>
      </c>
      <c r="F59" s="134">
        <f t="shared" si="1"/>
        <v>0</v>
      </c>
      <c r="G59" s="1"/>
      <c r="H59" s="1"/>
      <c r="I59" s="217"/>
    </row>
    <row r="60" spans="1:9" ht="15" x14ac:dyDescent="0.25">
      <c r="A60" s="216"/>
      <c r="B60" s="131">
        <f>'1. Plan Overview'!C29</f>
        <v>0</v>
      </c>
      <c r="C60" s="133">
        <f t="shared" si="0"/>
        <v>0</v>
      </c>
      <c r="D60" s="133">
        <f t="shared" si="0"/>
        <v>0</v>
      </c>
      <c r="E60" s="133">
        <f t="shared" si="0"/>
        <v>0</v>
      </c>
      <c r="F60" s="134">
        <f t="shared" si="1"/>
        <v>0</v>
      </c>
      <c r="G60" s="1"/>
      <c r="H60" s="1"/>
      <c r="I60" s="217"/>
    </row>
    <row r="61" spans="1:9" ht="15.75" thickBot="1" x14ac:dyDescent="0.3">
      <c r="A61" s="216"/>
      <c r="B61" s="131">
        <f>'1. Plan Overview'!C30</f>
        <v>0</v>
      </c>
      <c r="C61" s="133">
        <f t="shared" si="0"/>
        <v>0</v>
      </c>
      <c r="D61" s="133">
        <f t="shared" si="0"/>
        <v>0</v>
      </c>
      <c r="E61" s="133">
        <f t="shared" si="0"/>
        <v>0</v>
      </c>
      <c r="F61" s="134">
        <f t="shared" si="1"/>
        <v>0</v>
      </c>
      <c r="G61" s="1"/>
      <c r="H61" s="1"/>
      <c r="I61" s="217"/>
    </row>
    <row r="62" spans="1:9" ht="15.75" thickBot="1" x14ac:dyDescent="0.3">
      <c r="A62" s="216"/>
      <c r="B62" s="130" t="s">
        <v>16</v>
      </c>
      <c r="C62" s="135">
        <f>SUM(C42:C61)</f>
        <v>0</v>
      </c>
      <c r="D62" s="135">
        <f>SUM(D42:D61)</f>
        <v>0</v>
      </c>
      <c r="E62" s="135">
        <f>SUM(E42:E61)</f>
        <v>0</v>
      </c>
      <c r="F62" s="136">
        <f>SUM(F42:F61)</f>
        <v>0</v>
      </c>
      <c r="G62" s="1"/>
      <c r="H62" s="1"/>
      <c r="I62" s="217"/>
    </row>
    <row r="63" spans="1:9" ht="44.25" customHeight="1" x14ac:dyDescent="0.2">
      <c r="A63" s="216"/>
      <c r="B63" s="1"/>
      <c r="C63" s="1"/>
      <c r="D63" s="1"/>
      <c r="E63" s="1"/>
      <c r="F63" s="338" t="str">
        <f>IF(F62-E34=0,"","Total Community Facilities cost in summary table ("&amp;F62&amp;") is different from total in data entry ("&amp;E34&amp;"). Ensure all works are categorised according to status and catchment.")</f>
        <v/>
      </c>
      <c r="G63" s="338"/>
      <c r="H63" s="338"/>
      <c r="I63" s="217"/>
    </row>
    <row r="64" spans="1:9" ht="12.75" thickBot="1" x14ac:dyDescent="0.25">
      <c r="A64" s="218"/>
      <c r="B64" s="219"/>
      <c r="C64" s="219"/>
      <c r="D64" s="219"/>
      <c r="E64" s="219"/>
      <c r="F64" s="219"/>
      <c r="G64" s="219"/>
      <c r="H64" s="219"/>
      <c r="I64" s="220"/>
    </row>
  </sheetData>
  <sheetProtection password="F975" sheet="1" objects="1" scenarios="1" insertRows="0" insertHyperlinks="0"/>
  <mergeCells count="1">
    <mergeCell ref="F63:H63"/>
  </mergeCells>
  <dataValidations count="9">
    <dataValidation allowBlank="1" showInputMessage="1" showErrorMessage="1" prompt="Table is generated automatically." sqref="B41:F62"/>
    <dataValidation allowBlank="1" showInputMessage="1" showErrorMessage="1" promptTitle="Area" prompt="Insert area required for the infrastructure item" sqref="C9:C33"/>
    <dataValidation allowBlank="1" showInputMessage="1" showErrorMessage="1" promptTitle="Description" prompt="Provide a description to identify the type of item eg, 'Pocket Park', 'Park with 2 playing fields', 'local park with play equipment'." sqref="B9:B33"/>
    <dataValidation allowBlank="1" showInputMessage="1" showErrorMessage="1" promptTitle="CP Identifier" prompt="Insert unique identifier for CP Item included in the plan and in the works schedule eg, ‘Reserve 1’ or ‘MP1.1’" sqref="A9:A32"/>
    <dataValidation type="list" showInputMessage="1" showErrorMessage="1" promptTitle="Status" prompt="Identify if the works are completed, in progress, or not yet started." sqref="F9:F33">
      <formula1>dd_completionstatus</formula1>
    </dataValidation>
    <dataValidation type="list" allowBlank="1" showInputMessage="1" showErrorMessage="1" promptTitle="Catchment " prompt="Enter the contribution catchment to which the item belongs." sqref="D9:D33">
      <formula1>catchments</formula1>
    </dataValidation>
    <dataValidation allowBlank="1" showInputMessage="1" showErrorMessage="1" promptTitle="Cost in Contribution Plan " prompt="This is the cost of the item in the contribution plan in the base year of the plan.  _x000a__x000a_For items completed this would be the cost indexed by CPI from the completion date to the base year of the plan." sqref="E9:E33"/>
    <dataValidation allowBlank="1" showInputMessage="1" showErrorMessage="1" promptTitle="Supporting Documentation" prompt="Identify the technical study, or other supporting documentation used as supporting information. _x000a_If it is another spreadsheet provide links to the spreadsheet." sqref="H9:H33"/>
    <dataValidation type="textLength" operator="lessThanOrEqual" allowBlank="1" showInputMessage="1" showErrorMessage="1" promptTitle="Comment" prompt="Provide any additional comment or links as needed" sqref="I9:I33">
      <formula1>300</formula1>
    </dataValidation>
  </dataValidations>
  <pageMargins left="0.70866141732283472" right="0.70866141732283472" top="0.74803149606299213" bottom="0.74803149606299213" header="0.31496062992125984" footer="0.31496062992125984"/>
  <pageSetup paperSize="9" scale="51" fitToHeight="0" orientation="portrait" r:id="rId1"/>
  <headerFooter>
    <oddFooter>&amp;LPrinted &amp;D &amp;T, &amp;F/&amp;A, page &amp;P of &amp;N</oddFooter>
  </headerFooter>
  <extLst>
    <ext xmlns:x14="http://schemas.microsoft.com/office/spreadsheetml/2009/9/main" uri="{CCE6A557-97BC-4b89-ADB6-D9C93CAAB3DF}">
      <x14:dataValidations xmlns:xm="http://schemas.microsoft.com/office/excel/2006/main" count="5">
        <x14:dataValidation type="date" operator="greaterThan" showInputMessage="1" showErrorMessage="1" promptTitle="Date of Completion" prompt="Where works are completed, provide the date of completion._x000a__x000a_Where works are to be completed, provide the expected date of completion – this can be entered as a tranche if work is to be delivered in tranches.">
          <x14:formula1>
            <xm:f>'Drop down box contents'!E32</xm:f>
          </x14:formula1>
          <xm:sqref>G15:G17</xm:sqref>
        </x14:dataValidation>
        <x14:dataValidation type="date" operator="greaterThan" showInputMessage="1" showErrorMessage="1" promptTitle="Date of Completion" prompt="Where works are completed, provide the date of completion._x000a__x000a_Where works are to be completed, provide the expected date of completion – this can be entered as a tranche if work is to be delivered in tranches.">
          <x14:formula1>
            <xm:f>'Drop down box contents'!E24</xm:f>
          </x14:formula1>
          <xm:sqref>G9:G14</xm:sqref>
        </x14:dataValidation>
        <x14:dataValidation type="date" operator="greaterThan" showInputMessage="1" showErrorMessage="1" promptTitle="Date of Completion" prompt="Where works are completed, provide the date of completion._x000a__x000a_Where works are to be completed, provide the expected date of completion – this can be entered as a tranche if work is to be delivered in tranches.">
          <x14:formula1>
            <xm:f>'Drop down box contents'!E28</xm:f>
          </x14:formula1>
          <xm:sqref>G29:G33</xm:sqref>
        </x14:dataValidation>
        <x14:dataValidation type="date" operator="greaterThan" showInputMessage="1" showErrorMessage="1" promptTitle="Date of Completion" prompt="Where works are completed, provide the date of completion._x000a__x000a_Where works are to be completed, provide the expected date of completion – this can be entered as a tranche if work is to be delivered in tranches.">
          <x14:formula1>
            <xm:f>'Drop down box contents'!E28</xm:f>
          </x14:formula1>
          <xm:sqref>G26:G28</xm:sqref>
        </x14:dataValidation>
        <x14:dataValidation type="date" operator="greaterThan" showInputMessage="1" showErrorMessage="1" promptTitle="Date of Completion" prompt="Where works are completed, provide the date of completion._x000a__x000a_Where works are to be completed, provide the expected date of completion – this can be entered as a tranche if work is to be delivered in tranches.">
          <x14:formula1>
            <xm:f>'Drop down box contents'!E26</xm:f>
          </x14:formula1>
          <xm:sqref>G18:G25</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7"/>
  <sheetViews>
    <sheetView zoomScaleNormal="100" workbookViewId="0">
      <selection activeCell="L17" sqref="L17"/>
    </sheetView>
  </sheetViews>
  <sheetFormatPr defaultRowHeight="12" x14ac:dyDescent="0.2"/>
  <cols>
    <col min="1" max="1" width="10.28515625" style="10" customWidth="1"/>
    <col min="2" max="16384" width="9.140625" style="10"/>
  </cols>
  <sheetData>
    <row r="1" spans="1:10" ht="12.75" thickBot="1" x14ac:dyDescent="0.25"/>
    <row r="2" spans="1:10" ht="27" thickBot="1" x14ac:dyDescent="0.45">
      <c r="A2" s="132" t="s">
        <v>171</v>
      </c>
      <c r="B2" s="132"/>
      <c r="C2" s="132"/>
      <c r="D2" s="132"/>
      <c r="E2" s="132"/>
      <c r="F2" s="132"/>
      <c r="G2" s="132"/>
      <c r="H2" s="132"/>
      <c r="I2" s="132"/>
      <c r="J2" s="132"/>
    </row>
    <row r="4" spans="1:10" ht="25.5" customHeight="1" thickBot="1" x14ac:dyDescent="0.25">
      <c r="A4" s="339" t="s">
        <v>331</v>
      </c>
      <c r="B4" s="339"/>
      <c r="C4" s="339"/>
      <c r="D4" s="339"/>
      <c r="E4" s="339"/>
      <c r="F4" s="339"/>
      <c r="G4" s="339"/>
      <c r="H4" s="339"/>
      <c r="I4" s="339"/>
      <c r="J4" s="339"/>
    </row>
    <row r="5" spans="1:10" x14ac:dyDescent="0.2">
      <c r="A5" s="253"/>
      <c r="B5" s="254"/>
      <c r="C5" s="254"/>
      <c r="D5" s="254"/>
      <c r="E5" s="254"/>
      <c r="F5" s="254"/>
      <c r="G5" s="254"/>
      <c r="H5" s="254"/>
      <c r="I5" s="254"/>
      <c r="J5" s="255"/>
    </row>
    <row r="6" spans="1:10" x14ac:dyDescent="0.2">
      <c r="A6" s="256"/>
      <c r="B6" s="101"/>
      <c r="C6" s="101"/>
      <c r="D6" s="101"/>
      <c r="E6" s="101"/>
      <c r="F6" s="101"/>
      <c r="G6" s="101"/>
      <c r="H6" s="101"/>
      <c r="I6" s="101"/>
      <c r="J6" s="257"/>
    </row>
    <row r="7" spans="1:10" x14ac:dyDescent="0.2">
      <c r="A7" s="256"/>
      <c r="B7" s="101"/>
      <c r="C7" s="101"/>
      <c r="D7" s="101"/>
      <c r="E7" s="101"/>
      <c r="F7" s="101"/>
      <c r="G7" s="101"/>
      <c r="H7" s="101"/>
      <c r="I7" s="101"/>
      <c r="J7" s="257"/>
    </row>
    <row r="8" spans="1:10" x14ac:dyDescent="0.2">
      <c r="A8" s="256"/>
      <c r="B8" s="101"/>
      <c r="C8" s="101"/>
      <c r="D8" s="101"/>
      <c r="E8" s="101"/>
      <c r="F8" s="101"/>
      <c r="G8" s="101"/>
      <c r="H8" s="101"/>
      <c r="I8" s="101"/>
      <c r="J8" s="257"/>
    </row>
    <row r="9" spans="1:10" x14ac:dyDescent="0.2">
      <c r="A9" s="256"/>
      <c r="B9" s="101"/>
      <c r="C9" s="101"/>
      <c r="D9" s="101"/>
      <c r="E9" s="101"/>
      <c r="F9" s="101"/>
      <c r="G9" s="101"/>
      <c r="H9" s="101"/>
      <c r="I9" s="101"/>
      <c r="J9" s="257"/>
    </row>
    <row r="10" spans="1:10" x14ac:dyDescent="0.2">
      <c r="A10" s="256"/>
      <c r="B10" s="101"/>
      <c r="C10" s="101"/>
      <c r="D10" s="101"/>
      <c r="E10" s="101"/>
      <c r="F10" s="101"/>
      <c r="G10" s="101"/>
      <c r="H10" s="101"/>
      <c r="I10" s="101"/>
      <c r="J10" s="257"/>
    </row>
    <row r="11" spans="1:10" x14ac:dyDescent="0.2">
      <c r="A11" s="256"/>
      <c r="B11" s="101"/>
      <c r="C11" s="101"/>
      <c r="D11" s="101"/>
      <c r="E11" s="101"/>
      <c r="F11" s="101"/>
      <c r="G11" s="101"/>
      <c r="H11" s="101"/>
      <c r="I11" s="101"/>
      <c r="J11" s="257"/>
    </row>
    <row r="12" spans="1:10" x14ac:dyDescent="0.2">
      <c r="A12" s="256"/>
      <c r="B12" s="101"/>
      <c r="C12" s="101"/>
      <c r="D12" s="101"/>
      <c r="E12" s="101"/>
      <c r="F12" s="101"/>
      <c r="G12" s="101"/>
      <c r="H12" s="101"/>
      <c r="I12" s="101"/>
      <c r="J12" s="257"/>
    </row>
    <row r="13" spans="1:10" x14ac:dyDescent="0.2">
      <c r="A13" s="256"/>
      <c r="B13" s="101"/>
      <c r="C13" s="101"/>
      <c r="D13" s="101"/>
      <c r="E13" s="101"/>
      <c r="F13" s="101"/>
      <c r="G13" s="101"/>
      <c r="H13" s="101"/>
      <c r="I13" s="101"/>
      <c r="J13" s="257"/>
    </row>
    <row r="14" spans="1:10" x14ac:dyDescent="0.2">
      <c r="A14" s="256"/>
      <c r="B14" s="101"/>
      <c r="C14" s="101"/>
      <c r="D14" s="101"/>
      <c r="E14" s="101"/>
      <c r="F14" s="101"/>
      <c r="G14" s="101"/>
      <c r="H14" s="101"/>
      <c r="I14" s="101"/>
      <c r="J14" s="257"/>
    </row>
    <row r="15" spans="1:10" x14ac:dyDescent="0.2">
      <c r="A15" s="256"/>
      <c r="B15" s="101"/>
      <c r="C15" s="101"/>
      <c r="D15" s="101"/>
      <c r="E15" s="101"/>
      <c r="F15" s="101"/>
      <c r="G15" s="101"/>
      <c r="H15" s="101"/>
      <c r="I15" s="101"/>
      <c r="J15" s="257"/>
    </row>
    <row r="16" spans="1:10" x14ac:dyDescent="0.2">
      <c r="A16" s="256"/>
      <c r="B16" s="101"/>
      <c r="C16" s="101"/>
      <c r="D16" s="101"/>
      <c r="E16" s="101"/>
      <c r="F16" s="101"/>
      <c r="G16" s="101"/>
      <c r="H16" s="101"/>
      <c r="I16" s="101"/>
      <c r="J16" s="257"/>
    </row>
    <row r="17" spans="1:10" x14ac:dyDescent="0.2">
      <c r="A17" s="256"/>
      <c r="B17" s="101"/>
      <c r="C17" s="101"/>
      <c r="D17" s="101"/>
      <c r="E17" s="101"/>
      <c r="F17" s="101"/>
      <c r="G17" s="101"/>
      <c r="H17" s="101"/>
      <c r="I17" s="101"/>
      <c r="J17" s="257"/>
    </row>
    <row r="18" spans="1:10" x14ac:dyDescent="0.2">
      <c r="A18" s="256"/>
      <c r="B18" s="101"/>
      <c r="C18" s="101"/>
      <c r="D18" s="101"/>
      <c r="E18" s="101"/>
      <c r="F18" s="101"/>
      <c r="G18" s="101"/>
      <c r="H18" s="101"/>
      <c r="I18" s="101"/>
      <c r="J18" s="257"/>
    </row>
    <row r="19" spans="1:10" x14ac:dyDescent="0.2">
      <c r="A19" s="256"/>
      <c r="B19" s="101"/>
      <c r="C19" s="101"/>
      <c r="D19" s="101"/>
      <c r="E19" s="101"/>
      <c r="F19" s="101"/>
      <c r="G19" s="101"/>
      <c r="H19" s="101"/>
      <c r="I19" s="101"/>
      <c r="J19" s="257"/>
    </row>
    <row r="20" spans="1:10" x14ac:dyDescent="0.2">
      <c r="A20" s="256"/>
      <c r="B20" s="101"/>
      <c r="C20" s="101"/>
      <c r="D20" s="101"/>
      <c r="E20" s="101"/>
      <c r="F20" s="101"/>
      <c r="G20" s="101"/>
      <c r="H20" s="101"/>
      <c r="I20" s="101"/>
      <c r="J20" s="257"/>
    </row>
    <row r="21" spans="1:10" x14ac:dyDescent="0.2">
      <c r="A21" s="256"/>
      <c r="B21" s="101"/>
      <c r="C21" s="101"/>
      <c r="D21" s="101"/>
      <c r="E21" s="101"/>
      <c r="F21" s="101"/>
      <c r="G21" s="101"/>
      <c r="H21" s="101"/>
      <c r="I21" s="101"/>
      <c r="J21" s="257"/>
    </row>
    <row r="22" spans="1:10" x14ac:dyDescent="0.2">
      <c r="A22" s="256"/>
      <c r="B22" s="101"/>
      <c r="C22" s="101"/>
      <c r="D22" s="101"/>
      <c r="E22" s="101"/>
      <c r="F22" s="101"/>
      <c r="G22" s="101"/>
      <c r="H22" s="101"/>
      <c r="I22" s="101"/>
      <c r="J22" s="257"/>
    </row>
    <row r="23" spans="1:10" x14ac:dyDescent="0.2">
      <c r="A23" s="256"/>
      <c r="B23" s="101"/>
      <c r="C23" s="101"/>
      <c r="D23" s="101"/>
      <c r="E23" s="101"/>
      <c r="F23" s="101"/>
      <c r="G23" s="101"/>
      <c r="H23" s="101"/>
      <c r="I23" s="101"/>
      <c r="J23" s="257"/>
    </row>
    <row r="24" spans="1:10" x14ac:dyDescent="0.2">
      <c r="A24" s="256"/>
      <c r="B24" s="101"/>
      <c r="C24" s="101"/>
      <c r="D24" s="101"/>
      <c r="E24" s="101"/>
      <c r="F24" s="101"/>
      <c r="G24" s="101"/>
      <c r="H24" s="101"/>
      <c r="I24" s="101"/>
      <c r="J24" s="257"/>
    </row>
    <row r="25" spans="1:10" x14ac:dyDescent="0.2">
      <c r="A25" s="256"/>
      <c r="B25" s="101"/>
      <c r="C25" s="101"/>
      <c r="D25" s="101"/>
      <c r="E25" s="101"/>
      <c r="F25" s="101"/>
      <c r="G25" s="101"/>
      <c r="H25" s="101"/>
      <c r="I25" s="101"/>
      <c r="J25" s="257"/>
    </row>
    <row r="26" spans="1:10" x14ac:dyDescent="0.2">
      <c r="A26" s="256"/>
      <c r="B26" s="101"/>
      <c r="C26" s="101"/>
      <c r="D26" s="101"/>
      <c r="E26" s="101"/>
      <c r="F26" s="101"/>
      <c r="G26" s="101"/>
      <c r="H26" s="101"/>
      <c r="I26" s="101"/>
      <c r="J26" s="257"/>
    </row>
    <row r="27" spans="1:10" x14ac:dyDescent="0.2">
      <c r="A27" s="256"/>
      <c r="B27" s="101"/>
      <c r="C27" s="101"/>
      <c r="D27" s="101"/>
      <c r="E27" s="101"/>
      <c r="F27" s="101"/>
      <c r="G27" s="101"/>
      <c r="H27" s="101"/>
      <c r="I27" s="101"/>
      <c r="J27" s="257"/>
    </row>
    <row r="28" spans="1:10" x14ac:dyDescent="0.2">
      <c r="A28" s="256"/>
      <c r="B28" s="101"/>
      <c r="C28" s="101"/>
      <c r="D28" s="101"/>
      <c r="E28" s="101"/>
      <c r="F28" s="101"/>
      <c r="G28" s="101"/>
      <c r="H28" s="101"/>
      <c r="I28" s="101"/>
      <c r="J28" s="257"/>
    </row>
    <row r="29" spans="1:10" x14ac:dyDescent="0.2">
      <c r="A29" s="256"/>
      <c r="B29" s="101"/>
      <c r="C29" s="101"/>
      <c r="D29" s="101"/>
      <c r="E29" s="101"/>
      <c r="F29" s="101"/>
      <c r="G29" s="101"/>
      <c r="H29" s="101"/>
      <c r="I29" s="101"/>
      <c r="J29" s="257"/>
    </row>
    <row r="30" spans="1:10" x14ac:dyDescent="0.2">
      <c r="A30" s="256"/>
      <c r="B30" s="101"/>
      <c r="C30" s="101"/>
      <c r="D30" s="101"/>
      <c r="E30" s="101"/>
      <c r="F30" s="101"/>
      <c r="G30" s="101"/>
      <c r="H30" s="101"/>
      <c r="I30" s="101"/>
      <c r="J30" s="257"/>
    </row>
    <row r="31" spans="1:10" x14ac:dyDescent="0.2">
      <c r="A31" s="256"/>
      <c r="B31" s="101"/>
      <c r="C31" s="101"/>
      <c r="D31" s="101"/>
      <c r="E31" s="101"/>
      <c r="F31" s="101"/>
      <c r="G31" s="101"/>
      <c r="H31" s="101"/>
      <c r="I31" s="101"/>
      <c r="J31" s="257"/>
    </row>
    <row r="32" spans="1:10" x14ac:dyDescent="0.2">
      <c r="A32" s="256"/>
      <c r="B32" s="101"/>
      <c r="C32" s="101"/>
      <c r="D32" s="101"/>
      <c r="E32" s="101"/>
      <c r="F32" s="101"/>
      <c r="G32" s="101"/>
      <c r="H32" s="101"/>
      <c r="I32" s="101"/>
      <c r="J32" s="257"/>
    </row>
    <row r="33" spans="1:10" x14ac:dyDescent="0.2">
      <c r="A33" s="256"/>
      <c r="B33" s="101"/>
      <c r="C33" s="101"/>
      <c r="D33" s="101"/>
      <c r="E33" s="101"/>
      <c r="F33" s="101"/>
      <c r="G33" s="101"/>
      <c r="H33" s="101"/>
      <c r="I33" s="101"/>
      <c r="J33" s="257"/>
    </row>
    <row r="34" spans="1:10" x14ac:dyDescent="0.2">
      <c r="A34" s="256"/>
      <c r="B34" s="101"/>
      <c r="C34" s="101"/>
      <c r="D34" s="101"/>
      <c r="E34" s="101"/>
      <c r="F34" s="101"/>
      <c r="G34" s="101"/>
      <c r="H34" s="101"/>
      <c r="I34" s="101"/>
      <c r="J34" s="257"/>
    </row>
    <row r="35" spans="1:10" x14ac:dyDescent="0.2">
      <c r="A35" s="256"/>
      <c r="B35" s="101"/>
      <c r="C35" s="101"/>
      <c r="D35" s="101"/>
      <c r="E35" s="101"/>
      <c r="F35" s="101"/>
      <c r="G35" s="101"/>
      <c r="H35" s="101"/>
      <c r="I35" s="101"/>
      <c r="J35" s="257"/>
    </row>
    <row r="36" spans="1:10" x14ac:dyDescent="0.2">
      <c r="A36" s="256"/>
      <c r="B36" s="101"/>
      <c r="C36" s="101"/>
      <c r="D36" s="101"/>
      <c r="E36" s="101"/>
      <c r="F36" s="101"/>
      <c r="G36" s="101"/>
      <c r="H36" s="101"/>
      <c r="I36" s="101"/>
      <c r="J36" s="257"/>
    </row>
    <row r="37" spans="1:10" ht="12.75" thickBot="1" x14ac:dyDescent="0.25">
      <c r="A37" s="267" t="s">
        <v>109</v>
      </c>
      <c r="B37" s="258"/>
      <c r="C37" s="258"/>
      <c r="D37" s="258"/>
      <c r="E37" s="258"/>
      <c r="F37" s="258"/>
      <c r="G37" s="258"/>
      <c r="H37" s="258"/>
      <c r="I37" s="258"/>
      <c r="J37" s="259"/>
    </row>
  </sheetData>
  <sheetProtection password="F975" sheet="1" objects="1" scenarios="1" insertRows="0" insertHyperlinks="0"/>
  <mergeCells count="1">
    <mergeCell ref="A4:J4"/>
  </mergeCells>
  <pageMargins left="0.70866141732283472" right="0.70866141732283472" top="0.74803149606299213" bottom="0.74803149606299213" header="0.31496062992125984" footer="0.31496062992125984"/>
  <pageSetup paperSize="9" fitToHeight="0" orientation="portrait" r:id="rId1"/>
  <headerFooter>
    <oddFooter>&amp;LPrinted &amp;D &amp;T, &amp;F/&amp;A, page &amp;P of &amp;N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6:J24"/>
  <sheetViews>
    <sheetView workbookViewId="0"/>
  </sheetViews>
  <sheetFormatPr defaultRowHeight="12" x14ac:dyDescent="0.2"/>
  <cols>
    <col min="1" max="1" width="10.28515625" customWidth="1"/>
  </cols>
  <sheetData>
    <row r="16" spans="2:2" x14ac:dyDescent="0.2">
      <c r="B16" s="73" t="s">
        <v>89</v>
      </c>
    </row>
    <row r="18" spans="2:10" ht="12.75" thickBot="1" x14ac:dyDescent="0.25">
      <c r="J18" t="s">
        <v>29</v>
      </c>
    </row>
    <row r="19" spans="2:10" x14ac:dyDescent="0.2">
      <c r="B19" t="s">
        <v>24</v>
      </c>
      <c r="G19" t="s">
        <v>28</v>
      </c>
      <c r="J19" s="77" t="s">
        <v>30</v>
      </c>
    </row>
    <row r="20" spans="2:10" x14ac:dyDescent="0.2">
      <c r="B20" t="s">
        <v>22</v>
      </c>
      <c r="G20" t="s">
        <v>32</v>
      </c>
      <c r="J20" s="78" t="s">
        <v>70</v>
      </c>
    </row>
    <row r="21" spans="2:10" x14ac:dyDescent="0.2">
      <c r="B21" t="s">
        <v>60</v>
      </c>
      <c r="G21" t="s">
        <v>33</v>
      </c>
      <c r="J21" s="78" t="s">
        <v>31</v>
      </c>
    </row>
    <row r="22" spans="2:10" x14ac:dyDescent="0.2">
      <c r="B22" t="s">
        <v>17</v>
      </c>
    </row>
    <row r="23" spans="2:10" x14ac:dyDescent="0.2">
      <c r="B23" t="s">
        <v>23</v>
      </c>
    </row>
    <row r="24" spans="2:10" x14ac:dyDescent="0.2">
      <c r="E24" s="8"/>
    </row>
  </sheetData>
  <customSheetViews>
    <customSheetView guid="{EA133A70-0801-493E-87CF-E44BC655511D}">
      <selection activeCell="B25" sqref="B25"/>
    </customSheetView>
    <customSheetView guid="{FDD26545-5889-4CFB-BBA7-86BDDDDDBE54}">
      <selection activeCell="B25" sqref="B25"/>
    </customSheetView>
  </customSheetView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71"/>
  <sheetViews>
    <sheetView tabSelected="1" zoomScaleNormal="100" workbookViewId="0">
      <selection activeCell="A9" sqref="A9"/>
    </sheetView>
  </sheetViews>
  <sheetFormatPr defaultRowHeight="12" x14ac:dyDescent="0.2"/>
  <cols>
    <col min="1" max="1" width="57" customWidth="1"/>
    <col min="2" max="2" width="15.28515625" customWidth="1"/>
    <col min="3" max="4" width="13" customWidth="1"/>
    <col min="5" max="5" width="40.5703125" customWidth="1"/>
  </cols>
  <sheetData>
    <row r="2" spans="1:5" ht="105.75" customHeight="1" x14ac:dyDescent="0.2"/>
    <row r="3" spans="1:5" ht="20.25" x14ac:dyDescent="0.3">
      <c r="A3" s="190" t="s">
        <v>339</v>
      </c>
      <c r="B3" s="186"/>
      <c r="C3" s="186"/>
      <c r="D3" s="186"/>
      <c r="E3" s="186"/>
    </row>
    <row r="4" spans="1:5" x14ac:dyDescent="0.2">
      <c r="A4" s="9"/>
      <c r="B4" s="9"/>
      <c r="C4" s="9"/>
      <c r="D4" s="9"/>
      <c r="E4" s="9"/>
    </row>
    <row r="5" spans="1:5" ht="17.25" thickBot="1" x14ac:dyDescent="0.3">
      <c r="A5" s="191" t="s">
        <v>78</v>
      </c>
      <c r="B5" s="187"/>
      <c r="C5" s="187"/>
      <c r="D5" s="187"/>
      <c r="E5" s="187"/>
    </row>
    <row r="6" spans="1:5" ht="12" customHeight="1" x14ac:dyDescent="0.25">
      <c r="A6" s="102"/>
      <c r="B6" s="103"/>
      <c r="C6" s="103"/>
      <c r="D6" s="103"/>
      <c r="E6" s="104"/>
    </row>
    <row r="7" spans="1:5" x14ac:dyDescent="0.2">
      <c r="A7" s="79" t="s">
        <v>336</v>
      </c>
      <c r="B7" s="80"/>
      <c r="C7" s="80"/>
      <c r="D7" s="80"/>
      <c r="E7" s="81"/>
    </row>
    <row r="8" spans="1:5" x14ac:dyDescent="0.2">
      <c r="A8" s="79" t="s">
        <v>90</v>
      </c>
      <c r="B8" s="80"/>
      <c r="C8" s="80"/>
      <c r="D8" s="80"/>
      <c r="E8" s="81"/>
    </row>
    <row r="9" spans="1:5" x14ac:dyDescent="0.2">
      <c r="A9" s="79" t="s">
        <v>338</v>
      </c>
      <c r="B9" s="80"/>
      <c r="C9" s="80"/>
      <c r="D9" s="80"/>
      <c r="E9" s="81"/>
    </row>
    <row r="10" spans="1:5" x14ac:dyDescent="0.2">
      <c r="A10" s="79" t="s">
        <v>72</v>
      </c>
      <c r="B10" s="80"/>
      <c r="C10" s="80"/>
      <c r="D10" s="80"/>
      <c r="E10" s="81"/>
    </row>
    <row r="11" spans="1:5" x14ac:dyDescent="0.2">
      <c r="A11" s="79" t="s">
        <v>337</v>
      </c>
      <c r="B11" s="80"/>
      <c r="C11" s="80"/>
      <c r="D11" s="80"/>
      <c r="E11" s="81"/>
    </row>
    <row r="12" spans="1:5" ht="12.75" thickBot="1" x14ac:dyDescent="0.25">
      <c r="A12" s="82"/>
      <c r="B12" s="83"/>
      <c r="C12" s="83"/>
      <c r="D12" s="83"/>
      <c r="E12" s="84"/>
    </row>
    <row r="13" spans="1:5" x14ac:dyDescent="0.2">
      <c r="A13" s="80"/>
      <c r="B13" s="80"/>
      <c r="C13" s="80"/>
      <c r="D13" s="80"/>
      <c r="E13" s="80"/>
    </row>
    <row r="14" spans="1:5" ht="18.75" thickBot="1" x14ac:dyDescent="0.3">
      <c r="A14" s="191" t="s">
        <v>335</v>
      </c>
      <c r="B14" s="189"/>
      <c r="C14" s="189"/>
      <c r="D14" s="189"/>
      <c r="E14" s="189"/>
    </row>
    <row r="15" spans="1:5" ht="12" customHeight="1" x14ac:dyDescent="0.25">
      <c r="A15" s="102"/>
      <c r="B15" s="92"/>
      <c r="C15" s="92"/>
      <c r="D15" s="92"/>
      <c r="E15" s="93"/>
    </row>
    <row r="16" spans="1:5" ht="12.75" x14ac:dyDescent="0.2">
      <c r="A16" s="192" t="s">
        <v>40</v>
      </c>
      <c r="B16" s="193"/>
      <c r="C16" s="193"/>
      <c r="D16" s="193"/>
      <c r="E16" s="194"/>
    </row>
    <row r="17" spans="1:5" x14ac:dyDescent="0.2">
      <c r="A17" s="85" t="s">
        <v>312</v>
      </c>
      <c r="B17" s="86"/>
      <c r="C17" s="86"/>
      <c r="D17" s="86"/>
      <c r="E17" s="87"/>
    </row>
    <row r="18" spans="1:5" x14ac:dyDescent="0.2">
      <c r="A18" s="85" t="s">
        <v>166</v>
      </c>
      <c r="B18" s="86"/>
      <c r="C18" s="86"/>
      <c r="D18" s="86"/>
      <c r="E18" s="87"/>
    </row>
    <row r="19" spans="1:5" x14ac:dyDescent="0.2">
      <c r="A19" s="85" t="s">
        <v>91</v>
      </c>
      <c r="B19" s="86"/>
      <c r="C19" s="86"/>
      <c r="D19" s="86"/>
      <c r="E19" s="87"/>
    </row>
    <row r="20" spans="1:5" ht="12.75" x14ac:dyDescent="0.2">
      <c r="A20" s="192" t="s">
        <v>79</v>
      </c>
      <c r="B20" s="193"/>
      <c r="C20" s="193"/>
      <c r="D20" s="193"/>
      <c r="E20" s="194"/>
    </row>
    <row r="21" spans="1:5" x14ac:dyDescent="0.2">
      <c r="A21" s="85" t="s">
        <v>313</v>
      </c>
      <c r="B21" s="86"/>
      <c r="C21" s="86"/>
      <c r="D21" s="86"/>
      <c r="E21" s="87"/>
    </row>
    <row r="22" spans="1:5" ht="12.75" x14ac:dyDescent="0.2">
      <c r="A22" s="192" t="s">
        <v>80</v>
      </c>
      <c r="B22" s="193"/>
      <c r="C22" s="193"/>
      <c r="D22" s="193"/>
      <c r="E22" s="194"/>
    </row>
    <row r="23" spans="1:5" x14ac:dyDescent="0.2">
      <c r="A23" s="85" t="s">
        <v>314</v>
      </c>
      <c r="B23" s="86"/>
      <c r="C23" s="86"/>
      <c r="D23" s="86"/>
      <c r="E23" s="87"/>
    </row>
    <row r="24" spans="1:5" x14ac:dyDescent="0.2">
      <c r="A24" s="85" t="s">
        <v>92</v>
      </c>
      <c r="B24" s="86"/>
      <c r="C24" s="86"/>
      <c r="D24" s="86"/>
      <c r="E24" s="87"/>
    </row>
    <row r="25" spans="1:5" x14ac:dyDescent="0.2">
      <c r="A25" s="85" t="s">
        <v>93</v>
      </c>
      <c r="B25" s="86"/>
      <c r="C25" s="86"/>
      <c r="D25" s="86"/>
      <c r="E25" s="87"/>
    </row>
    <row r="26" spans="1:5" x14ac:dyDescent="0.2">
      <c r="A26" s="85" t="s">
        <v>167</v>
      </c>
      <c r="B26" s="86"/>
      <c r="C26" s="86"/>
      <c r="D26" s="86"/>
      <c r="E26" s="87"/>
    </row>
    <row r="27" spans="1:5" x14ac:dyDescent="0.2">
      <c r="A27" s="85" t="s">
        <v>94</v>
      </c>
      <c r="B27" s="86"/>
      <c r="C27" s="86"/>
      <c r="D27" s="86"/>
      <c r="E27" s="87"/>
    </row>
    <row r="28" spans="1:5" ht="12.75" x14ac:dyDescent="0.2">
      <c r="A28" s="192" t="s">
        <v>81</v>
      </c>
      <c r="B28" s="193"/>
      <c r="C28" s="193"/>
      <c r="D28" s="193"/>
      <c r="E28" s="194"/>
    </row>
    <row r="29" spans="1:5" x14ac:dyDescent="0.2">
      <c r="A29" s="85" t="s">
        <v>315</v>
      </c>
      <c r="B29" s="86"/>
      <c r="C29" s="86"/>
      <c r="D29" s="86"/>
      <c r="E29" s="87"/>
    </row>
    <row r="30" spans="1:5" x14ac:dyDescent="0.2">
      <c r="A30" s="88" t="s">
        <v>95</v>
      </c>
      <c r="B30" s="86"/>
      <c r="C30" s="86"/>
      <c r="D30" s="86"/>
      <c r="E30" s="87"/>
    </row>
    <row r="31" spans="1:5" x14ac:dyDescent="0.2">
      <c r="A31" s="88" t="s">
        <v>87</v>
      </c>
      <c r="B31" s="86"/>
      <c r="C31" s="86"/>
      <c r="D31" s="86"/>
      <c r="E31" s="87"/>
    </row>
    <row r="32" spans="1:5" ht="12.75" x14ac:dyDescent="0.2">
      <c r="A32" s="192" t="s">
        <v>82</v>
      </c>
      <c r="B32" s="193"/>
      <c r="C32" s="193"/>
      <c r="D32" s="193"/>
      <c r="E32" s="194"/>
    </row>
    <row r="33" spans="1:5" x14ac:dyDescent="0.2">
      <c r="A33" s="85" t="s">
        <v>316</v>
      </c>
      <c r="B33" s="86"/>
      <c r="C33" s="86"/>
      <c r="D33" s="86"/>
      <c r="E33" s="87"/>
    </row>
    <row r="34" spans="1:5" x14ac:dyDescent="0.2">
      <c r="A34" s="85" t="s">
        <v>96</v>
      </c>
      <c r="B34" s="86"/>
      <c r="C34" s="86"/>
      <c r="D34" s="86"/>
      <c r="E34" s="87"/>
    </row>
    <row r="35" spans="1:5" x14ac:dyDescent="0.2">
      <c r="A35" s="85" t="s">
        <v>165</v>
      </c>
      <c r="B35" s="86"/>
      <c r="C35" s="86"/>
      <c r="D35" s="86"/>
      <c r="E35" s="87"/>
    </row>
    <row r="36" spans="1:5" ht="12.75" x14ac:dyDescent="0.2">
      <c r="A36" s="192" t="s">
        <v>83</v>
      </c>
      <c r="B36" s="193"/>
      <c r="C36" s="193"/>
      <c r="D36" s="193"/>
      <c r="E36" s="194"/>
    </row>
    <row r="37" spans="1:5" x14ac:dyDescent="0.2">
      <c r="A37" s="85" t="s">
        <v>317</v>
      </c>
      <c r="B37" s="86"/>
      <c r="C37" s="86"/>
      <c r="D37" s="86"/>
      <c r="E37" s="87"/>
    </row>
    <row r="38" spans="1:5" x14ac:dyDescent="0.2">
      <c r="A38" s="85" t="s">
        <v>96</v>
      </c>
      <c r="B38" s="86"/>
      <c r="C38" s="86"/>
      <c r="D38" s="86"/>
      <c r="E38" s="87"/>
    </row>
    <row r="39" spans="1:5" x14ac:dyDescent="0.2">
      <c r="A39" s="85" t="s">
        <v>165</v>
      </c>
      <c r="B39" s="86"/>
      <c r="C39" s="86"/>
      <c r="D39" s="86"/>
      <c r="E39" s="87"/>
    </row>
    <row r="40" spans="1:5" ht="12.75" x14ac:dyDescent="0.2">
      <c r="A40" s="192" t="s">
        <v>84</v>
      </c>
      <c r="B40" s="193"/>
      <c r="C40" s="193"/>
      <c r="D40" s="193"/>
      <c r="E40" s="194"/>
    </row>
    <row r="41" spans="1:5" x14ac:dyDescent="0.2">
      <c r="A41" s="85" t="s">
        <v>318</v>
      </c>
      <c r="B41" s="86"/>
      <c r="C41" s="86"/>
      <c r="D41" s="86"/>
      <c r="E41" s="87"/>
    </row>
    <row r="42" spans="1:5" x14ac:dyDescent="0.2">
      <c r="A42" s="85" t="s">
        <v>96</v>
      </c>
      <c r="B42" s="86"/>
      <c r="C42" s="86"/>
      <c r="D42" s="86"/>
      <c r="E42" s="87"/>
    </row>
    <row r="43" spans="1:5" x14ac:dyDescent="0.2">
      <c r="A43" s="85" t="s">
        <v>165</v>
      </c>
      <c r="B43" s="86"/>
      <c r="C43" s="86"/>
      <c r="D43" s="86"/>
      <c r="E43" s="87"/>
    </row>
    <row r="44" spans="1:5" ht="12.75" x14ac:dyDescent="0.2">
      <c r="A44" s="192" t="s">
        <v>85</v>
      </c>
      <c r="B44" s="193"/>
      <c r="C44" s="193"/>
      <c r="D44" s="193"/>
      <c r="E44" s="194"/>
    </row>
    <row r="45" spans="1:5" x14ac:dyDescent="0.2">
      <c r="A45" s="85" t="s">
        <v>319</v>
      </c>
      <c r="B45" s="86"/>
      <c r="C45" s="86"/>
      <c r="D45" s="86"/>
      <c r="E45" s="87"/>
    </row>
    <row r="46" spans="1:5" x14ac:dyDescent="0.2">
      <c r="A46" s="85" t="s">
        <v>96</v>
      </c>
      <c r="B46" s="86"/>
      <c r="C46" s="86"/>
      <c r="D46" s="86"/>
      <c r="E46" s="87"/>
    </row>
    <row r="47" spans="1:5" x14ac:dyDescent="0.2">
      <c r="A47" s="85" t="s">
        <v>165</v>
      </c>
      <c r="B47" s="86"/>
      <c r="C47" s="86"/>
      <c r="D47" s="86"/>
      <c r="E47" s="87"/>
    </row>
    <row r="48" spans="1:5" x14ac:dyDescent="0.2">
      <c r="A48" s="85" t="s">
        <v>163</v>
      </c>
      <c r="B48" s="86"/>
      <c r="C48" s="86"/>
      <c r="D48" s="86"/>
      <c r="E48" s="87"/>
    </row>
    <row r="49" spans="1:6" ht="12.75" x14ac:dyDescent="0.2">
      <c r="A49" s="192" t="s">
        <v>86</v>
      </c>
      <c r="B49" s="193"/>
      <c r="C49" s="193"/>
      <c r="D49" s="193"/>
      <c r="E49" s="194"/>
    </row>
    <row r="50" spans="1:6" x14ac:dyDescent="0.2">
      <c r="A50" s="85" t="s">
        <v>164</v>
      </c>
      <c r="B50" s="86"/>
      <c r="C50" s="86"/>
      <c r="D50" s="86"/>
      <c r="E50" s="87"/>
    </row>
    <row r="51" spans="1:6" ht="12.75" thickBot="1" x14ac:dyDescent="0.25">
      <c r="A51" s="89"/>
      <c r="B51" s="90"/>
      <c r="C51" s="90"/>
      <c r="D51" s="90"/>
      <c r="E51" s="91"/>
    </row>
    <row r="52" spans="1:6" x14ac:dyDescent="0.2">
      <c r="A52" s="9"/>
      <c r="B52" s="9"/>
      <c r="C52" s="9"/>
      <c r="D52" s="9"/>
      <c r="E52" s="9"/>
    </row>
    <row r="53" spans="1:6" ht="18.75" thickBot="1" x14ac:dyDescent="0.3">
      <c r="A53" s="191" t="s">
        <v>97</v>
      </c>
      <c r="B53" s="189"/>
      <c r="C53" s="189"/>
      <c r="D53" s="189"/>
      <c r="E53" s="189"/>
    </row>
    <row r="54" spans="1:6" ht="12" customHeight="1" x14ac:dyDescent="0.25">
      <c r="A54" s="102"/>
      <c r="B54" s="92"/>
      <c r="C54" s="92"/>
      <c r="D54" s="92"/>
      <c r="E54" s="93"/>
    </row>
    <row r="55" spans="1:6" x14ac:dyDescent="0.2">
      <c r="A55" s="105" t="s">
        <v>98</v>
      </c>
      <c r="B55" s="86"/>
      <c r="C55" s="86"/>
      <c r="D55" s="86"/>
      <c r="E55" s="87"/>
      <c r="F55" s="1"/>
    </row>
    <row r="56" spans="1:6" x14ac:dyDescent="0.2">
      <c r="A56" s="85" t="s">
        <v>99</v>
      </c>
      <c r="B56" s="86"/>
      <c r="C56" s="86"/>
      <c r="D56" s="86"/>
      <c r="E56" s="87"/>
      <c r="F56" s="1"/>
    </row>
    <row r="57" spans="1:6" x14ac:dyDescent="0.2">
      <c r="A57" s="85" t="s">
        <v>100</v>
      </c>
      <c r="B57" s="86"/>
      <c r="C57" s="86"/>
      <c r="D57" s="86"/>
      <c r="E57" s="87"/>
      <c r="F57" s="1"/>
    </row>
    <row r="58" spans="1:6" x14ac:dyDescent="0.2">
      <c r="A58" s="94" t="s">
        <v>101</v>
      </c>
      <c r="B58" s="86"/>
      <c r="C58" s="86"/>
      <c r="D58" s="86"/>
      <c r="E58" s="87"/>
      <c r="F58" s="1"/>
    </row>
    <row r="59" spans="1:6" x14ac:dyDescent="0.2">
      <c r="A59" s="95" t="s">
        <v>102</v>
      </c>
      <c r="B59" s="86"/>
      <c r="C59" s="86"/>
      <c r="D59" s="86"/>
      <c r="E59" s="87"/>
      <c r="F59" s="1"/>
    </row>
    <row r="60" spans="1:6" x14ac:dyDescent="0.2">
      <c r="A60" s="96" t="s">
        <v>103</v>
      </c>
      <c r="B60" s="86"/>
      <c r="C60" s="86"/>
      <c r="D60" s="86"/>
      <c r="E60" s="87"/>
      <c r="F60" s="1"/>
    </row>
    <row r="61" spans="1:6" x14ac:dyDescent="0.2">
      <c r="A61" s="106" t="s">
        <v>320</v>
      </c>
      <c r="B61" s="86"/>
      <c r="C61" s="86"/>
      <c r="D61" s="86"/>
      <c r="E61" s="87"/>
      <c r="F61" s="1"/>
    </row>
    <row r="62" spans="1:6" ht="12.75" thickBot="1" x14ac:dyDescent="0.25">
      <c r="A62" s="97"/>
      <c r="B62" s="90"/>
      <c r="C62" s="90"/>
      <c r="D62" s="90"/>
      <c r="E62" s="91"/>
      <c r="F62" s="1"/>
    </row>
    <row r="63" spans="1:6" x14ac:dyDescent="0.2">
      <c r="A63" s="9"/>
      <c r="B63" s="9"/>
      <c r="C63" s="9"/>
      <c r="D63" s="9"/>
      <c r="E63" s="9"/>
    </row>
    <row r="64" spans="1:6" ht="18.75" thickBot="1" x14ac:dyDescent="0.3">
      <c r="A64" s="188" t="s">
        <v>39</v>
      </c>
      <c r="B64" s="189"/>
      <c r="C64" s="189"/>
      <c r="D64" s="189"/>
      <c r="E64" s="189"/>
    </row>
    <row r="65" spans="1:5" ht="12" customHeight="1" x14ac:dyDescent="0.25">
      <c r="A65" s="102"/>
      <c r="B65" s="92"/>
      <c r="C65" s="92"/>
      <c r="D65" s="92"/>
      <c r="E65" s="93"/>
    </row>
    <row r="66" spans="1:5" x14ac:dyDescent="0.2">
      <c r="A66" s="85" t="s">
        <v>104</v>
      </c>
      <c r="B66" s="86"/>
      <c r="C66" s="86"/>
      <c r="D66" s="86"/>
      <c r="E66" s="87"/>
    </row>
    <row r="67" spans="1:5" x14ac:dyDescent="0.2">
      <c r="A67" s="85" t="s">
        <v>333</v>
      </c>
      <c r="B67" s="86"/>
      <c r="C67" s="86"/>
      <c r="D67" s="86"/>
      <c r="E67" s="87"/>
    </row>
    <row r="68" spans="1:5" x14ac:dyDescent="0.2">
      <c r="A68" s="332" t="s">
        <v>334</v>
      </c>
      <c r="B68" s="86"/>
      <c r="C68" s="86"/>
      <c r="D68" s="86"/>
      <c r="E68" s="87"/>
    </row>
    <row r="69" spans="1:5" x14ac:dyDescent="0.2">
      <c r="A69" s="85" t="s">
        <v>332</v>
      </c>
      <c r="B69" s="86"/>
      <c r="C69" s="86"/>
      <c r="D69" s="86"/>
      <c r="E69" s="87"/>
    </row>
    <row r="70" spans="1:5" x14ac:dyDescent="0.2">
      <c r="A70" s="99" t="s">
        <v>88</v>
      </c>
      <c r="B70" s="86"/>
      <c r="C70" s="86"/>
      <c r="D70" s="86"/>
      <c r="E70" s="87"/>
    </row>
    <row r="71" spans="1:5" ht="12.75" thickBot="1" x14ac:dyDescent="0.25">
      <c r="A71" s="89"/>
      <c r="B71" s="90"/>
      <c r="C71" s="90"/>
      <c r="D71" s="90"/>
      <c r="E71" s="91"/>
    </row>
  </sheetData>
  <customSheetViews>
    <customSheetView guid="{EA133A70-0801-493E-87CF-E44BC655511D}" showGridLines="0" topLeftCell="A7">
      <selection activeCell="B21" sqref="B21"/>
    </customSheetView>
    <customSheetView guid="{FDD26545-5889-4CFB-BBA7-86BDDDDDBE54}" showGridLines="0" topLeftCell="A7">
      <selection activeCell="B21" sqref="B21"/>
    </customSheetView>
  </customSheetViews>
  <hyperlinks>
    <hyperlink ref="A70" r:id="rId1"/>
    <hyperlink ref="A16" location="'1. Plan Overview'!A1" display="1. Plan Overview"/>
    <hyperlink ref="A20" location="'2. Total Costs'!A1" display="2. Total Costs"/>
    <hyperlink ref="A22" location="'3. Land Use'!A1" display="3. Land Use"/>
    <hyperlink ref="A28" location="'4. Land Acquisitions'!A1" display="4. Land Acquisitions"/>
    <hyperlink ref="A32" location="'5. Stormwater Works'!Print_Area" display="5. Stormwater Works"/>
    <hyperlink ref="A36" location="'6. Transport Works'!A1" display="6. Transport Works"/>
    <hyperlink ref="A40" location="'7. Open Space Works'!A1" display="7. Open Space Works"/>
    <hyperlink ref="A44" location="'8. Community Facilities Works'!A1" display="8. Community Facilities Works"/>
    <hyperlink ref="A49" location="'9. Contribution Rates'!A1" display="9. Contribution Rates"/>
  </hyperlinks>
  <pageMargins left="0.70866141732283472" right="0.70866141732283472" top="0.74803149606299213" bottom="0.74803149606299213" header="0.31496062992125984" footer="0.31496062992125984"/>
  <pageSetup paperSize="9" scale="70" fitToHeight="0" orientation="portrait" r:id="rId2"/>
  <headerFooter>
    <oddFooter>&amp;LPrinted &amp;D &amp;T, &amp;F/&amp;A, page &amp;P of &amp;N</oddFooter>
  </headerFooter>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6"/>
  <sheetViews>
    <sheetView zoomScaleNormal="100" workbookViewId="0">
      <selection activeCell="A2" sqref="A2"/>
    </sheetView>
  </sheetViews>
  <sheetFormatPr defaultRowHeight="12" x14ac:dyDescent="0.2"/>
  <cols>
    <col min="2" max="2" width="23.42578125" customWidth="1"/>
    <col min="3" max="3" width="35.7109375" customWidth="1"/>
    <col min="4" max="4" width="8.5703125" bestFit="1" customWidth="1"/>
    <col min="5" max="5" width="10.7109375" bestFit="1" customWidth="1"/>
    <col min="6" max="6" width="7.7109375" customWidth="1"/>
    <col min="7" max="7" width="12.28515625" bestFit="1" customWidth="1"/>
    <col min="8" max="8" width="9.85546875" customWidth="1"/>
  </cols>
  <sheetData>
    <row r="1" spans="1:6" ht="12.75" thickBot="1" x14ac:dyDescent="0.25"/>
    <row r="2" spans="1:6" ht="27" thickBot="1" x14ac:dyDescent="0.45">
      <c r="A2" s="142" t="s">
        <v>40</v>
      </c>
      <c r="B2" s="167"/>
      <c r="C2" s="167"/>
      <c r="D2" s="167"/>
      <c r="E2" s="168"/>
      <c r="F2" s="168"/>
    </row>
    <row r="3" spans="1:6" ht="12.75" thickBot="1" x14ac:dyDescent="0.25"/>
    <row r="4" spans="1:6" ht="12.75" thickBot="1" x14ac:dyDescent="0.25">
      <c r="B4" s="174" t="s">
        <v>26</v>
      </c>
      <c r="C4" s="38" t="s">
        <v>321</v>
      </c>
    </row>
    <row r="5" spans="1:6" ht="12.75" thickBot="1" x14ac:dyDescent="0.25"/>
    <row r="6" spans="1:6" ht="12.75" thickBot="1" x14ac:dyDescent="0.25">
      <c r="B6" s="174" t="s">
        <v>27</v>
      </c>
      <c r="C6" s="38" t="s">
        <v>322</v>
      </c>
    </row>
    <row r="7" spans="1:6" ht="12.75" thickBot="1" x14ac:dyDescent="0.25"/>
    <row r="8" spans="1:6" ht="12.75" thickBot="1" x14ac:dyDescent="0.25">
      <c r="B8" s="174" t="s">
        <v>42</v>
      </c>
      <c r="C8" s="42" t="s">
        <v>323</v>
      </c>
    </row>
    <row r="9" spans="1:6" ht="12.75" thickBot="1" x14ac:dyDescent="0.25"/>
    <row r="10" spans="1:6" ht="24.75" thickBot="1" x14ac:dyDescent="0.25">
      <c r="B10" s="175" t="s">
        <v>41</v>
      </c>
      <c r="C10" s="76" t="s">
        <v>156</v>
      </c>
    </row>
    <row r="11" spans="1:6" x14ac:dyDescent="0.2">
      <c r="B11" s="169">
        <v>1</v>
      </c>
      <c r="C11" s="39" t="s">
        <v>324</v>
      </c>
    </row>
    <row r="12" spans="1:6" x14ac:dyDescent="0.2">
      <c r="B12" s="170">
        <v>2</v>
      </c>
      <c r="C12" s="40" t="s">
        <v>324</v>
      </c>
    </row>
    <row r="13" spans="1:6" x14ac:dyDescent="0.2">
      <c r="B13" s="170">
        <v>3</v>
      </c>
      <c r="C13" s="40"/>
    </row>
    <row r="14" spans="1:6" x14ac:dyDescent="0.2">
      <c r="B14" s="170">
        <v>4</v>
      </c>
      <c r="C14" s="40"/>
    </row>
    <row r="15" spans="1:6" x14ac:dyDescent="0.2">
      <c r="B15" s="170">
        <v>5</v>
      </c>
      <c r="C15" s="40"/>
    </row>
    <row r="16" spans="1:6" x14ac:dyDescent="0.2">
      <c r="B16" s="170">
        <v>6</v>
      </c>
      <c r="C16" s="40"/>
    </row>
    <row r="17" spans="2:3" x14ac:dyDescent="0.2">
      <c r="B17" s="170">
        <v>7</v>
      </c>
      <c r="C17" s="40"/>
    </row>
    <row r="18" spans="2:3" x14ac:dyDescent="0.2">
      <c r="B18" s="170">
        <v>8</v>
      </c>
      <c r="C18" s="40"/>
    </row>
    <row r="19" spans="2:3" x14ac:dyDescent="0.2">
      <c r="B19" s="170">
        <v>9</v>
      </c>
      <c r="C19" s="40"/>
    </row>
    <row r="20" spans="2:3" x14ac:dyDescent="0.2">
      <c r="B20" s="170">
        <v>10</v>
      </c>
      <c r="C20" s="40"/>
    </row>
    <row r="21" spans="2:3" x14ac:dyDescent="0.2">
      <c r="B21" s="170">
        <v>11</v>
      </c>
      <c r="C21" s="40"/>
    </row>
    <row r="22" spans="2:3" x14ac:dyDescent="0.2">
      <c r="B22" s="170">
        <v>12</v>
      </c>
      <c r="C22" s="40"/>
    </row>
    <row r="23" spans="2:3" x14ac:dyDescent="0.2">
      <c r="B23" s="170">
        <v>13</v>
      </c>
      <c r="C23" s="40"/>
    </row>
    <row r="24" spans="2:3" x14ac:dyDescent="0.2">
      <c r="B24" s="170">
        <v>14</v>
      </c>
      <c r="C24" s="40"/>
    </row>
    <row r="25" spans="2:3" x14ac:dyDescent="0.2">
      <c r="B25" s="170">
        <v>15</v>
      </c>
      <c r="C25" s="40"/>
    </row>
    <row r="26" spans="2:3" x14ac:dyDescent="0.2">
      <c r="B26" s="170">
        <v>16</v>
      </c>
      <c r="C26" s="40"/>
    </row>
    <row r="27" spans="2:3" x14ac:dyDescent="0.2">
      <c r="B27" s="170">
        <v>17</v>
      </c>
      <c r="C27" s="40"/>
    </row>
    <row r="28" spans="2:3" x14ac:dyDescent="0.2">
      <c r="B28" s="170">
        <v>18</v>
      </c>
      <c r="C28" s="40"/>
    </row>
    <row r="29" spans="2:3" x14ac:dyDescent="0.2">
      <c r="B29" s="170">
        <v>19</v>
      </c>
      <c r="C29" s="40"/>
    </row>
    <row r="30" spans="2:3" ht="12.75" thickBot="1" x14ac:dyDescent="0.25">
      <c r="B30" s="171">
        <v>20</v>
      </c>
      <c r="C30" s="41"/>
    </row>
    <row r="31" spans="2:3" ht="12.75" thickBot="1" x14ac:dyDescent="0.25"/>
    <row r="32" spans="2:3" ht="12.75" thickBot="1" x14ac:dyDescent="0.25">
      <c r="B32" s="174" t="s">
        <v>73</v>
      </c>
      <c r="C32" s="100"/>
    </row>
    <row r="33" spans="2:3" x14ac:dyDescent="0.2">
      <c r="B33" s="172" t="s">
        <v>74</v>
      </c>
      <c r="C33" s="43"/>
    </row>
    <row r="34" spans="2:3" x14ac:dyDescent="0.2">
      <c r="B34" s="172" t="s">
        <v>75</v>
      </c>
      <c r="C34" s="44"/>
    </row>
    <row r="35" spans="2:3" x14ac:dyDescent="0.2">
      <c r="B35" s="172" t="s">
        <v>76</v>
      </c>
      <c r="C35" s="44"/>
    </row>
    <row r="36" spans="2:3" ht="12.75" thickBot="1" x14ac:dyDescent="0.25">
      <c r="B36" s="173" t="s">
        <v>77</v>
      </c>
      <c r="C36" s="72"/>
    </row>
  </sheetData>
  <sheetProtection password="F975" sheet="1" objects="1" scenarios="1"/>
  <dataConsolidate/>
  <customSheetViews>
    <customSheetView guid="{EA133A70-0801-493E-87CF-E44BC655511D}" scale="130">
      <selection activeCell="B34" sqref="B34"/>
    </customSheetView>
    <customSheetView guid="{FDD26545-5889-4CFB-BBA7-86BDDDDDBE54}" scale="130">
      <selection activeCell="B34" sqref="B34"/>
    </customSheetView>
  </customSheetViews>
  <dataValidations count="5">
    <dataValidation allowBlank="1" showInputMessage="1" showErrorMessage="1" promptTitle="Council" prompt="Enter the council name" sqref="C4"/>
    <dataValidation allowBlank="1" showInputMessage="1" showErrorMessage="1" promptTitle="Name of Plan" prompt="Enter the name of the plan_x000a_" sqref="C6"/>
    <dataValidation allowBlank="1" showInputMessage="1" showErrorMessage="1" promptTitle="Base Date of the Plan" prompt="Enter the base date of the plan eg, December 2016." sqref="C8"/>
    <dataValidation allowBlank="1" showInputMessage="1" showErrorMessage="1" promptTitle="Catchments" prompt="Enter the contribution catchments in the plan eg,_x000a_- Marsden Park Bells Creek Catchment_x000a_- West Dapto Release Area_x000a_- Bonar St Precinct" sqref="C11:C29"/>
    <dataValidation allowBlank="1" showInputMessage="1" showErrorMessage="1" promptTitle="Catchments" prompt="Enter the contribution catchments in the plan eg,_x000a_- Marsden Park Bells Creek Catchment_x000a_- West Dapto Release Area_x000a_- Bonar St Precinct" sqref="C30"/>
  </dataValidations>
  <pageMargins left="0.70866141732283472" right="0.70866141732283472" top="0.74803149606299213" bottom="0.74803149606299213" header="0.31496062992125984" footer="0.31496062992125984"/>
  <pageSetup paperSize="9" orientation="portrait" r:id="rId1"/>
  <headerFooter>
    <oddFooter>&amp;LPrinted &amp;D &amp;T, &amp;F/&amp;A, 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B1:F13"/>
  <sheetViews>
    <sheetView zoomScaleNormal="100" workbookViewId="0">
      <selection activeCell="B2" sqref="B2"/>
    </sheetView>
  </sheetViews>
  <sheetFormatPr defaultColWidth="16.140625" defaultRowHeight="12" x14ac:dyDescent="0.2"/>
  <cols>
    <col min="1" max="1" width="16.140625" customWidth="1"/>
    <col min="2" max="2" width="22.140625" customWidth="1"/>
    <col min="3" max="3" width="18.140625" bestFit="1" customWidth="1"/>
    <col min="4" max="4" width="17.7109375" bestFit="1" customWidth="1"/>
    <col min="5" max="5" width="17.140625" bestFit="1" customWidth="1"/>
    <col min="6" max="6" width="17.7109375" bestFit="1" customWidth="1"/>
    <col min="7" max="8" width="16.140625" customWidth="1"/>
  </cols>
  <sheetData>
    <row r="1" spans="2:6" ht="12.75" thickBot="1" x14ac:dyDescent="0.25"/>
    <row r="2" spans="2:6" ht="27" thickBot="1" x14ac:dyDescent="0.45">
      <c r="B2" s="142" t="s">
        <v>169</v>
      </c>
      <c r="C2" s="166"/>
      <c r="D2" s="166"/>
      <c r="E2" s="166"/>
      <c r="F2" s="166"/>
    </row>
    <row r="4" spans="2:6" x14ac:dyDescent="0.2">
      <c r="B4" s="37" t="s">
        <v>157</v>
      </c>
    </row>
    <row r="5" spans="2:6" x14ac:dyDescent="0.2">
      <c r="B5" s="7" t="s">
        <v>168</v>
      </c>
    </row>
    <row r="6" spans="2:6" ht="12.75" thickBot="1" x14ac:dyDescent="0.25">
      <c r="B6" s="37"/>
    </row>
    <row r="7" spans="2:6" ht="15.75" thickBot="1" x14ac:dyDescent="0.3">
      <c r="B7" s="163"/>
      <c r="C7" s="164" t="s">
        <v>63</v>
      </c>
      <c r="D7" s="164" t="s">
        <v>64</v>
      </c>
      <c r="E7" s="164" t="s">
        <v>18</v>
      </c>
      <c r="F7" s="130" t="s">
        <v>16</v>
      </c>
    </row>
    <row r="8" spans="2:6" ht="15" x14ac:dyDescent="0.25">
      <c r="B8" s="165" t="s">
        <v>60</v>
      </c>
      <c r="C8" s="260">
        <f>'4. Land Acquisitions'!G7</f>
        <v>0</v>
      </c>
      <c r="D8" s="261">
        <f>'5. Stormwater Works'!F62</f>
        <v>0</v>
      </c>
      <c r="E8" s="261"/>
      <c r="F8" s="262">
        <f>SUM(C8:E8)</f>
        <v>0</v>
      </c>
    </row>
    <row r="9" spans="2:6" ht="15" x14ac:dyDescent="0.25">
      <c r="B9" s="165" t="s">
        <v>17</v>
      </c>
      <c r="C9" s="263">
        <f>'4. Land Acquisitions'!G8</f>
        <v>0</v>
      </c>
      <c r="D9" s="264">
        <f>'6. Transport Works'!F62</f>
        <v>0</v>
      </c>
      <c r="E9" s="264"/>
      <c r="F9" s="265">
        <f>SUM(C9:E9)</f>
        <v>0</v>
      </c>
    </row>
    <row r="10" spans="2:6" ht="15" x14ac:dyDescent="0.25">
      <c r="B10" s="165" t="s">
        <v>22</v>
      </c>
      <c r="C10" s="263">
        <f>'4. Land Acquisitions'!G9</f>
        <v>0</v>
      </c>
      <c r="D10" s="264">
        <f>'7. Open Space Works'!F62</f>
        <v>0</v>
      </c>
      <c r="E10" s="264"/>
      <c r="F10" s="265">
        <f>SUM(C10:E10)</f>
        <v>0</v>
      </c>
    </row>
    <row r="11" spans="2:6" ht="15" x14ac:dyDescent="0.25">
      <c r="B11" s="165" t="s">
        <v>61</v>
      </c>
      <c r="C11" s="263">
        <f>'4. Land Acquisitions'!G10</f>
        <v>0</v>
      </c>
      <c r="D11" s="264">
        <f>'8. Community Facilities Works'!F62</f>
        <v>0</v>
      </c>
      <c r="E11" s="264"/>
      <c r="F11" s="265">
        <f>SUM(C11:E11)</f>
        <v>0</v>
      </c>
    </row>
    <row r="12" spans="2:6" ht="15.75" thickBot="1" x14ac:dyDescent="0.3">
      <c r="B12" s="165" t="s">
        <v>62</v>
      </c>
      <c r="C12" s="263"/>
      <c r="D12" s="264"/>
      <c r="E12" s="264">
        <f>SUM(D8:D11)*0.015</f>
        <v>0</v>
      </c>
      <c r="F12" s="265">
        <f>SUM(C12:E12)</f>
        <v>0</v>
      </c>
    </row>
    <row r="13" spans="2:6" ht="15.75" thickBot="1" x14ac:dyDescent="0.3">
      <c r="B13" s="130" t="s">
        <v>16</v>
      </c>
      <c r="C13" s="266">
        <f>SUM(C8:C12)</f>
        <v>0</v>
      </c>
      <c r="D13" s="135">
        <f>SUM(D8:D12)</f>
        <v>0</v>
      </c>
      <c r="E13" s="135">
        <f>SUM(E8:E12)</f>
        <v>0</v>
      </c>
      <c r="F13" s="136">
        <f>SUM(F8:F12)</f>
        <v>0</v>
      </c>
    </row>
  </sheetData>
  <sheetProtection password="F975" sheet="1" objects="1" scenarios="1"/>
  <customSheetViews>
    <customSheetView guid="{EA133A70-0801-493E-87CF-E44BC655511D}" showGridLines="0" showRowCol="0">
      <selection activeCell="G18" sqref="G18"/>
    </customSheetView>
    <customSheetView guid="{FDD26545-5889-4CFB-BBA7-86BDDDDDBE54}" scale="60" showGridLines="0" showRowCol="0" view="pageBreakPreview">
      <selection activeCell="G18" sqref="G18"/>
    </customSheetView>
  </customSheetViews>
  <pageMargins left="0.70866141732283472" right="0.70866141732283472" top="0.74803149606299213" bottom="0.74803149606299213" header="0.31496062992125984" footer="0.31496062992125984"/>
  <pageSetup paperSize="9" fitToHeight="0" orientation="portrait" r:id="rId1"/>
  <headerFooter>
    <oddFooter>&amp;LPrinted &amp;D &amp;T, &amp;F/&amp;A, 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6"/>
  <sheetViews>
    <sheetView topLeftCell="A52" zoomScaleNormal="100" workbookViewId="0">
      <selection activeCell="C6" sqref="C6"/>
    </sheetView>
  </sheetViews>
  <sheetFormatPr defaultRowHeight="12" x14ac:dyDescent="0.2"/>
  <cols>
    <col min="1" max="1" width="4.28515625" customWidth="1"/>
    <col min="2" max="2" width="57.140625" customWidth="1"/>
    <col min="3" max="3" width="13.42578125" customWidth="1"/>
    <col min="4" max="4" width="15.7109375" customWidth="1"/>
    <col min="5" max="5" width="16.85546875" customWidth="1"/>
    <col min="6" max="6" width="13.140625" customWidth="1"/>
    <col min="7" max="7" width="10.140625" customWidth="1"/>
    <col min="8" max="8" width="4.28515625" customWidth="1"/>
  </cols>
  <sheetData>
    <row r="1" spans="1:8" x14ac:dyDescent="0.2">
      <c r="A1" s="1"/>
    </row>
    <row r="2" spans="1:8" ht="12.75" thickBot="1" x14ac:dyDescent="0.25">
      <c r="A2" s="1"/>
    </row>
    <row r="3" spans="1:8" ht="27" thickBot="1" x14ac:dyDescent="0.45">
      <c r="A3" s="142" t="s">
        <v>170</v>
      </c>
      <c r="B3" s="143"/>
      <c r="C3" s="143"/>
      <c r="D3" s="143"/>
      <c r="E3" s="143"/>
      <c r="F3" s="143"/>
      <c r="G3" s="143"/>
      <c r="H3" s="143"/>
    </row>
    <row r="4" spans="1:8" ht="12.75" thickBot="1" x14ac:dyDescent="0.25">
      <c r="A4" s="1"/>
    </row>
    <row r="5" spans="1:8" ht="12.75" thickBot="1" x14ac:dyDescent="0.25">
      <c r="A5" s="52"/>
      <c r="B5" s="214"/>
      <c r="C5" s="214"/>
      <c r="D5" s="214"/>
      <c r="E5" s="214"/>
      <c r="F5" s="214"/>
      <c r="G5" s="214"/>
      <c r="H5" s="53"/>
    </row>
    <row r="6" spans="1:8" ht="18.75" thickBot="1" x14ac:dyDescent="0.3">
      <c r="A6" s="216"/>
      <c r="B6" s="204" t="s">
        <v>125</v>
      </c>
      <c r="C6" s="236">
        <f>C45</f>
        <v>0</v>
      </c>
      <c r="D6" s="1"/>
      <c r="E6" s="1"/>
      <c r="F6" s="1"/>
      <c r="G6" s="1"/>
      <c r="H6" s="217"/>
    </row>
    <row r="7" spans="1:8" ht="12.75" thickBot="1" x14ac:dyDescent="0.25">
      <c r="A7" s="218"/>
      <c r="B7" s="219"/>
      <c r="C7" s="219"/>
      <c r="D7" s="219"/>
      <c r="E7" s="219"/>
      <c r="F7" s="219"/>
      <c r="G7" s="219"/>
      <c r="H7" s="220"/>
    </row>
    <row r="8" spans="1:8" ht="12.75" thickBot="1" x14ac:dyDescent="0.25">
      <c r="A8" s="52"/>
      <c r="B8" s="214"/>
      <c r="C8" s="214"/>
      <c r="D8" s="214"/>
      <c r="E8" s="214"/>
      <c r="F8" s="214"/>
      <c r="G8" s="214"/>
      <c r="H8" s="53"/>
    </row>
    <row r="9" spans="1:8" ht="39" thickBot="1" x14ac:dyDescent="0.3">
      <c r="A9" s="216"/>
      <c r="B9" s="206" t="s">
        <v>0</v>
      </c>
      <c r="C9" s="181" t="s">
        <v>116</v>
      </c>
      <c r="D9" s="161" t="s">
        <v>67</v>
      </c>
      <c r="E9" s="161" t="s">
        <v>38</v>
      </c>
      <c r="F9" s="1"/>
      <c r="G9" s="1"/>
      <c r="H9" s="217"/>
    </row>
    <row r="10" spans="1:8" x14ac:dyDescent="0.2">
      <c r="A10" s="216"/>
      <c r="B10" s="182" t="s">
        <v>113</v>
      </c>
      <c r="C10" s="185"/>
      <c r="D10" s="21"/>
      <c r="E10" s="196">
        <f>D10-C10</f>
        <v>0</v>
      </c>
      <c r="F10" s="1"/>
      <c r="G10" s="1"/>
      <c r="H10" s="217"/>
    </row>
    <row r="11" spans="1:8" x14ac:dyDescent="0.2">
      <c r="A11" s="216"/>
      <c r="B11" s="183" t="s">
        <v>114</v>
      </c>
      <c r="C11" s="185"/>
      <c r="D11" s="22"/>
      <c r="E11" s="56">
        <f t="shared" ref="E11:E14" si="0">D11-C11</f>
        <v>0</v>
      </c>
      <c r="F11" s="1"/>
      <c r="G11" s="1"/>
      <c r="H11" s="217"/>
    </row>
    <row r="12" spans="1:8" x14ac:dyDescent="0.2">
      <c r="A12" s="216"/>
      <c r="B12" s="183" t="s">
        <v>115</v>
      </c>
      <c r="C12" s="185"/>
      <c r="D12" s="22"/>
      <c r="E12" s="56">
        <f t="shared" si="0"/>
        <v>0</v>
      </c>
      <c r="F12" s="1"/>
      <c r="G12" s="1"/>
      <c r="H12" s="217"/>
    </row>
    <row r="13" spans="1:8" x14ac:dyDescent="0.2">
      <c r="A13" s="216"/>
      <c r="B13" s="183" t="s">
        <v>117</v>
      </c>
      <c r="C13" s="185"/>
      <c r="D13" s="22"/>
      <c r="E13" s="56">
        <f t="shared" si="0"/>
        <v>0</v>
      </c>
      <c r="F13" s="1"/>
      <c r="G13" s="1"/>
      <c r="H13" s="217"/>
    </row>
    <row r="14" spans="1:8" ht="12.75" thickBot="1" x14ac:dyDescent="0.25">
      <c r="A14" s="216"/>
      <c r="B14" s="184" t="s">
        <v>118</v>
      </c>
      <c r="C14" s="185"/>
      <c r="D14" s="22"/>
      <c r="E14" s="195">
        <f t="shared" si="0"/>
        <v>0</v>
      </c>
      <c r="F14" s="1"/>
      <c r="G14" s="1"/>
      <c r="H14" s="217"/>
    </row>
    <row r="15" spans="1:8" ht="13.5" thickBot="1" x14ac:dyDescent="0.25">
      <c r="A15" s="216"/>
      <c r="B15" s="197" t="s">
        <v>16</v>
      </c>
      <c r="C15" s="203">
        <f>SUM(C10:C14)</f>
        <v>0</v>
      </c>
      <c r="D15" s="198">
        <f>SUM(D10:D14)</f>
        <v>0</v>
      </c>
      <c r="E15" s="198">
        <f>SUM(E10:E14)</f>
        <v>0</v>
      </c>
      <c r="F15" s="1"/>
      <c r="G15" s="1"/>
      <c r="H15" s="217"/>
    </row>
    <row r="16" spans="1:8" ht="12.75" thickBot="1" x14ac:dyDescent="0.25">
      <c r="A16" s="218"/>
      <c r="B16" s="219"/>
      <c r="C16" s="219"/>
      <c r="D16" s="219"/>
      <c r="E16" s="219"/>
      <c r="F16" s="219"/>
      <c r="G16" s="219"/>
      <c r="H16" s="220"/>
    </row>
    <row r="17" spans="1:8" ht="12.75" thickBot="1" x14ac:dyDescent="0.25">
      <c r="A17" s="52"/>
      <c r="B17" s="214"/>
      <c r="C17" s="214"/>
      <c r="D17" s="214"/>
      <c r="E17" s="214"/>
      <c r="F17" s="214"/>
      <c r="G17" s="214"/>
      <c r="H17" s="53"/>
    </row>
    <row r="18" spans="1:8" ht="18.75" thickBot="1" x14ac:dyDescent="0.3">
      <c r="A18" s="216"/>
      <c r="B18" s="204" t="s">
        <v>69</v>
      </c>
      <c r="C18" s="1"/>
      <c r="D18" s="1"/>
      <c r="E18" s="1"/>
      <c r="F18" s="1"/>
      <c r="G18" s="1"/>
      <c r="H18" s="217"/>
    </row>
    <row r="19" spans="1:8" ht="52.5" customHeight="1" thickBot="1" x14ac:dyDescent="0.25">
      <c r="A19" s="216"/>
      <c r="B19" s="50" t="s">
        <v>325</v>
      </c>
      <c r="C19" s="202" t="s">
        <v>57</v>
      </c>
      <c r="D19" s="1"/>
      <c r="E19" s="1"/>
      <c r="F19" s="1"/>
      <c r="G19" s="1"/>
      <c r="H19" s="217"/>
    </row>
    <row r="20" spans="1:8" x14ac:dyDescent="0.2">
      <c r="A20" s="216"/>
      <c r="B20" s="182" t="s">
        <v>113</v>
      </c>
      <c r="C20" s="23"/>
      <c r="D20" s="1"/>
      <c r="E20" s="1"/>
      <c r="F20" s="1"/>
      <c r="G20" s="1"/>
      <c r="H20" s="217"/>
    </row>
    <row r="21" spans="1:8" x14ac:dyDescent="0.2">
      <c r="A21" s="216"/>
      <c r="B21" s="183" t="s">
        <v>114</v>
      </c>
      <c r="C21" s="24"/>
      <c r="D21" s="1"/>
      <c r="E21" s="1"/>
      <c r="F21" s="1"/>
      <c r="G21" s="1"/>
      <c r="H21" s="217"/>
    </row>
    <row r="22" spans="1:8" x14ac:dyDescent="0.2">
      <c r="A22" s="216"/>
      <c r="B22" s="183" t="s">
        <v>115</v>
      </c>
      <c r="C22" s="24"/>
      <c r="D22" s="1"/>
      <c r="E22" s="1"/>
      <c r="F22" s="1"/>
      <c r="G22" s="1"/>
      <c r="H22" s="217"/>
    </row>
    <row r="23" spans="1:8" x14ac:dyDescent="0.2">
      <c r="A23" s="216"/>
      <c r="B23" s="183" t="s">
        <v>117</v>
      </c>
      <c r="C23" s="24"/>
      <c r="D23" s="1"/>
      <c r="E23" s="1"/>
      <c r="F23" s="1"/>
      <c r="G23" s="1"/>
      <c r="H23" s="217"/>
    </row>
    <row r="24" spans="1:8" ht="12.75" thickBot="1" x14ac:dyDescent="0.25">
      <c r="A24" s="216"/>
      <c r="B24" s="184" t="s">
        <v>118</v>
      </c>
      <c r="C24" s="25"/>
      <c r="D24" s="1"/>
      <c r="E24" s="1"/>
      <c r="F24" s="1"/>
      <c r="G24" s="1"/>
      <c r="H24" s="217"/>
    </row>
    <row r="25" spans="1:8" ht="13.5" thickBot="1" x14ac:dyDescent="0.25">
      <c r="A25" s="216"/>
      <c r="B25" s="5" t="s">
        <v>68</v>
      </c>
      <c r="C25" s="224">
        <f>SUM(C20:C24)</f>
        <v>0</v>
      </c>
      <c r="D25" s="1"/>
      <c r="E25" s="1"/>
      <c r="F25" s="1"/>
      <c r="G25" s="1"/>
      <c r="H25" s="217"/>
    </row>
    <row r="26" spans="1:8" ht="12.75" thickBot="1" x14ac:dyDescent="0.25">
      <c r="A26" s="218"/>
      <c r="B26" s="219"/>
      <c r="C26" s="219"/>
      <c r="D26" s="219"/>
      <c r="E26" s="222"/>
      <c r="F26" s="222"/>
      <c r="G26" s="219"/>
      <c r="H26" s="220"/>
    </row>
    <row r="27" spans="1:8" ht="12.75" thickBot="1" x14ac:dyDescent="0.25">
      <c r="A27" s="52"/>
      <c r="B27" s="214"/>
      <c r="C27" s="214"/>
      <c r="D27" s="214"/>
      <c r="E27" s="215"/>
      <c r="F27" s="215"/>
      <c r="G27" s="214"/>
      <c r="H27" s="53"/>
    </row>
    <row r="28" spans="1:8" ht="18.75" thickBot="1" x14ac:dyDescent="0.3">
      <c r="A28" s="216"/>
      <c r="B28" s="212" t="s">
        <v>122</v>
      </c>
      <c r="C28" s="1"/>
      <c r="D28" s="1"/>
      <c r="E28" s="1"/>
      <c r="F28" s="1"/>
      <c r="G28" s="1"/>
      <c r="H28" s="217"/>
    </row>
    <row r="29" spans="1:8" ht="30" customHeight="1" thickBot="1" x14ac:dyDescent="0.25">
      <c r="A29" s="216"/>
      <c r="B29" s="50" t="s">
        <v>143</v>
      </c>
      <c r="C29" s="178" t="s">
        <v>326</v>
      </c>
      <c r="D29" s="179" t="s">
        <v>120</v>
      </c>
      <c r="E29" s="179" t="s">
        <v>124</v>
      </c>
      <c r="F29" s="179" t="s">
        <v>56</v>
      </c>
      <c r="G29" s="176" t="s">
        <v>123</v>
      </c>
      <c r="H29" s="217"/>
    </row>
    <row r="30" spans="1:8" x14ac:dyDescent="0.2">
      <c r="A30" s="216"/>
      <c r="B30" s="46" t="s">
        <v>119</v>
      </c>
      <c r="C30" s="199"/>
      <c r="D30" s="21"/>
      <c r="E30" s="21"/>
      <c r="F30" s="200"/>
      <c r="G30" s="21"/>
      <c r="H30" s="217"/>
    </row>
    <row r="31" spans="1:8" x14ac:dyDescent="0.2">
      <c r="A31" s="216"/>
      <c r="B31" s="47" t="s">
        <v>119</v>
      </c>
      <c r="C31" s="26"/>
      <c r="D31" s="28"/>
      <c r="E31" s="28"/>
      <c r="F31" s="33"/>
      <c r="G31" s="22"/>
      <c r="H31" s="217"/>
    </row>
    <row r="32" spans="1:8" x14ac:dyDescent="0.2">
      <c r="A32" s="216"/>
      <c r="B32" s="47" t="s">
        <v>119</v>
      </c>
      <c r="C32" s="26"/>
      <c r="D32" s="28"/>
      <c r="E32" s="28"/>
      <c r="F32" s="33"/>
      <c r="G32" s="22"/>
      <c r="H32" s="217"/>
    </row>
    <row r="33" spans="1:8" x14ac:dyDescent="0.2">
      <c r="A33" s="216"/>
      <c r="B33" s="47" t="s">
        <v>119</v>
      </c>
      <c r="C33" s="26"/>
      <c r="D33" s="28"/>
      <c r="E33" s="28"/>
      <c r="F33" s="33"/>
      <c r="G33" s="22"/>
      <c r="H33" s="217"/>
    </row>
    <row r="34" spans="1:8" x14ac:dyDescent="0.2">
      <c r="A34" s="216"/>
      <c r="B34" s="47" t="s">
        <v>119</v>
      </c>
      <c r="C34" s="26"/>
      <c r="D34" s="28"/>
      <c r="E34" s="28"/>
      <c r="F34" s="33"/>
      <c r="G34" s="22"/>
      <c r="H34" s="217"/>
    </row>
    <row r="35" spans="1:8" x14ac:dyDescent="0.2">
      <c r="A35" s="216"/>
      <c r="B35" s="47" t="s">
        <v>119</v>
      </c>
      <c r="C35" s="26"/>
      <c r="D35" s="28"/>
      <c r="E35" s="28"/>
      <c r="F35" s="33"/>
      <c r="G35" s="22"/>
      <c r="H35" s="217"/>
    </row>
    <row r="36" spans="1:8" x14ac:dyDescent="0.2">
      <c r="A36" s="216"/>
      <c r="B36" s="47" t="s">
        <v>119</v>
      </c>
      <c r="C36" s="26"/>
      <c r="D36" s="28"/>
      <c r="E36" s="28"/>
      <c r="F36" s="33"/>
      <c r="G36" s="22"/>
      <c r="H36" s="217"/>
    </row>
    <row r="37" spans="1:8" x14ac:dyDescent="0.2">
      <c r="A37" s="216"/>
      <c r="B37" s="47" t="s">
        <v>119</v>
      </c>
      <c r="C37" s="26"/>
      <c r="D37" s="28"/>
      <c r="E37" s="28"/>
      <c r="F37" s="33"/>
      <c r="G37" s="22"/>
      <c r="H37" s="217"/>
    </row>
    <row r="38" spans="1:8" x14ac:dyDescent="0.2">
      <c r="A38" s="216"/>
      <c r="B38" s="47" t="s">
        <v>119</v>
      </c>
      <c r="C38" s="26"/>
      <c r="D38" s="28"/>
      <c r="E38" s="28"/>
      <c r="F38" s="33"/>
      <c r="G38" s="22"/>
      <c r="H38" s="217"/>
    </row>
    <row r="39" spans="1:8" x14ac:dyDescent="0.2">
      <c r="A39" s="216"/>
      <c r="B39" s="47" t="s">
        <v>119</v>
      </c>
      <c r="C39" s="26"/>
      <c r="D39" s="28"/>
      <c r="E39" s="28"/>
      <c r="F39" s="33"/>
      <c r="G39" s="22"/>
      <c r="H39" s="217"/>
    </row>
    <row r="40" spans="1:8" x14ac:dyDescent="0.2">
      <c r="A40" s="216"/>
      <c r="B40" s="47" t="s">
        <v>119</v>
      </c>
      <c r="C40" s="26"/>
      <c r="D40" s="28"/>
      <c r="E40" s="28"/>
      <c r="F40" s="33"/>
      <c r="G40" s="22"/>
      <c r="H40" s="217"/>
    </row>
    <row r="41" spans="1:8" x14ac:dyDescent="0.2">
      <c r="A41" s="216"/>
      <c r="B41" s="47" t="s">
        <v>119</v>
      </c>
      <c r="C41" s="26"/>
      <c r="D41" s="28"/>
      <c r="E41" s="28"/>
      <c r="F41" s="33"/>
      <c r="G41" s="22"/>
      <c r="H41" s="217"/>
    </row>
    <row r="42" spans="1:8" x14ac:dyDescent="0.2">
      <c r="A42" s="216"/>
      <c r="B42" s="47" t="s">
        <v>119</v>
      </c>
      <c r="C42" s="26"/>
      <c r="D42" s="28"/>
      <c r="E42" s="28"/>
      <c r="F42" s="33"/>
      <c r="G42" s="22"/>
      <c r="H42" s="217"/>
    </row>
    <row r="43" spans="1:8" x14ac:dyDescent="0.2">
      <c r="A43" s="216"/>
      <c r="B43" s="47" t="s">
        <v>119</v>
      </c>
      <c r="C43" s="26"/>
      <c r="D43" s="28"/>
      <c r="E43" s="28"/>
      <c r="F43" s="33"/>
      <c r="G43" s="22"/>
      <c r="H43" s="217"/>
    </row>
    <row r="44" spans="1:8" ht="12.75" thickBot="1" x14ac:dyDescent="0.25">
      <c r="A44" s="216"/>
      <c r="B44" s="207" t="s">
        <v>112</v>
      </c>
      <c r="C44" s="208"/>
      <c r="D44" s="209"/>
      <c r="E44" s="209"/>
      <c r="F44" s="210"/>
      <c r="G44" s="211"/>
      <c r="H44" s="217"/>
    </row>
    <row r="45" spans="1:8" ht="13.5" thickBot="1" x14ac:dyDescent="0.25">
      <c r="A45" s="216"/>
      <c r="B45" s="5" t="s">
        <v>149</v>
      </c>
      <c r="C45" s="226">
        <f>SUM(C30:C44)</f>
        <v>0</v>
      </c>
      <c r="D45" s="221" t="s">
        <v>126</v>
      </c>
      <c r="E45" s="1"/>
      <c r="F45" s="1"/>
      <c r="G45" s="1"/>
      <c r="H45" s="217"/>
    </row>
    <row r="46" spans="1:8" ht="12.75" thickBot="1" x14ac:dyDescent="0.25">
      <c r="A46" s="218"/>
      <c r="B46" s="219"/>
      <c r="C46" s="219"/>
      <c r="D46" s="219"/>
      <c r="E46" s="222"/>
      <c r="F46" s="222"/>
      <c r="G46" s="219"/>
      <c r="H46" s="220"/>
    </row>
    <row r="47" spans="1:8" ht="12.75" thickBot="1" x14ac:dyDescent="0.25">
      <c r="A47" s="52"/>
      <c r="B47" s="214"/>
      <c r="C47" s="214"/>
      <c r="D47" s="214"/>
      <c r="E47" s="215"/>
      <c r="F47" s="215"/>
      <c r="G47" s="214"/>
      <c r="H47" s="53"/>
    </row>
    <row r="48" spans="1:8" ht="18.75" thickBot="1" x14ac:dyDescent="0.3">
      <c r="A48" s="216"/>
      <c r="B48" s="212" t="s">
        <v>121</v>
      </c>
      <c r="C48" s="1"/>
      <c r="D48" s="1"/>
      <c r="E48" s="2"/>
      <c r="F48" s="2"/>
      <c r="G48" s="1"/>
      <c r="H48" s="217"/>
    </row>
    <row r="49" spans="1:8" ht="38.25" customHeight="1" thickBot="1" x14ac:dyDescent="0.25">
      <c r="A49" s="216"/>
      <c r="B49" s="50" t="s">
        <v>327</v>
      </c>
      <c r="C49" s="176" t="s">
        <v>57</v>
      </c>
      <c r="D49" s="176" t="s">
        <v>44</v>
      </c>
      <c r="E49" s="1"/>
      <c r="F49" s="1"/>
      <c r="G49" s="1"/>
      <c r="H49" s="217"/>
    </row>
    <row r="50" spans="1:8" x14ac:dyDescent="0.2">
      <c r="A50" s="216"/>
      <c r="B50" s="46" t="s">
        <v>328</v>
      </c>
      <c r="C50" s="26"/>
      <c r="D50" s="43"/>
      <c r="E50" s="1"/>
      <c r="F50" s="1"/>
      <c r="G50" s="1"/>
      <c r="H50" s="217"/>
    </row>
    <row r="51" spans="1:8" x14ac:dyDescent="0.2">
      <c r="A51" s="216"/>
      <c r="B51" s="47" t="s">
        <v>328</v>
      </c>
      <c r="C51" s="26"/>
      <c r="D51" s="44"/>
      <c r="E51" s="1"/>
      <c r="F51" s="1"/>
      <c r="G51" s="1"/>
      <c r="H51" s="217"/>
    </row>
    <row r="52" spans="1:8" x14ac:dyDescent="0.2">
      <c r="A52" s="216"/>
      <c r="B52" s="47" t="s">
        <v>328</v>
      </c>
      <c r="C52" s="26"/>
      <c r="D52" s="44"/>
      <c r="E52" s="1"/>
      <c r="F52" s="1"/>
      <c r="G52" s="1"/>
      <c r="H52" s="217"/>
    </row>
    <row r="53" spans="1:8" ht="12.75" thickBot="1" x14ac:dyDescent="0.25">
      <c r="A53" s="216"/>
      <c r="B53" s="207" t="s">
        <v>112</v>
      </c>
      <c r="C53" s="26"/>
      <c r="D53" s="45"/>
      <c r="E53" s="1"/>
      <c r="F53" s="1"/>
      <c r="G53" s="1"/>
      <c r="H53" s="217"/>
    </row>
    <row r="54" spans="1:8" ht="12.75" thickBot="1" x14ac:dyDescent="0.25">
      <c r="A54" s="216"/>
      <c r="B54" s="5" t="s">
        <v>139</v>
      </c>
      <c r="C54" s="223">
        <f>SUM(C50:C53)</f>
        <v>0</v>
      </c>
      <c r="D54" s="1"/>
      <c r="E54" s="1"/>
      <c r="F54" s="1"/>
      <c r="G54" s="1"/>
      <c r="H54" s="217"/>
    </row>
    <row r="55" spans="1:8" ht="12.75" thickBot="1" x14ac:dyDescent="0.25">
      <c r="A55" s="216"/>
      <c r="B55" s="1"/>
      <c r="C55" s="1"/>
      <c r="D55" s="1"/>
      <c r="E55" s="2"/>
      <c r="F55" s="2"/>
      <c r="G55" s="1"/>
      <c r="H55" s="217"/>
    </row>
    <row r="56" spans="1:8" ht="15.75" thickBot="1" x14ac:dyDescent="0.3">
      <c r="A56" s="216"/>
      <c r="B56" s="130" t="s">
        <v>133</v>
      </c>
      <c r="C56" s="1"/>
      <c r="D56" s="1"/>
      <c r="E56" s="2"/>
      <c r="F56" s="2"/>
      <c r="G56" s="1"/>
      <c r="H56" s="217"/>
    </row>
    <row r="57" spans="1:8" ht="24.75" thickBot="1" x14ac:dyDescent="0.25">
      <c r="A57" s="216"/>
      <c r="B57" s="213" t="s">
        <v>158</v>
      </c>
      <c r="C57" s="177" t="s">
        <v>57</v>
      </c>
      <c r="D57" s="180" t="s">
        <v>142</v>
      </c>
      <c r="E57" s="176" t="s">
        <v>44</v>
      </c>
      <c r="G57" s="1"/>
      <c r="H57" s="217"/>
    </row>
    <row r="58" spans="1:8" x14ac:dyDescent="0.2">
      <c r="A58" s="216"/>
      <c r="B58" s="46" t="s">
        <v>127</v>
      </c>
      <c r="C58" s="26"/>
      <c r="D58" s="20"/>
      <c r="E58" s="11"/>
      <c r="G58" s="1"/>
      <c r="H58" s="217"/>
    </row>
    <row r="59" spans="1:8" x14ac:dyDescent="0.2">
      <c r="A59" s="216"/>
      <c r="B59" s="47" t="s">
        <v>128</v>
      </c>
      <c r="C59" s="26"/>
      <c r="D59" s="20"/>
      <c r="E59" s="12"/>
      <c r="G59" s="1"/>
      <c r="H59" s="217"/>
    </row>
    <row r="60" spans="1:8" x14ac:dyDescent="0.2">
      <c r="A60" s="216"/>
      <c r="B60" s="47" t="s">
        <v>129</v>
      </c>
      <c r="C60" s="26"/>
      <c r="D60" s="20"/>
      <c r="E60" s="12"/>
      <c r="G60" s="1"/>
      <c r="H60" s="217"/>
    </row>
    <row r="61" spans="1:8" x14ac:dyDescent="0.2">
      <c r="A61" s="216"/>
      <c r="B61" s="47" t="s">
        <v>130</v>
      </c>
      <c r="C61" s="26"/>
      <c r="D61" s="20"/>
      <c r="E61" s="12"/>
      <c r="G61" s="1"/>
      <c r="H61" s="217"/>
    </row>
    <row r="62" spans="1:8" x14ac:dyDescent="0.2">
      <c r="A62" s="216"/>
      <c r="B62" s="47" t="s">
        <v>131</v>
      </c>
      <c r="C62" s="26"/>
      <c r="D62" s="20"/>
      <c r="E62" s="12"/>
      <c r="G62" s="1"/>
      <c r="H62" s="217"/>
    </row>
    <row r="63" spans="1:8" ht="12.75" thickBot="1" x14ac:dyDescent="0.25">
      <c r="A63" s="216"/>
      <c r="B63" s="207" t="s">
        <v>112</v>
      </c>
      <c r="C63" s="26"/>
      <c r="D63" s="20"/>
      <c r="E63" s="13"/>
      <c r="G63" s="1"/>
      <c r="H63" s="217"/>
    </row>
    <row r="64" spans="1:8" ht="12.75" thickBot="1" x14ac:dyDescent="0.25">
      <c r="A64" s="216"/>
      <c r="B64" s="5" t="s">
        <v>3</v>
      </c>
      <c r="C64" s="228">
        <f>SUM(C58:C63)</f>
        <v>0</v>
      </c>
      <c r="D64" s="205">
        <f>SUM(D58:D63)</f>
        <v>0</v>
      </c>
      <c r="E64" s="1"/>
      <c r="G64" s="1"/>
      <c r="H64" s="217"/>
    </row>
    <row r="65" spans="1:8" ht="12.75" thickBot="1" x14ac:dyDescent="0.25">
      <c r="A65" s="216"/>
      <c r="B65" s="1"/>
      <c r="C65" s="1"/>
      <c r="D65" s="1"/>
      <c r="E65" s="1"/>
      <c r="F65" s="1"/>
      <c r="G65" s="1"/>
      <c r="H65" s="217"/>
    </row>
    <row r="66" spans="1:8" ht="15.75" thickBot="1" x14ac:dyDescent="0.3">
      <c r="A66" s="216"/>
      <c r="B66" s="130" t="s">
        <v>1</v>
      </c>
      <c r="C66" s="2"/>
      <c r="D66" s="1"/>
      <c r="E66" s="1"/>
      <c r="F66" s="1"/>
      <c r="G66" s="1"/>
      <c r="H66" s="217"/>
    </row>
    <row r="67" spans="1:8" ht="12.75" thickBot="1" x14ac:dyDescent="0.25">
      <c r="A67" s="216"/>
      <c r="B67" s="227" t="s">
        <v>159</v>
      </c>
      <c r="C67" s="176" t="s">
        <v>57</v>
      </c>
      <c r="D67" s="1"/>
      <c r="E67" s="1"/>
      <c r="F67" s="1"/>
      <c r="G67" s="1"/>
      <c r="H67" s="217"/>
    </row>
    <row r="68" spans="1:8" x14ac:dyDescent="0.2">
      <c r="A68" s="216"/>
      <c r="B68" s="46" t="s">
        <v>134</v>
      </c>
      <c r="C68" s="26"/>
      <c r="D68" s="1"/>
      <c r="E68" s="1"/>
      <c r="F68" s="1"/>
      <c r="G68" s="1"/>
      <c r="H68" s="217"/>
    </row>
    <row r="69" spans="1:8" x14ac:dyDescent="0.2">
      <c r="A69" s="216"/>
      <c r="B69" s="47" t="s">
        <v>135</v>
      </c>
      <c r="C69" s="26"/>
      <c r="D69" s="1"/>
      <c r="E69" s="1"/>
      <c r="F69" s="1"/>
      <c r="G69" s="1"/>
      <c r="H69" s="217"/>
    </row>
    <row r="70" spans="1:8" x14ac:dyDescent="0.2">
      <c r="A70" s="216"/>
      <c r="B70" s="47" t="s">
        <v>136</v>
      </c>
      <c r="C70" s="26"/>
      <c r="D70" s="1"/>
      <c r="E70" s="1"/>
      <c r="F70" s="1"/>
      <c r="G70" s="1"/>
      <c r="H70" s="217"/>
    </row>
    <row r="71" spans="1:8" x14ac:dyDescent="0.2">
      <c r="A71" s="216"/>
      <c r="B71" s="47" t="s">
        <v>137</v>
      </c>
      <c r="C71" s="26"/>
      <c r="D71" s="1"/>
      <c r="E71" s="1"/>
      <c r="F71" s="1"/>
      <c r="G71" s="1"/>
      <c r="H71" s="217"/>
    </row>
    <row r="72" spans="1:8" x14ac:dyDescent="0.2">
      <c r="A72" s="216"/>
      <c r="B72" s="47" t="s">
        <v>138</v>
      </c>
      <c r="C72" s="26"/>
      <c r="D72" s="1"/>
      <c r="E72" s="1"/>
      <c r="F72" s="1"/>
      <c r="G72" s="1"/>
      <c r="H72" s="217"/>
    </row>
    <row r="73" spans="1:8" ht="12.75" thickBot="1" x14ac:dyDescent="0.25">
      <c r="A73" s="216"/>
      <c r="B73" s="207" t="s">
        <v>112</v>
      </c>
      <c r="C73" s="26"/>
      <c r="D73" s="1"/>
      <c r="E73" s="1"/>
      <c r="F73" s="1"/>
      <c r="G73" s="1"/>
      <c r="H73" s="217"/>
    </row>
    <row r="74" spans="1:8" ht="12" customHeight="1" thickBot="1" x14ac:dyDescent="0.25">
      <c r="A74" s="216"/>
      <c r="B74" s="6" t="s">
        <v>4</v>
      </c>
      <c r="C74" s="223">
        <f>SUM(C68:C73)</f>
        <v>0</v>
      </c>
      <c r="D74" s="1"/>
      <c r="E74" s="1"/>
      <c r="F74" s="1"/>
      <c r="G74" s="1"/>
      <c r="H74" s="217"/>
    </row>
    <row r="75" spans="1:8" ht="12.75" thickBot="1" x14ac:dyDescent="0.25">
      <c r="A75" s="216"/>
      <c r="B75" s="1"/>
      <c r="C75" s="1"/>
      <c r="D75" s="1"/>
      <c r="E75" s="2"/>
      <c r="F75" s="2"/>
      <c r="G75" s="1"/>
      <c r="H75" s="217"/>
    </row>
    <row r="76" spans="1:8" ht="15.75" thickBot="1" x14ac:dyDescent="0.3">
      <c r="A76" s="216"/>
      <c r="B76" s="130" t="s">
        <v>22</v>
      </c>
      <c r="C76" s="1"/>
      <c r="D76" s="1"/>
      <c r="E76" s="2"/>
      <c r="F76" s="2"/>
      <c r="G76" s="1"/>
      <c r="H76" s="217"/>
    </row>
    <row r="77" spans="1:8" ht="12.75" thickBot="1" x14ac:dyDescent="0.25">
      <c r="A77" s="216"/>
      <c r="B77" s="213" t="s">
        <v>160</v>
      </c>
      <c r="C77" s="176" t="s">
        <v>57</v>
      </c>
      <c r="D77" s="176" t="s">
        <v>37</v>
      </c>
      <c r="E77" s="176" t="s">
        <v>19</v>
      </c>
      <c r="F77" s="1"/>
      <c r="G77" s="1"/>
      <c r="H77" s="217"/>
    </row>
    <row r="78" spans="1:8" x14ac:dyDescent="0.2">
      <c r="A78" s="216"/>
      <c r="B78" s="46" t="s">
        <v>46</v>
      </c>
      <c r="C78" s="199"/>
      <c r="D78" s="48"/>
      <c r="E78" s="27"/>
      <c r="F78" s="1"/>
      <c r="G78" s="1"/>
      <c r="H78" s="217"/>
    </row>
    <row r="79" spans="1:8" x14ac:dyDescent="0.2">
      <c r="A79" s="216"/>
      <c r="B79" s="47" t="s">
        <v>47</v>
      </c>
      <c r="C79" s="26"/>
      <c r="D79" s="20"/>
      <c r="E79" s="28"/>
      <c r="F79" s="1"/>
      <c r="G79" s="1"/>
      <c r="H79" s="217"/>
    </row>
    <row r="80" spans="1:8" x14ac:dyDescent="0.2">
      <c r="A80" s="216"/>
      <c r="B80" s="47" t="s">
        <v>48</v>
      </c>
      <c r="C80" s="26"/>
      <c r="D80" s="20"/>
      <c r="E80" s="28"/>
      <c r="F80" s="1"/>
      <c r="G80" s="1"/>
      <c r="H80" s="217"/>
    </row>
    <row r="81" spans="1:8" x14ac:dyDescent="0.2">
      <c r="A81" s="216"/>
      <c r="B81" s="47" t="s">
        <v>49</v>
      </c>
      <c r="C81" s="26"/>
      <c r="D81" s="20"/>
      <c r="E81" s="28"/>
      <c r="F81" s="1"/>
      <c r="G81" s="1"/>
      <c r="H81" s="217"/>
    </row>
    <row r="82" spans="1:8" x14ac:dyDescent="0.2">
      <c r="A82" s="216"/>
      <c r="B82" s="47" t="s">
        <v>50</v>
      </c>
      <c r="C82" s="26"/>
      <c r="D82" s="20"/>
      <c r="E82" s="28"/>
      <c r="F82" s="1"/>
      <c r="G82" s="1"/>
      <c r="H82" s="217"/>
    </row>
    <row r="83" spans="1:8" ht="12.75" thickBot="1" x14ac:dyDescent="0.25">
      <c r="A83" s="216"/>
      <c r="B83" s="207" t="s">
        <v>112</v>
      </c>
      <c r="C83" s="201"/>
      <c r="D83" s="49"/>
      <c r="E83" s="29"/>
      <c r="F83" s="1"/>
      <c r="G83" s="1"/>
      <c r="H83" s="217"/>
    </row>
    <row r="84" spans="1:8" ht="12.75" thickBot="1" x14ac:dyDescent="0.25">
      <c r="A84" s="216"/>
      <c r="B84" s="5" t="s">
        <v>132</v>
      </c>
      <c r="C84" s="225">
        <f>SUM(C78:C83)</f>
        <v>0</v>
      </c>
      <c r="D84" s="1"/>
      <c r="E84" s="1"/>
      <c r="F84" s="1"/>
      <c r="G84" s="1"/>
      <c r="H84" s="217"/>
    </row>
    <row r="85" spans="1:8" ht="12.75" thickBot="1" x14ac:dyDescent="0.25">
      <c r="A85" s="216"/>
      <c r="B85" s="1"/>
      <c r="C85" s="2"/>
      <c r="D85" s="1"/>
      <c r="E85" s="1"/>
      <c r="F85" s="1"/>
      <c r="G85" s="1"/>
      <c r="H85" s="217"/>
    </row>
    <row r="86" spans="1:8" ht="15.75" thickBot="1" x14ac:dyDescent="0.3">
      <c r="A86" s="216"/>
      <c r="B86" s="130" t="s">
        <v>43</v>
      </c>
      <c r="C86" s="1"/>
      <c r="D86" s="1"/>
      <c r="E86" s="1"/>
      <c r="F86" s="1"/>
      <c r="G86" s="1"/>
      <c r="H86" s="217"/>
    </row>
    <row r="87" spans="1:8" ht="12.75" thickBot="1" x14ac:dyDescent="0.25">
      <c r="A87" s="216"/>
      <c r="B87" s="213" t="s">
        <v>161</v>
      </c>
      <c r="C87" s="176" t="s">
        <v>57</v>
      </c>
      <c r="D87" s="176" t="s">
        <v>37</v>
      </c>
      <c r="E87" s="178" t="s">
        <v>45</v>
      </c>
      <c r="F87" s="1"/>
      <c r="G87" s="1"/>
      <c r="H87" s="217"/>
    </row>
    <row r="88" spans="1:8" x14ac:dyDescent="0.2">
      <c r="A88" s="216"/>
      <c r="B88" s="47" t="s">
        <v>46</v>
      </c>
      <c r="C88" s="26"/>
      <c r="D88" s="48"/>
      <c r="E88" s="30"/>
      <c r="F88" s="1"/>
      <c r="G88" s="1"/>
      <c r="H88" s="217"/>
    </row>
    <row r="89" spans="1:8" x14ac:dyDescent="0.2">
      <c r="A89" s="216"/>
      <c r="B89" s="47" t="s">
        <v>47</v>
      </c>
      <c r="C89" s="26"/>
      <c r="D89" s="20"/>
      <c r="E89" s="31"/>
      <c r="F89" s="1"/>
      <c r="G89" s="1"/>
      <c r="H89" s="217"/>
    </row>
    <row r="90" spans="1:8" x14ac:dyDescent="0.2">
      <c r="A90" s="216"/>
      <c r="B90" s="47" t="s">
        <v>48</v>
      </c>
      <c r="C90" s="26"/>
      <c r="D90" s="20"/>
      <c r="E90" s="31"/>
      <c r="F90" s="1"/>
      <c r="G90" s="1"/>
      <c r="H90" s="217"/>
    </row>
    <row r="91" spans="1:8" x14ac:dyDescent="0.2">
      <c r="A91" s="216"/>
      <c r="B91" s="47" t="s">
        <v>49</v>
      </c>
      <c r="C91" s="26"/>
      <c r="D91" s="20"/>
      <c r="E91" s="31"/>
      <c r="F91" s="1"/>
      <c r="G91" s="1"/>
      <c r="H91" s="217"/>
    </row>
    <row r="92" spans="1:8" x14ac:dyDescent="0.2">
      <c r="A92" s="216"/>
      <c r="B92" s="47" t="s">
        <v>50</v>
      </c>
      <c r="C92" s="26"/>
      <c r="D92" s="20"/>
      <c r="E92" s="31"/>
      <c r="F92" s="1"/>
      <c r="G92" s="1"/>
      <c r="H92" s="217"/>
    </row>
    <row r="93" spans="1:8" ht="12.75" thickBot="1" x14ac:dyDescent="0.25">
      <c r="A93" s="216"/>
      <c r="B93" s="207" t="s">
        <v>112</v>
      </c>
      <c r="C93" s="201"/>
      <c r="D93" s="49"/>
      <c r="E93" s="32"/>
      <c r="F93" s="1"/>
      <c r="G93" s="1"/>
      <c r="H93" s="217"/>
    </row>
    <row r="94" spans="1:8" ht="12.75" thickBot="1" x14ac:dyDescent="0.25">
      <c r="A94" s="216"/>
      <c r="B94" s="5" t="s">
        <v>71</v>
      </c>
      <c r="C94" s="225">
        <f>SUM(C88:C93)</f>
        <v>0</v>
      </c>
      <c r="D94" s="1"/>
      <c r="E94" s="1"/>
      <c r="F94" s="1"/>
      <c r="G94" s="1"/>
      <c r="H94" s="217"/>
    </row>
    <row r="95" spans="1:8" ht="12.75" thickBot="1" x14ac:dyDescent="0.25">
      <c r="A95" s="216"/>
      <c r="B95" s="1"/>
      <c r="C95" s="1"/>
      <c r="D95" s="1"/>
      <c r="E95" s="1"/>
      <c r="F95" s="1"/>
      <c r="G95" s="1"/>
      <c r="H95" s="217"/>
    </row>
    <row r="96" spans="1:8" ht="15.75" thickBot="1" x14ac:dyDescent="0.3">
      <c r="A96" s="216"/>
      <c r="B96" s="130" t="s">
        <v>140</v>
      </c>
      <c r="C96" s="224">
        <f>C94+C84+C74+C64+C54</f>
        <v>0</v>
      </c>
      <c r="D96" s="1"/>
      <c r="E96" s="1"/>
      <c r="F96" s="1"/>
      <c r="G96" s="1"/>
      <c r="H96" s="217"/>
    </row>
    <row r="97" spans="1:8" ht="12.75" thickBot="1" x14ac:dyDescent="0.25">
      <c r="A97" s="218"/>
      <c r="B97" s="219"/>
      <c r="C97" s="219"/>
      <c r="D97" s="219"/>
      <c r="E97" s="219"/>
      <c r="F97" s="219"/>
      <c r="G97" s="219"/>
      <c r="H97" s="220"/>
    </row>
    <row r="98" spans="1:8" ht="12.75" thickBot="1" x14ac:dyDescent="0.25">
      <c r="A98" s="52"/>
      <c r="B98" s="214"/>
      <c r="C98" s="214"/>
      <c r="D98" s="214"/>
      <c r="E98" s="214"/>
      <c r="F98" s="214"/>
      <c r="G98" s="214"/>
      <c r="H98" s="53"/>
    </row>
    <row r="99" spans="1:8" ht="18.75" thickBot="1" x14ac:dyDescent="0.3">
      <c r="A99" s="216"/>
      <c r="B99" s="204" t="s">
        <v>141</v>
      </c>
      <c r="C99" s="1"/>
      <c r="D99" s="1"/>
      <c r="E99" s="1"/>
      <c r="F99" s="1"/>
      <c r="G99" s="1"/>
      <c r="H99" s="217"/>
    </row>
    <row r="100" spans="1:8" ht="12.75" thickBot="1" x14ac:dyDescent="0.25">
      <c r="A100" s="216"/>
      <c r="B100" s="76" t="s">
        <v>162</v>
      </c>
      <c r="C100" s="176" t="s">
        <v>57</v>
      </c>
      <c r="D100" s="176" t="s">
        <v>37</v>
      </c>
      <c r="E100" s="176" t="s">
        <v>2</v>
      </c>
      <c r="F100" s="1"/>
      <c r="G100" s="1"/>
      <c r="H100" s="217"/>
    </row>
    <row r="101" spans="1:8" x14ac:dyDescent="0.2">
      <c r="A101" s="216"/>
      <c r="B101" s="46" t="s">
        <v>51</v>
      </c>
      <c r="C101" s="199"/>
      <c r="D101" s="48"/>
      <c r="E101" s="30"/>
      <c r="F101" s="1"/>
      <c r="G101" s="1"/>
      <c r="H101" s="217"/>
    </row>
    <row r="102" spans="1:8" x14ac:dyDescent="0.2">
      <c r="A102" s="216"/>
      <c r="B102" s="47" t="s">
        <v>52</v>
      </c>
      <c r="C102" s="26"/>
      <c r="D102" s="20"/>
      <c r="E102" s="31"/>
      <c r="F102" s="1"/>
      <c r="G102" s="1"/>
      <c r="H102" s="217"/>
    </row>
    <row r="103" spans="1:8" x14ac:dyDescent="0.2">
      <c r="A103" s="216"/>
      <c r="B103" s="47" t="s">
        <v>53</v>
      </c>
      <c r="C103" s="26"/>
      <c r="D103" s="20"/>
      <c r="E103" s="31"/>
      <c r="F103" s="1"/>
      <c r="G103" s="1"/>
      <c r="H103" s="217"/>
    </row>
    <row r="104" spans="1:8" x14ac:dyDescent="0.2">
      <c r="A104" s="216"/>
      <c r="B104" s="47" t="s">
        <v>54</v>
      </c>
      <c r="C104" s="26"/>
      <c r="D104" s="20"/>
      <c r="E104" s="31"/>
      <c r="F104" s="1"/>
      <c r="G104" s="1"/>
      <c r="H104" s="217"/>
    </row>
    <row r="105" spans="1:8" x14ac:dyDescent="0.2">
      <c r="A105" s="216"/>
      <c r="B105" s="47" t="s">
        <v>55</v>
      </c>
      <c r="C105" s="26"/>
      <c r="D105" s="20"/>
      <c r="E105" s="31"/>
      <c r="F105" s="1"/>
      <c r="G105" s="1"/>
      <c r="H105" s="217"/>
    </row>
    <row r="106" spans="1:8" ht="12.75" thickBot="1" x14ac:dyDescent="0.25">
      <c r="A106" s="216"/>
      <c r="B106" s="207" t="s">
        <v>112</v>
      </c>
      <c r="C106" s="201"/>
      <c r="D106" s="49"/>
      <c r="E106" s="32"/>
      <c r="F106" s="1"/>
      <c r="G106" s="1"/>
      <c r="H106" s="217"/>
    </row>
    <row r="107" spans="1:8" ht="12.75" thickBot="1" x14ac:dyDescent="0.25">
      <c r="A107" s="216"/>
      <c r="B107" s="5" t="s">
        <v>5</v>
      </c>
      <c r="C107" s="225">
        <f>SUM(C101:C106)</f>
        <v>0</v>
      </c>
      <c r="D107" s="1"/>
      <c r="E107" s="1"/>
      <c r="F107" s="1"/>
      <c r="G107" s="1"/>
      <c r="H107" s="217"/>
    </row>
    <row r="108" spans="1:8" ht="12.75" thickBot="1" x14ac:dyDescent="0.25">
      <c r="A108" s="218"/>
      <c r="B108" s="219"/>
      <c r="C108" s="222"/>
      <c r="D108" s="219"/>
      <c r="E108" s="219"/>
      <c r="F108" s="219"/>
      <c r="G108" s="219"/>
      <c r="H108" s="220"/>
    </row>
    <row r="109" spans="1:8" ht="12.75" thickBot="1" x14ac:dyDescent="0.25">
      <c r="A109" s="52"/>
      <c r="B109" s="214"/>
      <c r="C109" s="215"/>
      <c r="D109" s="214"/>
      <c r="E109" s="214"/>
      <c r="F109" s="214"/>
      <c r="G109" s="214"/>
      <c r="H109" s="53"/>
    </row>
    <row r="110" spans="1:8" ht="18.75" thickBot="1" x14ac:dyDescent="0.3">
      <c r="A110" s="216"/>
      <c r="B110" s="206" t="s">
        <v>144</v>
      </c>
      <c r="C110" s="229"/>
      <c r="D110" s="1"/>
      <c r="E110" s="2"/>
      <c r="F110" s="2"/>
      <c r="G110" s="1"/>
      <c r="H110" s="217"/>
    </row>
    <row r="111" spans="1:8" ht="12.75" x14ac:dyDescent="0.2">
      <c r="A111" s="216"/>
      <c r="B111" s="233" t="s">
        <v>145</v>
      </c>
      <c r="C111" s="230">
        <f>C25</f>
        <v>0</v>
      </c>
      <c r="D111" s="1"/>
      <c r="E111" s="2"/>
      <c r="F111" s="2"/>
      <c r="G111" s="1"/>
      <c r="H111" s="217"/>
    </row>
    <row r="112" spans="1:8" ht="12.75" x14ac:dyDescent="0.2">
      <c r="A112" s="216"/>
      <c r="B112" s="234" t="s">
        <v>147</v>
      </c>
      <c r="C112" s="231">
        <f>C45</f>
        <v>0</v>
      </c>
      <c r="D112" s="1"/>
      <c r="E112" s="1"/>
      <c r="F112" s="1"/>
      <c r="G112" s="1"/>
      <c r="H112" s="217"/>
    </row>
    <row r="113" spans="1:8" ht="12.75" x14ac:dyDescent="0.2">
      <c r="A113" s="216"/>
      <c r="B113" s="234" t="s">
        <v>146</v>
      </c>
      <c r="C113" s="231">
        <f>C96</f>
        <v>0</v>
      </c>
      <c r="D113" s="1"/>
      <c r="E113" s="1"/>
      <c r="F113" s="1"/>
      <c r="G113" s="1"/>
      <c r="H113" s="217"/>
    </row>
    <row r="114" spans="1:8" ht="13.5" thickBot="1" x14ac:dyDescent="0.25">
      <c r="A114" s="216"/>
      <c r="B114" s="234" t="s">
        <v>141</v>
      </c>
      <c r="C114" s="231">
        <f>C107</f>
        <v>0</v>
      </c>
      <c r="D114" s="2"/>
      <c r="E114" s="1"/>
      <c r="F114" s="1"/>
      <c r="G114" s="1"/>
      <c r="H114" s="217"/>
    </row>
    <row r="115" spans="1:8" ht="15.75" thickBot="1" x14ac:dyDescent="0.3">
      <c r="A115" s="216"/>
      <c r="B115" s="130" t="s">
        <v>148</v>
      </c>
      <c r="C115" s="232">
        <f>C111-C113-C114</f>
        <v>0</v>
      </c>
      <c r="D115" s="235" t="str">
        <f>IF(C115=C112,"","Error - Total Developable Land should equal NDA")</f>
        <v/>
      </c>
      <c r="E115" s="1"/>
      <c r="F115" s="1"/>
      <c r="G115" s="1"/>
      <c r="H115" s="217"/>
    </row>
    <row r="116" spans="1:8" ht="12.75" thickBot="1" x14ac:dyDescent="0.25">
      <c r="A116" s="218"/>
      <c r="B116" s="219"/>
      <c r="C116" s="219"/>
      <c r="D116" s="219"/>
      <c r="E116" s="219"/>
      <c r="F116" s="219"/>
      <c r="G116" s="219"/>
      <c r="H116" s="220"/>
    </row>
  </sheetData>
  <sheetProtection password="F975" sheet="1" objects="1" scenarios="1" insertRows="0" insertHyperlinks="0"/>
  <dataValidations xWindow="257" yWindow="557" count="34">
    <dataValidation allowBlank="1" showInputMessage="1" showErrorMessage="1" promptTitle="Comment" prompt="Enter any additional information Council considers would assist IPART’s assessment.  Including a brief description of the type of use eg, for active open space football fields_x000a_For passive open space a description of the type of embellishment" sqref="E58:E63"/>
    <dataValidation allowBlank="1" showInputMessage="1" showErrorMessage="1" promptTitle="Comment" prompt="Where possible, Council should note the methodology to calculate the area of existing development in the plan._x000a_Enter any additional information Council considers would assist IPART’s assessment. " sqref="D50:D53"/>
    <dataValidation allowBlank="1" showInputMessage="1" showErrorMessage="1" promptTitle="Post-Development Population" prompt="Enter the expected population once the development has been completed" sqref="D10:D14"/>
    <dataValidation allowBlank="1" showInputMessage="1" showErrorMessage="1" promptTitle="Pre-Development Population" prompt="Enter the population of the area prior to development." sqref="C10:C14"/>
    <dataValidation allowBlank="1" showInputMessage="1" showErrorMessage="1" promptTitle="CP Identifier " prompt="Insert unique identifier for CP Item included in the plan, in the works schedule eg, ‘Basin A’ or ‘MP1.1’" sqref="D101:D106"/>
    <dataValidation allowBlank="1" showInputMessage="1" showErrorMessage="1" promptTitle="Precinct Area" prompt="Enter the total area of land in hectares (to four decimal places)." sqref="C20:C24"/>
    <dataValidation allowBlank="1" showInputMessage="1" showErrorMessage="1" promptTitle="Undeveloped Land" prompt="Enter land unable to be developed and excluded from the plan. Enter in hectares to 4 decimal places." sqref="C50:C53"/>
    <dataValidation allowBlank="1" showInputMessage="1" showErrorMessage="1" promptTitle="Area" prompt="Enter the area in hectares to 4 decimal places, ie the nearest square metre." sqref="C101:C106"/>
    <dataValidation allowBlank="1" showInputMessage="1" showErrorMessage="1" promptTitle="NDA" prompt="Enter the NDA in hectares to 4 decimal places, ie the nearest square metre." sqref="C30:C44"/>
    <dataValidation allowBlank="1" showInputMessage="1" showErrorMessage="1" promptTitle="Precinct Name" prompt="Enter the name of each precinct." sqref="B10:B14 B20:B24"/>
    <dataValidation allowBlank="1" showInputMessage="1" showErrorMessage="1" promptTitle="Use" prompt="Include a brief description of the type of use _x000a_eg, for active open space football fields_x000a_eg, for passive open sapce the type of embellishment" sqref="E78:E83"/>
    <dataValidation allowBlank="1" showInputMessage="1" showErrorMessage="1" promptTitle="Yield" prompt="Enter the total number of dwellings in the category, eg 10,000. For non residential development leave blank." sqref="G30:G44"/>
    <dataValidation allowBlank="1" showInputMessage="1" showErrorMessage="1" promptTitle="Occupancy Rate" prompt="Enter the indicative occupancy rate per dwelling, eg 2.9 for a low density dwelling. Leave blank for non-residential development" sqref="F30:F44"/>
    <dataValidation allowBlank="1" showInputMessage="1" showErrorMessage="1" promptTitle="Indicative Lot Size/GFA" prompt="If Gross Floor Area is used to apportion non-residential development, enter in square metres." sqref="E30:E44"/>
    <dataValidation allowBlank="1" showInputMessage="1" showErrorMessage="1" promptTitle="Land Use/ Development Type eg," prompt="- Low Density Residential_x000a_- R3_x000a_- Business Park_x000a_- Light Industrial_x000a_- Mixed Use" sqref="B30:B43"/>
    <dataValidation allowBlank="1" showInputMessage="1" showErrorMessage="1" promptTitle="Density" prompt="Enter the density per hectare of each development type" sqref="D30:D44"/>
    <dataValidation allowBlank="1" showInputMessage="1" showErrorMessage="1" promptTitle="NDA Definition" prompt="Land occupied by development including internal streets plus half the width of any adjoining access roads that provide vehicular access, but excluding public open space indicated on the precinct plan and other non-residential and non-industrial zoned land" sqref="B6 B115 B110"/>
    <dataValidation allowBlank="1" showInputMessage="1" showErrorMessage="1" promptTitle="NDA Definition" prompt="Land occupied by development including internal streets plus half the width of any adjoining access roads that provide vehicular access, but excluding public open space indicated on the precinct plan and other non-residential and non-industrial zone land" sqref="D45 B29"/>
    <dataValidation allowBlank="1" showInputMessage="1" showErrorMessage="1" promptTitle="CP Identifier " prompt="Insert unique identifier for CP Item included in the plan, in the works schedule eg, ‘Reserve A’ or ‘MP1.1’" sqref="D78:D83"/>
    <dataValidation allowBlank="1" showInputMessage="1" showErrorMessage="1" prompt="Automatic Calculation" sqref="C6"/>
    <dataValidation allowBlank="1" showInputMessage="1" showErrorMessage="1" promptTitle="Purpose" prompt="Provide a brief description of the purpose of the land and reason for exclusion." sqref="E101:E106"/>
    <dataValidation allowBlank="1" showInputMessage="1" showErrorMessage="1" promptTitle="Area" prompt="Enter area for transport land in hectares to 4 decimal places, ie the nearest square metre." sqref="C68:C73"/>
    <dataValidation allowBlank="1" showInputMessage="1" showErrorMessage="1" promptTitle="Decription" prompt="Provide a brief description of the type of community facility." sqref="E88:E93"/>
    <dataValidation allowBlank="1" showInputMessage="1" showErrorMessage="1" promptTitle="Examples may include" prompt="- State Roads_x000a_- Items covered by SIC_x000a_- Items subject to a Section 94E exemption_x000a_- Public Infrastructure_x000a_- Seniors Housing _x000a__x000a_Note: IPART recommends state schools are included in the NDA." sqref="B101:B105"/>
    <dataValidation allowBlank="1" showInputMessage="1" showErrorMessage="1" promptTitle="Examples" prompt="Councils can enter by works item eg,_x000a_- Road 1_x000a_- MP1.1_x000a__x000a_Councils can group items eg,_x000a_- New Roads_x000a_- Upgrades_x000a_- Intersections_x000a_- Bridges" sqref="B68:B72"/>
    <dataValidation type="custom" errorStyle="warning" operator="lessThan" allowBlank="1" showInputMessage="1" showErrorMessage="1" errorTitle="Error" error="Dual use component is greater than stormwater land." promptTitle="Dual Use " prompt="Identify the portion of land that is also being used for open space - active. Enter the area in hectares to four decimal points ie, the nearest square metre._x000a_The total of dual use open space should not exceed the total area of the stormwater land." sqref="D58:D63">
      <formula1>D58+#REF!&lt;=C58</formula1>
    </dataValidation>
    <dataValidation allowBlank="1" showInputMessage="1" showErrorMessage="1" promptTitle="CP Identifier " prompt="Insert unique identifier for CP Item included in the plan, in the works schedule eg, 'Facility A’, 'Library 3' or ‘MP1.1’" sqref="D88:D93"/>
    <dataValidation allowBlank="1" showInputMessage="1" showErrorMessage="1" promptTitle="Examples" prompt="- Environmental Protection Land_x000a_- Land developed prior to the plan_x000a_- Conservation Land_x000a_- Other land that is undevelopable" sqref="B50:B52"/>
    <dataValidation allowBlank="1" showInputMessage="1" showErrorMessage="1" promptTitle="Examples" prompt="- Catchment Basis eg, Catchment 1, Catchment 2_x000a_- Categorised eg, Basins, Channels_x000a_- Works Item eg, Basin A, MP1.1_x000a_" sqref="B58:B62"/>
    <dataValidation allowBlank="1" showInputMessage="1" showErrorMessage="1" promptTitle="Open Space" prompt="Include the name and area of each facility eg, _x000a_- Reserve 1_x000a_- Local Park 6" sqref="B78:B82"/>
    <dataValidation allowBlank="1" showInputMessage="1" showErrorMessage="1" promptTitle="Community Facilities" prompt="Include the name of each community facility eg, _x000a_- Aquatic Centre_x000a_- Library_x000a_- Facility 1_x000a_- CF1.1" sqref="B88:B92"/>
    <dataValidation allowBlank="1" showInputMessage="1" showErrorMessage="1" promptTitle="Formula" prompt="NDA = Total Area - Total non-developable land - Other Exclusions from NDA" sqref="C115"/>
    <dataValidation allowBlank="1" showInputMessage="1" showErrorMessage="1" promptTitle="Area" prompt="Enter the area in hectares to 4 decimal places, ie the nearest square metre." sqref="C58:C63 C88:C93 C78:C83"/>
    <dataValidation allowBlank="1" showInputMessage="1" showErrorMessage="1" promptTitle="Insert Additional Rows" prompt="This cell is locked for editing, Highlight row and insert rows above." sqref="B44 B53 B63 B73 B83 B93 B106"/>
  </dataValidations>
  <pageMargins left="0.70866141732283472" right="0.70866141732283472" top="0.74803149606299213" bottom="0.74803149606299213" header="0.31496062992125984" footer="0.31496062992125984"/>
  <pageSetup paperSize="9" scale="72" fitToHeight="0" orientation="portrait" r:id="rId1"/>
  <headerFooter>
    <oddFooter>&amp;LPrinted &amp;D &amp;T, &amp;F/&amp;A, page &amp;P of &amp;N</oddFooter>
  </headerFooter>
  <rowBreaks count="1" manualBreakCount="1">
    <brk id="46"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3"/>
  <sheetViews>
    <sheetView zoomScaleNormal="100" workbookViewId="0">
      <selection activeCell="A23" sqref="A23"/>
    </sheetView>
  </sheetViews>
  <sheetFormatPr defaultRowHeight="12" x14ac:dyDescent="0.2"/>
  <cols>
    <col min="1" max="1" width="19.7109375" customWidth="1"/>
    <col min="2" max="2" width="14.140625" customWidth="1"/>
    <col min="3" max="3" width="20" bestFit="1" customWidth="1"/>
    <col min="4" max="4" width="20.28515625" bestFit="1" customWidth="1"/>
    <col min="5" max="5" width="17.5703125" bestFit="1" customWidth="1"/>
    <col min="6" max="6" width="18.7109375" bestFit="1" customWidth="1"/>
    <col min="7" max="7" width="20" bestFit="1" customWidth="1"/>
    <col min="8" max="8" width="20.5703125" bestFit="1" customWidth="1"/>
    <col min="9" max="12" width="17.28515625" customWidth="1"/>
    <col min="13" max="13" width="17.85546875" customWidth="1"/>
    <col min="14" max="14" width="21.7109375" bestFit="1" customWidth="1"/>
  </cols>
  <sheetData>
    <row r="1" spans="1:16" ht="12.75" thickBot="1" x14ac:dyDescent="0.25"/>
    <row r="2" spans="1:16" ht="27" thickBot="1" x14ac:dyDescent="0.45">
      <c r="A2" s="142" t="s">
        <v>81</v>
      </c>
      <c r="B2" s="143"/>
      <c r="C2" s="143"/>
      <c r="D2" s="143"/>
      <c r="E2" s="143"/>
      <c r="F2" s="143"/>
      <c r="G2" s="143"/>
      <c r="H2" s="143"/>
      <c r="I2" s="143"/>
      <c r="J2" s="143"/>
      <c r="K2" s="143"/>
      <c r="L2" s="144"/>
    </row>
    <row r="3" spans="1:16" ht="12.75" thickBot="1" x14ac:dyDescent="0.25">
      <c r="N3" s="2"/>
      <c r="O3" s="2"/>
      <c r="P3" s="2"/>
    </row>
    <row r="4" spans="1:16" ht="24" customHeight="1" thickBot="1" x14ac:dyDescent="0.25">
      <c r="A4" s="52"/>
      <c r="B4" s="214"/>
      <c r="C4" s="214"/>
      <c r="D4" s="214"/>
      <c r="E4" s="214"/>
      <c r="F4" s="214"/>
      <c r="G4" s="214"/>
      <c r="H4" s="336" t="s">
        <v>329</v>
      </c>
      <c r="I4" s="336"/>
      <c r="J4" s="336"/>
      <c r="K4" s="336"/>
      <c r="L4" s="53"/>
      <c r="N4" s="2"/>
      <c r="O4" s="2"/>
      <c r="P4" s="2"/>
    </row>
    <row r="5" spans="1:16" ht="12.75" thickBot="1" x14ac:dyDescent="0.25">
      <c r="A5" s="3"/>
      <c r="B5" s="62" t="s">
        <v>14</v>
      </c>
      <c r="C5" s="63"/>
      <c r="D5" s="62" t="s">
        <v>15</v>
      </c>
      <c r="E5" s="57"/>
      <c r="F5" s="64" t="s">
        <v>16</v>
      </c>
      <c r="G5" s="65"/>
      <c r="H5" s="1"/>
      <c r="I5" s="1"/>
      <c r="J5" s="1"/>
      <c r="K5" s="1"/>
      <c r="L5" s="217"/>
      <c r="N5" s="2"/>
      <c r="O5" s="2"/>
      <c r="P5" s="2"/>
    </row>
    <row r="6" spans="1:16" ht="12.75" thickBot="1" x14ac:dyDescent="0.25">
      <c r="A6" s="4"/>
      <c r="B6" s="1" t="s">
        <v>57</v>
      </c>
      <c r="C6" s="1" t="s">
        <v>58</v>
      </c>
      <c r="D6" s="52" t="s">
        <v>57</v>
      </c>
      <c r="E6" s="53" t="s">
        <v>58</v>
      </c>
      <c r="F6" s="52" t="s">
        <v>57</v>
      </c>
      <c r="G6" s="53" t="s">
        <v>58</v>
      </c>
      <c r="H6" s="1"/>
      <c r="I6" s="1"/>
      <c r="J6" s="1"/>
      <c r="K6" s="1"/>
      <c r="L6" s="217"/>
      <c r="N6" s="2"/>
      <c r="O6" s="2"/>
      <c r="P6" s="2"/>
    </row>
    <row r="7" spans="1:16" x14ac:dyDescent="0.2">
      <c r="A7" s="55" t="s">
        <v>60</v>
      </c>
      <c r="B7" s="58">
        <f>SUMIF($H$19:$H$37,$A7,$I$19:$I$37)</f>
        <v>0</v>
      </c>
      <c r="C7" s="69">
        <f>SUMIF($H$19:$H$37,$A7,$G$19:$G$37)</f>
        <v>0</v>
      </c>
      <c r="D7" s="58">
        <f>SUMIF($F$45:$F$56,$A7,$G$45:$G$56)</f>
        <v>0</v>
      </c>
      <c r="E7" s="66">
        <f>SUMIF($F$45:$F$56,$A7,$E$45:$E$56)</f>
        <v>0</v>
      </c>
      <c r="F7" s="58">
        <f t="shared" ref="F7:G10" si="0">D7+B7</f>
        <v>0</v>
      </c>
      <c r="G7" s="66">
        <f t="shared" si="0"/>
        <v>0</v>
      </c>
      <c r="H7" s="235" t="str">
        <f>IF(F7=('3. Land Use'!C64*10000),"","Error - discrepancy between land zoned for stormwater and land acquired for stormwater")</f>
        <v/>
      </c>
      <c r="I7" s="1"/>
      <c r="J7" s="1"/>
      <c r="K7" s="1"/>
      <c r="L7" s="217"/>
      <c r="N7" s="2"/>
      <c r="O7" s="2"/>
      <c r="P7" s="2"/>
    </row>
    <row r="8" spans="1:16" x14ac:dyDescent="0.2">
      <c r="A8" s="56" t="s">
        <v>17</v>
      </c>
      <c r="B8" s="54">
        <f>SUMIF($H$19:$H$37,$A8,$I$19:$I$37)</f>
        <v>0</v>
      </c>
      <c r="C8" s="70">
        <f>SUMIF($H$19:$H$37,$A8,$G$19:$G$37)</f>
        <v>0</v>
      </c>
      <c r="D8" s="54">
        <f>SUMIF($F$45:$F$56,$A8,$G$45:$G$56)</f>
        <v>0</v>
      </c>
      <c r="E8" s="67">
        <f>SUMIF($F$45:$F$56,$A8,$E$45:$E$56)</f>
        <v>0</v>
      </c>
      <c r="F8" s="54">
        <f t="shared" si="0"/>
        <v>0</v>
      </c>
      <c r="G8" s="67">
        <f t="shared" si="0"/>
        <v>0</v>
      </c>
      <c r="H8" s="235" t="str">
        <f>IF(F8=('3. Land Use'!C74*10000),"","Error - discrepancy between land zoned for transport and land acquired for transport")</f>
        <v/>
      </c>
      <c r="I8" s="1"/>
      <c r="J8" s="1"/>
      <c r="K8" s="1"/>
      <c r="L8" s="217"/>
      <c r="N8" s="2"/>
      <c r="O8" s="2"/>
      <c r="P8" s="2"/>
    </row>
    <row r="9" spans="1:16" x14ac:dyDescent="0.2">
      <c r="A9" s="56" t="s">
        <v>22</v>
      </c>
      <c r="B9" s="54">
        <f>SUMIF($H$19:$H$37,$A9,$I$19:$I$37)</f>
        <v>0</v>
      </c>
      <c r="C9" s="70">
        <f>SUMIF($H$19:$H$37,$A9,$G$19:$G$37)</f>
        <v>0</v>
      </c>
      <c r="D9" s="54">
        <f>SUMIF($F$45:$F$56,$A9,$G$45:$G$56)</f>
        <v>0</v>
      </c>
      <c r="E9" s="67">
        <f>SUMIF($F$45:$F$56,$A9,$E$45:$E$56)</f>
        <v>0</v>
      </c>
      <c r="F9" s="54">
        <f t="shared" si="0"/>
        <v>0</v>
      </c>
      <c r="G9" s="67">
        <f t="shared" si="0"/>
        <v>0</v>
      </c>
      <c r="H9" s="235" t="str">
        <f>IF(F9=('3. Land Use'!C84*10000),"","Error - discrepancy between land zoned for open space and land acquired for open space")</f>
        <v/>
      </c>
      <c r="I9" s="1"/>
      <c r="J9" s="1"/>
      <c r="K9" s="1"/>
      <c r="L9" s="217"/>
      <c r="N9" s="2"/>
      <c r="O9" s="2"/>
      <c r="P9" s="2"/>
    </row>
    <row r="10" spans="1:16" ht="12.75" thickBot="1" x14ac:dyDescent="0.25">
      <c r="A10" s="56" t="s">
        <v>23</v>
      </c>
      <c r="B10" s="54">
        <f>SUMIF($H$19:$H$37,$A10,$I$19:$I$37)</f>
        <v>0</v>
      </c>
      <c r="C10" s="70">
        <f>SUMIF($H$19:$H$37,$A10,$G$19:$G$37)</f>
        <v>0</v>
      </c>
      <c r="D10" s="54">
        <f>SUMIF($F$45:$F$56,$A10,$G$45:$G$56)</f>
        <v>0</v>
      </c>
      <c r="E10" s="67">
        <f>SUMIF($F$45:$F$56,$A10,$E$45:$E$56)</f>
        <v>0</v>
      </c>
      <c r="F10" s="54">
        <f t="shared" si="0"/>
        <v>0</v>
      </c>
      <c r="G10" s="67">
        <f t="shared" si="0"/>
        <v>0</v>
      </c>
      <c r="H10" s="235" t="str">
        <f>IF(F10=('3. Land Use'!C94*10000),"","Error - discrepancy between land zoned for stormwater and land acquired for stormwater")</f>
        <v/>
      </c>
      <c r="I10" s="1"/>
      <c r="J10" s="1"/>
      <c r="K10" s="1"/>
      <c r="L10" s="217"/>
      <c r="N10" s="2"/>
      <c r="O10" s="2"/>
      <c r="P10" s="2"/>
    </row>
    <row r="11" spans="1:16" ht="12.75" thickBot="1" x14ac:dyDescent="0.25">
      <c r="A11" s="60" t="s">
        <v>16</v>
      </c>
      <c r="B11" s="61">
        <f t="shared" ref="B11:F11" si="1">SUM(B7:B10)</f>
        <v>0</v>
      </c>
      <c r="C11" s="71">
        <f t="shared" si="1"/>
        <v>0</v>
      </c>
      <c r="D11" s="61">
        <f t="shared" si="1"/>
        <v>0</v>
      </c>
      <c r="E11" s="68">
        <f t="shared" si="1"/>
        <v>0</v>
      </c>
      <c r="F11" s="61">
        <f t="shared" si="1"/>
        <v>0</v>
      </c>
      <c r="G11" s="68">
        <f>SUM(G7:G10)</f>
        <v>0</v>
      </c>
      <c r="H11" s="1"/>
      <c r="I11" s="1"/>
      <c r="J11" s="1"/>
      <c r="K11" s="1"/>
      <c r="L11" s="217"/>
      <c r="N11" s="2"/>
      <c r="O11" s="2"/>
      <c r="P11" s="2"/>
    </row>
    <row r="12" spans="1:16" x14ac:dyDescent="0.2">
      <c r="A12" s="216"/>
      <c r="B12" s="243" t="str">
        <f>IF(B11-I38=0,"","Error")</f>
        <v/>
      </c>
      <c r="C12" s="244" t="str">
        <f>IF(C11-G38=0,"","Error")</f>
        <v/>
      </c>
      <c r="D12" s="244" t="str">
        <f>IF(D11-E57=0,"","Error")</f>
        <v/>
      </c>
      <c r="E12" s="244" t="str">
        <f>IF(E11-G57=0,"","Error")</f>
        <v/>
      </c>
      <c r="F12" s="243"/>
      <c r="G12" s="244"/>
      <c r="H12" s="337"/>
      <c r="I12" s="337"/>
      <c r="J12" s="337"/>
      <c r="K12" s="245"/>
      <c r="L12" s="246"/>
      <c r="N12" s="2"/>
      <c r="O12" s="2"/>
      <c r="P12" s="2"/>
    </row>
    <row r="13" spans="1:16" ht="17.25" customHeight="1" thickBot="1" x14ac:dyDescent="0.25">
      <c r="A13" s="218"/>
      <c r="B13" s="219"/>
      <c r="C13" s="219"/>
      <c r="D13" s="247"/>
      <c r="E13" s="248"/>
      <c r="F13" s="247"/>
      <c r="G13" s="219"/>
      <c r="H13" s="219"/>
      <c r="I13" s="219"/>
      <c r="J13" s="219"/>
      <c r="K13" s="219"/>
      <c r="L13" s="220"/>
      <c r="N13" s="2"/>
      <c r="O13" s="2"/>
      <c r="P13" s="2"/>
    </row>
    <row r="14" spans="1:16" ht="12.75" thickBot="1" x14ac:dyDescent="0.25">
      <c r="D14" s="34"/>
      <c r="E14" s="59"/>
      <c r="F14" s="34"/>
      <c r="G14" s="59"/>
      <c r="N14" s="2"/>
      <c r="O14" s="2"/>
      <c r="P14" s="2"/>
    </row>
    <row r="15" spans="1:16" ht="12.75" thickBot="1" x14ac:dyDescent="0.25">
      <c r="A15" s="52"/>
      <c r="B15" s="214"/>
      <c r="C15" s="214"/>
      <c r="D15" s="214"/>
      <c r="E15" s="214"/>
      <c r="F15" s="214"/>
      <c r="G15" s="214"/>
      <c r="H15" s="214"/>
      <c r="I15" s="214"/>
      <c r="J15" s="214"/>
      <c r="K15" s="214"/>
      <c r="L15" s="53"/>
    </row>
    <row r="16" spans="1:16" ht="28.5" customHeight="1" thickBot="1" x14ac:dyDescent="0.25">
      <c r="A16" s="146" t="s">
        <v>21</v>
      </c>
      <c r="B16" s="147"/>
      <c r="C16" s="147"/>
      <c r="D16" s="147"/>
      <c r="E16" s="147"/>
      <c r="F16" s="148"/>
      <c r="G16" s="148"/>
      <c r="H16" s="148"/>
      <c r="I16" s="148"/>
      <c r="J16" s="148"/>
      <c r="K16" s="148"/>
      <c r="L16" s="149"/>
    </row>
    <row r="17" spans="1:16" ht="12.75" thickBot="1" x14ac:dyDescent="0.25">
      <c r="A17" s="216"/>
      <c r="B17" s="1"/>
      <c r="C17" s="1"/>
      <c r="D17" s="1"/>
      <c r="E17" s="1"/>
      <c r="F17" s="1"/>
      <c r="G17" s="1"/>
      <c r="H17" s="1"/>
      <c r="I17" s="1"/>
      <c r="J17" s="1"/>
      <c r="K17" s="1"/>
      <c r="L17" s="217"/>
    </row>
    <row r="18" spans="1:16" ht="30.75" thickBot="1" x14ac:dyDescent="0.25">
      <c r="A18" s="153" t="s">
        <v>37</v>
      </c>
      <c r="B18" s="151" t="s">
        <v>6</v>
      </c>
      <c r="C18" s="151" t="s">
        <v>7</v>
      </c>
      <c r="D18" s="151" t="s">
        <v>8</v>
      </c>
      <c r="E18" s="151" t="s">
        <v>9</v>
      </c>
      <c r="F18" s="151" t="s">
        <v>20</v>
      </c>
      <c r="G18" s="151" t="s">
        <v>110</v>
      </c>
      <c r="H18" s="152" t="s">
        <v>25</v>
      </c>
      <c r="I18" s="151" t="s">
        <v>13</v>
      </c>
      <c r="J18" s="151" t="s">
        <v>111</v>
      </c>
      <c r="K18" s="151" t="s">
        <v>10</v>
      </c>
      <c r="L18" s="151" t="s">
        <v>59</v>
      </c>
    </row>
    <row r="19" spans="1:16" x14ac:dyDescent="0.2">
      <c r="A19" s="14"/>
      <c r="B19" s="14"/>
      <c r="C19" s="14"/>
      <c r="D19" s="15"/>
      <c r="E19" s="14"/>
      <c r="F19" s="14"/>
      <c r="G19" s="14"/>
      <c r="H19" s="14"/>
      <c r="I19" s="14"/>
      <c r="J19" s="154">
        <f>IFERROR(G19/I19,0)</f>
        <v>0</v>
      </c>
      <c r="K19" s="14"/>
      <c r="L19" s="14"/>
      <c r="O19" s="2"/>
      <c r="P19" s="2"/>
    </row>
    <row r="20" spans="1:16" x14ac:dyDescent="0.2">
      <c r="A20" s="16"/>
      <c r="B20" s="16"/>
      <c r="C20" s="16"/>
      <c r="D20" s="17"/>
      <c r="E20" s="16"/>
      <c r="F20" s="16"/>
      <c r="G20" s="16"/>
      <c r="H20" s="16"/>
      <c r="I20" s="16"/>
      <c r="J20" s="155">
        <f t="shared" ref="J20:J37" si="2">IFERROR(G20/I20,0)</f>
        <v>0</v>
      </c>
      <c r="K20" s="16"/>
      <c r="L20" s="16"/>
      <c r="O20" s="2"/>
      <c r="P20" s="2"/>
    </row>
    <row r="21" spans="1:16" x14ac:dyDescent="0.2">
      <c r="A21" s="16"/>
      <c r="B21" s="16"/>
      <c r="C21" s="16"/>
      <c r="D21" s="17"/>
      <c r="E21" s="16"/>
      <c r="F21" s="74"/>
      <c r="G21" s="16"/>
      <c r="H21" s="16"/>
      <c r="I21" s="16"/>
      <c r="J21" s="155">
        <f t="shared" si="2"/>
        <v>0</v>
      </c>
      <c r="K21" s="16"/>
      <c r="L21" s="16"/>
      <c r="O21" s="2"/>
      <c r="P21" s="2"/>
    </row>
    <row r="22" spans="1:16" x14ac:dyDescent="0.2">
      <c r="A22" s="16"/>
      <c r="B22" s="16"/>
      <c r="C22" s="16"/>
      <c r="D22" s="17"/>
      <c r="E22" s="16"/>
      <c r="F22" s="16"/>
      <c r="G22" s="16"/>
      <c r="H22" s="16"/>
      <c r="I22" s="16"/>
      <c r="J22" s="155">
        <f t="shared" si="2"/>
        <v>0</v>
      </c>
      <c r="K22" s="16"/>
      <c r="L22" s="16"/>
      <c r="O22" s="2"/>
      <c r="P22" s="2"/>
    </row>
    <row r="23" spans="1:16" x14ac:dyDescent="0.2">
      <c r="A23" s="16"/>
      <c r="B23" s="16"/>
      <c r="C23" s="16"/>
      <c r="D23" s="17"/>
      <c r="E23" s="16"/>
      <c r="F23" s="75"/>
      <c r="G23" s="16"/>
      <c r="H23" s="16"/>
      <c r="I23" s="16"/>
      <c r="J23" s="155">
        <f t="shared" si="2"/>
        <v>0</v>
      </c>
      <c r="K23" s="16"/>
      <c r="L23" s="16"/>
      <c r="O23" s="2"/>
      <c r="P23" s="2"/>
    </row>
    <row r="24" spans="1:16" x14ac:dyDescent="0.2">
      <c r="A24" s="16"/>
      <c r="B24" s="16"/>
      <c r="C24" s="16"/>
      <c r="D24" s="17"/>
      <c r="E24" s="16"/>
      <c r="F24" s="16"/>
      <c r="G24" s="16"/>
      <c r="H24" s="16"/>
      <c r="I24" s="16"/>
      <c r="J24" s="155">
        <f t="shared" si="2"/>
        <v>0</v>
      </c>
      <c r="K24" s="16"/>
      <c r="L24" s="16"/>
      <c r="O24" s="2"/>
      <c r="P24" s="2"/>
    </row>
    <row r="25" spans="1:16" x14ac:dyDescent="0.2">
      <c r="A25" s="16"/>
      <c r="B25" s="16"/>
      <c r="C25" s="16"/>
      <c r="D25" s="17"/>
      <c r="E25" s="16"/>
      <c r="F25" s="16"/>
      <c r="G25" s="16"/>
      <c r="H25" s="16"/>
      <c r="I25" s="16"/>
      <c r="J25" s="155">
        <f t="shared" si="2"/>
        <v>0</v>
      </c>
      <c r="K25" s="16"/>
      <c r="L25" s="16"/>
      <c r="O25" s="2"/>
      <c r="P25" s="2"/>
    </row>
    <row r="26" spans="1:16" x14ac:dyDescent="0.2">
      <c r="A26" s="16"/>
      <c r="B26" s="16"/>
      <c r="C26" s="16"/>
      <c r="D26" s="17"/>
      <c r="E26" s="16"/>
      <c r="F26" s="16"/>
      <c r="G26" s="16"/>
      <c r="H26" s="16"/>
      <c r="I26" s="16"/>
      <c r="J26" s="155">
        <f t="shared" si="2"/>
        <v>0</v>
      </c>
      <c r="K26" s="16"/>
      <c r="L26" s="16"/>
      <c r="O26" s="2"/>
      <c r="P26" s="2"/>
    </row>
    <row r="27" spans="1:16" x14ac:dyDescent="0.2">
      <c r="A27" s="16"/>
      <c r="B27" s="16"/>
      <c r="C27" s="16"/>
      <c r="D27" s="17"/>
      <c r="E27" s="16"/>
      <c r="F27" s="16"/>
      <c r="G27" s="16"/>
      <c r="H27" s="16"/>
      <c r="I27" s="16"/>
      <c r="J27" s="155">
        <f t="shared" si="2"/>
        <v>0</v>
      </c>
      <c r="K27" s="16"/>
      <c r="L27" s="16"/>
      <c r="O27" s="2"/>
      <c r="P27" s="2"/>
    </row>
    <row r="28" spans="1:16" x14ac:dyDescent="0.2">
      <c r="A28" s="16"/>
      <c r="B28" s="16"/>
      <c r="C28" s="16"/>
      <c r="D28" s="17"/>
      <c r="E28" s="16"/>
      <c r="F28" s="16"/>
      <c r="G28" s="16"/>
      <c r="H28" s="16"/>
      <c r="I28" s="16"/>
      <c r="J28" s="155">
        <f t="shared" si="2"/>
        <v>0</v>
      </c>
      <c r="K28" s="16"/>
      <c r="L28" s="16"/>
      <c r="O28" s="2"/>
      <c r="P28" s="2"/>
    </row>
    <row r="29" spans="1:16" x14ac:dyDescent="0.2">
      <c r="A29" s="16"/>
      <c r="B29" s="16"/>
      <c r="C29" s="16"/>
      <c r="D29" s="17"/>
      <c r="E29" s="16"/>
      <c r="F29" s="16"/>
      <c r="G29" s="16"/>
      <c r="H29" s="16"/>
      <c r="I29" s="16"/>
      <c r="J29" s="155">
        <f t="shared" si="2"/>
        <v>0</v>
      </c>
      <c r="K29" s="16"/>
      <c r="L29" s="16"/>
      <c r="O29" s="2"/>
      <c r="P29" s="2"/>
    </row>
    <row r="30" spans="1:16" x14ac:dyDescent="0.2">
      <c r="A30" s="16"/>
      <c r="B30" s="16"/>
      <c r="C30" s="16"/>
      <c r="D30" s="17"/>
      <c r="E30" s="16"/>
      <c r="F30" s="16"/>
      <c r="G30" s="16"/>
      <c r="H30" s="16"/>
      <c r="I30" s="16"/>
      <c r="J30" s="155">
        <f t="shared" si="2"/>
        <v>0</v>
      </c>
      <c r="K30" s="16"/>
      <c r="L30" s="16"/>
      <c r="O30" s="2"/>
      <c r="P30" s="2"/>
    </row>
    <row r="31" spans="1:16" x14ac:dyDescent="0.2">
      <c r="A31" s="16"/>
      <c r="B31" s="16"/>
      <c r="C31" s="16"/>
      <c r="D31" s="17"/>
      <c r="E31" s="16"/>
      <c r="F31" s="16"/>
      <c r="G31" s="16"/>
      <c r="H31" s="16"/>
      <c r="I31" s="16"/>
      <c r="J31" s="155">
        <f t="shared" si="2"/>
        <v>0</v>
      </c>
      <c r="K31" s="16"/>
      <c r="L31" s="16"/>
      <c r="O31" s="2"/>
      <c r="P31" s="2"/>
    </row>
    <row r="32" spans="1:16" x14ac:dyDescent="0.2">
      <c r="A32" s="16"/>
      <c r="B32" s="16"/>
      <c r="C32" s="16"/>
      <c r="D32" s="17"/>
      <c r="E32" s="16"/>
      <c r="F32" s="16"/>
      <c r="G32" s="16"/>
      <c r="H32" s="16"/>
      <c r="I32" s="16"/>
      <c r="J32" s="155">
        <f t="shared" si="2"/>
        <v>0</v>
      </c>
      <c r="K32" s="16"/>
      <c r="L32" s="16"/>
      <c r="O32" s="2"/>
      <c r="P32" s="2"/>
    </row>
    <row r="33" spans="1:16" x14ac:dyDescent="0.2">
      <c r="A33" s="16"/>
      <c r="B33" s="16"/>
      <c r="C33" s="16"/>
      <c r="D33" s="17"/>
      <c r="E33" s="16"/>
      <c r="F33" s="16"/>
      <c r="G33" s="16"/>
      <c r="H33" s="16"/>
      <c r="I33" s="16"/>
      <c r="J33" s="155">
        <f t="shared" si="2"/>
        <v>0</v>
      </c>
      <c r="K33" s="16"/>
      <c r="L33" s="16"/>
      <c r="O33" s="2"/>
      <c r="P33" s="2"/>
    </row>
    <row r="34" spans="1:16" x14ac:dyDescent="0.2">
      <c r="A34" s="16"/>
      <c r="B34" s="16"/>
      <c r="C34" s="16"/>
      <c r="D34" s="17"/>
      <c r="E34" s="16"/>
      <c r="F34" s="16"/>
      <c r="G34" s="16"/>
      <c r="H34" s="16"/>
      <c r="I34" s="16"/>
      <c r="J34" s="155">
        <f t="shared" si="2"/>
        <v>0</v>
      </c>
      <c r="K34" s="16"/>
      <c r="L34" s="16"/>
      <c r="O34" s="2"/>
      <c r="P34" s="2"/>
    </row>
    <row r="35" spans="1:16" x14ac:dyDescent="0.2">
      <c r="A35" s="16"/>
      <c r="B35" s="16"/>
      <c r="C35" s="16"/>
      <c r="D35" s="17"/>
      <c r="E35" s="16"/>
      <c r="F35" s="16"/>
      <c r="G35" s="16"/>
      <c r="H35" s="16"/>
      <c r="I35" s="16"/>
      <c r="J35" s="155">
        <f t="shared" si="2"/>
        <v>0</v>
      </c>
      <c r="K35" s="16"/>
      <c r="L35" s="16"/>
      <c r="O35" s="2"/>
      <c r="P35" s="2"/>
    </row>
    <row r="36" spans="1:16" x14ac:dyDescent="0.2">
      <c r="A36" s="16"/>
      <c r="B36" s="16"/>
      <c r="C36" s="16"/>
      <c r="D36" s="17"/>
      <c r="E36" s="16"/>
      <c r="F36" s="16"/>
      <c r="G36" s="16"/>
      <c r="H36" s="16"/>
      <c r="I36" s="16"/>
      <c r="J36" s="155">
        <f t="shared" si="2"/>
        <v>0</v>
      </c>
      <c r="K36" s="16"/>
      <c r="L36" s="16"/>
      <c r="O36" s="2"/>
      <c r="P36" s="2"/>
    </row>
    <row r="37" spans="1:16" ht="12.75" thickBot="1" x14ac:dyDescent="0.25">
      <c r="A37" s="157" t="s">
        <v>109</v>
      </c>
      <c r="B37" s="18"/>
      <c r="C37" s="18"/>
      <c r="D37" s="19"/>
      <c r="E37" s="18"/>
      <c r="F37" s="18"/>
      <c r="G37" s="18"/>
      <c r="H37" s="18"/>
      <c r="I37" s="18"/>
      <c r="J37" s="156">
        <f t="shared" si="2"/>
        <v>0</v>
      </c>
      <c r="K37" s="18"/>
      <c r="L37" s="18"/>
      <c r="O37" s="2"/>
      <c r="P37" s="2"/>
    </row>
    <row r="38" spans="1:16" ht="12.75" thickBot="1" x14ac:dyDescent="0.25">
      <c r="A38" s="239"/>
      <c r="B38" s="2"/>
      <c r="C38" s="2"/>
      <c r="D38" s="2"/>
      <c r="E38" s="2"/>
      <c r="F38" s="6" t="s">
        <v>16</v>
      </c>
      <c r="G38" s="51">
        <f>SUM(G19:G37)</f>
        <v>0</v>
      </c>
      <c r="H38" s="6" t="s">
        <v>16</v>
      </c>
      <c r="I38" s="6">
        <f>SUM(I19:I37)</f>
        <v>0</v>
      </c>
      <c r="J38" s="145"/>
      <c r="K38" s="2"/>
      <c r="L38" s="240"/>
      <c r="M38" s="2"/>
      <c r="N38" s="2"/>
      <c r="O38" s="2"/>
      <c r="P38" s="2"/>
    </row>
    <row r="39" spans="1:16" ht="12.75" thickBot="1" x14ac:dyDescent="0.25">
      <c r="A39" s="241"/>
      <c r="B39" s="222"/>
      <c r="C39" s="222"/>
      <c r="D39" s="222"/>
      <c r="E39" s="222"/>
      <c r="F39" s="222"/>
      <c r="G39" s="222"/>
      <c r="H39" s="222"/>
      <c r="I39" s="222"/>
      <c r="J39" s="222"/>
      <c r="K39" s="222"/>
      <c r="L39" s="242"/>
      <c r="M39" s="2"/>
      <c r="N39" s="2"/>
      <c r="O39" s="2"/>
      <c r="P39" s="2"/>
    </row>
    <row r="40" spans="1:16" ht="12.75" thickBot="1" x14ac:dyDescent="0.25">
      <c r="A40" s="2"/>
      <c r="B40" s="2"/>
      <c r="C40" s="2"/>
      <c r="D40" s="2"/>
      <c r="E40" s="2"/>
      <c r="F40" s="2"/>
      <c r="G40" s="2"/>
      <c r="H40" s="2"/>
      <c r="I40" s="2"/>
      <c r="J40" s="2"/>
      <c r="K40" s="2"/>
      <c r="L40" s="2"/>
      <c r="M40" s="2"/>
      <c r="N40" s="2"/>
      <c r="O40" s="2"/>
      <c r="P40" s="2"/>
    </row>
    <row r="41" spans="1:16" ht="12.75" thickBot="1" x14ac:dyDescent="0.25">
      <c r="A41" s="237"/>
      <c r="B41" s="215"/>
      <c r="C41" s="215"/>
      <c r="D41" s="215"/>
      <c r="E41" s="215"/>
      <c r="F41" s="215"/>
      <c r="G41" s="215"/>
      <c r="H41" s="215"/>
      <c r="I41" s="215"/>
      <c r="J41" s="215"/>
      <c r="K41" s="215"/>
      <c r="L41" s="238"/>
      <c r="M41" s="2"/>
      <c r="N41" s="2"/>
      <c r="O41" s="2"/>
      <c r="P41" s="2"/>
    </row>
    <row r="42" spans="1:16" ht="28.5" customHeight="1" thickBot="1" x14ac:dyDescent="0.25">
      <c r="A42" s="146" t="s">
        <v>15</v>
      </c>
      <c r="B42" s="150"/>
      <c r="C42" s="150"/>
      <c r="D42" s="150"/>
      <c r="E42" s="150"/>
      <c r="F42" s="148"/>
      <c r="G42" s="148"/>
      <c r="H42" s="148"/>
      <c r="I42" s="148"/>
      <c r="J42" s="148"/>
      <c r="K42" s="148"/>
      <c r="L42" s="149"/>
      <c r="M42" s="2"/>
      <c r="N42" s="2"/>
      <c r="O42" s="2"/>
      <c r="P42" s="2"/>
    </row>
    <row r="43" spans="1:16" ht="12.75" thickBot="1" x14ac:dyDescent="0.25">
      <c r="A43" s="239"/>
      <c r="B43" s="2"/>
      <c r="C43" s="2"/>
      <c r="D43" s="2"/>
      <c r="E43" s="2"/>
      <c r="F43" s="2"/>
      <c r="G43" s="2"/>
      <c r="H43" s="2"/>
      <c r="I43" s="2"/>
      <c r="J43" s="2"/>
      <c r="K43" s="2"/>
      <c r="L43" s="240"/>
      <c r="M43" s="2"/>
      <c r="N43" s="2"/>
      <c r="O43" s="2"/>
      <c r="P43" s="2"/>
    </row>
    <row r="44" spans="1:16" ht="30.75" thickBot="1" x14ac:dyDescent="0.25">
      <c r="A44" s="153" t="s">
        <v>37</v>
      </c>
      <c r="B44" s="151" t="s">
        <v>6</v>
      </c>
      <c r="C44" s="151" t="s">
        <v>7</v>
      </c>
      <c r="D44" s="151" t="s">
        <v>20</v>
      </c>
      <c r="E44" s="151" t="s">
        <v>11</v>
      </c>
      <c r="F44" s="152" t="s">
        <v>25</v>
      </c>
      <c r="G44" s="151" t="s">
        <v>13</v>
      </c>
      <c r="H44" s="151" t="s">
        <v>111</v>
      </c>
      <c r="I44" s="151" t="s">
        <v>10</v>
      </c>
      <c r="J44" s="151" t="s">
        <v>59</v>
      </c>
      <c r="K44" s="1"/>
      <c r="L44" s="217"/>
      <c r="O44" s="2"/>
      <c r="P44" s="2"/>
    </row>
    <row r="45" spans="1:16" x14ac:dyDescent="0.2">
      <c r="A45" s="14"/>
      <c r="B45" s="14"/>
      <c r="C45" s="14"/>
      <c r="D45" s="16"/>
      <c r="E45" s="14"/>
      <c r="F45" s="16"/>
      <c r="G45" s="14"/>
      <c r="H45" s="154">
        <f>IFERROR(E45/G45,0)</f>
        <v>0</v>
      </c>
      <c r="I45" s="14"/>
      <c r="J45" s="14"/>
      <c r="K45" s="1"/>
      <c r="L45" s="217"/>
      <c r="O45" s="2"/>
      <c r="P45" s="2"/>
    </row>
    <row r="46" spans="1:16" x14ac:dyDescent="0.2">
      <c r="A46" s="16"/>
      <c r="B46" s="16"/>
      <c r="C46" s="16"/>
      <c r="D46" s="16"/>
      <c r="E46" s="16"/>
      <c r="F46" s="16"/>
      <c r="G46" s="16"/>
      <c r="H46" s="155">
        <f t="shared" ref="H46:H56" si="3">IFERROR(E46/G46,0)</f>
        <v>0</v>
      </c>
      <c r="I46" s="16"/>
      <c r="J46" s="16"/>
      <c r="K46" s="1"/>
      <c r="L46" s="217"/>
      <c r="O46" s="2"/>
      <c r="P46" s="2"/>
    </row>
    <row r="47" spans="1:16" x14ac:dyDescent="0.2">
      <c r="A47" s="16"/>
      <c r="B47" s="16"/>
      <c r="C47" s="16"/>
      <c r="D47" s="16"/>
      <c r="E47" s="16"/>
      <c r="F47" s="16"/>
      <c r="G47" s="16"/>
      <c r="H47" s="155">
        <f t="shared" si="3"/>
        <v>0</v>
      </c>
      <c r="I47" s="16"/>
      <c r="J47" s="16"/>
      <c r="K47" s="1"/>
      <c r="L47" s="217"/>
      <c r="O47" s="2"/>
      <c r="P47" s="2"/>
    </row>
    <row r="48" spans="1:16" x14ac:dyDescent="0.2">
      <c r="A48" s="16"/>
      <c r="B48" s="16"/>
      <c r="C48" s="16"/>
      <c r="D48" s="16"/>
      <c r="E48" s="16"/>
      <c r="F48" s="16"/>
      <c r="G48" s="16"/>
      <c r="H48" s="155">
        <f t="shared" si="3"/>
        <v>0</v>
      </c>
      <c r="I48" s="16"/>
      <c r="J48" s="16"/>
      <c r="K48" s="1"/>
      <c r="L48" s="217"/>
      <c r="O48" s="2"/>
      <c r="P48" s="2"/>
    </row>
    <row r="49" spans="1:16" x14ac:dyDescent="0.2">
      <c r="A49" s="16"/>
      <c r="B49" s="16"/>
      <c r="C49" s="16"/>
      <c r="D49" s="16"/>
      <c r="E49" s="16"/>
      <c r="F49" s="16"/>
      <c r="G49" s="16"/>
      <c r="H49" s="155">
        <f t="shared" si="3"/>
        <v>0</v>
      </c>
      <c r="I49" s="16"/>
      <c r="J49" s="16"/>
      <c r="K49" s="1"/>
      <c r="L49" s="217"/>
      <c r="O49" s="2"/>
      <c r="P49" s="2"/>
    </row>
    <row r="50" spans="1:16" x14ac:dyDescent="0.2">
      <c r="A50" s="16"/>
      <c r="B50" s="16"/>
      <c r="C50" s="16"/>
      <c r="D50" s="16"/>
      <c r="E50" s="16"/>
      <c r="F50" s="16"/>
      <c r="G50" s="16"/>
      <c r="H50" s="155">
        <f t="shared" si="3"/>
        <v>0</v>
      </c>
      <c r="I50" s="16"/>
      <c r="J50" s="16"/>
      <c r="K50" s="1"/>
      <c r="L50" s="217"/>
      <c r="O50" s="2"/>
      <c r="P50" s="2"/>
    </row>
    <row r="51" spans="1:16" x14ac:dyDescent="0.2">
      <c r="A51" s="16"/>
      <c r="B51" s="16"/>
      <c r="C51" s="16"/>
      <c r="D51" s="16"/>
      <c r="E51" s="16"/>
      <c r="F51" s="16"/>
      <c r="G51" s="16"/>
      <c r="H51" s="155">
        <f t="shared" si="3"/>
        <v>0</v>
      </c>
      <c r="I51" s="16"/>
      <c r="J51" s="16"/>
      <c r="K51" s="1"/>
      <c r="L51" s="217"/>
      <c r="O51" s="2"/>
      <c r="P51" s="2"/>
    </row>
    <row r="52" spans="1:16" x14ac:dyDescent="0.2">
      <c r="A52" s="16"/>
      <c r="B52" s="16"/>
      <c r="C52" s="16"/>
      <c r="D52" s="16"/>
      <c r="E52" s="16"/>
      <c r="F52" s="16"/>
      <c r="G52" s="16"/>
      <c r="H52" s="155">
        <f t="shared" si="3"/>
        <v>0</v>
      </c>
      <c r="I52" s="16"/>
      <c r="J52" s="16"/>
      <c r="K52" s="1"/>
      <c r="L52" s="217"/>
      <c r="O52" s="2"/>
      <c r="P52" s="2"/>
    </row>
    <row r="53" spans="1:16" x14ac:dyDescent="0.2">
      <c r="A53" s="16"/>
      <c r="B53" s="16"/>
      <c r="C53" s="16"/>
      <c r="D53" s="16"/>
      <c r="E53" s="16"/>
      <c r="F53" s="16"/>
      <c r="G53" s="16"/>
      <c r="H53" s="155">
        <f t="shared" si="3"/>
        <v>0</v>
      </c>
      <c r="I53" s="16"/>
      <c r="J53" s="16"/>
      <c r="K53" s="1"/>
      <c r="L53" s="217"/>
      <c r="O53" s="2"/>
      <c r="P53" s="2"/>
    </row>
    <row r="54" spans="1:16" x14ac:dyDescent="0.2">
      <c r="A54" s="16"/>
      <c r="B54" s="16"/>
      <c r="C54" s="16"/>
      <c r="D54" s="16"/>
      <c r="E54" s="16"/>
      <c r="F54" s="16"/>
      <c r="G54" s="16"/>
      <c r="H54" s="155">
        <f t="shared" si="3"/>
        <v>0</v>
      </c>
      <c r="I54" s="16"/>
      <c r="J54" s="16"/>
      <c r="K54" s="1"/>
      <c r="L54" s="217"/>
      <c r="O54" s="2"/>
      <c r="P54" s="2"/>
    </row>
    <row r="55" spans="1:16" x14ac:dyDescent="0.2">
      <c r="A55" s="16"/>
      <c r="B55" s="16"/>
      <c r="C55" s="16"/>
      <c r="D55" s="16"/>
      <c r="E55" s="16"/>
      <c r="F55" s="16"/>
      <c r="G55" s="16"/>
      <c r="H55" s="155">
        <f t="shared" si="3"/>
        <v>0</v>
      </c>
      <c r="I55" s="16"/>
      <c r="J55" s="16"/>
      <c r="K55" s="1"/>
      <c r="L55" s="217"/>
      <c r="O55" s="2"/>
      <c r="P55" s="2"/>
    </row>
    <row r="56" spans="1:16" ht="12.75" thickBot="1" x14ac:dyDescent="0.25">
      <c r="A56" s="157" t="s">
        <v>109</v>
      </c>
      <c r="B56" s="18"/>
      <c r="C56" s="18"/>
      <c r="D56" s="18"/>
      <c r="E56" s="18"/>
      <c r="F56" s="18"/>
      <c r="G56" s="18"/>
      <c r="H56" s="156">
        <f t="shared" si="3"/>
        <v>0</v>
      </c>
      <c r="I56" s="18"/>
      <c r="J56" s="18"/>
      <c r="K56" s="1"/>
      <c r="L56" s="217"/>
      <c r="O56" s="2"/>
      <c r="P56" s="2"/>
    </row>
    <row r="57" spans="1:16" ht="12.75" thickBot="1" x14ac:dyDescent="0.25">
      <c r="A57" s="216"/>
      <c r="B57" s="1"/>
      <c r="C57" s="1"/>
      <c r="D57" s="158" t="s">
        <v>16</v>
      </c>
      <c r="E57" s="159">
        <f>SUM(E45:E56)</f>
        <v>0</v>
      </c>
      <c r="F57" s="160" t="s">
        <v>16</v>
      </c>
      <c r="G57" s="160">
        <f>SUM(G45:G56)</f>
        <v>0</v>
      </c>
      <c r="H57" s="1"/>
      <c r="I57" s="1"/>
      <c r="J57" s="1"/>
      <c r="K57" s="1"/>
      <c r="L57" s="217"/>
      <c r="N57" s="2"/>
      <c r="O57" s="2"/>
      <c r="P57" s="2"/>
    </row>
    <row r="58" spans="1:16" ht="12.75" thickBot="1" x14ac:dyDescent="0.25">
      <c r="A58" s="218"/>
      <c r="B58" s="219"/>
      <c r="C58" s="219"/>
      <c r="D58" s="219"/>
      <c r="E58" s="219"/>
      <c r="F58" s="219"/>
      <c r="G58" s="219"/>
      <c r="H58" s="219"/>
      <c r="I58" s="219"/>
      <c r="J58" s="219"/>
      <c r="K58" s="219"/>
      <c r="L58" s="220"/>
      <c r="N58" s="2"/>
      <c r="O58" s="2"/>
      <c r="P58" s="2"/>
    </row>
    <row r="59" spans="1:16" x14ac:dyDescent="0.2">
      <c r="N59" s="2"/>
      <c r="O59" s="2"/>
      <c r="P59" s="2"/>
    </row>
    <row r="60" spans="1:16" x14ac:dyDescent="0.2">
      <c r="N60" s="2"/>
      <c r="O60" s="2"/>
      <c r="P60" s="2"/>
    </row>
    <row r="61" spans="1:16" ht="12.75" thickBot="1" x14ac:dyDescent="0.25">
      <c r="N61" s="2"/>
      <c r="O61" s="2"/>
      <c r="P61" s="2"/>
    </row>
    <row r="62" spans="1:16" ht="28.5" customHeight="1" thickBot="1" x14ac:dyDescent="0.25">
      <c r="A62" s="146" t="s">
        <v>66</v>
      </c>
      <c r="B62" s="162" t="s">
        <v>330</v>
      </c>
      <c r="C62" s="150"/>
      <c r="D62" s="150"/>
      <c r="E62" s="150"/>
      <c r="F62" s="148"/>
      <c r="G62" s="148"/>
      <c r="H62" s="148"/>
      <c r="I62" s="148"/>
      <c r="J62" s="148"/>
      <c r="K62" s="148"/>
      <c r="L62" s="149"/>
      <c r="M62" s="2"/>
      <c r="N62" s="2"/>
      <c r="O62" s="2"/>
      <c r="P62" s="2"/>
    </row>
    <row r="63" spans="1:16" ht="39.75" customHeight="1" thickBot="1" x14ac:dyDescent="0.25">
      <c r="A63" s="333"/>
      <c r="B63" s="334"/>
      <c r="C63" s="334"/>
      <c r="D63" s="334"/>
      <c r="E63" s="334"/>
      <c r="F63" s="334"/>
      <c r="G63" s="334"/>
      <c r="H63" s="334"/>
      <c r="I63" s="334"/>
      <c r="J63" s="334"/>
      <c r="K63" s="334"/>
      <c r="L63" s="335"/>
    </row>
  </sheetData>
  <sheetProtection password="F975" sheet="1" objects="1" scenarios="1" insertRows="0" insertHyperlinks="0"/>
  <customSheetViews>
    <customSheetView guid="{EA133A70-0801-493E-87CF-E44BC655511D}">
      <selection activeCell="G12" sqref="G12"/>
    </customSheetView>
    <customSheetView guid="{FDD26545-5889-4CFB-BBA7-86BDDDDDBE54}">
      <selection activeCell="G12" sqref="G12"/>
    </customSheetView>
  </customSheetViews>
  <mergeCells count="3">
    <mergeCell ref="A63:L63"/>
    <mergeCell ref="H4:K4"/>
    <mergeCell ref="H12:J12"/>
  </mergeCells>
  <dataValidations xWindow="339" yWindow="548" count="15">
    <dataValidation allowBlank="1" showInputMessage="1" showErrorMessage="1" promptTitle="Lot Number " prompt="Enter the lot number" sqref="B45:B56 B19:B37"/>
    <dataValidation allowBlank="1" showInputMessage="1" showErrorMessage="1" promptTitle="Price in Plan " prompt="Enter the price in the plan.  _x000a__x000a_The price in the plan is in the base year of the plan. Eg, if the Base Year is December 2016, then land acquired in December 2015 should be indexed to December 2016 using CPI." sqref="E45:E56 G19:G37"/>
    <dataValidation allowBlank="1" showInputMessage="1" showErrorMessage="1" promptTitle="Area " prompt="Enter the area of the site in square metres" sqref="G45:G56 I19:I37"/>
    <dataValidation allowBlank="1" showInputMessage="1" showErrorMessage="1" promptTitle="Underlying Zoning" prompt="Enter the underlying zoning for the land (eg, R2, SP8)." sqref="I45:I56 K19:K37"/>
    <dataValidation type="textLength" operator="lessThanOrEqual" allowBlank="1" showInputMessage="1" showErrorMessage="1" error="A 250 character maximum length applies to this cell." promptTitle="Encumbrance " prompt="Enter any encumbrance on the land that would affect its value eg, the land is flood affected (maximum 250 characters).  " sqref="L19:L37 J45:J56">
      <formula1>250</formula1>
    </dataValidation>
    <dataValidation allowBlank="1" showInputMessage="1" showErrorMessage="1" promptTitle="CP Identifier " prompt="Insert unique identifier for CP Item included in the plan, in the works schedule eg, ‘Basin A’ or ‘MP1.1’" sqref="A45:A55"/>
    <dataValidation allowBlank="1" showInputMessage="1" showErrorMessage="1" promptTitle="Date Purchased " prompt="Enter the date purchased._x000a_Where the day is unavailable enter the month and year" sqref="D19:D37"/>
    <dataValidation allowBlank="1" showInputMessage="1" showErrorMessage="1" promptTitle="Actual Price Paid " prompt="Enter the actual price paid for the land at the time of acquisition.  _x000a_This is an unindexed, nominal price at the time of purchase. _x000a_" sqref="E19:E37"/>
    <dataValidation allowBlank="1" showInputMessage="1" showErrorMessage="1" prompt="Automatically calculated from cost in plan and area." sqref="J19:J37 H45:H56"/>
    <dataValidation allowBlank="1" showInputMessage="1" showErrorMessage="1" promptTitle="CP Identifier " prompt="Insert unique identifier for CP Item included in the plan, in the works schedule eg, ‘Basin A’, 'Reserve 1', ‘MP1.1’" sqref="A56 A37"/>
    <dataValidation type="list" allowBlank="1" showInputMessage="1" showErrorMessage="1" promptTitle="Proposed Use" prompt="Select the proposed use of the land in the plan, according to the infrastructure category options. " sqref="H19:H37 F45:F56">
      <formula1>dd_landuse</formula1>
    </dataValidation>
    <dataValidation allowBlank="1" showInputMessage="1" showErrorMessage="1" promptTitle="Error" prompt="Data entry table shows a different total. Ensure the proposed use is entered for all items." sqref="B12:E12"/>
    <dataValidation allowBlank="1" showInputMessage="1" showErrorMessage="1" promptTitle="CP Identifier " prompt="Insert unique identifier for CP Item included in the plan and the works schedule eg, ‘Basin A’, 'Reserve 1', ‘MP1.1’" sqref="A19:A36"/>
    <dataValidation allowBlank="1" showInputMessage="1" showErrorMessage="1" promptTitle="Apportionment Ratio" prompt="Enter the portion of the cost that is included in the plan, eg 50% if half the costs are apportioned to the plan" sqref="F19:F37 D45:D56"/>
    <dataValidation allowBlank="1" showInputMessage="1" showErrorMessage="1" promptTitle="Street Address" prompt="Enter the street address available. If not available leave blank_x000a__x000a_Preferred address format is 'Level 15, 2-24 Rawson Place, Sydney, NSW, 2000'_x000a_" sqref="C19:C37 C45:C56"/>
  </dataValidations>
  <pageMargins left="0.70866141732283472" right="0.70866141732283472" top="0.74803149606299213" bottom="0.74803149606299213" header="0.31496062992125984" footer="0.31496062992125984"/>
  <pageSetup paperSize="9" scale="44" fitToHeight="0" orientation="portrait" r:id="rId1"/>
  <headerFooter>
    <oddFooter>&amp;LPrinted &amp;D &amp;T, &amp;F/&amp;A, 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4"/>
  <sheetViews>
    <sheetView topLeftCell="A67" zoomScaleNormal="100" workbookViewId="0">
      <selection activeCell="A33" sqref="A33"/>
    </sheetView>
  </sheetViews>
  <sheetFormatPr defaultColWidth="9.140625" defaultRowHeight="12" x14ac:dyDescent="0.2"/>
  <cols>
    <col min="1" max="1" width="19.28515625" customWidth="1"/>
    <col min="2" max="2" width="23" customWidth="1"/>
    <col min="3" max="3" width="16.85546875" customWidth="1"/>
    <col min="4" max="4" width="18.85546875" customWidth="1"/>
    <col min="5" max="5" width="23.85546875" customWidth="1"/>
    <col min="6" max="6" width="20.7109375" customWidth="1"/>
    <col min="7" max="7" width="26.42578125" customWidth="1"/>
    <col min="8" max="8" width="18.140625" customWidth="1"/>
    <col min="9" max="9" width="23" customWidth="1"/>
  </cols>
  <sheetData>
    <row r="1" spans="1:9" ht="12.75" thickBot="1" x14ac:dyDescent="0.25"/>
    <row r="2" spans="1:9" ht="27" thickBot="1" x14ac:dyDescent="0.45">
      <c r="A2" s="132" t="s">
        <v>82</v>
      </c>
      <c r="B2" s="125"/>
      <c r="C2" s="125"/>
      <c r="D2" s="125"/>
      <c r="E2" s="125"/>
      <c r="F2" s="125"/>
      <c r="G2" s="125"/>
      <c r="H2" s="126"/>
      <c r="I2" s="126"/>
    </row>
    <row r="3" spans="1:9" ht="12.75" thickBot="1" x14ac:dyDescent="0.25"/>
    <row r="4" spans="1:9" x14ac:dyDescent="0.2">
      <c r="A4" s="52"/>
      <c r="B4" s="214"/>
      <c r="C4" s="214"/>
      <c r="D4" s="214"/>
      <c r="E4" s="214"/>
      <c r="F4" s="214"/>
      <c r="G4" s="214"/>
      <c r="H4" s="214"/>
      <c r="I4" s="53"/>
    </row>
    <row r="5" spans="1:9" ht="18" x14ac:dyDescent="0.25">
      <c r="A5" s="249" t="s">
        <v>152</v>
      </c>
      <c r="B5" s="250"/>
      <c r="C5" s="250"/>
      <c r="D5" s="250"/>
      <c r="E5" s="250"/>
      <c r="F5" s="250"/>
      <c r="G5" s="250"/>
      <c r="H5" s="250"/>
      <c r="I5" s="251"/>
    </row>
    <row r="6" spans="1:9" x14ac:dyDescent="0.2">
      <c r="A6" s="216"/>
      <c r="B6" s="1"/>
      <c r="C6" s="1"/>
      <c r="D6" s="1"/>
      <c r="E6" s="1"/>
      <c r="F6" s="1"/>
      <c r="G6" s="1"/>
      <c r="H6" s="1"/>
      <c r="I6" s="217"/>
    </row>
    <row r="7" spans="1:9" ht="12.75" thickBot="1" x14ac:dyDescent="0.25">
      <c r="A7" s="216"/>
      <c r="B7" s="1"/>
      <c r="C7" s="1"/>
      <c r="D7" s="1"/>
      <c r="E7" s="1"/>
      <c r="F7" s="1"/>
      <c r="G7" s="1"/>
      <c r="H7" s="1"/>
      <c r="I7" s="217"/>
    </row>
    <row r="8" spans="1:9" ht="60.75" customHeight="1" thickBot="1" x14ac:dyDescent="0.25">
      <c r="A8" s="137" t="s">
        <v>37</v>
      </c>
      <c r="B8" s="138" t="s">
        <v>12</v>
      </c>
      <c r="C8" s="138" t="s">
        <v>57</v>
      </c>
      <c r="D8" s="138" t="s">
        <v>34</v>
      </c>
      <c r="E8" s="139" t="s">
        <v>105</v>
      </c>
      <c r="F8" s="139" t="s">
        <v>29</v>
      </c>
      <c r="G8" s="139" t="s">
        <v>35</v>
      </c>
      <c r="H8" s="139" t="s">
        <v>65</v>
      </c>
      <c r="I8" s="140" t="s">
        <v>106</v>
      </c>
    </row>
    <row r="9" spans="1:9" s="10" customFormat="1" x14ac:dyDescent="0.2">
      <c r="A9" s="116"/>
      <c r="B9" s="117"/>
      <c r="C9" s="117"/>
      <c r="D9" s="117"/>
      <c r="E9" s="118"/>
      <c r="F9" s="117"/>
      <c r="G9" s="113"/>
      <c r="H9" s="110"/>
      <c r="I9" s="107"/>
    </row>
    <row r="10" spans="1:9" s="10" customFormat="1" x14ac:dyDescent="0.2">
      <c r="A10" s="119"/>
      <c r="B10" s="120"/>
      <c r="C10" s="120"/>
      <c r="D10" s="120"/>
      <c r="E10" s="121"/>
      <c r="F10" s="120"/>
      <c r="G10" s="114"/>
      <c r="H10" s="111"/>
      <c r="I10" s="108"/>
    </row>
    <row r="11" spans="1:9" s="10" customFormat="1" x14ac:dyDescent="0.2">
      <c r="A11" s="119"/>
      <c r="B11" s="120"/>
      <c r="C11" s="120"/>
      <c r="D11" s="120"/>
      <c r="E11" s="121"/>
      <c r="F11" s="122"/>
      <c r="G11" s="114"/>
      <c r="H11" s="111"/>
      <c r="I11" s="108"/>
    </row>
    <row r="12" spans="1:9" s="10" customFormat="1" x14ac:dyDescent="0.2">
      <c r="A12" s="119"/>
      <c r="B12" s="120"/>
      <c r="C12" s="120"/>
      <c r="D12" s="120"/>
      <c r="E12" s="121"/>
      <c r="F12" s="120"/>
      <c r="G12" s="114"/>
      <c r="H12" s="111"/>
      <c r="I12" s="108"/>
    </row>
    <row r="13" spans="1:9" s="10" customFormat="1" x14ac:dyDescent="0.2">
      <c r="A13" s="119"/>
      <c r="B13" s="120"/>
      <c r="C13" s="120"/>
      <c r="D13" s="120"/>
      <c r="E13" s="121"/>
      <c r="F13" s="120"/>
      <c r="G13" s="114"/>
      <c r="H13" s="111"/>
      <c r="I13" s="108"/>
    </row>
    <row r="14" spans="1:9" s="10" customFormat="1" x14ac:dyDescent="0.2">
      <c r="A14" s="119"/>
      <c r="B14" s="120"/>
      <c r="C14" s="120"/>
      <c r="D14" s="120"/>
      <c r="E14" s="121"/>
      <c r="F14" s="120"/>
      <c r="G14" s="114"/>
      <c r="H14" s="111"/>
      <c r="I14" s="108"/>
    </row>
    <row r="15" spans="1:9" s="10" customFormat="1" x14ac:dyDescent="0.2">
      <c r="A15" s="119"/>
      <c r="B15" s="120"/>
      <c r="C15" s="120"/>
      <c r="D15" s="120"/>
      <c r="E15" s="121"/>
      <c r="F15" s="120"/>
      <c r="G15" s="114"/>
      <c r="H15" s="111"/>
      <c r="I15" s="108"/>
    </row>
    <row r="16" spans="1:9" s="10" customFormat="1" x14ac:dyDescent="0.2">
      <c r="A16" s="119"/>
      <c r="B16" s="120"/>
      <c r="C16" s="120"/>
      <c r="D16" s="120"/>
      <c r="E16" s="121"/>
      <c r="F16" s="120"/>
      <c r="G16" s="114"/>
      <c r="H16" s="111"/>
      <c r="I16" s="108"/>
    </row>
    <row r="17" spans="1:9" s="10" customFormat="1" x14ac:dyDescent="0.2">
      <c r="A17" s="119"/>
      <c r="B17" s="120"/>
      <c r="C17" s="120"/>
      <c r="D17" s="120"/>
      <c r="E17" s="121"/>
      <c r="F17" s="120"/>
      <c r="G17" s="114"/>
      <c r="H17" s="111"/>
      <c r="I17" s="108"/>
    </row>
    <row r="18" spans="1:9" s="10" customFormat="1" x14ac:dyDescent="0.2">
      <c r="A18" s="119"/>
      <c r="B18" s="120"/>
      <c r="C18" s="120"/>
      <c r="D18" s="120"/>
      <c r="E18" s="121"/>
      <c r="F18" s="120"/>
      <c r="G18" s="114"/>
      <c r="H18" s="111"/>
      <c r="I18" s="108"/>
    </row>
    <row r="19" spans="1:9" s="10" customFormat="1" x14ac:dyDescent="0.2">
      <c r="A19" s="119"/>
      <c r="B19" s="120"/>
      <c r="C19" s="120"/>
      <c r="D19" s="120"/>
      <c r="E19" s="121"/>
      <c r="F19" s="120"/>
      <c r="G19" s="114"/>
      <c r="H19" s="111"/>
      <c r="I19" s="108"/>
    </row>
    <row r="20" spans="1:9" s="10" customFormat="1" x14ac:dyDescent="0.2">
      <c r="A20" s="119"/>
      <c r="B20" s="120"/>
      <c r="C20" s="120"/>
      <c r="D20" s="120"/>
      <c r="E20" s="121"/>
      <c r="F20" s="120"/>
      <c r="G20" s="114"/>
      <c r="H20" s="111"/>
      <c r="I20" s="108"/>
    </row>
    <row r="21" spans="1:9" s="10" customFormat="1" x14ac:dyDescent="0.2">
      <c r="A21" s="119"/>
      <c r="B21" s="120"/>
      <c r="C21" s="120"/>
      <c r="D21" s="120"/>
      <c r="E21" s="121"/>
      <c r="F21" s="120"/>
      <c r="G21" s="114"/>
      <c r="H21" s="111"/>
      <c r="I21" s="108"/>
    </row>
    <row r="22" spans="1:9" s="10" customFormat="1" x14ac:dyDescent="0.2">
      <c r="A22" s="119"/>
      <c r="B22" s="120"/>
      <c r="C22" s="120"/>
      <c r="D22" s="120"/>
      <c r="E22" s="121"/>
      <c r="F22" s="120"/>
      <c r="G22" s="114"/>
      <c r="H22" s="111"/>
      <c r="I22" s="108"/>
    </row>
    <row r="23" spans="1:9" s="10" customFormat="1" x14ac:dyDescent="0.2">
      <c r="A23" s="119"/>
      <c r="B23" s="120"/>
      <c r="C23" s="120"/>
      <c r="D23" s="120"/>
      <c r="E23" s="121"/>
      <c r="F23" s="120"/>
      <c r="G23" s="114"/>
      <c r="H23" s="111"/>
      <c r="I23" s="108"/>
    </row>
    <row r="24" spans="1:9" s="10" customFormat="1" x14ac:dyDescent="0.2">
      <c r="A24" s="119"/>
      <c r="B24" s="120"/>
      <c r="C24" s="120"/>
      <c r="D24" s="120"/>
      <c r="E24" s="121"/>
      <c r="F24" s="120"/>
      <c r="G24" s="114"/>
      <c r="H24" s="111"/>
      <c r="I24" s="108"/>
    </row>
    <row r="25" spans="1:9" s="10" customFormat="1" x14ac:dyDescent="0.2">
      <c r="A25" s="119"/>
      <c r="B25" s="120"/>
      <c r="C25" s="120"/>
      <c r="D25" s="120"/>
      <c r="E25" s="121"/>
      <c r="F25" s="120"/>
      <c r="G25" s="114"/>
      <c r="H25" s="111"/>
      <c r="I25" s="108"/>
    </row>
    <row r="26" spans="1:9" s="10" customFormat="1" x14ac:dyDescent="0.2">
      <c r="A26" s="119"/>
      <c r="B26" s="120"/>
      <c r="C26" s="120"/>
      <c r="D26" s="120"/>
      <c r="E26" s="121"/>
      <c r="F26" s="120"/>
      <c r="G26" s="114"/>
      <c r="H26" s="111"/>
      <c r="I26" s="108"/>
    </row>
    <row r="27" spans="1:9" s="10" customFormat="1" x14ac:dyDescent="0.2">
      <c r="A27" s="119"/>
      <c r="B27" s="120"/>
      <c r="C27" s="120"/>
      <c r="D27" s="120"/>
      <c r="E27" s="121"/>
      <c r="F27" s="120"/>
      <c r="G27" s="114"/>
      <c r="H27" s="111"/>
      <c r="I27" s="108"/>
    </row>
    <row r="28" spans="1:9" s="10" customFormat="1" x14ac:dyDescent="0.2">
      <c r="A28" s="119"/>
      <c r="B28" s="120"/>
      <c r="C28" s="120"/>
      <c r="D28" s="120"/>
      <c r="E28" s="121"/>
      <c r="F28" s="120"/>
      <c r="G28" s="114"/>
      <c r="H28" s="111"/>
      <c r="I28" s="108"/>
    </row>
    <row r="29" spans="1:9" s="10" customFormat="1" x14ac:dyDescent="0.2">
      <c r="A29" s="119"/>
      <c r="B29" s="120"/>
      <c r="C29" s="120"/>
      <c r="D29" s="120"/>
      <c r="E29" s="121"/>
      <c r="F29" s="120"/>
      <c r="G29" s="114"/>
      <c r="H29" s="111"/>
      <c r="I29" s="108"/>
    </row>
    <row r="30" spans="1:9" s="10" customFormat="1" x14ac:dyDescent="0.2">
      <c r="A30" s="119"/>
      <c r="B30" s="120"/>
      <c r="C30" s="120"/>
      <c r="D30" s="120"/>
      <c r="E30" s="121"/>
      <c r="F30" s="120"/>
      <c r="G30" s="114"/>
      <c r="H30" s="111"/>
      <c r="I30" s="108"/>
    </row>
    <row r="31" spans="1:9" s="10" customFormat="1" x14ac:dyDescent="0.2">
      <c r="A31" s="119"/>
      <c r="B31" s="120"/>
      <c r="C31" s="120"/>
      <c r="D31" s="120"/>
      <c r="E31" s="121"/>
      <c r="F31" s="120"/>
      <c r="G31" s="114"/>
      <c r="H31" s="111"/>
      <c r="I31" s="108"/>
    </row>
    <row r="32" spans="1:9" s="10" customFormat="1" x14ac:dyDescent="0.2">
      <c r="A32" s="119"/>
      <c r="B32" s="120"/>
      <c r="C32" s="120"/>
      <c r="D32" s="120"/>
      <c r="E32" s="121"/>
      <c r="F32" s="120"/>
      <c r="G32" s="114"/>
      <c r="H32" s="111"/>
      <c r="I32" s="108"/>
    </row>
    <row r="33" spans="1:9" s="10" customFormat="1" ht="12.75" thickBot="1" x14ac:dyDescent="0.25">
      <c r="A33" s="141" t="s">
        <v>109</v>
      </c>
      <c r="B33" s="123"/>
      <c r="C33" s="123"/>
      <c r="D33" s="123"/>
      <c r="E33" s="124"/>
      <c r="F33" s="123"/>
      <c r="G33" s="115"/>
      <c r="H33" s="112"/>
      <c r="I33" s="109"/>
    </row>
    <row r="34" spans="1:9" ht="12.75" thickBot="1" x14ac:dyDescent="0.25">
      <c r="A34" s="252"/>
      <c r="B34" s="1"/>
      <c r="C34" s="86"/>
      <c r="D34" s="35" t="s">
        <v>36</v>
      </c>
      <c r="E34" s="36">
        <f>SUM(E9:E33)</f>
        <v>0</v>
      </c>
      <c r="F34" s="86"/>
      <c r="G34" s="86"/>
      <c r="H34" s="86"/>
      <c r="I34" s="87"/>
    </row>
    <row r="35" spans="1:9" ht="12.75" thickBot="1" x14ac:dyDescent="0.25">
      <c r="A35" s="89"/>
      <c r="B35" s="90"/>
      <c r="C35" s="90"/>
      <c r="D35" s="90"/>
      <c r="E35" s="90"/>
      <c r="F35" s="90"/>
      <c r="G35" s="90"/>
      <c r="H35" s="90"/>
      <c r="I35" s="91"/>
    </row>
    <row r="36" spans="1:9" ht="12.75" thickBot="1" x14ac:dyDescent="0.25">
      <c r="A36" s="9"/>
      <c r="B36" s="9"/>
      <c r="C36" s="9"/>
      <c r="D36" s="9"/>
      <c r="E36" s="9"/>
      <c r="F36" s="9"/>
      <c r="G36" s="9"/>
      <c r="H36" s="9"/>
      <c r="I36" s="9"/>
    </row>
    <row r="37" spans="1:9" x14ac:dyDescent="0.2">
      <c r="A37" s="98"/>
      <c r="B37" s="214"/>
      <c r="C37" s="214"/>
      <c r="D37" s="92"/>
      <c r="E37" s="92"/>
      <c r="F37" s="92"/>
      <c r="G37" s="92"/>
      <c r="H37" s="92"/>
      <c r="I37" s="93"/>
    </row>
    <row r="38" spans="1:9" ht="18" x14ac:dyDescent="0.25">
      <c r="A38" s="249" t="s">
        <v>153</v>
      </c>
      <c r="B38" s="250"/>
      <c r="C38" s="250"/>
      <c r="D38" s="250"/>
      <c r="E38" s="250"/>
      <c r="F38" s="250"/>
      <c r="G38" s="250"/>
      <c r="H38" s="250"/>
      <c r="I38" s="251"/>
    </row>
    <row r="39" spans="1:9" x14ac:dyDescent="0.2">
      <c r="A39" s="216"/>
      <c r="B39" s="1"/>
      <c r="C39" s="1"/>
      <c r="D39" s="1"/>
      <c r="E39" s="1"/>
      <c r="F39" s="1"/>
      <c r="G39" s="1"/>
      <c r="H39" s="1"/>
      <c r="I39" s="217"/>
    </row>
    <row r="40" spans="1:9" ht="12.75" thickBot="1" x14ac:dyDescent="0.25">
      <c r="A40" s="216"/>
      <c r="B40" s="1"/>
      <c r="C40" s="1"/>
      <c r="D40" s="1"/>
      <c r="E40" s="1"/>
      <c r="F40" s="1"/>
      <c r="G40" s="1"/>
      <c r="H40" s="1"/>
      <c r="I40" s="217"/>
    </row>
    <row r="41" spans="1:9" ht="15.75" thickBot="1" x14ac:dyDescent="0.3">
      <c r="A41" s="216"/>
      <c r="B41" s="127" t="s">
        <v>34</v>
      </c>
      <c r="C41" s="128" t="s">
        <v>30</v>
      </c>
      <c r="D41" s="129" t="s">
        <v>70</v>
      </c>
      <c r="E41" s="129" t="s">
        <v>31</v>
      </c>
      <c r="F41" s="130" t="s">
        <v>16</v>
      </c>
      <c r="G41" s="1"/>
      <c r="H41" s="1"/>
      <c r="I41" s="217"/>
    </row>
    <row r="42" spans="1:9" ht="15" x14ac:dyDescent="0.25">
      <c r="A42" s="216"/>
      <c r="B42" s="131" t="str">
        <f>'1. Plan Overview'!C11</f>
        <v>Enter catchment name</v>
      </c>
      <c r="C42" s="133">
        <f t="shared" ref="C42:E61" si="0">SUMIFS($E$9:$E$33,$D$9:$D$33,$B42,$F$9:$F$33,C$41)</f>
        <v>0</v>
      </c>
      <c r="D42" s="133">
        <f t="shared" si="0"/>
        <v>0</v>
      </c>
      <c r="E42" s="133">
        <f t="shared" si="0"/>
        <v>0</v>
      </c>
      <c r="F42" s="134">
        <f>C42+D42+E42</f>
        <v>0</v>
      </c>
      <c r="G42" s="1"/>
      <c r="H42" s="1"/>
      <c r="I42" s="217"/>
    </row>
    <row r="43" spans="1:9" ht="15" x14ac:dyDescent="0.25">
      <c r="A43" s="216"/>
      <c r="B43" s="131" t="str">
        <f>'1. Plan Overview'!C12</f>
        <v>Enter catchment name</v>
      </c>
      <c r="C43" s="133">
        <f t="shared" si="0"/>
        <v>0</v>
      </c>
      <c r="D43" s="133">
        <f t="shared" si="0"/>
        <v>0</v>
      </c>
      <c r="E43" s="133">
        <f t="shared" si="0"/>
        <v>0</v>
      </c>
      <c r="F43" s="134">
        <f t="shared" ref="F43:F61" si="1">C43+D43+E43</f>
        <v>0</v>
      </c>
      <c r="G43" s="1"/>
      <c r="H43" s="1"/>
      <c r="I43" s="217"/>
    </row>
    <row r="44" spans="1:9" ht="15" x14ac:dyDescent="0.25">
      <c r="A44" s="216"/>
      <c r="B44" s="131">
        <f>'1. Plan Overview'!C13</f>
        <v>0</v>
      </c>
      <c r="C44" s="133">
        <f t="shared" si="0"/>
        <v>0</v>
      </c>
      <c r="D44" s="133">
        <f t="shared" si="0"/>
        <v>0</v>
      </c>
      <c r="E44" s="133">
        <f t="shared" si="0"/>
        <v>0</v>
      </c>
      <c r="F44" s="134">
        <f t="shared" si="1"/>
        <v>0</v>
      </c>
      <c r="G44" s="1"/>
      <c r="H44" s="1"/>
      <c r="I44" s="217"/>
    </row>
    <row r="45" spans="1:9" ht="15" x14ac:dyDescent="0.25">
      <c r="A45" s="216"/>
      <c r="B45" s="131">
        <f>'1. Plan Overview'!C14</f>
        <v>0</v>
      </c>
      <c r="C45" s="133">
        <f t="shared" si="0"/>
        <v>0</v>
      </c>
      <c r="D45" s="133">
        <f t="shared" si="0"/>
        <v>0</v>
      </c>
      <c r="E45" s="133">
        <f t="shared" si="0"/>
        <v>0</v>
      </c>
      <c r="F45" s="134">
        <f t="shared" si="1"/>
        <v>0</v>
      </c>
      <c r="G45" s="1"/>
      <c r="H45" s="1"/>
      <c r="I45" s="217"/>
    </row>
    <row r="46" spans="1:9" ht="15" x14ac:dyDescent="0.25">
      <c r="A46" s="216"/>
      <c r="B46" s="131">
        <f>'1. Plan Overview'!C15</f>
        <v>0</v>
      </c>
      <c r="C46" s="133">
        <f t="shared" si="0"/>
        <v>0</v>
      </c>
      <c r="D46" s="133">
        <f t="shared" si="0"/>
        <v>0</v>
      </c>
      <c r="E46" s="133">
        <f t="shared" si="0"/>
        <v>0</v>
      </c>
      <c r="F46" s="134">
        <f t="shared" si="1"/>
        <v>0</v>
      </c>
      <c r="G46" s="1"/>
      <c r="H46" s="1"/>
      <c r="I46" s="217"/>
    </row>
    <row r="47" spans="1:9" ht="15" x14ac:dyDescent="0.25">
      <c r="A47" s="216"/>
      <c r="B47" s="131">
        <f>'1. Plan Overview'!C16</f>
        <v>0</v>
      </c>
      <c r="C47" s="133">
        <f t="shared" si="0"/>
        <v>0</v>
      </c>
      <c r="D47" s="133">
        <f t="shared" si="0"/>
        <v>0</v>
      </c>
      <c r="E47" s="133">
        <f t="shared" si="0"/>
        <v>0</v>
      </c>
      <c r="F47" s="134">
        <f t="shared" si="1"/>
        <v>0</v>
      </c>
      <c r="G47" s="1"/>
      <c r="H47" s="1"/>
      <c r="I47" s="217"/>
    </row>
    <row r="48" spans="1:9" ht="15" x14ac:dyDescent="0.25">
      <c r="A48" s="216"/>
      <c r="B48" s="131">
        <f>'1. Plan Overview'!C17</f>
        <v>0</v>
      </c>
      <c r="C48" s="133">
        <f t="shared" si="0"/>
        <v>0</v>
      </c>
      <c r="D48" s="133">
        <f t="shared" si="0"/>
        <v>0</v>
      </c>
      <c r="E48" s="133">
        <f t="shared" si="0"/>
        <v>0</v>
      </c>
      <c r="F48" s="134">
        <f t="shared" si="1"/>
        <v>0</v>
      </c>
      <c r="G48" s="1"/>
      <c r="H48" s="1"/>
      <c r="I48" s="217"/>
    </row>
    <row r="49" spans="1:9" ht="15" x14ac:dyDescent="0.25">
      <c r="A49" s="216"/>
      <c r="B49" s="131">
        <f>'1. Plan Overview'!C18</f>
        <v>0</v>
      </c>
      <c r="C49" s="133">
        <f t="shared" si="0"/>
        <v>0</v>
      </c>
      <c r="D49" s="133">
        <f t="shared" si="0"/>
        <v>0</v>
      </c>
      <c r="E49" s="133">
        <f t="shared" si="0"/>
        <v>0</v>
      </c>
      <c r="F49" s="134">
        <f t="shared" si="1"/>
        <v>0</v>
      </c>
      <c r="G49" s="1"/>
      <c r="H49" s="1"/>
      <c r="I49" s="217"/>
    </row>
    <row r="50" spans="1:9" ht="15" x14ac:dyDescent="0.25">
      <c r="A50" s="216"/>
      <c r="B50" s="131">
        <f>'1. Plan Overview'!C19</f>
        <v>0</v>
      </c>
      <c r="C50" s="133">
        <f t="shared" si="0"/>
        <v>0</v>
      </c>
      <c r="D50" s="133">
        <f t="shared" si="0"/>
        <v>0</v>
      </c>
      <c r="E50" s="133">
        <f t="shared" si="0"/>
        <v>0</v>
      </c>
      <c r="F50" s="134">
        <f t="shared" si="1"/>
        <v>0</v>
      </c>
      <c r="G50" s="1"/>
      <c r="H50" s="1"/>
      <c r="I50" s="217"/>
    </row>
    <row r="51" spans="1:9" ht="15" x14ac:dyDescent="0.25">
      <c r="A51" s="216"/>
      <c r="B51" s="131">
        <f>'1. Plan Overview'!C20</f>
        <v>0</v>
      </c>
      <c r="C51" s="133">
        <f t="shared" si="0"/>
        <v>0</v>
      </c>
      <c r="D51" s="133">
        <f t="shared" si="0"/>
        <v>0</v>
      </c>
      <c r="E51" s="133">
        <f t="shared" si="0"/>
        <v>0</v>
      </c>
      <c r="F51" s="134">
        <f t="shared" si="1"/>
        <v>0</v>
      </c>
      <c r="G51" s="1"/>
      <c r="H51" s="1"/>
      <c r="I51" s="217"/>
    </row>
    <row r="52" spans="1:9" ht="15" x14ac:dyDescent="0.25">
      <c r="A52" s="216"/>
      <c r="B52" s="131">
        <f>'1. Plan Overview'!C21</f>
        <v>0</v>
      </c>
      <c r="C52" s="133">
        <f t="shared" si="0"/>
        <v>0</v>
      </c>
      <c r="D52" s="133">
        <f t="shared" si="0"/>
        <v>0</v>
      </c>
      <c r="E52" s="133">
        <f t="shared" si="0"/>
        <v>0</v>
      </c>
      <c r="F52" s="134">
        <f t="shared" si="1"/>
        <v>0</v>
      </c>
      <c r="G52" s="1"/>
      <c r="H52" s="1"/>
      <c r="I52" s="217"/>
    </row>
    <row r="53" spans="1:9" ht="15" x14ac:dyDescent="0.25">
      <c r="A53" s="216"/>
      <c r="B53" s="131">
        <f>'1. Plan Overview'!C22</f>
        <v>0</v>
      </c>
      <c r="C53" s="133">
        <f t="shared" si="0"/>
        <v>0</v>
      </c>
      <c r="D53" s="133">
        <f t="shared" si="0"/>
        <v>0</v>
      </c>
      <c r="E53" s="133">
        <f t="shared" si="0"/>
        <v>0</v>
      </c>
      <c r="F53" s="134">
        <f t="shared" si="1"/>
        <v>0</v>
      </c>
      <c r="G53" s="1"/>
      <c r="H53" s="1"/>
      <c r="I53" s="217"/>
    </row>
    <row r="54" spans="1:9" ht="15" x14ac:dyDescent="0.25">
      <c r="A54" s="216"/>
      <c r="B54" s="131">
        <f>'1. Plan Overview'!C23</f>
        <v>0</v>
      </c>
      <c r="C54" s="133">
        <f t="shared" si="0"/>
        <v>0</v>
      </c>
      <c r="D54" s="133">
        <f t="shared" si="0"/>
        <v>0</v>
      </c>
      <c r="E54" s="133">
        <f t="shared" si="0"/>
        <v>0</v>
      </c>
      <c r="F54" s="134">
        <f t="shared" si="1"/>
        <v>0</v>
      </c>
      <c r="G54" s="1"/>
      <c r="H54" s="1"/>
      <c r="I54" s="217"/>
    </row>
    <row r="55" spans="1:9" ht="15" x14ac:dyDescent="0.25">
      <c r="A55" s="216"/>
      <c r="B55" s="131">
        <f>'1. Plan Overview'!C24</f>
        <v>0</v>
      </c>
      <c r="C55" s="133">
        <f t="shared" si="0"/>
        <v>0</v>
      </c>
      <c r="D55" s="133">
        <f t="shared" si="0"/>
        <v>0</v>
      </c>
      <c r="E55" s="133">
        <f t="shared" si="0"/>
        <v>0</v>
      </c>
      <c r="F55" s="134">
        <f t="shared" si="1"/>
        <v>0</v>
      </c>
      <c r="G55" s="1"/>
      <c r="H55" s="1"/>
      <c r="I55" s="217"/>
    </row>
    <row r="56" spans="1:9" ht="15" x14ac:dyDescent="0.25">
      <c r="A56" s="216"/>
      <c r="B56" s="131">
        <f>'1. Plan Overview'!C25</f>
        <v>0</v>
      </c>
      <c r="C56" s="133">
        <f t="shared" si="0"/>
        <v>0</v>
      </c>
      <c r="D56" s="133">
        <f t="shared" si="0"/>
        <v>0</v>
      </c>
      <c r="E56" s="133">
        <f t="shared" si="0"/>
        <v>0</v>
      </c>
      <c r="F56" s="134">
        <f t="shared" si="1"/>
        <v>0</v>
      </c>
      <c r="G56" s="1"/>
      <c r="H56" s="1"/>
      <c r="I56" s="217"/>
    </row>
    <row r="57" spans="1:9" ht="15" x14ac:dyDescent="0.25">
      <c r="A57" s="216"/>
      <c r="B57" s="131">
        <f>'1. Plan Overview'!C26</f>
        <v>0</v>
      </c>
      <c r="C57" s="133">
        <f t="shared" si="0"/>
        <v>0</v>
      </c>
      <c r="D57" s="133">
        <f t="shared" si="0"/>
        <v>0</v>
      </c>
      <c r="E57" s="133">
        <f t="shared" si="0"/>
        <v>0</v>
      </c>
      <c r="F57" s="134">
        <f t="shared" si="1"/>
        <v>0</v>
      </c>
      <c r="G57" s="1"/>
      <c r="H57" s="1"/>
      <c r="I57" s="217"/>
    </row>
    <row r="58" spans="1:9" ht="15" x14ac:dyDescent="0.25">
      <c r="A58" s="216"/>
      <c r="B58" s="131">
        <f>'1. Plan Overview'!C27</f>
        <v>0</v>
      </c>
      <c r="C58" s="133">
        <f t="shared" si="0"/>
        <v>0</v>
      </c>
      <c r="D58" s="133">
        <f t="shared" si="0"/>
        <v>0</v>
      </c>
      <c r="E58" s="133">
        <f t="shared" si="0"/>
        <v>0</v>
      </c>
      <c r="F58" s="134">
        <f t="shared" si="1"/>
        <v>0</v>
      </c>
      <c r="G58" s="1"/>
      <c r="H58" s="1"/>
      <c r="I58" s="217"/>
    </row>
    <row r="59" spans="1:9" ht="15" x14ac:dyDescent="0.25">
      <c r="A59" s="216"/>
      <c r="B59" s="131">
        <f>'1. Plan Overview'!C28</f>
        <v>0</v>
      </c>
      <c r="C59" s="133">
        <f t="shared" si="0"/>
        <v>0</v>
      </c>
      <c r="D59" s="133">
        <f t="shared" si="0"/>
        <v>0</v>
      </c>
      <c r="E59" s="133">
        <f t="shared" si="0"/>
        <v>0</v>
      </c>
      <c r="F59" s="134">
        <f t="shared" si="1"/>
        <v>0</v>
      </c>
      <c r="G59" s="1"/>
      <c r="H59" s="1"/>
      <c r="I59" s="217"/>
    </row>
    <row r="60" spans="1:9" ht="15" x14ac:dyDescent="0.25">
      <c r="A60" s="216"/>
      <c r="B60" s="131">
        <f>'1. Plan Overview'!C29</f>
        <v>0</v>
      </c>
      <c r="C60" s="133">
        <f t="shared" si="0"/>
        <v>0</v>
      </c>
      <c r="D60" s="133">
        <f t="shared" si="0"/>
        <v>0</v>
      </c>
      <c r="E60" s="133">
        <f t="shared" si="0"/>
        <v>0</v>
      </c>
      <c r="F60" s="134">
        <f t="shared" si="1"/>
        <v>0</v>
      </c>
      <c r="G60" s="1"/>
      <c r="H60" s="1"/>
      <c r="I60" s="217"/>
    </row>
    <row r="61" spans="1:9" ht="15.75" thickBot="1" x14ac:dyDescent="0.3">
      <c r="A61" s="216"/>
      <c r="B61" s="131">
        <f>'1. Plan Overview'!C30</f>
        <v>0</v>
      </c>
      <c r="C61" s="133">
        <f t="shared" si="0"/>
        <v>0</v>
      </c>
      <c r="D61" s="133">
        <f t="shared" si="0"/>
        <v>0</v>
      </c>
      <c r="E61" s="133">
        <f t="shared" si="0"/>
        <v>0</v>
      </c>
      <c r="F61" s="134">
        <f t="shared" si="1"/>
        <v>0</v>
      </c>
      <c r="G61" s="1"/>
      <c r="H61" s="1"/>
      <c r="I61" s="217"/>
    </row>
    <row r="62" spans="1:9" ht="15.75" thickBot="1" x14ac:dyDescent="0.3">
      <c r="A62" s="216"/>
      <c r="B62" s="130" t="s">
        <v>16</v>
      </c>
      <c r="C62" s="135">
        <f>SUM(C42:C61)</f>
        <v>0</v>
      </c>
      <c r="D62" s="135">
        <f>SUM(D42:D61)</f>
        <v>0</v>
      </c>
      <c r="E62" s="135">
        <f>SUM(E42:E61)</f>
        <v>0</v>
      </c>
      <c r="F62" s="136">
        <f>SUM(F42:F61)</f>
        <v>0</v>
      </c>
      <c r="G62" s="1"/>
      <c r="H62" s="1"/>
      <c r="I62" s="217"/>
    </row>
    <row r="63" spans="1:9" ht="44.25" customHeight="1" x14ac:dyDescent="0.2">
      <c r="A63" s="216"/>
      <c r="B63" s="1"/>
      <c r="C63" s="1"/>
      <c r="D63" s="1"/>
      <c r="E63" s="1"/>
      <c r="F63" s="338" t="str">
        <f>IF(F62-E34=0,"","Total Stormwater cost in summary table ("&amp;F62&amp;") is different from total in data entry ("&amp;E34&amp;"). Ensure all works are categorised according to status and catchment.")</f>
        <v/>
      </c>
      <c r="G63" s="338"/>
      <c r="H63" s="338"/>
      <c r="I63" s="217"/>
    </row>
    <row r="64" spans="1:9" ht="12.75" thickBot="1" x14ac:dyDescent="0.25">
      <c r="A64" s="218"/>
      <c r="B64" s="219"/>
      <c r="C64" s="219"/>
      <c r="D64" s="219"/>
      <c r="E64" s="219"/>
      <c r="F64" s="219"/>
      <c r="G64" s="219"/>
      <c r="H64" s="219"/>
      <c r="I64" s="220"/>
    </row>
  </sheetData>
  <sheetProtection password="F975" sheet="1" objects="1" scenarios="1" insertRows="0" insertHyperlinks="0"/>
  <mergeCells count="1">
    <mergeCell ref="F63:H63"/>
  </mergeCells>
  <dataValidations count="10">
    <dataValidation type="textLength" operator="lessThanOrEqual" allowBlank="1" showInputMessage="1" showErrorMessage="1" promptTitle="Comment" prompt="Provide any additional comment or links as needed" sqref="I9:I33">
      <formula1>300</formula1>
    </dataValidation>
    <dataValidation allowBlank="1" showInputMessage="1" showErrorMessage="1" promptTitle="Supporting Documentation" prompt="Identify the technical study, or other supporting documentation used as supporting information. _x000a_If it is another spreadsheet provide links to the spreadsheet." sqref="H9:H33"/>
    <dataValidation allowBlank="1" showInputMessage="1" showErrorMessage="1" promptTitle="Cost in Contribution Plan " prompt="This is the cost of the item in the contribution plan in the base year of the plan.  _x000a__x000a_For items completed this would be the cost indexed by CPI from the completion date to the base year of the plan." sqref="E10:E33"/>
    <dataValidation type="list" allowBlank="1" showInputMessage="1" showErrorMessage="1" promptTitle="Catchment " prompt="Enter the contribution catchment to which the item belongs." sqref="D9:D33">
      <formula1>catchments</formula1>
    </dataValidation>
    <dataValidation type="list" showInputMessage="1" showErrorMessage="1" promptTitle="Status" prompt="Identify if the works are completed, in progress, or not yet started." sqref="F9:F33">
      <formula1>dd_completionstatus</formula1>
    </dataValidation>
    <dataValidation allowBlank="1" showInputMessage="1" showErrorMessage="1" promptTitle="CP Identifier" prompt="Insert unique identifier for CP Item included in the plan and  in the works schedule eg, ‘Basin A’ or ‘MP1.1’." sqref="A9:A32"/>
    <dataValidation allowBlank="1" showInputMessage="1" showErrorMessage="1" promptTitle="Description" prompt="Provide a description to identify the type of item eg, ‘Basin’, ‘Raingarden’, ‘Bio retention located in Basin J’." sqref="B9:B32"/>
    <dataValidation allowBlank="1" showInputMessage="1" showErrorMessage="1" promptTitle="Area" prompt="Insert area required for the infrastructure item" sqref="C9:C33"/>
    <dataValidation allowBlank="1" showInputMessage="1" showErrorMessage="1" prompt="Table is generated automatically." sqref="B41:F62"/>
    <dataValidation allowBlank="1" showInputMessage="1" showErrorMessage="1" promptTitle="Cost in Contribution Plan " prompt="This is the cost of the item in the contribution plan in the base year of the plan.  _x000a__x000a_For items completed this would be the cost indexed by CPI from the completion date to the base year of the plan." sqref="E9"/>
  </dataValidations>
  <pageMargins left="0.70866141732283472" right="0.70866141732283472" top="0.74803149606299213" bottom="0.74803149606299213" header="0.31496062992125984" footer="0.31496062992125984"/>
  <pageSetup paperSize="9" scale="51" fitToHeight="0" orientation="portrait" r:id="rId1"/>
  <headerFooter>
    <oddFooter>&amp;LPrinted &amp;D &amp;T, &amp;F/&amp;A, page &amp;P of &amp;N</oddFooter>
  </headerFooter>
  <extLst>
    <ext xmlns:x14="http://schemas.microsoft.com/office/spreadsheetml/2009/9/main" uri="{CCE6A557-97BC-4b89-ADB6-D9C93CAAB3DF}">
      <x14:dataValidations xmlns:xm="http://schemas.microsoft.com/office/excel/2006/main" count="5">
        <x14:dataValidation type="date" operator="greaterThan" showInputMessage="1" showErrorMessage="1" promptTitle="Date of Completion" prompt="Where works are completed, provide the date of completion._x000a__x000a_Where works are to be completed, provide the expected date of completion – this can be entered as a tranche if work is to be delivered in tranches.">
          <x14:formula1>
            <xm:f>'Drop down box contents'!E26</xm:f>
          </x14:formula1>
          <xm:sqref>G18:G25</xm:sqref>
        </x14:dataValidation>
        <x14:dataValidation type="date" operator="greaterThan" showInputMessage="1" showErrorMessage="1" promptTitle="Date of Completion" prompt="Where works are completed, provide the date of completion._x000a__x000a_Where works are to be completed, provide the expected date of completion – this can be entered as a tranche if work is to be delivered in tranches.">
          <x14:formula1>
            <xm:f>'Drop down box contents'!E28</xm:f>
          </x14:formula1>
          <xm:sqref>G26:G28</xm:sqref>
        </x14:dataValidation>
        <x14:dataValidation type="date" operator="greaterThan" showInputMessage="1" showErrorMessage="1" promptTitle="Date of Completion" prompt="Where works are completed, provide the date of completion._x000a__x000a_Where works are to be completed, provide the expected date of completion – this can be entered as a tranche if work is to be delivered in tranches.">
          <x14:formula1>
            <xm:f>'Drop down box contents'!E28</xm:f>
          </x14:formula1>
          <xm:sqref>G29:G33</xm:sqref>
        </x14:dataValidation>
        <x14:dataValidation type="date" operator="greaterThan" showInputMessage="1" showErrorMessage="1" promptTitle="Date of Completion" prompt="Where works are completed, provide the date of completion._x000a__x000a_Where works are to be completed, provide the expected date of completion – this can be entered as a tranche if work is to be delivered in tranches.">
          <x14:formula1>
            <xm:f>'Drop down box contents'!E24</xm:f>
          </x14:formula1>
          <xm:sqref>G9:G14</xm:sqref>
        </x14:dataValidation>
        <x14:dataValidation type="date" operator="greaterThan" showInputMessage="1" showErrorMessage="1" promptTitle="Date of Completion" prompt="Where works are completed, provide the date of completion._x000a__x000a_Where works are to be completed, provide the expected date of completion – this can be entered as a tranche if work is to be delivered in tranches.">
          <x14:formula1>
            <xm:f>'Drop down box contents'!E32</xm:f>
          </x14:formula1>
          <xm:sqref>G15:G17</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4"/>
  <sheetViews>
    <sheetView topLeftCell="A16" zoomScaleNormal="100" workbookViewId="0">
      <selection activeCell="A33" sqref="A33"/>
    </sheetView>
  </sheetViews>
  <sheetFormatPr defaultColWidth="9.140625" defaultRowHeight="12" x14ac:dyDescent="0.2"/>
  <cols>
    <col min="1" max="1" width="19.28515625" customWidth="1"/>
    <col min="2" max="2" width="23" customWidth="1"/>
    <col min="3" max="3" width="16.85546875" customWidth="1"/>
    <col min="4" max="4" width="18.85546875" customWidth="1"/>
    <col min="5" max="5" width="23.85546875" customWidth="1"/>
    <col min="6" max="6" width="20.7109375" customWidth="1"/>
    <col min="7" max="7" width="26.42578125" customWidth="1"/>
    <col min="8" max="8" width="18.140625" customWidth="1"/>
    <col min="9" max="9" width="23" customWidth="1"/>
  </cols>
  <sheetData>
    <row r="1" spans="1:9" ht="12.75" thickBot="1" x14ac:dyDescent="0.25"/>
    <row r="2" spans="1:9" ht="27" thickBot="1" x14ac:dyDescent="0.45">
      <c r="A2" s="132" t="s">
        <v>83</v>
      </c>
      <c r="B2" s="125"/>
      <c r="C2" s="125"/>
      <c r="D2" s="125"/>
      <c r="E2" s="125"/>
      <c r="F2" s="125"/>
      <c r="G2" s="125"/>
      <c r="H2" s="126"/>
      <c r="I2" s="126"/>
    </row>
    <row r="3" spans="1:9" ht="12.75" thickBot="1" x14ac:dyDescent="0.25"/>
    <row r="4" spans="1:9" x14ac:dyDescent="0.2">
      <c r="A4" s="52"/>
      <c r="B4" s="214"/>
      <c r="C4" s="214"/>
      <c r="D4" s="214"/>
      <c r="E4" s="214"/>
      <c r="F4" s="214"/>
      <c r="G4" s="214"/>
      <c r="H4" s="214"/>
      <c r="I4" s="53"/>
    </row>
    <row r="5" spans="1:9" ht="18" x14ac:dyDescent="0.25">
      <c r="A5" s="249" t="s">
        <v>150</v>
      </c>
      <c r="B5" s="250"/>
      <c r="C5" s="250"/>
      <c r="D5" s="250"/>
      <c r="E5" s="250"/>
      <c r="F5" s="250"/>
      <c r="G5" s="250"/>
      <c r="H5" s="250"/>
      <c r="I5" s="251"/>
    </row>
    <row r="6" spans="1:9" x14ac:dyDescent="0.2">
      <c r="A6" s="216"/>
      <c r="B6" s="1"/>
      <c r="C6" s="1"/>
      <c r="D6" s="1"/>
      <c r="E6" s="1"/>
      <c r="F6" s="1"/>
      <c r="G6" s="1"/>
      <c r="H6" s="1"/>
      <c r="I6" s="217"/>
    </row>
    <row r="7" spans="1:9" ht="12.75" thickBot="1" x14ac:dyDescent="0.25">
      <c r="A7" s="216"/>
      <c r="B7" s="1"/>
      <c r="C7" s="1"/>
      <c r="D7" s="1"/>
      <c r="E7" s="1"/>
      <c r="F7" s="1"/>
      <c r="G7" s="1"/>
      <c r="H7" s="1"/>
      <c r="I7" s="217"/>
    </row>
    <row r="8" spans="1:9" ht="60.75" customHeight="1" thickBot="1" x14ac:dyDescent="0.25">
      <c r="A8" s="137" t="s">
        <v>37</v>
      </c>
      <c r="B8" s="138" t="s">
        <v>12</v>
      </c>
      <c r="C8" s="138" t="s">
        <v>57</v>
      </c>
      <c r="D8" s="138" t="s">
        <v>34</v>
      </c>
      <c r="E8" s="139" t="s">
        <v>105</v>
      </c>
      <c r="F8" s="139" t="s">
        <v>29</v>
      </c>
      <c r="G8" s="139" t="s">
        <v>35</v>
      </c>
      <c r="H8" s="139" t="s">
        <v>65</v>
      </c>
      <c r="I8" s="140" t="s">
        <v>106</v>
      </c>
    </row>
    <row r="9" spans="1:9" s="10" customFormat="1" x14ac:dyDescent="0.2">
      <c r="A9" s="116"/>
      <c r="B9" s="117"/>
      <c r="C9" s="117"/>
      <c r="D9" s="117"/>
      <c r="E9" s="118"/>
      <c r="F9" s="117"/>
      <c r="G9" s="113"/>
      <c r="H9" s="110"/>
      <c r="I9" s="107"/>
    </row>
    <row r="10" spans="1:9" s="10" customFormat="1" x14ac:dyDescent="0.2">
      <c r="A10" s="119"/>
      <c r="B10" s="120"/>
      <c r="C10" s="120"/>
      <c r="D10" s="120"/>
      <c r="E10" s="121"/>
      <c r="F10" s="120"/>
      <c r="G10" s="114"/>
      <c r="H10" s="111"/>
      <c r="I10" s="108"/>
    </row>
    <row r="11" spans="1:9" s="10" customFormat="1" x14ac:dyDescent="0.2">
      <c r="A11" s="119"/>
      <c r="B11" s="120"/>
      <c r="C11" s="120"/>
      <c r="D11" s="120"/>
      <c r="E11" s="121"/>
      <c r="F11" s="122"/>
      <c r="G11" s="114"/>
      <c r="H11" s="111"/>
      <c r="I11" s="108"/>
    </row>
    <row r="12" spans="1:9" s="10" customFormat="1" x14ac:dyDescent="0.2">
      <c r="A12" s="119"/>
      <c r="B12" s="120"/>
      <c r="C12" s="120"/>
      <c r="D12" s="120"/>
      <c r="E12" s="121"/>
      <c r="F12" s="120"/>
      <c r="G12" s="114"/>
      <c r="H12" s="111"/>
      <c r="I12" s="108"/>
    </row>
    <row r="13" spans="1:9" s="10" customFormat="1" x14ac:dyDescent="0.2">
      <c r="A13" s="119"/>
      <c r="B13" s="120"/>
      <c r="C13" s="120"/>
      <c r="D13" s="120"/>
      <c r="E13" s="121"/>
      <c r="F13" s="120"/>
      <c r="G13" s="114"/>
      <c r="H13" s="111"/>
      <c r="I13" s="108"/>
    </row>
    <row r="14" spans="1:9" s="10" customFormat="1" x14ac:dyDescent="0.2">
      <c r="A14" s="119"/>
      <c r="B14" s="120"/>
      <c r="C14" s="120"/>
      <c r="D14" s="120"/>
      <c r="E14" s="121"/>
      <c r="F14" s="120"/>
      <c r="G14" s="114"/>
      <c r="H14" s="111"/>
      <c r="I14" s="108"/>
    </row>
    <row r="15" spans="1:9" s="10" customFormat="1" x14ac:dyDescent="0.2">
      <c r="A15" s="119"/>
      <c r="B15" s="120"/>
      <c r="C15" s="120"/>
      <c r="D15" s="120"/>
      <c r="E15" s="121"/>
      <c r="F15" s="120"/>
      <c r="G15" s="114"/>
      <c r="H15" s="111"/>
      <c r="I15" s="108"/>
    </row>
    <row r="16" spans="1:9" s="10" customFormat="1" x14ac:dyDescent="0.2">
      <c r="A16" s="119"/>
      <c r="B16" s="120"/>
      <c r="C16" s="120"/>
      <c r="D16" s="120"/>
      <c r="E16" s="121"/>
      <c r="F16" s="120"/>
      <c r="G16" s="114"/>
      <c r="H16" s="111"/>
      <c r="I16" s="108"/>
    </row>
    <row r="17" spans="1:9" s="10" customFormat="1" x14ac:dyDescent="0.2">
      <c r="A17" s="119"/>
      <c r="B17" s="120"/>
      <c r="C17" s="120"/>
      <c r="D17" s="120"/>
      <c r="E17" s="121"/>
      <c r="F17" s="120"/>
      <c r="G17" s="114"/>
      <c r="H17" s="111"/>
      <c r="I17" s="108"/>
    </row>
    <row r="18" spans="1:9" s="10" customFormat="1" x14ac:dyDescent="0.2">
      <c r="A18" s="119"/>
      <c r="B18" s="120"/>
      <c r="C18" s="120"/>
      <c r="D18" s="120"/>
      <c r="E18" s="121"/>
      <c r="F18" s="120"/>
      <c r="G18" s="114"/>
      <c r="H18" s="111"/>
      <c r="I18" s="108"/>
    </row>
    <row r="19" spans="1:9" s="10" customFormat="1" x14ac:dyDescent="0.2">
      <c r="A19" s="119"/>
      <c r="B19" s="120"/>
      <c r="C19" s="120"/>
      <c r="D19" s="120"/>
      <c r="E19" s="121"/>
      <c r="F19" s="120"/>
      <c r="G19" s="114"/>
      <c r="H19" s="111"/>
      <c r="I19" s="108"/>
    </row>
    <row r="20" spans="1:9" s="10" customFormat="1" x14ac:dyDescent="0.2">
      <c r="A20" s="119"/>
      <c r="B20" s="120"/>
      <c r="C20" s="120"/>
      <c r="D20" s="120"/>
      <c r="E20" s="121"/>
      <c r="F20" s="120"/>
      <c r="G20" s="114"/>
      <c r="H20" s="111"/>
      <c r="I20" s="108"/>
    </row>
    <row r="21" spans="1:9" s="10" customFormat="1" x14ac:dyDescent="0.2">
      <c r="A21" s="119"/>
      <c r="B21" s="120"/>
      <c r="C21" s="120"/>
      <c r="D21" s="120"/>
      <c r="E21" s="121"/>
      <c r="F21" s="120"/>
      <c r="G21" s="114"/>
      <c r="H21" s="111"/>
      <c r="I21" s="108"/>
    </row>
    <row r="22" spans="1:9" s="10" customFormat="1" x14ac:dyDescent="0.2">
      <c r="A22" s="119"/>
      <c r="B22" s="120"/>
      <c r="C22" s="120"/>
      <c r="D22" s="120"/>
      <c r="E22" s="121"/>
      <c r="F22" s="120"/>
      <c r="G22" s="114"/>
      <c r="H22" s="111"/>
      <c r="I22" s="108"/>
    </row>
    <row r="23" spans="1:9" s="10" customFormat="1" x14ac:dyDescent="0.2">
      <c r="A23" s="119"/>
      <c r="B23" s="120"/>
      <c r="C23" s="120"/>
      <c r="D23" s="120"/>
      <c r="E23" s="121"/>
      <c r="F23" s="120"/>
      <c r="G23" s="114"/>
      <c r="H23" s="111"/>
      <c r="I23" s="108"/>
    </row>
    <row r="24" spans="1:9" s="10" customFormat="1" x14ac:dyDescent="0.2">
      <c r="A24" s="119"/>
      <c r="B24" s="120"/>
      <c r="C24" s="120"/>
      <c r="D24" s="120"/>
      <c r="E24" s="121"/>
      <c r="F24" s="120"/>
      <c r="G24" s="114"/>
      <c r="H24" s="111"/>
      <c r="I24" s="108"/>
    </row>
    <row r="25" spans="1:9" s="10" customFormat="1" x14ac:dyDescent="0.2">
      <c r="A25" s="119"/>
      <c r="B25" s="120"/>
      <c r="C25" s="120"/>
      <c r="D25" s="120"/>
      <c r="E25" s="121"/>
      <c r="F25" s="120"/>
      <c r="G25" s="114"/>
      <c r="H25" s="111"/>
      <c r="I25" s="108"/>
    </row>
    <row r="26" spans="1:9" s="10" customFormat="1" x14ac:dyDescent="0.2">
      <c r="A26" s="119"/>
      <c r="B26" s="120"/>
      <c r="C26" s="120"/>
      <c r="D26" s="120"/>
      <c r="E26" s="121"/>
      <c r="F26" s="120"/>
      <c r="G26" s="114"/>
      <c r="H26" s="111"/>
      <c r="I26" s="108"/>
    </row>
    <row r="27" spans="1:9" s="10" customFormat="1" x14ac:dyDescent="0.2">
      <c r="A27" s="119"/>
      <c r="B27" s="120"/>
      <c r="C27" s="120"/>
      <c r="D27" s="120"/>
      <c r="E27" s="121"/>
      <c r="F27" s="120"/>
      <c r="G27" s="114"/>
      <c r="H27" s="111"/>
      <c r="I27" s="108"/>
    </row>
    <row r="28" spans="1:9" s="10" customFormat="1" x14ac:dyDescent="0.2">
      <c r="A28" s="119"/>
      <c r="B28" s="120"/>
      <c r="C28" s="120"/>
      <c r="D28" s="120"/>
      <c r="E28" s="121"/>
      <c r="F28" s="120"/>
      <c r="G28" s="114"/>
      <c r="H28" s="111"/>
      <c r="I28" s="108"/>
    </row>
    <row r="29" spans="1:9" s="10" customFormat="1" x14ac:dyDescent="0.2">
      <c r="A29" s="119"/>
      <c r="B29" s="120"/>
      <c r="C29" s="120"/>
      <c r="D29" s="120"/>
      <c r="E29" s="121"/>
      <c r="F29" s="120"/>
      <c r="G29" s="114"/>
      <c r="H29" s="111"/>
      <c r="I29" s="108"/>
    </row>
    <row r="30" spans="1:9" s="10" customFormat="1" x14ac:dyDescent="0.2">
      <c r="A30" s="119"/>
      <c r="B30" s="120"/>
      <c r="C30" s="120"/>
      <c r="D30" s="120"/>
      <c r="E30" s="121"/>
      <c r="F30" s="120"/>
      <c r="G30" s="114"/>
      <c r="H30" s="111"/>
      <c r="I30" s="108"/>
    </row>
    <row r="31" spans="1:9" s="10" customFormat="1" x14ac:dyDescent="0.2">
      <c r="A31" s="119"/>
      <c r="B31" s="120"/>
      <c r="C31" s="120"/>
      <c r="D31" s="120"/>
      <c r="E31" s="121"/>
      <c r="F31" s="120"/>
      <c r="G31" s="114"/>
      <c r="H31" s="111"/>
      <c r="I31" s="108"/>
    </row>
    <row r="32" spans="1:9" s="10" customFormat="1" x14ac:dyDescent="0.2">
      <c r="A32" s="119"/>
      <c r="B32" s="120"/>
      <c r="C32" s="120"/>
      <c r="D32" s="120"/>
      <c r="E32" s="121"/>
      <c r="F32" s="120"/>
      <c r="G32" s="114"/>
      <c r="H32" s="111"/>
      <c r="I32" s="108"/>
    </row>
    <row r="33" spans="1:9" s="10" customFormat="1" ht="12.75" thickBot="1" x14ac:dyDescent="0.25">
      <c r="A33" s="141" t="s">
        <v>109</v>
      </c>
      <c r="B33" s="123"/>
      <c r="C33" s="123"/>
      <c r="D33" s="123"/>
      <c r="E33" s="124"/>
      <c r="F33" s="123"/>
      <c r="G33" s="115"/>
      <c r="H33" s="112"/>
      <c r="I33" s="109"/>
    </row>
    <row r="34" spans="1:9" ht="12.75" thickBot="1" x14ac:dyDescent="0.25">
      <c r="A34" s="252"/>
      <c r="B34" s="1"/>
      <c r="C34" s="86"/>
      <c r="D34" s="35" t="s">
        <v>36</v>
      </c>
      <c r="E34" s="36">
        <f>SUM(E9:E33)</f>
        <v>0</v>
      </c>
      <c r="F34" s="86"/>
      <c r="G34" s="86"/>
      <c r="H34" s="86"/>
      <c r="I34" s="87"/>
    </row>
    <row r="35" spans="1:9" ht="12.75" thickBot="1" x14ac:dyDescent="0.25">
      <c r="A35" s="89"/>
      <c r="B35" s="90"/>
      <c r="C35" s="90"/>
      <c r="D35" s="90"/>
      <c r="E35" s="90"/>
      <c r="F35" s="90"/>
      <c r="G35" s="90"/>
      <c r="H35" s="90"/>
      <c r="I35" s="91"/>
    </row>
    <row r="36" spans="1:9" ht="12.75" thickBot="1" x14ac:dyDescent="0.25">
      <c r="A36" s="9"/>
      <c r="B36" s="9"/>
      <c r="C36" s="9"/>
      <c r="D36" s="9"/>
      <c r="E36" s="9"/>
      <c r="F36" s="9"/>
      <c r="G36" s="9"/>
      <c r="H36" s="9"/>
      <c r="I36" s="9"/>
    </row>
    <row r="37" spans="1:9" x14ac:dyDescent="0.2">
      <c r="A37" s="98"/>
      <c r="B37" s="214"/>
      <c r="C37" s="214"/>
      <c r="D37" s="92"/>
      <c r="E37" s="92"/>
      <c r="F37" s="92"/>
      <c r="G37" s="92"/>
      <c r="H37" s="92"/>
      <c r="I37" s="93"/>
    </row>
    <row r="38" spans="1:9" ht="18" x14ac:dyDescent="0.25">
      <c r="A38" s="249" t="s">
        <v>151</v>
      </c>
      <c r="B38" s="250"/>
      <c r="C38" s="250"/>
      <c r="D38" s="250"/>
      <c r="E38" s="250"/>
      <c r="F38" s="250"/>
      <c r="G38" s="250"/>
      <c r="H38" s="250"/>
      <c r="I38" s="251"/>
    </row>
    <row r="39" spans="1:9" x14ac:dyDescent="0.2">
      <c r="A39" s="216"/>
      <c r="B39" s="1"/>
      <c r="C39" s="1"/>
      <c r="D39" s="1"/>
      <c r="E39" s="1"/>
      <c r="F39" s="1"/>
      <c r="G39" s="1"/>
      <c r="H39" s="1"/>
      <c r="I39" s="217"/>
    </row>
    <row r="40" spans="1:9" ht="12.75" thickBot="1" x14ac:dyDescent="0.25">
      <c r="A40" s="216"/>
      <c r="B40" s="1"/>
      <c r="C40" s="1"/>
      <c r="D40" s="1"/>
      <c r="E40" s="1"/>
      <c r="F40" s="1"/>
      <c r="G40" s="1"/>
      <c r="H40" s="1"/>
      <c r="I40" s="217"/>
    </row>
    <row r="41" spans="1:9" ht="15.75" thickBot="1" x14ac:dyDescent="0.3">
      <c r="A41" s="216"/>
      <c r="B41" s="127" t="s">
        <v>34</v>
      </c>
      <c r="C41" s="128" t="s">
        <v>30</v>
      </c>
      <c r="D41" s="129" t="s">
        <v>70</v>
      </c>
      <c r="E41" s="129" t="s">
        <v>31</v>
      </c>
      <c r="F41" s="130" t="s">
        <v>16</v>
      </c>
      <c r="G41" s="1"/>
      <c r="H41" s="1"/>
      <c r="I41" s="217"/>
    </row>
    <row r="42" spans="1:9" ht="15" x14ac:dyDescent="0.25">
      <c r="A42" s="216"/>
      <c r="B42" s="131" t="str">
        <f>'1. Plan Overview'!C11</f>
        <v>Enter catchment name</v>
      </c>
      <c r="C42" s="133">
        <f t="shared" ref="C42:E61" si="0">SUMIFS($E$9:$E$33,$D$9:$D$33,$B42,$F$9:$F$33,C$41)</f>
        <v>0</v>
      </c>
      <c r="D42" s="133">
        <f t="shared" si="0"/>
        <v>0</v>
      </c>
      <c r="E42" s="133">
        <f t="shared" si="0"/>
        <v>0</v>
      </c>
      <c r="F42" s="134">
        <f>C42+D42+E42</f>
        <v>0</v>
      </c>
      <c r="G42" s="1"/>
      <c r="H42" s="1"/>
      <c r="I42" s="217"/>
    </row>
    <row r="43" spans="1:9" ht="15" x14ac:dyDescent="0.25">
      <c r="A43" s="216"/>
      <c r="B43" s="131" t="str">
        <f>'1. Plan Overview'!C12</f>
        <v>Enter catchment name</v>
      </c>
      <c r="C43" s="133">
        <f t="shared" si="0"/>
        <v>0</v>
      </c>
      <c r="D43" s="133">
        <f t="shared" si="0"/>
        <v>0</v>
      </c>
      <c r="E43" s="133">
        <f t="shared" si="0"/>
        <v>0</v>
      </c>
      <c r="F43" s="134">
        <f t="shared" ref="F43:F61" si="1">C43+D43+E43</f>
        <v>0</v>
      </c>
      <c r="G43" s="1"/>
      <c r="H43" s="1"/>
      <c r="I43" s="217"/>
    </row>
    <row r="44" spans="1:9" ht="15" x14ac:dyDescent="0.25">
      <c r="A44" s="216"/>
      <c r="B44" s="131">
        <f>'1. Plan Overview'!C13</f>
        <v>0</v>
      </c>
      <c r="C44" s="133">
        <f t="shared" si="0"/>
        <v>0</v>
      </c>
      <c r="D44" s="133">
        <f t="shared" si="0"/>
        <v>0</v>
      </c>
      <c r="E44" s="133">
        <f t="shared" si="0"/>
        <v>0</v>
      </c>
      <c r="F44" s="134">
        <f t="shared" si="1"/>
        <v>0</v>
      </c>
      <c r="G44" s="1"/>
      <c r="H44" s="1"/>
      <c r="I44" s="217"/>
    </row>
    <row r="45" spans="1:9" ht="15" x14ac:dyDescent="0.25">
      <c r="A45" s="216"/>
      <c r="B45" s="131">
        <f>'1. Plan Overview'!C14</f>
        <v>0</v>
      </c>
      <c r="C45" s="133">
        <f t="shared" si="0"/>
        <v>0</v>
      </c>
      <c r="D45" s="133">
        <f t="shared" si="0"/>
        <v>0</v>
      </c>
      <c r="E45" s="133">
        <f t="shared" si="0"/>
        <v>0</v>
      </c>
      <c r="F45" s="134">
        <f t="shared" si="1"/>
        <v>0</v>
      </c>
      <c r="G45" s="1"/>
      <c r="H45" s="1"/>
      <c r="I45" s="217"/>
    </row>
    <row r="46" spans="1:9" ht="15" x14ac:dyDescent="0.25">
      <c r="A46" s="216"/>
      <c r="B46" s="131">
        <f>'1. Plan Overview'!C15</f>
        <v>0</v>
      </c>
      <c r="C46" s="133">
        <f t="shared" si="0"/>
        <v>0</v>
      </c>
      <c r="D46" s="133">
        <f t="shared" si="0"/>
        <v>0</v>
      </c>
      <c r="E46" s="133">
        <f t="shared" si="0"/>
        <v>0</v>
      </c>
      <c r="F46" s="134">
        <f t="shared" si="1"/>
        <v>0</v>
      </c>
      <c r="G46" s="1"/>
      <c r="H46" s="1"/>
      <c r="I46" s="217"/>
    </row>
    <row r="47" spans="1:9" ht="15" x14ac:dyDescent="0.25">
      <c r="A47" s="216"/>
      <c r="B47" s="131">
        <f>'1. Plan Overview'!C16</f>
        <v>0</v>
      </c>
      <c r="C47" s="133">
        <f t="shared" si="0"/>
        <v>0</v>
      </c>
      <c r="D47" s="133">
        <f t="shared" si="0"/>
        <v>0</v>
      </c>
      <c r="E47" s="133">
        <f t="shared" si="0"/>
        <v>0</v>
      </c>
      <c r="F47" s="134">
        <f t="shared" si="1"/>
        <v>0</v>
      </c>
      <c r="G47" s="1"/>
      <c r="H47" s="1"/>
      <c r="I47" s="217"/>
    </row>
    <row r="48" spans="1:9" ht="15" x14ac:dyDescent="0.25">
      <c r="A48" s="216"/>
      <c r="B48" s="131">
        <f>'1. Plan Overview'!C17</f>
        <v>0</v>
      </c>
      <c r="C48" s="133">
        <f t="shared" si="0"/>
        <v>0</v>
      </c>
      <c r="D48" s="133">
        <f t="shared" si="0"/>
        <v>0</v>
      </c>
      <c r="E48" s="133">
        <f t="shared" si="0"/>
        <v>0</v>
      </c>
      <c r="F48" s="134">
        <f t="shared" si="1"/>
        <v>0</v>
      </c>
      <c r="G48" s="1"/>
      <c r="H48" s="1"/>
      <c r="I48" s="217"/>
    </row>
    <row r="49" spans="1:9" ht="15" x14ac:dyDescent="0.25">
      <c r="A49" s="216"/>
      <c r="B49" s="131">
        <f>'1. Plan Overview'!C18</f>
        <v>0</v>
      </c>
      <c r="C49" s="133">
        <f t="shared" si="0"/>
        <v>0</v>
      </c>
      <c r="D49" s="133">
        <f t="shared" si="0"/>
        <v>0</v>
      </c>
      <c r="E49" s="133">
        <f t="shared" si="0"/>
        <v>0</v>
      </c>
      <c r="F49" s="134">
        <f t="shared" si="1"/>
        <v>0</v>
      </c>
      <c r="G49" s="1"/>
      <c r="H49" s="1"/>
      <c r="I49" s="217"/>
    </row>
    <row r="50" spans="1:9" ht="15" x14ac:dyDescent="0.25">
      <c r="A50" s="216"/>
      <c r="B50" s="131">
        <f>'1. Plan Overview'!C19</f>
        <v>0</v>
      </c>
      <c r="C50" s="133">
        <f t="shared" si="0"/>
        <v>0</v>
      </c>
      <c r="D50" s="133">
        <f t="shared" si="0"/>
        <v>0</v>
      </c>
      <c r="E50" s="133">
        <f t="shared" si="0"/>
        <v>0</v>
      </c>
      <c r="F50" s="134">
        <f t="shared" si="1"/>
        <v>0</v>
      </c>
      <c r="G50" s="1"/>
      <c r="H50" s="1"/>
      <c r="I50" s="217"/>
    </row>
    <row r="51" spans="1:9" ht="15" x14ac:dyDescent="0.25">
      <c r="A51" s="216"/>
      <c r="B51" s="131">
        <f>'1. Plan Overview'!C20</f>
        <v>0</v>
      </c>
      <c r="C51" s="133">
        <f t="shared" si="0"/>
        <v>0</v>
      </c>
      <c r="D51" s="133">
        <f t="shared" si="0"/>
        <v>0</v>
      </c>
      <c r="E51" s="133">
        <f t="shared" si="0"/>
        <v>0</v>
      </c>
      <c r="F51" s="134">
        <f t="shared" si="1"/>
        <v>0</v>
      </c>
      <c r="G51" s="1"/>
      <c r="H51" s="1"/>
      <c r="I51" s="217"/>
    </row>
    <row r="52" spans="1:9" ht="15" x14ac:dyDescent="0.25">
      <c r="A52" s="216"/>
      <c r="B52" s="131">
        <f>'1. Plan Overview'!C21</f>
        <v>0</v>
      </c>
      <c r="C52" s="133">
        <f t="shared" si="0"/>
        <v>0</v>
      </c>
      <c r="D52" s="133">
        <f t="shared" si="0"/>
        <v>0</v>
      </c>
      <c r="E52" s="133">
        <f t="shared" si="0"/>
        <v>0</v>
      </c>
      <c r="F52" s="134">
        <f t="shared" si="1"/>
        <v>0</v>
      </c>
      <c r="G52" s="1"/>
      <c r="H52" s="1"/>
      <c r="I52" s="217"/>
    </row>
    <row r="53" spans="1:9" ht="15" x14ac:dyDescent="0.25">
      <c r="A53" s="216"/>
      <c r="B53" s="131">
        <f>'1. Plan Overview'!C22</f>
        <v>0</v>
      </c>
      <c r="C53" s="133">
        <f t="shared" si="0"/>
        <v>0</v>
      </c>
      <c r="D53" s="133">
        <f t="shared" si="0"/>
        <v>0</v>
      </c>
      <c r="E53" s="133">
        <f t="shared" si="0"/>
        <v>0</v>
      </c>
      <c r="F53" s="134">
        <f t="shared" si="1"/>
        <v>0</v>
      </c>
      <c r="G53" s="1"/>
      <c r="H53" s="1"/>
      <c r="I53" s="217"/>
    </row>
    <row r="54" spans="1:9" ht="15" x14ac:dyDescent="0.25">
      <c r="A54" s="216"/>
      <c r="B54" s="131">
        <f>'1. Plan Overview'!C23</f>
        <v>0</v>
      </c>
      <c r="C54" s="133">
        <f t="shared" si="0"/>
        <v>0</v>
      </c>
      <c r="D54" s="133">
        <f t="shared" si="0"/>
        <v>0</v>
      </c>
      <c r="E54" s="133">
        <f t="shared" si="0"/>
        <v>0</v>
      </c>
      <c r="F54" s="134">
        <f t="shared" si="1"/>
        <v>0</v>
      </c>
      <c r="G54" s="1"/>
      <c r="H54" s="1"/>
      <c r="I54" s="217"/>
    </row>
    <row r="55" spans="1:9" ht="15" x14ac:dyDescent="0.25">
      <c r="A55" s="216"/>
      <c r="B55" s="131">
        <f>'1. Plan Overview'!C24</f>
        <v>0</v>
      </c>
      <c r="C55" s="133">
        <f t="shared" si="0"/>
        <v>0</v>
      </c>
      <c r="D55" s="133">
        <f t="shared" si="0"/>
        <v>0</v>
      </c>
      <c r="E55" s="133">
        <f t="shared" si="0"/>
        <v>0</v>
      </c>
      <c r="F55" s="134">
        <f t="shared" si="1"/>
        <v>0</v>
      </c>
      <c r="G55" s="1"/>
      <c r="H55" s="1"/>
      <c r="I55" s="217"/>
    </row>
    <row r="56" spans="1:9" ht="15" x14ac:dyDescent="0.25">
      <c r="A56" s="216"/>
      <c r="B56" s="131">
        <f>'1. Plan Overview'!C25</f>
        <v>0</v>
      </c>
      <c r="C56" s="133">
        <f t="shared" si="0"/>
        <v>0</v>
      </c>
      <c r="D56" s="133">
        <f t="shared" si="0"/>
        <v>0</v>
      </c>
      <c r="E56" s="133">
        <f t="shared" si="0"/>
        <v>0</v>
      </c>
      <c r="F56" s="134">
        <f t="shared" si="1"/>
        <v>0</v>
      </c>
      <c r="G56" s="1"/>
      <c r="H56" s="1"/>
      <c r="I56" s="217"/>
    </row>
    <row r="57" spans="1:9" ht="15" x14ac:dyDescent="0.25">
      <c r="A57" s="216"/>
      <c r="B57" s="131">
        <f>'1. Plan Overview'!C26</f>
        <v>0</v>
      </c>
      <c r="C57" s="133">
        <f t="shared" si="0"/>
        <v>0</v>
      </c>
      <c r="D57" s="133">
        <f t="shared" si="0"/>
        <v>0</v>
      </c>
      <c r="E57" s="133">
        <f t="shared" si="0"/>
        <v>0</v>
      </c>
      <c r="F57" s="134">
        <f t="shared" si="1"/>
        <v>0</v>
      </c>
      <c r="G57" s="1"/>
      <c r="H57" s="1"/>
      <c r="I57" s="217"/>
    </row>
    <row r="58" spans="1:9" ht="15" x14ac:dyDescent="0.25">
      <c r="A58" s="216"/>
      <c r="B58" s="131">
        <f>'1. Plan Overview'!C27</f>
        <v>0</v>
      </c>
      <c r="C58" s="133">
        <f t="shared" si="0"/>
        <v>0</v>
      </c>
      <c r="D58" s="133">
        <f t="shared" si="0"/>
        <v>0</v>
      </c>
      <c r="E58" s="133">
        <f t="shared" si="0"/>
        <v>0</v>
      </c>
      <c r="F58" s="134">
        <f t="shared" si="1"/>
        <v>0</v>
      </c>
      <c r="G58" s="1"/>
      <c r="H58" s="1"/>
      <c r="I58" s="217"/>
    </row>
    <row r="59" spans="1:9" ht="15" x14ac:dyDescent="0.25">
      <c r="A59" s="216"/>
      <c r="B59" s="131">
        <f>'1. Plan Overview'!C28</f>
        <v>0</v>
      </c>
      <c r="C59" s="133">
        <f t="shared" si="0"/>
        <v>0</v>
      </c>
      <c r="D59" s="133">
        <f t="shared" si="0"/>
        <v>0</v>
      </c>
      <c r="E59" s="133">
        <f t="shared" si="0"/>
        <v>0</v>
      </c>
      <c r="F59" s="134">
        <f t="shared" si="1"/>
        <v>0</v>
      </c>
      <c r="G59" s="1"/>
      <c r="H59" s="1"/>
      <c r="I59" s="217"/>
    </row>
    <row r="60" spans="1:9" ht="15" x14ac:dyDescent="0.25">
      <c r="A60" s="216"/>
      <c r="B60" s="131">
        <f>'1. Plan Overview'!C29</f>
        <v>0</v>
      </c>
      <c r="C60" s="133">
        <f t="shared" si="0"/>
        <v>0</v>
      </c>
      <c r="D60" s="133">
        <f t="shared" si="0"/>
        <v>0</v>
      </c>
      <c r="E60" s="133">
        <f t="shared" si="0"/>
        <v>0</v>
      </c>
      <c r="F60" s="134">
        <f t="shared" si="1"/>
        <v>0</v>
      </c>
      <c r="G60" s="1"/>
      <c r="H60" s="1"/>
      <c r="I60" s="217"/>
    </row>
    <row r="61" spans="1:9" ht="15.75" thickBot="1" x14ac:dyDescent="0.3">
      <c r="A61" s="216"/>
      <c r="B61" s="131">
        <f>'1. Plan Overview'!C30</f>
        <v>0</v>
      </c>
      <c r="C61" s="133">
        <f t="shared" si="0"/>
        <v>0</v>
      </c>
      <c r="D61" s="133">
        <f t="shared" si="0"/>
        <v>0</v>
      </c>
      <c r="E61" s="133">
        <f t="shared" si="0"/>
        <v>0</v>
      </c>
      <c r="F61" s="134">
        <f t="shared" si="1"/>
        <v>0</v>
      </c>
      <c r="G61" s="1"/>
      <c r="H61" s="1"/>
      <c r="I61" s="217"/>
    </row>
    <row r="62" spans="1:9" ht="15.75" thickBot="1" x14ac:dyDescent="0.3">
      <c r="A62" s="216"/>
      <c r="B62" s="130" t="s">
        <v>16</v>
      </c>
      <c r="C62" s="135">
        <f>SUM(C42:C61)</f>
        <v>0</v>
      </c>
      <c r="D62" s="135">
        <f>SUM(D42:D61)</f>
        <v>0</v>
      </c>
      <c r="E62" s="135">
        <f>SUM(E42:E61)</f>
        <v>0</v>
      </c>
      <c r="F62" s="136">
        <f>SUM(F42:F61)</f>
        <v>0</v>
      </c>
      <c r="G62" s="1"/>
      <c r="H62" s="1"/>
      <c r="I62" s="217"/>
    </row>
    <row r="63" spans="1:9" ht="44.25" customHeight="1" x14ac:dyDescent="0.2">
      <c r="A63" s="216"/>
      <c r="B63" s="1"/>
      <c r="C63" s="1"/>
      <c r="D63" s="1"/>
      <c r="E63" s="1"/>
      <c r="F63" s="338" t="str">
        <f>IF(F62-E34=0,"","Total Transport cost in summary table ("&amp;F62&amp;") is different from total in data entry ("&amp;E34&amp;"). Ensure all works are categorised according to status and catchment.")</f>
        <v/>
      </c>
      <c r="G63" s="338"/>
      <c r="H63" s="338"/>
      <c r="I63" s="217"/>
    </row>
    <row r="64" spans="1:9" ht="12.75" thickBot="1" x14ac:dyDescent="0.25">
      <c r="A64" s="218"/>
      <c r="B64" s="219"/>
      <c r="C64" s="219"/>
      <c r="D64" s="219"/>
      <c r="E64" s="219"/>
      <c r="F64" s="219"/>
      <c r="G64" s="219"/>
      <c r="H64" s="219"/>
      <c r="I64" s="220"/>
    </row>
  </sheetData>
  <sheetProtection password="F975" sheet="1" objects="1" scenarios="1" insertRows="0" insertHyperlinks="0"/>
  <mergeCells count="1">
    <mergeCell ref="F63:H63"/>
  </mergeCells>
  <dataValidations count="9">
    <dataValidation allowBlank="1" showInputMessage="1" showErrorMessage="1" prompt="Table is generated automatically." sqref="B41:F62"/>
    <dataValidation allowBlank="1" showInputMessage="1" showErrorMessage="1" promptTitle="Area" prompt="Insert area required for the infrastructure item" sqref="C9:C33"/>
    <dataValidation allowBlank="1" showInputMessage="1" showErrorMessage="1" promptTitle="Description" prompt="Provide a description to identify the type of item and location eg, 'New Road', 'Upgrade existing road, Rawson Place', 'Bus Stop', 'Roundabout', 'Bridge'." sqref="B9:B32"/>
    <dataValidation allowBlank="1" showInputMessage="1" showErrorMessage="1" promptTitle="CP Identifier" prompt="Insert unique identifier for CP Item included in the plan and in the works schedule eg, ‘Road 1’ or ‘MP1.1’" sqref="A9:A32"/>
    <dataValidation type="list" showInputMessage="1" showErrorMessage="1" promptTitle="Status" prompt="Identify if the works are completed, in progress, or not yet started." sqref="F9:F33">
      <formula1>dd_completionstatus</formula1>
    </dataValidation>
    <dataValidation type="list" allowBlank="1" showInputMessage="1" showErrorMessage="1" promptTitle="Catchment " prompt="Enter the contribution catchment to which the item belongs." sqref="D9:D33">
      <formula1>catchments</formula1>
    </dataValidation>
    <dataValidation allowBlank="1" showInputMessage="1" showErrorMessage="1" promptTitle="Cost in Contribution Plan " prompt="This is the cost of the item in the contribution plan in the base year of the plan.  _x000a__x000a_For items completed this would be the cost indexed by CPI from the completion date to the base year of the plan." sqref="E9:E33"/>
    <dataValidation allowBlank="1" showInputMessage="1" showErrorMessage="1" promptTitle="Supporting Documentation" prompt="Identify the technical study, or other supporting documentation used as supporting information. _x000a_If it is another spreadsheet provide links to the spreadsheet." sqref="H9:H33"/>
    <dataValidation type="textLength" operator="lessThanOrEqual" allowBlank="1" showInputMessage="1" showErrorMessage="1" promptTitle="Comment" prompt="Provide any additional comment or links as needed" sqref="I9:I33">
      <formula1>300</formula1>
    </dataValidation>
  </dataValidations>
  <pageMargins left="0.70866141732283472" right="0.70866141732283472" top="0.74803149606299213" bottom="0.74803149606299213" header="0.31496062992125984" footer="0.31496062992125984"/>
  <pageSetup paperSize="9" scale="51" fitToHeight="0" orientation="portrait" r:id="rId1"/>
  <headerFooter>
    <oddFooter>&amp;LPrinted &amp;D &amp;T, &amp;F/&amp;A, page &amp;P of &amp;N</oddFooter>
  </headerFooter>
  <extLst>
    <ext xmlns:x14="http://schemas.microsoft.com/office/spreadsheetml/2009/9/main" uri="{CCE6A557-97BC-4b89-ADB6-D9C93CAAB3DF}">
      <x14:dataValidations xmlns:xm="http://schemas.microsoft.com/office/excel/2006/main" count="5">
        <x14:dataValidation type="date" operator="greaterThan" showInputMessage="1" showErrorMessage="1" promptTitle="Date of Completion" prompt="Where works are completed, provide the date of completion._x000a__x000a_Where works are to be completed, provide the expected date of completion – this can be entered as a tranche if work is to be delivered in tranches.">
          <x14:formula1>
            <xm:f>'Drop down box contents'!E32</xm:f>
          </x14:formula1>
          <xm:sqref>G15:G17</xm:sqref>
        </x14:dataValidation>
        <x14:dataValidation type="date" operator="greaterThan" showInputMessage="1" showErrorMessage="1" promptTitle="Date of Completion" prompt="Where works are completed, provide the date of completion._x000a__x000a_Where works are to be completed, provide the expected date of completion – this can be entered as a tranche if work is to be delivered in tranches.">
          <x14:formula1>
            <xm:f>'Drop down box contents'!E24</xm:f>
          </x14:formula1>
          <xm:sqref>G9:G14</xm:sqref>
        </x14:dataValidation>
        <x14:dataValidation type="date" operator="greaterThan" showInputMessage="1" showErrorMessage="1" promptTitle="Date of Completion" prompt="Where works are completed, provide the date of completion._x000a__x000a_Where works are to be completed, provide the expected date of completion – this can be entered as a tranche if work is to be delivered in tranches.">
          <x14:formula1>
            <xm:f>'Drop down box contents'!E28</xm:f>
          </x14:formula1>
          <xm:sqref>G29:G33</xm:sqref>
        </x14:dataValidation>
        <x14:dataValidation type="date" operator="greaterThan" showInputMessage="1" showErrorMessage="1" promptTitle="Date of Completion" prompt="Where works are completed, provide the date of completion._x000a__x000a_Where works are to be completed, provide the expected date of completion – this can be entered as a tranche if work is to be delivered in tranches.">
          <x14:formula1>
            <xm:f>'Drop down box contents'!E28</xm:f>
          </x14:formula1>
          <xm:sqref>G26:G28</xm:sqref>
        </x14:dataValidation>
        <x14:dataValidation type="date" operator="greaterThan" showInputMessage="1" showErrorMessage="1" promptTitle="Date of Completion" prompt="Where works are completed, provide the date of completion._x000a__x000a_Where works are to be completed, provide the expected date of completion – this can be entered as a tranche if work is to be delivered in tranches.">
          <x14:formula1>
            <xm:f>'Drop down box contents'!E26</xm:f>
          </x14:formula1>
          <xm:sqref>G18:G25</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4"/>
  <sheetViews>
    <sheetView zoomScaleNormal="100" workbookViewId="0">
      <selection activeCell="A30" sqref="A30"/>
    </sheetView>
  </sheetViews>
  <sheetFormatPr defaultColWidth="9.140625" defaultRowHeight="12" x14ac:dyDescent="0.2"/>
  <cols>
    <col min="1" max="1" width="19.28515625" customWidth="1"/>
    <col min="2" max="2" width="23" customWidth="1"/>
    <col min="3" max="3" width="16.85546875" customWidth="1"/>
    <col min="4" max="4" width="18.85546875" customWidth="1"/>
    <col min="5" max="5" width="23.85546875" customWidth="1"/>
    <col min="6" max="6" width="20.7109375" customWidth="1"/>
    <col min="7" max="7" width="26.42578125" customWidth="1"/>
    <col min="8" max="8" width="18.140625" customWidth="1"/>
    <col min="9" max="9" width="23" customWidth="1"/>
  </cols>
  <sheetData>
    <row r="1" spans="1:9" ht="12.75" thickBot="1" x14ac:dyDescent="0.25"/>
    <row r="2" spans="1:9" ht="27" thickBot="1" x14ac:dyDescent="0.45">
      <c r="A2" s="132" t="s">
        <v>84</v>
      </c>
      <c r="B2" s="125"/>
      <c r="C2" s="125"/>
      <c r="D2" s="125"/>
      <c r="E2" s="125"/>
      <c r="F2" s="125"/>
      <c r="G2" s="125"/>
      <c r="H2" s="126"/>
      <c r="I2" s="126"/>
    </row>
    <row r="3" spans="1:9" ht="12.75" thickBot="1" x14ac:dyDescent="0.25"/>
    <row r="4" spans="1:9" x14ac:dyDescent="0.2">
      <c r="A4" s="52"/>
      <c r="B4" s="214"/>
      <c r="C4" s="214"/>
      <c r="D4" s="214"/>
      <c r="E4" s="214"/>
      <c r="F4" s="214"/>
      <c r="G4" s="214"/>
      <c r="H4" s="214"/>
      <c r="I4" s="53"/>
    </row>
    <row r="5" spans="1:9" ht="18" x14ac:dyDescent="0.25">
      <c r="A5" s="249" t="s">
        <v>108</v>
      </c>
      <c r="B5" s="250"/>
      <c r="C5" s="250"/>
      <c r="D5" s="250"/>
      <c r="E5" s="250"/>
      <c r="F5" s="250"/>
      <c r="G5" s="250"/>
      <c r="H5" s="250"/>
      <c r="I5" s="251"/>
    </row>
    <row r="6" spans="1:9" x14ac:dyDescent="0.2">
      <c r="A6" s="216"/>
      <c r="B6" s="1"/>
      <c r="C6" s="1"/>
      <c r="D6" s="1"/>
      <c r="E6" s="1"/>
      <c r="F6" s="1"/>
      <c r="G6" s="1"/>
      <c r="H6" s="1"/>
      <c r="I6" s="217"/>
    </row>
    <row r="7" spans="1:9" ht="12.75" thickBot="1" x14ac:dyDescent="0.25">
      <c r="A7" s="216"/>
      <c r="B7" s="1"/>
      <c r="C7" s="1"/>
      <c r="D7" s="1"/>
      <c r="E7" s="1"/>
      <c r="F7" s="1"/>
      <c r="G7" s="1"/>
      <c r="H7" s="1"/>
      <c r="I7" s="217"/>
    </row>
    <row r="8" spans="1:9" ht="60.75" customHeight="1" thickBot="1" x14ac:dyDescent="0.25">
      <c r="A8" s="137" t="s">
        <v>37</v>
      </c>
      <c r="B8" s="138" t="s">
        <v>12</v>
      </c>
      <c r="C8" s="138" t="s">
        <v>57</v>
      </c>
      <c r="D8" s="138" t="s">
        <v>34</v>
      </c>
      <c r="E8" s="139" t="s">
        <v>105</v>
      </c>
      <c r="F8" s="139" t="s">
        <v>29</v>
      </c>
      <c r="G8" s="139" t="s">
        <v>35</v>
      </c>
      <c r="H8" s="139" t="s">
        <v>65</v>
      </c>
      <c r="I8" s="140" t="s">
        <v>106</v>
      </c>
    </row>
    <row r="9" spans="1:9" s="10" customFormat="1" x14ac:dyDescent="0.2">
      <c r="A9" s="116"/>
      <c r="B9" s="117"/>
      <c r="C9" s="117"/>
      <c r="D9" s="117"/>
      <c r="E9" s="118"/>
      <c r="F9" s="117"/>
      <c r="G9" s="113"/>
      <c r="H9" s="110"/>
      <c r="I9" s="107"/>
    </row>
    <row r="10" spans="1:9" s="10" customFormat="1" x14ac:dyDescent="0.2">
      <c r="A10" s="119"/>
      <c r="B10" s="120"/>
      <c r="C10" s="120"/>
      <c r="D10" s="120"/>
      <c r="E10" s="121"/>
      <c r="F10" s="120"/>
      <c r="G10" s="114"/>
      <c r="H10" s="111"/>
      <c r="I10" s="108"/>
    </row>
    <row r="11" spans="1:9" s="10" customFormat="1" x14ac:dyDescent="0.2">
      <c r="A11" s="119"/>
      <c r="B11" s="120"/>
      <c r="C11" s="120"/>
      <c r="D11" s="120"/>
      <c r="E11" s="121"/>
      <c r="F11" s="122"/>
      <c r="G11" s="114"/>
      <c r="H11" s="111"/>
      <c r="I11" s="108"/>
    </row>
    <row r="12" spans="1:9" s="10" customFormat="1" x14ac:dyDescent="0.2">
      <c r="A12" s="119"/>
      <c r="B12" s="120"/>
      <c r="C12" s="120"/>
      <c r="D12" s="120"/>
      <c r="E12" s="121"/>
      <c r="F12" s="120"/>
      <c r="G12" s="114"/>
      <c r="H12" s="111"/>
      <c r="I12" s="108"/>
    </row>
    <row r="13" spans="1:9" s="10" customFormat="1" x14ac:dyDescent="0.2">
      <c r="A13" s="119"/>
      <c r="B13" s="120"/>
      <c r="C13" s="120"/>
      <c r="D13" s="120"/>
      <c r="E13" s="121"/>
      <c r="F13" s="120"/>
      <c r="G13" s="114"/>
      <c r="H13" s="111"/>
      <c r="I13" s="108"/>
    </row>
    <row r="14" spans="1:9" s="10" customFormat="1" x14ac:dyDescent="0.2">
      <c r="A14" s="119"/>
      <c r="B14" s="120"/>
      <c r="C14" s="120"/>
      <c r="D14" s="120"/>
      <c r="E14" s="121"/>
      <c r="F14" s="120"/>
      <c r="G14" s="114"/>
      <c r="H14" s="111"/>
      <c r="I14" s="108"/>
    </row>
    <row r="15" spans="1:9" s="10" customFormat="1" x14ac:dyDescent="0.2">
      <c r="A15" s="119"/>
      <c r="B15" s="120"/>
      <c r="C15" s="120"/>
      <c r="D15" s="120"/>
      <c r="E15" s="121"/>
      <c r="F15" s="120"/>
      <c r="G15" s="114"/>
      <c r="H15" s="111"/>
      <c r="I15" s="108"/>
    </row>
    <row r="16" spans="1:9" s="10" customFormat="1" x14ac:dyDescent="0.2">
      <c r="A16" s="119"/>
      <c r="B16" s="120"/>
      <c r="C16" s="120"/>
      <c r="D16" s="120"/>
      <c r="E16" s="121"/>
      <c r="F16" s="120"/>
      <c r="G16" s="114"/>
      <c r="H16" s="111"/>
      <c r="I16" s="108"/>
    </row>
    <row r="17" spans="1:9" s="10" customFormat="1" x14ac:dyDescent="0.2">
      <c r="A17" s="119"/>
      <c r="B17" s="120"/>
      <c r="C17" s="120"/>
      <c r="D17" s="120"/>
      <c r="E17" s="121"/>
      <c r="F17" s="120"/>
      <c r="G17" s="114"/>
      <c r="H17" s="111"/>
      <c r="I17" s="108"/>
    </row>
    <row r="18" spans="1:9" s="10" customFormat="1" x14ac:dyDescent="0.2">
      <c r="A18" s="119"/>
      <c r="B18" s="120"/>
      <c r="C18" s="120"/>
      <c r="D18" s="120"/>
      <c r="E18" s="121"/>
      <c r="F18" s="120"/>
      <c r="G18" s="114"/>
      <c r="H18" s="111"/>
      <c r="I18" s="108"/>
    </row>
    <row r="19" spans="1:9" s="10" customFormat="1" x14ac:dyDescent="0.2">
      <c r="A19" s="119"/>
      <c r="B19" s="120"/>
      <c r="C19" s="120"/>
      <c r="D19" s="120"/>
      <c r="E19" s="121"/>
      <c r="F19" s="120"/>
      <c r="G19" s="114"/>
      <c r="H19" s="111"/>
      <c r="I19" s="108"/>
    </row>
    <row r="20" spans="1:9" s="10" customFormat="1" x14ac:dyDescent="0.2">
      <c r="A20" s="119"/>
      <c r="B20" s="120"/>
      <c r="C20" s="120"/>
      <c r="D20" s="120"/>
      <c r="E20" s="121"/>
      <c r="F20" s="120"/>
      <c r="G20" s="114"/>
      <c r="H20" s="111"/>
      <c r="I20" s="108"/>
    </row>
    <row r="21" spans="1:9" s="10" customFormat="1" x14ac:dyDescent="0.2">
      <c r="A21" s="119"/>
      <c r="B21" s="120"/>
      <c r="C21" s="120"/>
      <c r="D21" s="120"/>
      <c r="E21" s="121"/>
      <c r="F21" s="120"/>
      <c r="G21" s="114"/>
      <c r="H21" s="111"/>
      <c r="I21" s="108"/>
    </row>
    <row r="22" spans="1:9" s="10" customFormat="1" x14ac:dyDescent="0.2">
      <c r="A22" s="119"/>
      <c r="B22" s="120"/>
      <c r="C22" s="120"/>
      <c r="D22" s="120"/>
      <c r="E22" s="121"/>
      <c r="F22" s="120"/>
      <c r="G22" s="114"/>
      <c r="H22" s="111"/>
      <c r="I22" s="108"/>
    </row>
    <row r="23" spans="1:9" s="10" customFormat="1" x14ac:dyDescent="0.2">
      <c r="A23" s="119"/>
      <c r="B23" s="120"/>
      <c r="C23" s="120"/>
      <c r="D23" s="120"/>
      <c r="E23" s="121"/>
      <c r="F23" s="120"/>
      <c r="G23" s="114"/>
      <c r="H23" s="111"/>
      <c r="I23" s="108"/>
    </row>
    <row r="24" spans="1:9" s="10" customFormat="1" x14ac:dyDescent="0.2">
      <c r="A24" s="119"/>
      <c r="B24" s="120"/>
      <c r="C24" s="120"/>
      <c r="D24" s="120"/>
      <c r="E24" s="121"/>
      <c r="F24" s="120"/>
      <c r="G24" s="114"/>
      <c r="H24" s="111"/>
      <c r="I24" s="108"/>
    </row>
    <row r="25" spans="1:9" s="10" customFormat="1" x14ac:dyDescent="0.2">
      <c r="A25" s="119"/>
      <c r="B25" s="120"/>
      <c r="C25" s="120"/>
      <c r="D25" s="120"/>
      <c r="E25" s="121"/>
      <c r="F25" s="120"/>
      <c r="G25" s="114"/>
      <c r="H25" s="111"/>
      <c r="I25" s="108"/>
    </row>
    <row r="26" spans="1:9" s="10" customFormat="1" x14ac:dyDescent="0.2">
      <c r="A26" s="119"/>
      <c r="B26" s="120"/>
      <c r="C26" s="120"/>
      <c r="D26" s="120"/>
      <c r="E26" s="121"/>
      <c r="F26" s="120"/>
      <c r="G26" s="114"/>
      <c r="H26" s="111"/>
      <c r="I26" s="108"/>
    </row>
    <row r="27" spans="1:9" s="10" customFormat="1" x14ac:dyDescent="0.2">
      <c r="A27" s="119"/>
      <c r="B27" s="120"/>
      <c r="C27" s="120"/>
      <c r="D27" s="120"/>
      <c r="E27" s="121"/>
      <c r="F27" s="120"/>
      <c r="G27" s="114"/>
      <c r="H27" s="111"/>
      <c r="I27" s="108"/>
    </row>
    <row r="28" spans="1:9" s="10" customFormat="1" x14ac:dyDescent="0.2">
      <c r="A28" s="119"/>
      <c r="B28" s="120"/>
      <c r="C28" s="120"/>
      <c r="D28" s="120"/>
      <c r="E28" s="121"/>
      <c r="F28" s="120"/>
      <c r="G28" s="114"/>
      <c r="H28" s="111"/>
      <c r="I28" s="108"/>
    </row>
    <row r="29" spans="1:9" s="10" customFormat="1" x14ac:dyDescent="0.2">
      <c r="A29" s="119"/>
      <c r="B29" s="120"/>
      <c r="C29" s="120"/>
      <c r="D29" s="120"/>
      <c r="E29" s="121"/>
      <c r="F29" s="120"/>
      <c r="G29" s="114"/>
      <c r="H29" s="111"/>
      <c r="I29" s="108"/>
    </row>
    <row r="30" spans="1:9" s="10" customFormat="1" x14ac:dyDescent="0.2">
      <c r="A30" s="119"/>
      <c r="B30" s="120"/>
      <c r="C30" s="120"/>
      <c r="D30" s="120"/>
      <c r="E30" s="121"/>
      <c r="F30" s="120"/>
      <c r="G30" s="114"/>
      <c r="H30" s="111"/>
      <c r="I30" s="108"/>
    </row>
    <row r="31" spans="1:9" s="10" customFormat="1" x14ac:dyDescent="0.2">
      <c r="A31" s="119"/>
      <c r="B31" s="120"/>
      <c r="C31" s="120"/>
      <c r="D31" s="120"/>
      <c r="E31" s="121"/>
      <c r="F31" s="120"/>
      <c r="G31" s="114"/>
      <c r="H31" s="111"/>
      <c r="I31" s="108"/>
    </row>
    <row r="32" spans="1:9" s="10" customFormat="1" x14ac:dyDescent="0.2">
      <c r="A32" s="119"/>
      <c r="B32" s="120"/>
      <c r="C32" s="120"/>
      <c r="D32" s="120"/>
      <c r="E32" s="121"/>
      <c r="F32" s="120"/>
      <c r="G32" s="114"/>
      <c r="H32" s="111"/>
      <c r="I32" s="108"/>
    </row>
    <row r="33" spans="1:9" s="10" customFormat="1" ht="12.75" thickBot="1" x14ac:dyDescent="0.25">
      <c r="A33" s="141" t="s">
        <v>109</v>
      </c>
      <c r="B33" s="123"/>
      <c r="C33" s="123"/>
      <c r="D33" s="123"/>
      <c r="E33" s="124"/>
      <c r="F33" s="123"/>
      <c r="G33" s="115"/>
      <c r="H33" s="112"/>
      <c r="I33" s="109"/>
    </row>
    <row r="34" spans="1:9" ht="12.75" thickBot="1" x14ac:dyDescent="0.25">
      <c r="A34" s="252"/>
      <c r="B34" s="1"/>
      <c r="C34" s="86"/>
      <c r="D34" s="35" t="s">
        <v>36</v>
      </c>
      <c r="E34" s="36">
        <f>SUM(E9:E33)</f>
        <v>0</v>
      </c>
      <c r="F34" s="86"/>
      <c r="G34" s="86"/>
      <c r="H34" s="86"/>
      <c r="I34" s="87"/>
    </row>
    <row r="35" spans="1:9" ht="12.75" thickBot="1" x14ac:dyDescent="0.25">
      <c r="A35" s="89"/>
      <c r="B35" s="90"/>
      <c r="C35" s="90"/>
      <c r="D35" s="90"/>
      <c r="E35" s="90"/>
      <c r="F35" s="90"/>
      <c r="G35" s="90"/>
      <c r="H35" s="90"/>
      <c r="I35" s="91"/>
    </row>
    <row r="36" spans="1:9" ht="12.75" thickBot="1" x14ac:dyDescent="0.25">
      <c r="A36" s="9"/>
      <c r="B36" s="9"/>
      <c r="C36" s="9"/>
      <c r="D36" s="9"/>
      <c r="E36" s="9"/>
      <c r="F36" s="9"/>
      <c r="G36" s="9"/>
      <c r="H36" s="9"/>
      <c r="I36" s="9"/>
    </row>
    <row r="37" spans="1:9" x14ac:dyDescent="0.2">
      <c r="A37" s="98"/>
      <c r="B37" s="214"/>
      <c r="C37" s="214"/>
      <c r="D37" s="92"/>
      <c r="E37" s="92"/>
      <c r="F37" s="92"/>
      <c r="G37" s="92"/>
      <c r="H37" s="92"/>
      <c r="I37" s="93"/>
    </row>
    <row r="38" spans="1:9" ht="18" x14ac:dyDescent="0.25">
      <c r="A38" s="249" t="s">
        <v>107</v>
      </c>
      <c r="B38" s="250"/>
      <c r="C38" s="250"/>
      <c r="D38" s="250"/>
      <c r="E38" s="250"/>
      <c r="F38" s="250"/>
      <c r="G38" s="250"/>
      <c r="H38" s="250"/>
      <c r="I38" s="251"/>
    </row>
    <row r="39" spans="1:9" x14ac:dyDescent="0.2">
      <c r="A39" s="216"/>
      <c r="B39" s="1"/>
      <c r="C39" s="1"/>
      <c r="D39" s="1"/>
      <c r="E39" s="1"/>
      <c r="F39" s="1"/>
      <c r="G39" s="1"/>
      <c r="H39" s="1"/>
      <c r="I39" s="217"/>
    </row>
    <row r="40" spans="1:9" ht="12.75" thickBot="1" x14ac:dyDescent="0.25">
      <c r="A40" s="216"/>
      <c r="B40" s="1"/>
      <c r="C40" s="1"/>
      <c r="D40" s="1"/>
      <c r="E40" s="1"/>
      <c r="F40" s="1"/>
      <c r="G40" s="1"/>
      <c r="H40" s="1"/>
      <c r="I40" s="217"/>
    </row>
    <row r="41" spans="1:9" ht="15.75" thickBot="1" x14ac:dyDescent="0.3">
      <c r="A41" s="216"/>
      <c r="B41" s="127" t="s">
        <v>34</v>
      </c>
      <c r="C41" s="128" t="s">
        <v>30</v>
      </c>
      <c r="D41" s="129" t="s">
        <v>70</v>
      </c>
      <c r="E41" s="129" t="s">
        <v>31</v>
      </c>
      <c r="F41" s="130" t="s">
        <v>16</v>
      </c>
      <c r="G41" s="1"/>
      <c r="H41" s="1"/>
      <c r="I41" s="217"/>
    </row>
    <row r="42" spans="1:9" ht="15" x14ac:dyDescent="0.25">
      <c r="A42" s="216"/>
      <c r="B42" s="131" t="str">
        <f>'1. Plan Overview'!C11</f>
        <v>Enter catchment name</v>
      </c>
      <c r="C42" s="133">
        <f t="shared" ref="C42:E61" si="0">SUMIFS($E$9:$E$33,$D$9:$D$33,$B42,$F$9:$F$33,C$41)</f>
        <v>0</v>
      </c>
      <c r="D42" s="133">
        <f t="shared" si="0"/>
        <v>0</v>
      </c>
      <c r="E42" s="133">
        <f t="shared" si="0"/>
        <v>0</v>
      </c>
      <c r="F42" s="134">
        <f>C42+D42+E42</f>
        <v>0</v>
      </c>
      <c r="G42" s="1"/>
      <c r="H42" s="1"/>
      <c r="I42" s="217"/>
    </row>
    <row r="43" spans="1:9" ht="15" x14ac:dyDescent="0.25">
      <c r="A43" s="216"/>
      <c r="B43" s="131" t="str">
        <f>'1. Plan Overview'!C12</f>
        <v>Enter catchment name</v>
      </c>
      <c r="C43" s="133">
        <f t="shared" si="0"/>
        <v>0</v>
      </c>
      <c r="D43" s="133">
        <f t="shared" si="0"/>
        <v>0</v>
      </c>
      <c r="E43" s="133">
        <f t="shared" si="0"/>
        <v>0</v>
      </c>
      <c r="F43" s="134">
        <f t="shared" ref="F43:F61" si="1">C43+D43+E43</f>
        <v>0</v>
      </c>
      <c r="G43" s="1"/>
      <c r="H43" s="1"/>
      <c r="I43" s="217"/>
    </row>
    <row r="44" spans="1:9" ht="15" x14ac:dyDescent="0.25">
      <c r="A44" s="216"/>
      <c r="B44" s="131">
        <f>'1. Plan Overview'!C13</f>
        <v>0</v>
      </c>
      <c r="C44" s="133">
        <f t="shared" si="0"/>
        <v>0</v>
      </c>
      <c r="D44" s="133">
        <f t="shared" si="0"/>
        <v>0</v>
      </c>
      <c r="E44" s="133">
        <f t="shared" si="0"/>
        <v>0</v>
      </c>
      <c r="F44" s="134">
        <f t="shared" si="1"/>
        <v>0</v>
      </c>
      <c r="G44" s="1"/>
      <c r="H44" s="1"/>
      <c r="I44" s="217"/>
    </row>
    <row r="45" spans="1:9" ht="15" x14ac:dyDescent="0.25">
      <c r="A45" s="216"/>
      <c r="B45" s="131">
        <f>'1. Plan Overview'!C14</f>
        <v>0</v>
      </c>
      <c r="C45" s="133">
        <f t="shared" si="0"/>
        <v>0</v>
      </c>
      <c r="D45" s="133">
        <f t="shared" si="0"/>
        <v>0</v>
      </c>
      <c r="E45" s="133">
        <f t="shared" si="0"/>
        <v>0</v>
      </c>
      <c r="F45" s="134">
        <f t="shared" si="1"/>
        <v>0</v>
      </c>
      <c r="G45" s="1"/>
      <c r="H45" s="1"/>
      <c r="I45" s="217"/>
    </row>
    <row r="46" spans="1:9" ht="15" x14ac:dyDescent="0.25">
      <c r="A46" s="216"/>
      <c r="B46" s="131">
        <f>'1. Plan Overview'!C15</f>
        <v>0</v>
      </c>
      <c r="C46" s="133">
        <f t="shared" si="0"/>
        <v>0</v>
      </c>
      <c r="D46" s="133">
        <f t="shared" si="0"/>
        <v>0</v>
      </c>
      <c r="E46" s="133">
        <f t="shared" si="0"/>
        <v>0</v>
      </c>
      <c r="F46" s="134">
        <f t="shared" si="1"/>
        <v>0</v>
      </c>
      <c r="G46" s="1"/>
      <c r="H46" s="1"/>
      <c r="I46" s="217"/>
    </row>
    <row r="47" spans="1:9" ht="15" x14ac:dyDescent="0.25">
      <c r="A47" s="216"/>
      <c r="B47" s="131">
        <f>'1. Plan Overview'!C16</f>
        <v>0</v>
      </c>
      <c r="C47" s="133">
        <f t="shared" si="0"/>
        <v>0</v>
      </c>
      <c r="D47" s="133">
        <f t="shared" si="0"/>
        <v>0</v>
      </c>
      <c r="E47" s="133">
        <f t="shared" si="0"/>
        <v>0</v>
      </c>
      <c r="F47" s="134">
        <f t="shared" si="1"/>
        <v>0</v>
      </c>
      <c r="G47" s="1"/>
      <c r="H47" s="1"/>
      <c r="I47" s="217"/>
    </row>
    <row r="48" spans="1:9" ht="15" x14ac:dyDescent="0.25">
      <c r="A48" s="216"/>
      <c r="B48" s="131">
        <f>'1. Plan Overview'!C17</f>
        <v>0</v>
      </c>
      <c r="C48" s="133">
        <f t="shared" si="0"/>
        <v>0</v>
      </c>
      <c r="D48" s="133">
        <f t="shared" si="0"/>
        <v>0</v>
      </c>
      <c r="E48" s="133">
        <f t="shared" si="0"/>
        <v>0</v>
      </c>
      <c r="F48" s="134">
        <f t="shared" si="1"/>
        <v>0</v>
      </c>
      <c r="G48" s="1"/>
      <c r="H48" s="1"/>
      <c r="I48" s="217"/>
    </row>
    <row r="49" spans="1:9" ht="15" x14ac:dyDescent="0.25">
      <c r="A49" s="216"/>
      <c r="B49" s="131">
        <f>'1. Plan Overview'!C18</f>
        <v>0</v>
      </c>
      <c r="C49" s="133">
        <f t="shared" si="0"/>
        <v>0</v>
      </c>
      <c r="D49" s="133">
        <f t="shared" si="0"/>
        <v>0</v>
      </c>
      <c r="E49" s="133">
        <f t="shared" si="0"/>
        <v>0</v>
      </c>
      <c r="F49" s="134">
        <f t="shared" si="1"/>
        <v>0</v>
      </c>
      <c r="G49" s="1"/>
      <c r="H49" s="1"/>
      <c r="I49" s="217"/>
    </row>
    <row r="50" spans="1:9" ht="15" x14ac:dyDescent="0.25">
      <c r="A50" s="216"/>
      <c r="B50" s="131">
        <f>'1. Plan Overview'!C19</f>
        <v>0</v>
      </c>
      <c r="C50" s="133">
        <f t="shared" si="0"/>
        <v>0</v>
      </c>
      <c r="D50" s="133">
        <f t="shared" si="0"/>
        <v>0</v>
      </c>
      <c r="E50" s="133">
        <f t="shared" si="0"/>
        <v>0</v>
      </c>
      <c r="F50" s="134">
        <f t="shared" si="1"/>
        <v>0</v>
      </c>
      <c r="G50" s="1"/>
      <c r="H50" s="1"/>
      <c r="I50" s="217"/>
    </row>
    <row r="51" spans="1:9" ht="15" x14ac:dyDescent="0.25">
      <c r="A51" s="216"/>
      <c r="B51" s="131">
        <f>'1. Plan Overview'!C20</f>
        <v>0</v>
      </c>
      <c r="C51" s="133">
        <f t="shared" si="0"/>
        <v>0</v>
      </c>
      <c r="D51" s="133">
        <f t="shared" si="0"/>
        <v>0</v>
      </c>
      <c r="E51" s="133">
        <f t="shared" si="0"/>
        <v>0</v>
      </c>
      <c r="F51" s="134">
        <f t="shared" si="1"/>
        <v>0</v>
      </c>
      <c r="G51" s="1"/>
      <c r="H51" s="1"/>
      <c r="I51" s="217"/>
    </row>
    <row r="52" spans="1:9" ht="15" x14ac:dyDescent="0.25">
      <c r="A52" s="216"/>
      <c r="B52" s="131">
        <f>'1. Plan Overview'!C21</f>
        <v>0</v>
      </c>
      <c r="C52" s="133">
        <f t="shared" si="0"/>
        <v>0</v>
      </c>
      <c r="D52" s="133">
        <f t="shared" si="0"/>
        <v>0</v>
      </c>
      <c r="E52" s="133">
        <f t="shared" si="0"/>
        <v>0</v>
      </c>
      <c r="F52" s="134">
        <f t="shared" si="1"/>
        <v>0</v>
      </c>
      <c r="G52" s="1"/>
      <c r="H52" s="1"/>
      <c r="I52" s="217"/>
    </row>
    <row r="53" spans="1:9" ht="15" x14ac:dyDescent="0.25">
      <c r="A53" s="216"/>
      <c r="B53" s="131">
        <f>'1. Plan Overview'!C22</f>
        <v>0</v>
      </c>
      <c r="C53" s="133">
        <f t="shared" si="0"/>
        <v>0</v>
      </c>
      <c r="D53" s="133">
        <f t="shared" si="0"/>
        <v>0</v>
      </c>
      <c r="E53" s="133">
        <f t="shared" si="0"/>
        <v>0</v>
      </c>
      <c r="F53" s="134">
        <f t="shared" si="1"/>
        <v>0</v>
      </c>
      <c r="G53" s="1"/>
      <c r="H53" s="1"/>
      <c r="I53" s="217"/>
    </row>
    <row r="54" spans="1:9" ht="15" x14ac:dyDescent="0.25">
      <c r="A54" s="216"/>
      <c r="B54" s="131">
        <f>'1. Plan Overview'!C23</f>
        <v>0</v>
      </c>
      <c r="C54" s="133">
        <f t="shared" si="0"/>
        <v>0</v>
      </c>
      <c r="D54" s="133">
        <f t="shared" si="0"/>
        <v>0</v>
      </c>
      <c r="E54" s="133">
        <f t="shared" si="0"/>
        <v>0</v>
      </c>
      <c r="F54" s="134">
        <f t="shared" si="1"/>
        <v>0</v>
      </c>
      <c r="G54" s="1"/>
      <c r="H54" s="1"/>
      <c r="I54" s="217"/>
    </row>
    <row r="55" spans="1:9" ht="15" x14ac:dyDescent="0.25">
      <c r="A55" s="216"/>
      <c r="B55" s="131">
        <f>'1. Plan Overview'!C24</f>
        <v>0</v>
      </c>
      <c r="C55" s="133">
        <f t="shared" si="0"/>
        <v>0</v>
      </c>
      <c r="D55" s="133">
        <f t="shared" si="0"/>
        <v>0</v>
      </c>
      <c r="E55" s="133">
        <f t="shared" si="0"/>
        <v>0</v>
      </c>
      <c r="F55" s="134">
        <f t="shared" si="1"/>
        <v>0</v>
      </c>
      <c r="G55" s="1"/>
      <c r="H55" s="1"/>
      <c r="I55" s="217"/>
    </row>
    <row r="56" spans="1:9" ht="15" x14ac:dyDescent="0.25">
      <c r="A56" s="216"/>
      <c r="B56" s="131">
        <f>'1. Plan Overview'!C25</f>
        <v>0</v>
      </c>
      <c r="C56" s="133">
        <f t="shared" si="0"/>
        <v>0</v>
      </c>
      <c r="D56" s="133">
        <f t="shared" si="0"/>
        <v>0</v>
      </c>
      <c r="E56" s="133">
        <f t="shared" si="0"/>
        <v>0</v>
      </c>
      <c r="F56" s="134">
        <f t="shared" si="1"/>
        <v>0</v>
      </c>
      <c r="G56" s="1"/>
      <c r="H56" s="1"/>
      <c r="I56" s="217"/>
    </row>
    <row r="57" spans="1:9" ht="15" x14ac:dyDescent="0.25">
      <c r="A57" s="216"/>
      <c r="B57" s="131">
        <f>'1. Plan Overview'!C26</f>
        <v>0</v>
      </c>
      <c r="C57" s="133">
        <f t="shared" si="0"/>
        <v>0</v>
      </c>
      <c r="D57" s="133">
        <f t="shared" si="0"/>
        <v>0</v>
      </c>
      <c r="E57" s="133">
        <f t="shared" si="0"/>
        <v>0</v>
      </c>
      <c r="F57" s="134">
        <f t="shared" si="1"/>
        <v>0</v>
      </c>
      <c r="G57" s="1"/>
      <c r="H57" s="1"/>
      <c r="I57" s="217"/>
    </row>
    <row r="58" spans="1:9" ht="15" x14ac:dyDescent="0.25">
      <c r="A58" s="216"/>
      <c r="B58" s="131">
        <f>'1. Plan Overview'!C27</f>
        <v>0</v>
      </c>
      <c r="C58" s="133">
        <f t="shared" si="0"/>
        <v>0</v>
      </c>
      <c r="D58" s="133">
        <f t="shared" si="0"/>
        <v>0</v>
      </c>
      <c r="E58" s="133">
        <f t="shared" si="0"/>
        <v>0</v>
      </c>
      <c r="F58" s="134">
        <f t="shared" si="1"/>
        <v>0</v>
      </c>
      <c r="G58" s="1"/>
      <c r="H58" s="1"/>
      <c r="I58" s="217"/>
    </row>
    <row r="59" spans="1:9" ht="15" x14ac:dyDescent="0.25">
      <c r="A59" s="216"/>
      <c r="B59" s="131">
        <f>'1. Plan Overview'!C28</f>
        <v>0</v>
      </c>
      <c r="C59" s="133">
        <f t="shared" si="0"/>
        <v>0</v>
      </c>
      <c r="D59" s="133">
        <f t="shared" si="0"/>
        <v>0</v>
      </c>
      <c r="E59" s="133">
        <f t="shared" si="0"/>
        <v>0</v>
      </c>
      <c r="F59" s="134">
        <f t="shared" si="1"/>
        <v>0</v>
      </c>
      <c r="G59" s="1"/>
      <c r="H59" s="1"/>
      <c r="I59" s="217"/>
    </row>
    <row r="60" spans="1:9" ht="15" x14ac:dyDescent="0.25">
      <c r="A60" s="216"/>
      <c r="B60" s="131">
        <f>'1. Plan Overview'!C29</f>
        <v>0</v>
      </c>
      <c r="C60" s="133">
        <f t="shared" si="0"/>
        <v>0</v>
      </c>
      <c r="D60" s="133">
        <f t="shared" si="0"/>
        <v>0</v>
      </c>
      <c r="E60" s="133">
        <f t="shared" si="0"/>
        <v>0</v>
      </c>
      <c r="F60" s="134">
        <f t="shared" si="1"/>
        <v>0</v>
      </c>
      <c r="G60" s="1"/>
      <c r="H60" s="1"/>
      <c r="I60" s="217"/>
    </row>
    <row r="61" spans="1:9" ht="15.75" thickBot="1" x14ac:dyDescent="0.3">
      <c r="A61" s="216"/>
      <c r="B61" s="131">
        <f>'1. Plan Overview'!C30</f>
        <v>0</v>
      </c>
      <c r="C61" s="133">
        <f t="shared" si="0"/>
        <v>0</v>
      </c>
      <c r="D61" s="133">
        <f t="shared" si="0"/>
        <v>0</v>
      </c>
      <c r="E61" s="133">
        <f t="shared" si="0"/>
        <v>0</v>
      </c>
      <c r="F61" s="134">
        <f t="shared" si="1"/>
        <v>0</v>
      </c>
      <c r="G61" s="1"/>
      <c r="H61" s="1"/>
      <c r="I61" s="217"/>
    </row>
    <row r="62" spans="1:9" ht="15.75" thickBot="1" x14ac:dyDescent="0.3">
      <c r="A62" s="216"/>
      <c r="B62" s="130" t="s">
        <v>16</v>
      </c>
      <c r="C62" s="135">
        <f>SUM(C42:C61)</f>
        <v>0</v>
      </c>
      <c r="D62" s="135">
        <f>SUM(D42:D61)</f>
        <v>0</v>
      </c>
      <c r="E62" s="135">
        <f>SUM(E42:E61)</f>
        <v>0</v>
      </c>
      <c r="F62" s="136">
        <f>SUM(F42:F61)</f>
        <v>0</v>
      </c>
      <c r="G62" s="1"/>
      <c r="H62" s="1"/>
      <c r="I62" s="217"/>
    </row>
    <row r="63" spans="1:9" ht="44.25" customHeight="1" x14ac:dyDescent="0.2">
      <c r="A63" s="216"/>
      <c r="B63" s="1"/>
      <c r="C63" s="1"/>
      <c r="D63" s="1"/>
      <c r="E63" s="1"/>
      <c r="F63" s="338" t="str">
        <f>IF(F62-E34=0,"","Total Open Space cost in summary table ("&amp;F62&amp;") is different from total in data entry ("&amp;E34&amp;"). Ensure all works are categorised according to status and catchment.")</f>
        <v/>
      </c>
      <c r="G63" s="338"/>
      <c r="H63" s="338"/>
      <c r="I63" s="217"/>
    </row>
    <row r="64" spans="1:9" ht="12.75" thickBot="1" x14ac:dyDescent="0.25">
      <c r="A64" s="218"/>
      <c r="B64" s="219"/>
      <c r="C64" s="219"/>
      <c r="D64" s="219"/>
      <c r="E64" s="219"/>
      <c r="F64" s="219"/>
      <c r="G64" s="219"/>
      <c r="H64" s="219"/>
      <c r="I64" s="220"/>
    </row>
  </sheetData>
  <sheetProtection password="F975" sheet="1" objects="1" scenarios="1" insertRows="0" insertHyperlinks="0"/>
  <mergeCells count="1">
    <mergeCell ref="F63:H63"/>
  </mergeCells>
  <dataValidations count="9">
    <dataValidation type="textLength" operator="lessThanOrEqual" allowBlank="1" showInputMessage="1" showErrorMessage="1" promptTitle="Comment" prompt="Provide any additional comment or links as needed" sqref="I9:I33">
      <formula1>300</formula1>
    </dataValidation>
    <dataValidation allowBlank="1" showInputMessage="1" showErrorMessage="1" promptTitle="Supporting Documentation" prompt="Identify the technical study, or other supporting documentation used as supporting information. _x000a_If it is another spreadsheet provide links to the spreadsheet." sqref="H9:H33"/>
    <dataValidation allowBlank="1" showInputMessage="1" showErrorMessage="1" promptTitle="Cost in Contribution Plan " prompt="This is the cost of the item in the contribution plan in the base year of the plan.  _x000a__x000a_For items completed this would be the cost indexed by CPI from the completion date to the base year of the plan." sqref="E9:E33"/>
    <dataValidation type="list" allowBlank="1" showInputMessage="1" showErrorMessage="1" promptTitle="Catchment " prompt="Enter the contribution catchment to which the item belongs." sqref="D9:D33">
      <formula1>catchments</formula1>
    </dataValidation>
    <dataValidation type="list" showInputMessage="1" showErrorMessage="1" promptTitle="Status" prompt="Identify if the works are completed, in progress, or not yet started." sqref="F9:F33">
      <formula1>dd_completionstatus</formula1>
    </dataValidation>
    <dataValidation allowBlank="1" showInputMessage="1" showErrorMessage="1" promptTitle="Description" prompt="Provide a description to identify the type of item eg, 'Pocket Park', 'Park with 2 playing fields', 'local park with play equipment'." sqref="B9:B33"/>
    <dataValidation allowBlank="1" showInputMessage="1" showErrorMessage="1" promptTitle="Area" prompt="Insert area required for the infrastructure item" sqref="C9:C33"/>
    <dataValidation allowBlank="1" showInputMessage="1" showErrorMessage="1" prompt="Table is generated automatically." sqref="B41:F62"/>
    <dataValidation allowBlank="1" showInputMessage="1" showErrorMessage="1" promptTitle="CP Identifier" prompt="Insert unique identifier for CP Item included in the plan and in the works schedule eg, ‘Reserve 1’ or ‘MP1.1’" sqref="A9:A32"/>
  </dataValidations>
  <pageMargins left="0.70866141732283472" right="0.70866141732283472" top="0.74803149606299213" bottom="0.74803149606299213" header="0.31496062992125984" footer="0.31496062992125984"/>
  <pageSetup paperSize="9" scale="51" fitToHeight="0" orientation="portrait" r:id="rId1"/>
  <headerFooter>
    <oddFooter>&amp;LPrinted &amp;D &amp;T, &amp;F/&amp;A, page &amp;P of &amp;N</oddFooter>
  </headerFooter>
  <extLst>
    <ext xmlns:x14="http://schemas.microsoft.com/office/spreadsheetml/2009/9/main" uri="{CCE6A557-97BC-4b89-ADB6-D9C93CAAB3DF}">
      <x14:dataValidations xmlns:xm="http://schemas.microsoft.com/office/excel/2006/main" count="5">
        <x14:dataValidation type="date" operator="greaterThan" showInputMessage="1" showErrorMessage="1" promptTitle="Date of Completion" prompt="Where works are completed, provide the date of completion._x000a__x000a_Where works are to be completed, provide the expected date of completion – this can be entered as a tranche if work is to be delivered in tranches.">
          <x14:formula1>
            <xm:f>'Drop down box contents'!E26</xm:f>
          </x14:formula1>
          <xm:sqref>G18:G25</xm:sqref>
        </x14:dataValidation>
        <x14:dataValidation type="date" operator="greaterThan" showInputMessage="1" showErrorMessage="1" promptTitle="Date of Completion" prompt="Where works are completed, provide the date of completion._x000a__x000a_Where works are to be completed, provide the expected date of completion – this can be entered as a tranche if work is to be delivered in tranches.">
          <x14:formula1>
            <xm:f>'Drop down box contents'!E28</xm:f>
          </x14:formula1>
          <xm:sqref>G26:G28</xm:sqref>
        </x14:dataValidation>
        <x14:dataValidation type="date" operator="greaterThan" showInputMessage="1" showErrorMessage="1" promptTitle="Date of Completion" prompt="Where works are completed, provide the date of completion._x000a__x000a_Where works are to be completed, provide the expected date of completion – this can be entered as a tranche if work is to be delivered in tranches.">
          <x14:formula1>
            <xm:f>'Drop down box contents'!E28</xm:f>
          </x14:formula1>
          <xm:sqref>G29:G33</xm:sqref>
        </x14:dataValidation>
        <x14:dataValidation type="date" operator="greaterThan" showInputMessage="1" showErrorMessage="1" promptTitle="Date of Completion" prompt="Where works are completed, provide the date of completion._x000a__x000a_Where works are to be completed, provide the expected date of completion – this can be entered as a tranche if work is to be delivered in tranches.">
          <x14:formula1>
            <xm:f>'Drop down box contents'!E24</xm:f>
          </x14:formula1>
          <xm:sqref>G9:G14</xm:sqref>
        </x14:dataValidation>
        <x14:dataValidation type="date" operator="greaterThan" showInputMessage="1" showErrorMessage="1" promptTitle="Date of Completion" prompt="Where works are completed, provide the date of completion._x000a__x000a_Where works are to be completed, provide the expected date of completion – this can be entered as a tranche if work is to be delivered in tranches.">
          <x14:formula1>
            <xm:f>'Drop down box contents'!E32</xm:f>
          </x14:formula1>
          <xm:sqref>G15:G17</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14</vt:i4>
      </vt:variant>
    </vt:vector>
  </HeadingPairs>
  <TitlesOfParts>
    <vt:vector size="26" baseType="lpstr">
      <vt:lpstr>QA log</vt:lpstr>
      <vt:lpstr>INSTRUCTIONS</vt:lpstr>
      <vt:lpstr>1. Plan Overview</vt:lpstr>
      <vt:lpstr>2. Total Costs</vt:lpstr>
      <vt:lpstr>3. Land Use</vt:lpstr>
      <vt:lpstr>4. Land Acquisitions</vt:lpstr>
      <vt:lpstr>5. Stormwater Works</vt:lpstr>
      <vt:lpstr>6. Transport Works</vt:lpstr>
      <vt:lpstr>7. Open Space Works</vt:lpstr>
      <vt:lpstr>8. Community Facilities Works</vt:lpstr>
      <vt:lpstr>9. Contribution Rates</vt:lpstr>
      <vt:lpstr>Drop down box contents</vt:lpstr>
      <vt:lpstr>catchments</vt:lpstr>
      <vt:lpstr>dd_completionstatus</vt:lpstr>
      <vt:lpstr>dd_EWL</vt:lpstr>
      <vt:lpstr>dd_landuse</vt:lpstr>
      <vt:lpstr>dd_OSpasact</vt:lpstr>
      <vt:lpstr>'2. Total Costs'!Print_Area</vt:lpstr>
      <vt:lpstr>'4. Land Acquisitions'!Print_Area</vt:lpstr>
      <vt:lpstr>'5. Stormwater Works'!Print_Area</vt:lpstr>
      <vt:lpstr>'6. Transport Works'!Print_Area</vt:lpstr>
      <vt:lpstr>'7. Open Space Works'!Print_Area</vt:lpstr>
      <vt:lpstr>'8. Community Facilities Works'!Print_Area</vt:lpstr>
      <vt:lpstr>'9. Contribution Rates'!Print_Area</vt:lpstr>
      <vt:lpstr>INSTRUCTIONS!Print_Area</vt:lpstr>
      <vt:lpstr>'QA log'!Print_Area</vt:lpstr>
    </vt:vector>
  </TitlesOfParts>
  <Company>IPART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Sam Stone</dc:creator>
  <cp:lastModifiedBy>Julia Williams</cp:lastModifiedBy>
  <cp:lastPrinted>2017-04-11T00:33:34Z</cp:lastPrinted>
  <dcterms:created xsi:type="dcterms:W3CDTF">2014-05-19T07:21:06Z</dcterms:created>
  <dcterms:modified xsi:type="dcterms:W3CDTF">2018-04-04T03:53:22Z</dcterms:modified>
</cp:coreProperties>
</file>